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Excel Training/"/>
    </mc:Choice>
  </mc:AlternateContent>
  <xr:revisionPtr revIDLastSave="121" documentId="8_{9838BA9A-F044-4891-875F-717E451741A9}" xr6:coauthVersionLast="47" xr6:coauthVersionMax="47" xr10:uidLastSave="{A389422F-5808-4ED5-B34F-998AF66AFA9C}"/>
  <bookViews>
    <workbookView xWindow="-120" yWindow="480" windowWidth="51840" windowHeight="20520" xr2:uid="{57CBDAE5-1916-40B1-A728-DE6312561AE6}"/>
  </bookViews>
  <sheets>
    <sheet name="BYROW,BYCOL,MAP Exercises" sheetId="9" r:id="rId1"/>
    <sheet name="Products" sheetId="1" r:id="rId2"/>
    <sheet name="Orders" sheetId="2" r:id="rId3"/>
    <sheet name="Order_Products" sheetId="4" r:id="rId4"/>
    <sheet name="SummaryTables" sheetId="7" r:id="rId5"/>
    <sheet name="XLOOKUP Exercises" sheetId="6" r:id="rId6"/>
    <sheet name="MakingUpGames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2" i="9" l="1" a="1"/>
  <c r="C222" i="9" s="1"/>
  <c r="D221" i="9" a="1"/>
  <c r="D221" i="9" s="1"/>
  <c r="J139" i="9" a="1"/>
  <c r="J139" i="9" s="1"/>
  <c r="J136" i="9" a="1"/>
  <c r="J136" i="9" s="1"/>
  <c r="J69" i="9" a="1"/>
  <c r="J69" i="9" s="1"/>
  <c r="J66" i="9" a="1"/>
  <c r="J66" i="9" s="1"/>
  <c r="I192" i="9" a="1"/>
  <c r="I192" i="9" s="1"/>
  <c r="D192" i="9" a="1"/>
  <c r="D192" i="9" s="1"/>
  <c r="H212" i="9" a="1"/>
  <c r="H212" i="9" s="1"/>
  <c r="D212" i="9" a="1"/>
  <c r="D212" i="9" s="1"/>
  <c r="F206" i="9"/>
  <c r="D202" i="9" a="1"/>
  <c r="I197" i="9" a="1"/>
  <c r="I197" i="9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281" i="9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C111" i="9" a="1"/>
  <c r="C111" i="9" s="1"/>
  <c r="L120" i="9"/>
  <c r="L119" i="9"/>
  <c r="L118" i="9"/>
  <c r="L117" i="9"/>
  <c r="L116" i="9"/>
  <c r="L115" i="9"/>
  <c r="L114" i="9"/>
  <c r="L113" i="9"/>
  <c r="L112" i="9"/>
  <c r="L111" i="9"/>
  <c r="J111" i="9" a="1"/>
  <c r="J111" i="9" s="1"/>
  <c r="L99" i="9"/>
  <c r="L100" i="9"/>
  <c r="L101" i="9"/>
  <c r="L102" i="9"/>
  <c r="L103" i="9"/>
  <c r="L104" i="9"/>
  <c r="L105" i="9"/>
  <c r="L106" i="9"/>
  <c r="L107" i="9"/>
  <c r="L98" i="9"/>
  <c r="C98" i="9" a="1"/>
  <c r="C98" i="9" s="1"/>
  <c r="J98" i="9" a="1"/>
  <c r="J98" i="9" s="1"/>
  <c r="C268" i="9" a="1"/>
  <c r="C268" i="9" s="1"/>
  <c r="D267" i="9" a="1"/>
  <c r="D267" i="9" s="1"/>
  <c r="C243" i="9" a="1"/>
  <c r="C243" i="9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F197" i="9" a="1"/>
  <c r="F197" i="9" s="1"/>
  <c r="F156" i="9" a="1"/>
  <c r="F156" i="9" s="1"/>
  <c r="F157" i="9" a="1"/>
  <c r="F157" i="9" s="1"/>
  <c r="F158" i="9" a="1"/>
  <c r="F158" i="9" s="1"/>
  <c r="F159" i="9" a="1"/>
  <c r="F159" i="9" s="1"/>
  <c r="F155" i="9" a="1"/>
  <c r="F155" i="9" s="1"/>
  <c r="C143" i="9" a="1"/>
  <c r="C143" i="9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D84" i="9" a="1"/>
  <c r="D84" i="9" s="1"/>
  <c r="D125" i="9" s="1" a="1"/>
  <c r="C84" i="9"/>
  <c r="C85" i="9" a="1"/>
  <c r="C85" i="9" s="1"/>
  <c r="C43" i="9"/>
  <c r="D43" i="9"/>
  <c r="E43" i="9"/>
  <c r="F43" i="9"/>
  <c r="F42" i="9"/>
  <c r="E42" i="9"/>
  <c r="D42" i="9"/>
  <c r="C42" i="9"/>
  <c r="F41" i="9"/>
  <c r="E41" i="9"/>
  <c r="D41" i="9"/>
  <c r="C41" i="9"/>
  <c r="E2" i="4"/>
  <c r="J2" i="2" s="1"/>
  <c r="E3" i="4"/>
  <c r="E4" i="4"/>
  <c r="J3" i="2" s="1"/>
  <c r="E5" i="4"/>
  <c r="J4" i="2" s="1"/>
  <c r="E6" i="4"/>
  <c r="E7" i="4"/>
  <c r="E8" i="4"/>
  <c r="E9" i="4"/>
  <c r="J5" i="2" s="1"/>
  <c r="E10" i="4"/>
  <c r="E11" i="4"/>
  <c r="E12" i="4"/>
  <c r="E13" i="4"/>
  <c r="E14" i="4"/>
  <c r="E15" i="4"/>
  <c r="E16" i="4"/>
  <c r="J7" i="2" s="1"/>
  <c r="E17" i="4"/>
  <c r="J8" i="2" s="1"/>
  <c r="E18" i="4"/>
  <c r="E19" i="4"/>
  <c r="E20" i="4"/>
  <c r="E21" i="4"/>
  <c r="E22" i="4"/>
  <c r="J9" i="2" s="1"/>
  <c r="E23" i="4"/>
  <c r="J10" i="2" s="1"/>
  <c r="E24" i="4"/>
  <c r="E25" i="4"/>
  <c r="E26" i="4"/>
  <c r="E27" i="4"/>
  <c r="E28" i="4"/>
  <c r="J11" i="2" s="1"/>
  <c r="E29" i="4"/>
  <c r="E30" i="4"/>
  <c r="E31" i="4"/>
  <c r="E32" i="4"/>
  <c r="E33" i="4"/>
  <c r="E34" i="4"/>
  <c r="J12" i="2" s="1"/>
  <c r="E35" i="4"/>
  <c r="E36" i="4"/>
  <c r="E37" i="4"/>
  <c r="E38" i="4"/>
  <c r="E39" i="4"/>
  <c r="J13" i="2" s="1"/>
  <c r="E40" i="4"/>
  <c r="E41" i="4"/>
  <c r="E42" i="4"/>
  <c r="E43" i="4"/>
  <c r="E44" i="4"/>
  <c r="J14" i="2" s="1"/>
  <c r="E45" i="4"/>
  <c r="E46" i="4"/>
  <c r="J15" i="2" s="1"/>
  <c r="E47" i="4"/>
  <c r="E48" i="4"/>
  <c r="E49" i="4"/>
  <c r="E50" i="4"/>
  <c r="E51" i="4"/>
  <c r="J16" i="2" s="1"/>
  <c r="E52" i="4"/>
  <c r="E53" i="4"/>
  <c r="E54" i="4"/>
  <c r="J17" i="2" s="1"/>
  <c r="E55" i="4"/>
  <c r="J18" i="2" s="1"/>
  <c r="E56" i="4"/>
  <c r="E57" i="4"/>
  <c r="E58" i="4"/>
  <c r="E59" i="4"/>
  <c r="E60" i="4"/>
  <c r="E61" i="4"/>
  <c r="J19" i="2" s="1"/>
  <c r="E62" i="4"/>
  <c r="J20" i="2" s="1"/>
  <c r="E63" i="4"/>
  <c r="J21" i="2" s="1"/>
  <c r="E64" i="4"/>
  <c r="E65" i="4"/>
  <c r="E66" i="4"/>
  <c r="E67" i="4"/>
  <c r="J22" i="2" s="1"/>
  <c r="E68" i="4"/>
  <c r="J23" i="2" s="1"/>
  <c r="E69" i="4"/>
  <c r="J24" i="2" s="1"/>
  <c r="E70" i="4"/>
  <c r="E71" i="4"/>
  <c r="E72" i="4"/>
  <c r="E73" i="4"/>
  <c r="J25" i="2" s="1"/>
  <c r="E74" i="4"/>
  <c r="J26" i="2" s="1"/>
  <c r="E75" i="4"/>
  <c r="J27" i="2" s="1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J32" i="2" s="1"/>
  <c r="E88" i="4"/>
  <c r="E89" i="4"/>
  <c r="E90" i="4"/>
  <c r="J33" i="2" s="1"/>
  <c r="E91" i="4"/>
  <c r="J34" i="2" s="1"/>
  <c r="E92" i="4"/>
  <c r="J35" i="2" s="1"/>
  <c r="E93" i="4"/>
  <c r="J36" i="2" s="1"/>
  <c r="E94" i="4"/>
  <c r="E95" i="4"/>
  <c r="J37" i="2" s="1"/>
  <c r="E96" i="4"/>
  <c r="J38" i="2" s="1"/>
  <c r="E97" i="4"/>
  <c r="E98" i="4"/>
  <c r="E99" i="4"/>
  <c r="E100" i="4"/>
  <c r="J39" i="2" s="1"/>
  <c r="E101" i="4"/>
  <c r="J40" i="2" s="1"/>
  <c r="E102" i="4"/>
  <c r="J41" i="2" s="1"/>
  <c r="E103" i="4"/>
  <c r="E104" i="4"/>
  <c r="E105" i="4"/>
  <c r="E106" i="4"/>
  <c r="E107" i="4"/>
  <c r="J42" i="2" s="1"/>
  <c r="E108" i="4"/>
  <c r="E109" i="4"/>
  <c r="E110" i="4"/>
  <c r="E111" i="4"/>
  <c r="J43" i="2" s="1"/>
  <c r="E112" i="4"/>
  <c r="E113" i="4"/>
  <c r="J44" i="2" s="1"/>
  <c r="E114" i="4"/>
  <c r="J45" i="2" s="1"/>
  <c r="E115" i="4"/>
  <c r="E116" i="4"/>
  <c r="E117" i="4"/>
  <c r="J46" i="2" s="1"/>
  <c r="E118" i="4"/>
  <c r="J47" i="2" s="1"/>
  <c r="E119" i="4"/>
  <c r="E120" i="4"/>
  <c r="E121" i="4"/>
  <c r="E122" i="4"/>
  <c r="E123" i="4"/>
  <c r="J48" i="2" s="1"/>
  <c r="E124" i="4"/>
  <c r="E125" i="4"/>
  <c r="J49" i="2" s="1"/>
  <c r="E126" i="4"/>
  <c r="E127" i="4"/>
  <c r="E128" i="4"/>
  <c r="E129" i="4"/>
  <c r="J50" i="2" s="1"/>
  <c r="E130" i="4"/>
  <c r="E131" i="4"/>
  <c r="E132" i="4"/>
  <c r="E133" i="4"/>
  <c r="J51" i="2" s="1"/>
  <c r="E134" i="4"/>
  <c r="J52" i="2" s="1"/>
  <c r="E135" i="4"/>
  <c r="E136" i="4"/>
  <c r="E137" i="4"/>
  <c r="E138" i="4"/>
  <c r="E139" i="4"/>
  <c r="J53" i="2" s="1"/>
  <c r="E140" i="4"/>
  <c r="E141" i="4"/>
  <c r="J54" i="2" s="1"/>
  <c r="E142" i="4"/>
  <c r="E143" i="4"/>
  <c r="J55" i="2" s="1"/>
  <c r="E144" i="4"/>
  <c r="E145" i="4"/>
  <c r="E146" i="4"/>
  <c r="J56" i="2" s="1"/>
  <c r="E147" i="4"/>
  <c r="J57" i="2" s="1"/>
  <c r="E148" i="4"/>
  <c r="J58" i="2" s="1"/>
  <c r="E149" i="4"/>
  <c r="E150" i="4"/>
  <c r="J59" i="2" s="1"/>
  <c r="E151" i="4"/>
  <c r="J60" i="2" s="1"/>
  <c r="E152" i="4"/>
  <c r="J61" i="2" s="1"/>
  <c r="E153" i="4"/>
  <c r="E154" i="4"/>
  <c r="E155" i="4"/>
  <c r="E156" i="4"/>
  <c r="J62" i="2" s="1"/>
  <c r="E157" i="4"/>
  <c r="E158" i="4"/>
  <c r="E159" i="4"/>
  <c r="E160" i="4"/>
  <c r="E161" i="4"/>
  <c r="J63" i="2" s="1"/>
  <c r="E162" i="4"/>
  <c r="J64" i="2" s="1"/>
  <c r="E163" i="4"/>
  <c r="J65" i="2" s="1"/>
  <c r="E164" i="4"/>
  <c r="J66" i="2" s="1"/>
  <c r="E165" i="4"/>
  <c r="E166" i="4"/>
  <c r="J67" i="2" s="1"/>
  <c r="E167" i="4"/>
  <c r="J68" i="2" s="1"/>
  <c r="E168" i="4"/>
  <c r="E169" i="4"/>
  <c r="E170" i="4"/>
  <c r="E171" i="4"/>
  <c r="E172" i="4"/>
  <c r="J69" i="2" s="1"/>
  <c r="E173" i="4"/>
  <c r="J70" i="2" s="1"/>
  <c r="E174" i="4"/>
  <c r="E175" i="4"/>
  <c r="J71" i="2" s="1"/>
  <c r="E176" i="4"/>
  <c r="E177" i="4"/>
  <c r="E178" i="4"/>
  <c r="J72" i="2" s="1"/>
  <c r="E179" i="4"/>
  <c r="E180" i="4"/>
  <c r="E181" i="4"/>
  <c r="E182" i="4"/>
  <c r="E183" i="4"/>
  <c r="J73" i="2" s="1"/>
  <c r="E184" i="4"/>
  <c r="J74" i="2" s="1"/>
  <c r="E185" i="4"/>
  <c r="J75" i="2" s="1"/>
  <c r="E186" i="4"/>
  <c r="E187" i="4"/>
  <c r="E188" i="4"/>
  <c r="E189" i="4"/>
  <c r="J76" i="2" s="1"/>
  <c r="E190" i="4"/>
  <c r="E191" i="4"/>
  <c r="E192" i="4"/>
  <c r="E193" i="4"/>
  <c r="E194" i="4"/>
  <c r="J77" i="2" s="1"/>
  <c r="E195" i="4"/>
  <c r="E196" i="4"/>
  <c r="J78" i="2" s="1"/>
  <c r="E197" i="4"/>
  <c r="E198" i="4"/>
  <c r="J79" i="2" s="1"/>
  <c r="E199" i="4"/>
  <c r="E200" i="4"/>
  <c r="J80" i="2" s="1"/>
  <c r="E201" i="4"/>
  <c r="E202" i="4"/>
  <c r="E203" i="4"/>
  <c r="J81" i="2" s="1"/>
  <c r="E204" i="4"/>
  <c r="E205" i="4"/>
  <c r="E206" i="4"/>
  <c r="E207" i="4"/>
  <c r="E208" i="4"/>
  <c r="J82" i="2" s="1"/>
  <c r="E209" i="4"/>
  <c r="E210" i="4"/>
  <c r="J83" i="2" s="1"/>
  <c r="E211" i="4"/>
  <c r="J84" i="2" s="1"/>
  <c r="E212" i="4"/>
  <c r="J85" i="2" s="1"/>
  <c r="E213" i="4"/>
  <c r="J86" i="2" s="1"/>
  <c r="E214" i="4"/>
  <c r="E215" i="4"/>
  <c r="J87" i="2" s="1"/>
  <c r="E216" i="4"/>
  <c r="E217" i="4"/>
  <c r="E218" i="4"/>
  <c r="E219" i="4"/>
  <c r="J88" i="2" s="1"/>
  <c r="E220" i="4"/>
  <c r="E221" i="4"/>
  <c r="J89" i="2" s="1"/>
  <c r="E222" i="4"/>
  <c r="E223" i="4"/>
  <c r="J90" i="2" s="1"/>
  <c r="E224" i="4"/>
  <c r="J91" i="2" s="1"/>
  <c r="E225" i="4"/>
  <c r="E226" i="4"/>
  <c r="J92" i="2" s="1"/>
  <c r="E227" i="4"/>
  <c r="J93" i="2" s="1"/>
  <c r="E228" i="4"/>
  <c r="E229" i="4"/>
  <c r="J94" i="2" s="1"/>
  <c r="E230" i="4"/>
  <c r="E231" i="4"/>
  <c r="E232" i="4"/>
  <c r="E233" i="4"/>
  <c r="J95" i="2" s="1"/>
  <c r="E234" i="4"/>
  <c r="E235" i="4"/>
  <c r="J96" i="2" s="1"/>
  <c r="E236" i="4"/>
  <c r="J97" i="2" s="1"/>
  <c r="E237" i="4"/>
  <c r="J98" i="2" s="1"/>
  <c r="E238" i="4"/>
  <c r="E239" i="4"/>
  <c r="J99" i="2" s="1"/>
  <c r="E240" i="4"/>
  <c r="J100" i="2" s="1"/>
  <c r="E241" i="4"/>
  <c r="E242" i="4"/>
  <c r="J101" i="2" s="1"/>
  <c r="E243" i="4"/>
  <c r="E244" i="4"/>
  <c r="J102" i="2" s="1"/>
  <c r="E245" i="4"/>
  <c r="E246" i="4"/>
  <c r="E247" i="4"/>
  <c r="J103" i="2" s="1"/>
  <c r="E248" i="4"/>
  <c r="E249" i="4"/>
  <c r="J104" i="2" s="1"/>
  <c r="E250" i="4"/>
  <c r="E251" i="4"/>
  <c r="E252" i="4"/>
  <c r="J105" i="2" s="1"/>
  <c r="E253" i="4"/>
  <c r="J106" i="2" s="1"/>
  <c r="E254" i="4"/>
  <c r="E255" i="4"/>
  <c r="E256" i="4"/>
  <c r="E257" i="4"/>
  <c r="J107" i="2" s="1"/>
  <c r="E258" i="4"/>
  <c r="E259" i="4"/>
  <c r="J108" i="2" s="1"/>
  <c r="E260" i="4"/>
  <c r="J109" i="2" s="1"/>
  <c r="E261" i="4"/>
  <c r="E262" i="4"/>
  <c r="J110" i="2" s="1"/>
  <c r="E263" i="4"/>
  <c r="E264" i="4"/>
  <c r="E265" i="4"/>
  <c r="E266" i="4"/>
  <c r="E267" i="4"/>
  <c r="J111" i="2" s="1"/>
  <c r="E268" i="4"/>
  <c r="J112" i="2" s="1"/>
  <c r="E269" i="4"/>
  <c r="E270" i="4"/>
  <c r="J113" i="2" s="1"/>
  <c r="E271" i="4"/>
  <c r="E272" i="4"/>
  <c r="E273" i="4"/>
  <c r="E274" i="4"/>
  <c r="J114" i="2" s="1"/>
  <c r="E275" i="4"/>
  <c r="E276" i="4"/>
  <c r="E277" i="4"/>
  <c r="E278" i="4"/>
  <c r="E279" i="4"/>
  <c r="J115" i="2" s="1"/>
  <c r="E280" i="4"/>
  <c r="E281" i="4"/>
  <c r="E282" i="4"/>
  <c r="E283" i="4"/>
  <c r="J116" i="2" s="1"/>
  <c r="E284" i="4"/>
  <c r="E285" i="4"/>
  <c r="E286" i="4"/>
  <c r="J117" i="2" s="1"/>
  <c r="E287" i="4"/>
  <c r="J118" i="2" s="1"/>
  <c r="E288" i="4"/>
  <c r="J119" i="2" s="1"/>
  <c r="E289" i="4"/>
  <c r="E290" i="4"/>
  <c r="J120" i="2" s="1"/>
  <c r="E291" i="4"/>
  <c r="E292" i="4"/>
  <c r="J121" i="2" s="1"/>
  <c r="E293" i="4"/>
  <c r="J122" i="2" s="1"/>
  <c r="E294" i="4"/>
  <c r="J123" i="2" s="1"/>
  <c r="E295" i="4"/>
  <c r="E296" i="4"/>
  <c r="E297" i="4"/>
  <c r="E298" i="4"/>
  <c r="E299" i="4"/>
  <c r="J124" i="2" s="1"/>
  <c r="E300" i="4"/>
  <c r="E301" i="4"/>
  <c r="J125" i="2" s="1"/>
  <c r="E302" i="4"/>
  <c r="E303" i="4"/>
  <c r="E304" i="4"/>
  <c r="E305" i="4"/>
  <c r="E306" i="4"/>
  <c r="E307" i="4"/>
  <c r="J126" i="2" s="1"/>
  <c r="E308" i="4"/>
  <c r="J127" i="2" s="1"/>
  <c r="E309" i="4"/>
  <c r="E310" i="4"/>
  <c r="E311" i="4"/>
  <c r="E312" i="4"/>
  <c r="J128" i="2" s="1"/>
  <c r="E313" i="4"/>
  <c r="J129" i="2" s="1"/>
  <c r="E314" i="4"/>
  <c r="J130" i="2" s="1"/>
  <c r="E315" i="4"/>
  <c r="E316" i="4"/>
  <c r="J131" i="2" s="1"/>
  <c r="E317" i="4"/>
  <c r="J132" i="2" s="1"/>
  <c r="E318" i="4"/>
  <c r="E319" i="4"/>
  <c r="J133" i="2" s="1"/>
  <c r="E320" i="4"/>
  <c r="E321" i="4"/>
  <c r="E322" i="4"/>
  <c r="E323" i="4"/>
  <c r="E324" i="4"/>
  <c r="J134" i="2" s="1"/>
  <c r="E325" i="4"/>
  <c r="E326" i="4"/>
  <c r="E327" i="4"/>
  <c r="J135" i="2" s="1"/>
  <c r="E328" i="4"/>
  <c r="E329" i="4"/>
  <c r="E330" i="4"/>
  <c r="E331" i="4"/>
  <c r="J136" i="2" s="1"/>
  <c r="E332" i="4"/>
  <c r="E333" i="4"/>
  <c r="E334" i="4"/>
  <c r="E335" i="4"/>
  <c r="E336" i="4"/>
  <c r="J137" i="2" s="1"/>
  <c r="E337" i="4"/>
  <c r="J138" i="2" s="1"/>
  <c r="E338" i="4"/>
  <c r="E339" i="4"/>
  <c r="J139" i="2" s="1"/>
  <c r="E340" i="4"/>
  <c r="E341" i="4"/>
  <c r="E342" i="4"/>
  <c r="J140" i="2" s="1"/>
  <c r="E343" i="4"/>
  <c r="J141" i="2" s="1"/>
  <c r="E344" i="4"/>
  <c r="E345" i="4"/>
  <c r="E346" i="4"/>
  <c r="J142" i="2" s="1"/>
  <c r="E347" i="4"/>
  <c r="E348" i="4"/>
  <c r="E349" i="4"/>
  <c r="J143" i="2" s="1"/>
  <c r="E350" i="4"/>
  <c r="E351" i="4"/>
  <c r="E352" i="4"/>
  <c r="J144" i="2" s="1"/>
  <c r="E353" i="4"/>
  <c r="J145" i="2" s="1"/>
  <c r="E354" i="4"/>
  <c r="J146" i="2" s="1"/>
  <c r="E355" i="4"/>
  <c r="E356" i="4"/>
  <c r="J147" i="2" s="1"/>
  <c r="E357" i="4"/>
  <c r="J148" i="2" s="1"/>
  <c r="E358" i="4"/>
  <c r="J149" i="2" s="1"/>
  <c r="E359" i="4"/>
  <c r="E360" i="4"/>
  <c r="E361" i="4"/>
  <c r="J150" i="2" s="1"/>
  <c r="E362" i="4"/>
  <c r="E363" i="4"/>
  <c r="E364" i="4"/>
  <c r="J151" i="2" s="1"/>
  <c r="E365" i="4"/>
  <c r="E366" i="4"/>
  <c r="E367" i="4"/>
  <c r="J152" i="2" s="1"/>
  <c r="E368" i="4"/>
  <c r="J153" i="2" s="1"/>
  <c r="E369" i="4"/>
  <c r="E370" i="4"/>
  <c r="E371" i="4"/>
  <c r="E372" i="4"/>
  <c r="J154" i="2" s="1"/>
  <c r="E373" i="4"/>
  <c r="E374" i="4"/>
  <c r="J155" i="2" s="1"/>
  <c r="E375" i="4"/>
  <c r="J156" i="2" s="1"/>
  <c r="E376" i="4"/>
  <c r="E377" i="4"/>
  <c r="E378" i="4"/>
  <c r="J157" i="2" s="1"/>
  <c r="E379" i="4"/>
  <c r="J158" i="2" s="1"/>
  <c r="E380" i="4"/>
  <c r="J159" i="2" s="1"/>
  <c r="E381" i="4"/>
  <c r="E382" i="4"/>
  <c r="J160" i="2" s="1"/>
  <c r="E383" i="4"/>
  <c r="E384" i="4"/>
  <c r="J161" i="2" s="1"/>
  <c r="E385" i="4"/>
  <c r="J162" i="2" s="1"/>
  <c r="E386" i="4"/>
  <c r="E387" i="4"/>
  <c r="J163" i="2" s="1"/>
  <c r="E388" i="4"/>
  <c r="E389" i="4"/>
  <c r="J164" i="2" s="1"/>
  <c r="E390" i="4"/>
  <c r="E391" i="4"/>
  <c r="E392" i="4"/>
  <c r="J165" i="2" s="1"/>
  <c r="E393" i="4"/>
  <c r="E394" i="4"/>
  <c r="J166" i="2" s="1"/>
  <c r="E395" i="4"/>
  <c r="E396" i="4"/>
  <c r="E397" i="4"/>
  <c r="J167" i="2" s="1"/>
  <c r="E398" i="4"/>
  <c r="J168" i="2" s="1"/>
  <c r="E399" i="4"/>
  <c r="J169" i="2" s="1"/>
  <c r="E400" i="4"/>
  <c r="J170" i="2" s="1"/>
  <c r="E401" i="4"/>
  <c r="J171" i="2" s="1"/>
  <c r="E402" i="4"/>
  <c r="E403" i="4"/>
  <c r="E404" i="4"/>
  <c r="E405" i="4"/>
  <c r="J172" i="2" s="1"/>
  <c r="E406" i="4"/>
  <c r="J173" i="2" s="1"/>
  <c r="E407" i="4"/>
  <c r="J174" i="2" s="1"/>
  <c r="E408" i="4"/>
  <c r="E409" i="4"/>
  <c r="E410" i="4"/>
  <c r="E411" i="4"/>
  <c r="E412" i="4"/>
  <c r="J175" i="2" s="1"/>
  <c r="E413" i="4"/>
  <c r="E414" i="4"/>
  <c r="J176" i="2" s="1"/>
  <c r="E415" i="4"/>
  <c r="E416" i="4"/>
  <c r="E417" i="4"/>
  <c r="E418" i="4"/>
  <c r="E419" i="4"/>
  <c r="E420" i="4"/>
  <c r="J177" i="2" s="1"/>
  <c r="E421" i="4"/>
  <c r="E422" i="4"/>
  <c r="E423" i="4"/>
  <c r="E424" i="4"/>
  <c r="J178" i="2" s="1"/>
  <c r="E425" i="4"/>
  <c r="J179" i="2" s="1"/>
  <c r="E426" i="4"/>
  <c r="J180" i="2" s="1"/>
  <c r="E427" i="4"/>
  <c r="E428" i="4"/>
  <c r="E429" i="4"/>
  <c r="E430" i="4"/>
  <c r="E431" i="4"/>
  <c r="J181" i="2" s="1"/>
  <c r="E432" i="4"/>
  <c r="J182" i="2" s="1"/>
  <c r="E433" i="4"/>
  <c r="E434" i="4"/>
  <c r="J183" i="2" s="1"/>
  <c r="E435" i="4"/>
  <c r="J184" i="2" s="1"/>
  <c r="E436" i="4"/>
  <c r="E437" i="4"/>
  <c r="J185" i="2" s="1"/>
  <c r="E438" i="4"/>
  <c r="J186" i="2" s="1"/>
  <c r="E439" i="4"/>
  <c r="J187" i="2" s="1"/>
  <c r="E440" i="4"/>
  <c r="J188" i="2" s="1"/>
  <c r="E441" i="4"/>
  <c r="J189" i="2" s="1"/>
  <c r="E442" i="4"/>
  <c r="E443" i="4"/>
  <c r="J190" i="2" s="1"/>
  <c r="E444" i="4"/>
  <c r="E445" i="4"/>
  <c r="E446" i="4"/>
  <c r="E447" i="4"/>
  <c r="E448" i="4"/>
  <c r="J191" i="2" s="1"/>
  <c r="E449" i="4"/>
  <c r="E450" i="4"/>
  <c r="E451" i="4"/>
  <c r="J192" i="2" s="1"/>
  <c r="E452" i="4"/>
  <c r="E453" i="4"/>
  <c r="E454" i="4"/>
  <c r="E455" i="4"/>
  <c r="J193" i="2" s="1"/>
  <c r="E456" i="4"/>
  <c r="E457" i="4"/>
  <c r="E458" i="4"/>
  <c r="J194" i="2" s="1"/>
  <c r="E459" i="4"/>
  <c r="J195" i="2" s="1"/>
  <c r="E460" i="4"/>
  <c r="E461" i="4"/>
  <c r="E462" i="4"/>
  <c r="E463" i="4"/>
  <c r="J196" i="2" s="1"/>
  <c r="E464" i="4"/>
  <c r="E465" i="4"/>
  <c r="E466" i="4"/>
  <c r="J197" i="2" s="1"/>
  <c r="E467" i="4"/>
  <c r="E468" i="4"/>
  <c r="E469" i="4"/>
  <c r="E470" i="4"/>
  <c r="J198" i="2" s="1"/>
  <c r="E471" i="4"/>
  <c r="E472" i="4"/>
  <c r="J199" i="2" s="1"/>
  <c r="E473" i="4"/>
  <c r="E474" i="4"/>
  <c r="J200" i="2" s="1"/>
  <c r="E475" i="4"/>
  <c r="E476" i="4"/>
  <c r="E477" i="4"/>
  <c r="E478" i="4"/>
  <c r="E479" i="4"/>
  <c r="J201" i="2" s="1"/>
  <c r="E480" i="4"/>
  <c r="E481" i="4"/>
  <c r="J202" i="2" s="1"/>
  <c r="E482" i="4"/>
  <c r="E483" i="4"/>
  <c r="E484" i="4"/>
  <c r="E485" i="4"/>
  <c r="J203" i="2" s="1"/>
  <c r="E486" i="4"/>
  <c r="J204" i="2" s="1"/>
  <c r="E487" i="4"/>
  <c r="E488" i="4"/>
  <c r="E489" i="4"/>
  <c r="E490" i="4"/>
  <c r="J205" i="2" s="1"/>
  <c r="E491" i="4"/>
  <c r="J206" i="2" s="1"/>
  <c r="E492" i="4"/>
  <c r="J207" i="2" s="1"/>
  <c r="E493" i="4"/>
  <c r="E494" i="4"/>
  <c r="J208" i="2" s="1"/>
  <c r="E495" i="4"/>
  <c r="J209" i="2" s="1"/>
  <c r="E496" i="4"/>
  <c r="E497" i="4"/>
  <c r="J210" i="2" s="1"/>
  <c r="E498" i="4"/>
  <c r="E499" i="4"/>
  <c r="J211" i="2" s="1"/>
  <c r="E500" i="4"/>
  <c r="J212" i="2" s="1"/>
  <c r="E501" i="4"/>
  <c r="E502" i="4"/>
  <c r="E503" i="4"/>
  <c r="E504" i="4"/>
  <c r="E505" i="4"/>
  <c r="J213" i="2" s="1"/>
  <c r="E506" i="4"/>
  <c r="E507" i="4"/>
  <c r="E508" i="4"/>
  <c r="E509" i="4"/>
  <c r="E510" i="4"/>
  <c r="J214" i="2" s="1"/>
  <c r="E511" i="4"/>
  <c r="J215" i="2" s="1"/>
  <c r="E512" i="4"/>
  <c r="J216" i="2" s="1"/>
  <c r="E513" i="4"/>
  <c r="E514" i="4"/>
  <c r="E515" i="4"/>
  <c r="E516" i="4"/>
  <c r="E517" i="4"/>
  <c r="J217" i="2" s="1"/>
  <c r="E518" i="4"/>
  <c r="E519" i="4"/>
  <c r="E520" i="4"/>
  <c r="J218" i="2" s="1"/>
  <c r="E521" i="4"/>
  <c r="J219" i="2" s="1"/>
  <c r="E522" i="4"/>
  <c r="J220" i="2" s="1"/>
  <c r="E523" i="4"/>
  <c r="E524" i="4"/>
  <c r="E525" i="4"/>
  <c r="E526" i="4"/>
  <c r="J221" i="2" s="1"/>
  <c r="E527" i="4"/>
  <c r="E528" i="4"/>
  <c r="E529" i="4"/>
  <c r="E530" i="4"/>
  <c r="J222" i="2" s="1"/>
  <c r="E531" i="4"/>
  <c r="E532" i="4"/>
  <c r="E533" i="4"/>
  <c r="E534" i="4"/>
  <c r="J223" i="2" s="1"/>
  <c r="E535" i="4"/>
  <c r="J224" i="2" s="1"/>
  <c r="E536" i="4"/>
  <c r="E537" i="4"/>
  <c r="E538" i="4"/>
  <c r="E539" i="4"/>
  <c r="E540" i="4"/>
  <c r="E541" i="4"/>
  <c r="J225" i="2" s="1"/>
  <c r="E542" i="4"/>
  <c r="J226" i="2" s="1"/>
  <c r="E543" i="4"/>
  <c r="E544" i="4"/>
  <c r="J227" i="2" s="1"/>
  <c r="E545" i="4"/>
  <c r="E546" i="4"/>
  <c r="J228" i="2" s="1"/>
  <c r="E547" i="4"/>
  <c r="J229" i="2" s="1"/>
  <c r="E548" i="4"/>
  <c r="J230" i="2" s="1"/>
  <c r="E549" i="4"/>
  <c r="E550" i="4"/>
  <c r="J231" i="2" s="1"/>
  <c r="E551" i="4"/>
  <c r="E552" i="4"/>
  <c r="J232" i="2" s="1"/>
  <c r="E553" i="4"/>
  <c r="E554" i="4"/>
  <c r="J233" i="2" s="1"/>
  <c r="E555" i="4"/>
  <c r="E556" i="4"/>
  <c r="E557" i="4"/>
  <c r="J234" i="2" s="1"/>
  <c r="E558" i="4"/>
  <c r="E559" i="4"/>
  <c r="E560" i="4"/>
  <c r="E561" i="4"/>
  <c r="J235" i="2" s="1"/>
  <c r="E562" i="4"/>
  <c r="J236" i="2" s="1"/>
  <c r="E563" i="4"/>
  <c r="E564" i="4"/>
  <c r="E565" i="4"/>
  <c r="E566" i="4"/>
  <c r="J237" i="2" s="1"/>
  <c r="E567" i="4"/>
  <c r="E568" i="4"/>
  <c r="E569" i="4"/>
  <c r="J238" i="2" s="1"/>
  <c r="E570" i="4"/>
  <c r="J239" i="2" s="1"/>
  <c r="E571" i="4"/>
  <c r="J240" i="2" s="1"/>
  <c r="E572" i="4"/>
  <c r="J241" i="2" s="1"/>
  <c r="E573" i="4"/>
  <c r="J242" i="2" s="1"/>
  <c r="E574" i="4"/>
  <c r="J243" i="2" s="1"/>
  <c r="E575" i="4"/>
  <c r="J244" i="2" s="1"/>
  <c r="E576" i="4"/>
  <c r="E577" i="4"/>
  <c r="E578" i="4"/>
  <c r="J245" i="2" s="1"/>
  <c r="E579" i="4"/>
  <c r="E580" i="4"/>
  <c r="E581" i="4"/>
  <c r="E582" i="4"/>
  <c r="J247" i="2" s="1"/>
  <c r="E583" i="4"/>
  <c r="E584" i="4"/>
  <c r="E585" i="4"/>
  <c r="E586" i="4"/>
  <c r="J248" i="2" s="1"/>
  <c r="E587" i="4"/>
  <c r="J249" i="2" s="1"/>
  <c r="E588" i="4"/>
  <c r="E589" i="4"/>
  <c r="E590" i="4"/>
  <c r="E591" i="4"/>
  <c r="E592" i="4"/>
  <c r="J250" i="2" s="1"/>
  <c r="E593" i="4"/>
  <c r="E594" i="4"/>
  <c r="E595" i="4"/>
  <c r="E596" i="4"/>
  <c r="E597" i="4"/>
  <c r="E598" i="4"/>
  <c r="J251" i="2" s="1"/>
  <c r="E599" i="4"/>
  <c r="E600" i="4"/>
  <c r="E601" i="4"/>
  <c r="J252" i="2" s="1"/>
  <c r="E602" i="4"/>
  <c r="E603" i="4"/>
  <c r="J253" i="2" s="1"/>
  <c r="E604" i="4"/>
  <c r="E605" i="4"/>
  <c r="E606" i="4"/>
  <c r="E607" i="4"/>
  <c r="E608" i="4"/>
  <c r="J254" i="2" s="1"/>
  <c r="E609" i="4"/>
  <c r="J255" i="2" s="1"/>
  <c r="E610" i="4"/>
  <c r="J256" i="2" s="1"/>
  <c r="E611" i="4"/>
  <c r="E612" i="4"/>
  <c r="E613" i="4"/>
  <c r="E614" i="4"/>
  <c r="J257" i="2" s="1"/>
  <c r="E615" i="4"/>
  <c r="E616" i="4"/>
  <c r="E617" i="4"/>
  <c r="J258" i="2" s="1"/>
  <c r="E618" i="4"/>
  <c r="E619" i="4"/>
  <c r="E620" i="4"/>
  <c r="E621" i="4"/>
  <c r="E622" i="4"/>
  <c r="J259" i="2" s="1"/>
  <c r="E623" i="4"/>
  <c r="E624" i="4"/>
  <c r="E625" i="4"/>
  <c r="E626" i="4"/>
  <c r="E627" i="4"/>
  <c r="E628" i="4"/>
  <c r="J260" i="2" s="1"/>
  <c r="E629" i="4"/>
  <c r="E630" i="4"/>
  <c r="J261" i="2" s="1"/>
  <c r="E631" i="4"/>
  <c r="E632" i="4"/>
  <c r="J262" i="2" s="1"/>
  <c r="E633" i="4"/>
  <c r="E634" i="4"/>
  <c r="E635" i="4"/>
  <c r="J263" i="2" s="1"/>
  <c r="E636" i="4"/>
  <c r="E637" i="4"/>
  <c r="J264" i="2" s="1"/>
  <c r="E638" i="4"/>
  <c r="E639" i="4"/>
  <c r="E640" i="4"/>
  <c r="E641" i="4"/>
  <c r="E642" i="4"/>
  <c r="E643" i="4"/>
  <c r="J265" i="2" s="1"/>
  <c r="E644" i="4"/>
  <c r="E645" i="4"/>
  <c r="E646" i="4"/>
  <c r="E647" i="4"/>
  <c r="J266" i="2" s="1"/>
  <c r="E648" i="4"/>
  <c r="J267" i="2" s="1"/>
  <c r="E649" i="4"/>
  <c r="E650" i="4"/>
  <c r="J268" i="2" s="1"/>
  <c r="E651" i="4"/>
  <c r="J269" i="2" s="1"/>
  <c r="E652" i="4"/>
  <c r="J270" i="2" s="1"/>
  <c r="E653" i="4"/>
  <c r="J271" i="2" s="1"/>
  <c r="E654" i="4"/>
  <c r="E655" i="4"/>
  <c r="E656" i="4"/>
  <c r="J272" i="2" s="1"/>
  <c r="E657" i="4"/>
  <c r="E658" i="4"/>
  <c r="E659" i="4"/>
  <c r="J273" i="2" s="1"/>
  <c r="E660" i="4"/>
  <c r="E661" i="4"/>
  <c r="J274" i="2" s="1"/>
  <c r="E662" i="4"/>
  <c r="E663" i="4"/>
  <c r="J275" i="2" s="1"/>
  <c r="E664" i="4"/>
  <c r="E665" i="4"/>
  <c r="J276" i="2" s="1"/>
  <c r="E666" i="4"/>
  <c r="E667" i="4"/>
  <c r="J277" i="2" s="1"/>
  <c r="E668" i="4"/>
  <c r="E669" i="4"/>
  <c r="J278" i="2" s="1"/>
  <c r="E670" i="4"/>
  <c r="E671" i="4"/>
  <c r="E672" i="4"/>
  <c r="E673" i="4"/>
  <c r="J279" i="2" s="1"/>
  <c r="E674" i="4"/>
  <c r="E675" i="4"/>
  <c r="J280" i="2" s="1"/>
  <c r="E676" i="4"/>
  <c r="E677" i="4"/>
  <c r="E678" i="4"/>
  <c r="E679" i="4"/>
  <c r="J281" i="2" s="1"/>
  <c r="E680" i="4"/>
  <c r="J282" i="2" s="1"/>
  <c r="E681" i="4"/>
  <c r="E682" i="4"/>
  <c r="J283" i="2" s="1"/>
  <c r="E683" i="4"/>
  <c r="E684" i="4"/>
  <c r="E685" i="4"/>
  <c r="E686" i="4"/>
  <c r="E687" i="4"/>
  <c r="J284" i="2" s="1"/>
  <c r="E688" i="4"/>
  <c r="E689" i="4"/>
  <c r="E690" i="4"/>
  <c r="E691" i="4"/>
  <c r="E692" i="4"/>
  <c r="J285" i="2" s="1"/>
  <c r="E693" i="4"/>
  <c r="J286" i="2" s="1"/>
  <c r="E694" i="4"/>
  <c r="E695" i="4"/>
  <c r="E696" i="4"/>
  <c r="E697" i="4"/>
  <c r="J287" i="2" s="1"/>
  <c r="E698" i="4"/>
  <c r="E699" i="4"/>
  <c r="E700" i="4"/>
  <c r="J288" i="2" s="1"/>
  <c r="E701" i="4"/>
  <c r="J289" i="2" s="1"/>
  <c r="E702" i="4"/>
  <c r="E703" i="4"/>
  <c r="E704" i="4"/>
  <c r="J290" i="2" s="1"/>
  <c r="E705" i="4"/>
  <c r="E706" i="4"/>
  <c r="E707" i="4"/>
  <c r="J291" i="2" s="1"/>
  <c r="E708" i="4"/>
  <c r="E709" i="4"/>
  <c r="E710" i="4"/>
  <c r="E711" i="4"/>
  <c r="E712" i="4"/>
  <c r="J292" i="2" s="1"/>
  <c r="E713" i="4"/>
  <c r="E714" i="4"/>
  <c r="J293" i="2" s="1"/>
  <c r="E715" i="4"/>
  <c r="E716" i="4"/>
  <c r="E717" i="4"/>
  <c r="E718" i="4"/>
  <c r="J294" i="2" s="1"/>
  <c r="E719" i="4"/>
  <c r="E720" i="4"/>
  <c r="E721" i="4"/>
  <c r="E722" i="4"/>
  <c r="J295" i="2" s="1"/>
  <c r="E723" i="4"/>
  <c r="E724" i="4"/>
  <c r="J296" i="2" s="1"/>
  <c r="E725" i="4"/>
  <c r="J297" i="2" s="1"/>
  <c r="E726" i="4"/>
  <c r="J298" i="2" s="1"/>
  <c r="E727" i="4"/>
  <c r="J299" i="2" s="1"/>
  <c r="E728" i="4"/>
  <c r="E729" i="4"/>
  <c r="J300" i="2" s="1"/>
  <c r="E730" i="4"/>
  <c r="E731" i="4"/>
  <c r="J301" i="2" s="1"/>
  <c r="E732" i="4"/>
  <c r="J302" i="2" s="1"/>
  <c r="E733" i="4"/>
  <c r="J303" i="2" s="1"/>
  <c r="E734" i="4"/>
  <c r="E735" i="4"/>
  <c r="J304" i="2" s="1"/>
  <c r="E736" i="4"/>
  <c r="E737" i="4"/>
  <c r="E738" i="4"/>
  <c r="J305" i="2" s="1"/>
  <c r="E739" i="4"/>
  <c r="E740" i="4"/>
  <c r="E741" i="4"/>
  <c r="E742" i="4"/>
  <c r="J306" i="2" s="1"/>
  <c r="E743" i="4"/>
  <c r="J307" i="2" s="1"/>
  <c r="E744" i="4"/>
  <c r="J308" i="2" s="1"/>
  <c r="E745" i="4"/>
  <c r="E746" i="4"/>
  <c r="E747" i="4"/>
  <c r="E748" i="4"/>
  <c r="E749" i="4"/>
  <c r="J309" i="2" s="1"/>
  <c r="E750" i="4"/>
  <c r="E751" i="4"/>
  <c r="E752" i="4"/>
  <c r="E753" i="4"/>
  <c r="E754" i="4"/>
  <c r="J310" i="2" s="1"/>
  <c r="E755" i="4"/>
  <c r="E756" i="4"/>
  <c r="J311" i="2" s="1"/>
  <c r="E757" i="4"/>
  <c r="E758" i="4"/>
  <c r="E759" i="4"/>
  <c r="E760" i="4"/>
  <c r="J312" i="2" s="1"/>
  <c r="E761" i="4"/>
  <c r="J313" i="2" s="1"/>
  <c r="E762" i="4"/>
  <c r="E763" i="4"/>
  <c r="J314" i="2" s="1"/>
  <c r="E764" i="4"/>
  <c r="E765" i="4"/>
  <c r="J315" i="2" s="1"/>
  <c r="E766" i="4"/>
  <c r="J316" i="2" s="1"/>
  <c r="E767" i="4"/>
  <c r="J317" i="2" s="1"/>
  <c r="E768" i="4"/>
  <c r="E769" i="4"/>
  <c r="E770" i="4"/>
  <c r="E771" i="4"/>
  <c r="J318" i="2" s="1"/>
  <c r="E772" i="4"/>
  <c r="J319" i="2" s="1"/>
  <c r="E773" i="4"/>
  <c r="J320" i="2" s="1"/>
  <c r="E774" i="4"/>
  <c r="E775" i="4"/>
  <c r="J321" i="2" s="1"/>
  <c r="E776" i="4"/>
  <c r="E777" i="4"/>
  <c r="J322" i="2" s="1"/>
  <c r="E778" i="4"/>
  <c r="J323" i="2" s="1"/>
  <c r="E779" i="4"/>
  <c r="J324" i="2" s="1"/>
  <c r="E780" i="4"/>
  <c r="E781" i="4"/>
  <c r="E782" i="4"/>
  <c r="E783" i="4"/>
  <c r="E784" i="4"/>
  <c r="J325" i="2" s="1"/>
  <c r="E785" i="4"/>
  <c r="J326" i="2" s="1"/>
  <c r="E786" i="4"/>
  <c r="J327" i="2" s="1"/>
  <c r="E787" i="4"/>
  <c r="J328" i="2" s="1"/>
  <c r="E788" i="4"/>
  <c r="E789" i="4"/>
  <c r="E790" i="4"/>
  <c r="E791" i="4"/>
  <c r="E792" i="4"/>
  <c r="E793" i="4"/>
  <c r="J329" i="2" s="1"/>
  <c r="E794" i="4"/>
  <c r="E795" i="4"/>
  <c r="E796" i="4"/>
  <c r="E797" i="4"/>
  <c r="J330" i="2" s="1"/>
  <c r="E798" i="4"/>
  <c r="E799" i="4"/>
  <c r="E800" i="4"/>
  <c r="E801" i="4"/>
  <c r="E802" i="4"/>
  <c r="J331" i="2" s="1"/>
  <c r="E803" i="4"/>
  <c r="E804" i="4"/>
  <c r="E805" i="4"/>
  <c r="J332" i="2" s="1"/>
  <c r="E806" i="4"/>
  <c r="E807" i="4"/>
  <c r="J333" i="2" s="1"/>
  <c r="E808" i="4"/>
  <c r="J334" i="2" s="1"/>
  <c r="E809" i="4"/>
  <c r="J335" i="2" s="1"/>
  <c r="E810" i="4"/>
  <c r="J336" i="2" s="1"/>
  <c r="E811" i="4"/>
  <c r="J337" i="2" s="1"/>
  <c r="E812" i="4"/>
  <c r="E813" i="4"/>
  <c r="J338" i="2" s="1"/>
  <c r="E814" i="4"/>
  <c r="J339" i="2" s="1"/>
  <c r="E815" i="4"/>
  <c r="E816" i="4"/>
  <c r="E817" i="4"/>
  <c r="J340" i="2" s="1"/>
  <c r="E818" i="4"/>
  <c r="J341" i="2" s="1"/>
  <c r="E819" i="4"/>
  <c r="E820" i="4"/>
  <c r="E821" i="4"/>
  <c r="E822" i="4"/>
  <c r="E823" i="4"/>
  <c r="J342" i="2" s="1"/>
  <c r="E824" i="4"/>
  <c r="E825" i="4"/>
  <c r="E826" i="4"/>
  <c r="J343" i="2" s="1"/>
  <c r="E827" i="4"/>
  <c r="J344" i="2" s="1"/>
  <c r="E828" i="4"/>
  <c r="E829" i="4"/>
  <c r="E830" i="4"/>
  <c r="J345" i="2" s="1"/>
  <c r="E831" i="4"/>
  <c r="E832" i="4"/>
  <c r="E833" i="4"/>
  <c r="J346" i="2" s="1"/>
  <c r="E834" i="4"/>
  <c r="E835" i="4"/>
  <c r="J347" i="2" s="1"/>
  <c r="E836" i="4"/>
  <c r="J348" i="2" s="1"/>
  <c r="E837" i="4"/>
  <c r="J349" i="2" s="1"/>
  <c r="E838" i="4"/>
  <c r="J350" i="2" s="1"/>
  <c r="E839" i="4"/>
  <c r="J351" i="2" s="1"/>
  <c r="E840" i="4"/>
  <c r="J352" i="2" s="1"/>
  <c r="E841" i="4"/>
  <c r="J353" i="2" s="1"/>
  <c r="E842" i="4"/>
  <c r="E843" i="4"/>
  <c r="E844" i="4"/>
  <c r="E845" i="4"/>
  <c r="J354" i="2" s="1"/>
  <c r="E846" i="4"/>
  <c r="E847" i="4"/>
  <c r="E848" i="4"/>
  <c r="E849" i="4"/>
  <c r="E850" i="4"/>
  <c r="J355" i="2" s="1"/>
  <c r="E851" i="4"/>
  <c r="J356" i="2" s="1"/>
  <c r="E852" i="4"/>
  <c r="J357" i="2" s="1"/>
  <c r="E853" i="4"/>
  <c r="E854" i="4"/>
  <c r="J358" i="2" s="1"/>
  <c r="E855" i="4"/>
  <c r="E856" i="4"/>
  <c r="E857" i="4"/>
  <c r="J359" i="2" s="1"/>
  <c r="E858" i="4"/>
  <c r="J360" i="2" s="1"/>
  <c r="E859" i="4"/>
  <c r="E860" i="4"/>
  <c r="E861" i="4"/>
  <c r="J361" i="2" s="1"/>
  <c r="E862" i="4"/>
  <c r="E863" i="4"/>
  <c r="J362" i="2" s="1"/>
  <c r="E864" i="4"/>
  <c r="J363" i="2" s="1"/>
  <c r="E865" i="4"/>
  <c r="E866" i="4"/>
  <c r="E867" i="4"/>
  <c r="E868" i="4"/>
  <c r="J364" i="2" s="1"/>
  <c r="E869" i="4"/>
  <c r="E870" i="4"/>
  <c r="E871" i="4"/>
  <c r="E872" i="4"/>
  <c r="E873" i="4"/>
  <c r="J365" i="2" s="1"/>
  <c r="E874" i="4"/>
  <c r="E875" i="4"/>
  <c r="E876" i="4"/>
  <c r="E877" i="4"/>
  <c r="J366" i="2" s="1"/>
  <c r="E878" i="4"/>
  <c r="E879" i="4"/>
  <c r="E880" i="4"/>
  <c r="E881" i="4"/>
  <c r="J367" i="2" s="1"/>
  <c r="E882" i="4"/>
  <c r="E883" i="4"/>
  <c r="E884" i="4"/>
  <c r="E885" i="4"/>
  <c r="E886" i="4"/>
  <c r="J368" i="2" s="1"/>
  <c r="E887" i="4"/>
  <c r="E888" i="4"/>
  <c r="J369" i="2" s="1"/>
  <c r="E889" i="4"/>
  <c r="E890" i="4"/>
  <c r="E891" i="4"/>
  <c r="E892" i="4"/>
  <c r="E893" i="4"/>
  <c r="J370" i="2" s="1"/>
  <c r="E894" i="4"/>
  <c r="J371" i="2" s="1"/>
  <c r="E895" i="4"/>
  <c r="J372" i="2" s="1"/>
  <c r="E896" i="4"/>
  <c r="E897" i="4"/>
  <c r="J373" i="2" s="1"/>
  <c r="E898" i="4"/>
  <c r="E899" i="4"/>
  <c r="J374" i="2" s="1"/>
  <c r="E900" i="4"/>
  <c r="E901" i="4"/>
  <c r="J375" i="2" s="1"/>
  <c r="E902" i="4"/>
  <c r="E903" i="4"/>
  <c r="J376" i="2" s="1"/>
  <c r="E904" i="4"/>
  <c r="E905" i="4"/>
  <c r="E906" i="4"/>
  <c r="J377" i="2" s="1"/>
  <c r="E907" i="4"/>
  <c r="J378" i="2" s="1"/>
  <c r="E908" i="4"/>
  <c r="E909" i="4"/>
  <c r="J379" i="2" s="1"/>
  <c r="E910" i="4"/>
  <c r="E911" i="4"/>
  <c r="E912" i="4"/>
  <c r="J380" i="2" s="1"/>
  <c r="E913" i="4"/>
  <c r="J381" i="2" s="1"/>
  <c r="E914" i="4"/>
  <c r="E915" i="4"/>
  <c r="E916" i="4"/>
  <c r="E917" i="4"/>
  <c r="J382" i="2" s="1"/>
  <c r="E918" i="4"/>
  <c r="J383" i="2" s="1"/>
  <c r="E919" i="4"/>
  <c r="J384" i="2" s="1"/>
  <c r="E920" i="4"/>
  <c r="E921" i="4"/>
  <c r="E922" i="4"/>
  <c r="J385" i="2" s="1"/>
  <c r="E923" i="4"/>
  <c r="J386" i="2" s="1"/>
  <c r="E924" i="4"/>
  <c r="J387" i="2" s="1"/>
  <c r="E925" i="4"/>
  <c r="E926" i="4"/>
  <c r="J388" i="2" s="1"/>
  <c r="E927" i="4"/>
  <c r="J389" i="2" s="1"/>
  <c r="E928" i="4"/>
  <c r="E929" i="4"/>
  <c r="E930" i="4"/>
  <c r="J390" i="2" s="1"/>
  <c r="E931" i="4"/>
  <c r="E932" i="4"/>
  <c r="E933" i="4"/>
  <c r="E934" i="4"/>
  <c r="J391" i="2" s="1"/>
  <c r="E935" i="4"/>
  <c r="J392" i="2" s="1"/>
  <c r="E936" i="4"/>
  <c r="J393" i="2" s="1"/>
  <c r="E937" i="4"/>
  <c r="E938" i="4"/>
  <c r="E939" i="4"/>
  <c r="J394" i="2" s="1"/>
  <c r="E940" i="4"/>
  <c r="J395" i="2" s="1"/>
  <c r="E941" i="4"/>
  <c r="E942" i="4"/>
  <c r="E943" i="4"/>
  <c r="E944" i="4"/>
  <c r="E945" i="4"/>
  <c r="J396" i="2" s="1"/>
  <c r="E946" i="4"/>
  <c r="E947" i="4"/>
  <c r="J397" i="2" s="1"/>
  <c r="E948" i="4"/>
  <c r="E949" i="4"/>
  <c r="E950" i="4"/>
  <c r="J398" i="2" s="1"/>
  <c r="E951" i="4"/>
  <c r="E952" i="4"/>
  <c r="E953" i="4"/>
  <c r="E954" i="4"/>
  <c r="E955" i="4"/>
  <c r="J399" i="2" s="1"/>
  <c r="E956" i="4"/>
  <c r="E957" i="4"/>
  <c r="J400" i="2" s="1"/>
  <c r="E958" i="4"/>
  <c r="E959" i="4"/>
  <c r="E960" i="4"/>
  <c r="E961" i="4"/>
  <c r="J401" i="2" s="1"/>
  <c r="E962" i="4"/>
  <c r="E963" i="4"/>
  <c r="E964" i="4"/>
  <c r="E965" i="4"/>
  <c r="E966" i="4"/>
  <c r="J402" i="2" s="1"/>
  <c r="E967" i="4"/>
  <c r="E968" i="4"/>
  <c r="E969" i="4"/>
  <c r="J403" i="2" s="1"/>
  <c r="E970" i="4"/>
  <c r="E971" i="4"/>
  <c r="E972" i="4"/>
  <c r="E973" i="4"/>
  <c r="E974" i="4"/>
  <c r="J404" i="2" s="1"/>
  <c r="E975" i="4"/>
  <c r="E976" i="4"/>
  <c r="E977" i="4"/>
  <c r="E978" i="4"/>
  <c r="J405" i="2" s="1"/>
  <c r="E979" i="4"/>
  <c r="E980" i="4"/>
  <c r="E981" i="4"/>
  <c r="E982" i="4"/>
  <c r="E983" i="4"/>
  <c r="J406" i="2" s="1"/>
  <c r="E984" i="4"/>
  <c r="J407" i="2" s="1"/>
  <c r="E985" i="4"/>
  <c r="E986" i="4"/>
  <c r="E987" i="4"/>
  <c r="E988" i="4"/>
  <c r="J408" i="2" s="1"/>
  <c r="E989" i="4"/>
  <c r="E990" i="4"/>
  <c r="E991" i="4"/>
  <c r="E992" i="4"/>
  <c r="E993" i="4"/>
  <c r="J409" i="2" s="1"/>
  <c r="E994" i="4"/>
  <c r="J410" i="2" s="1"/>
  <c r="E995" i="4"/>
  <c r="E996" i="4"/>
  <c r="J411" i="2" s="1"/>
  <c r="E997" i="4"/>
  <c r="E998" i="4"/>
  <c r="E999" i="4"/>
  <c r="J412" i="2" s="1"/>
  <c r="E1000" i="4"/>
  <c r="E1001" i="4"/>
  <c r="E1002" i="4"/>
  <c r="E1003" i="4"/>
  <c r="J413" i="2" s="1"/>
  <c r="E1004" i="4"/>
  <c r="J414" i="2" s="1"/>
  <c r="E1005" i="4"/>
  <c r="E1006" i="4"/>
  <c r="E1007" i="4"/>
  <c r="J415" i="2" s="1"/>
  <c r="E1008" i="4"/>
  <c r="E1009" i="4"/>
  <c r="J416" i="2" s="1"/>
  <c r="E1010" i="4"/>
  <c r="E1011" i="4"/>
  <c r="J417" i="2" s="1"/>
  <c r="E1012" i="4"/>
  <c r="E1013" i="4"/>
  <c r="E1014" i="4"/>
  <c r="E1015" i="4"/>
  <c r="E1016" i="4"/>
  <c r="J418" i="2" s="1"/>
  <c r="E1017" i="4"/>
  <c r="E1018" i="4"/>
  <c r="J419" i="2" s="1"/>
  <c r="E1019" i="4"/>
  <c r="J420" i="2" s="1"/>
  <c r="E1020" i="4"/>
  <c r="J421" i="2" s="1"/>
  <c r="E1021" i="4"/>
  <c r="E1022" i="4"/>
  <c r="J422" i="2" s="1"/>
  <c r="E1023" i="4"/>
  <c r="E1024" i="4"/>
  <c r="E1025" i="4"/>
  <c r="E1026" i="4"/>
  <c r="J423" i="2" s="1"/>
  <c r="E1027" i="4"/>
  <c r="E1028" i="4"/>
  <c r="J424" i="2" s="1"/>
  <c r="E1029" i="4"/>
  <c r="J425" i="2" s="1"/>
  <c r="E1030" i="4"/>
  <c r="J426" i="2" s="1"/>
  <c r="E1031" i="4"/>
  <c r="J427" i="2" s="1"/>
  <c r="E1032" i="4"/>
  <c r="E1033" i="4"/>
  <c r="E1034" i="4"/>
  <c r="E1035" i="4"/>
  <c r="E1036" i="4"/>
  <c r="J428" i="2" s="1"/>
  <c r="E1037" i="4"/>
  <c r="E1038" i="4"/>
  <c r="E1039" i="4"/>
  <c r="E1040" i="4"/>
  <c r="E1041" i="4"/>
  <c r="J429" i="2" s="1"/>
  <c r="E1042" i="4"/>
  <c r="E1043" i="4"/>
  <c r="J430" i="2" s="1"/>
  <c r="E1044" i="4"/>
  <c r="E1045" i="4"/>
  <c r="E1046" i="4"/>
  <c r="E1047" i="4"/>
  <c r="J431" i="2" s="1"/>
  <c r="E1048" i="4"/>
  <c r="J432" i="2" s="1"/>
  <c r="E1049" i="4"/>
  <c r="E1050" i="4"/>
  <c r="E1051" i="4"/>
  <c r="E1052" i="4"/>
  <c r="E1053" i="4"/>
  <c r="J433" i="2" s="1"/>
  <c r="E1054" i="4"/>
  <c r="J434" i="2" s="1"/>
  <c r="E1055" i="4"/>
  <c r="J435" i="2" s="1"/>
  <c r="E1056" i="4"/>
  <c r="J436" i="2" s="1"/>
  <c r="E1057" i="4"/>
  <c r="J437" i="2" s="1"/>
  <c r="E1058" i="4"/>
  <c r="J438" i="2" s="1"/>
  <c r="E1059" i="4"/>
  <c r="E1060" i="4"/>
  <c r="E1061" i="4"/>
  <c r="E1062" i="4"/>
  <c r="J439" i="2" s="1"/>
  <c r="E1063" i="4"/>
  <c r="J440" i="2" s="1"/>
  <c r="E1064" i="4"/>
  <c r="E1065" i="4"/>
  <c r="E1066" i="4"/>
  <c r="E1067" i="4"/>
  <c r="J441" i="2" s="1"/>
  <c r="E1068" i="4"/>
  <c r="E1069" i="4"/>
  <c r="E1070" i="4"/>
  <c r="J442" i="2" s="1"/>
  <c r="E1071" i="4"/>
  <c r="E1072" i="4"/>
  <c r="E1073" i="4"/>
  <c r="E1074" i="4"/>
  <c r="J443" i="2" s="1"/>
  <c r="E1075" i="4"/>
  <c r="E1076" i="4"/>
  <c r="J444" i="2" s="1"/>
  <c r="E1077" i="4"/>
  <c r="E1078" i="4"/>
  <c r="E1079" i="4"/>
  <c r="E1080" i="4"/>
  <c r="E1081" i="4"/>
  <c r="J445" i="2" s="1"/>
  <c r="E1082" i="4"/>
  <c r="E1083" i="4"/>
  <c r="E1084" i="4"/>
  <c r="J446" i="2" s="1"/>
  <c r="E1085" i="4"/>
  <c r="J447" i="2" s="1"/>
  <c r="E1086" i="4"/>
  <c r="E1087" i="4"/>
  <c r="E1088" i="4"/>
  <c r="J448" i="2" s="1"/>
  <c r="E1089" i="4"/>
  <c r="J449" i="2" s="1"/>
  <c r="E1090" i="4"/>
  <c r="E1091" i="4"/>
  <c r="E1092" i="4"/>
  <c r="J450" i="2" s="1"/>
  <c r="E1093" i="4"/>
  <c r="E1094" i="4"/>
  <c r="E1095" i="4"/>
  <c r="E1096" i="4"/>
  <c r="E1097" i="4"/>
  <c r="J451" i="2" s="1"/>
  <c r="E1098" i="4"/>
  <c r="E1099" i="4"/>
  <c r="J452" i="2" s="1"/>
  <c r="E1100" i="4"/>
  <c r="E1101" i="4"/>
  <c r="E1102" i="4"/>
  <c r="E1103" i="4"/>
  <c r="J453" i="2" s="1"/>
  <c r="E1104" i="4"/>
  <c r="J454" i="2" s="1"/>
  <c r="E1105" i="4"/>
  <c r="J455" i="2" s="1"/>
  <c r="E1106" i="4"/>
  <c r="J456" i="2" s="1"/>
  <c r="E1107" i="4"/>
  <c r="J457" i="2" s="1"/>
  <c r="E1108" i="4"/>
  <c r="J458" i="2" s="1"/>
  <c r="E1109" i="4"/>
  <c r="E1110" i="4"/>
  <c r="E1111" i="4"/>
  <c r="J459" i="2" s="1"/>
  <c r="E1112" i="4"/>
  <c r="E1113" i="4"/>
  <c r="E1114" i="4"/>
  <c r="J460" i="2" s="1"/>
  <c r="E1115" i="4"/>
  <c r="J461" i="2" s="1"/>
  <c r="E1116" i="4"/>
  <c r="E1117" i="4"/>
  <c r="E1118" i="4"/>
  <c r="E1119" i="4"/>
  <c r="E1120" i="4"/>
  <c r="J462" i="2" s="1"/>
  <c r="E1121" i="4"/>
  <c r="E1122" i="4"/>
  <c r="J463" i="2" s="1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J466" i="2" s="1"/>
  <c r="E1135" i="4"/>
  <c r="J467" i="2" s="1"/>
  <c r="E1136" i="4"/>
  <c r="E1137" i="4"/>
  <c r="E1138" i="4"/>
  <c r="E1139" i="4"/>
  <c r="E1140" i="4"/>
  <c r="E1141" i="4"/>
  <c r="J469" i="2" s="1"/>
  <c r="E1142" i="4"/>
  <c r="J470" i="2" s="1"/>
  <c r="E1143" i="4"/>
  <c r="E1144" i="4"/>
  <c r="J471" i="2" s="1"/>
  <c r="E1145" i="4"/>
  <c r="E1146" i="4"/>
  <c r="J472" i="2" s="1"/>
  <c r="E1147" i="4"/>
  <c r="J473" i="2" s="1"/>
  <c r="E1148" i="4"/>
  <c r="J474" i="2" s="1"/>
  <c r="E1149" i="4"/>
  <c r="J475" i="2" s="1"/>
  <c r="E1150" i="4"/>
  <c r="E1151" i="4"/>
  <c r="E1152" i="4"/>
  <c r="E1153" i="4"/>
  <c r="E1154" i="4"/>
  <c r="J476" i="2" s="1"/>
  <c r="E1155" i="4"/>
  <c r="J477" i="2" s="1"/>
  <c r="E1156" i="4"/>
  <c r="E1157" i="4"/>
  <c r="E1158" i="4"/>
  <c r="J478" i="2" s="1"/>
  <c r="E1159" i="4"/>
  <c r="E1160" i="4"/>
  <c r="J479" i="2" s="1"/>
  <c r="E1161" i="4"/>
  <c r="J480" i="2" s="1"/>
  <c r="E1162" i="4"/>
  <c r="E1163" i="4"/>
  <c r="E1164" i="4"/>
  <c r="E1165" i="4"/>
  <c r="J481" i="2" s="1"/>
  <c r="E1166" i="4"/>
  <c r="E1167" i="4"/>
  <c r="E1168" i="4"/>
  <c r="E1169" i="4"/>
  <c r="E1170" i="4"/>
  <c r="J482" i="2" s="1"/>
  <c r="E1171" i="4"/>
  <c r="E1172" i="4"/>
  <c r="J483" i="2" s="1"/>
  <c r="E1173" i="4"/>
  <c r="J484" i="2" s="1"/>
  <c r="E1174" i="4"/>
  <c r="E1175" i="4"/>
  <c r="E1176" i="4"/>
  <c r="E1177" i="4"/>
  <c r="J485" i="2" s="1"/>
  <c r="E1178" i="4"/>
  <c r="E1179" i="4"/>
  <c r="J486" i="2" s="1"/>
  <c r="E1180" i="4"/>
  <c r="E1181" i="4"/>
  <c r="E1182" i="4"/>
  <c r="E1183" i="4"/>
  <c r="J487" i="2" s="1"/>
  <c r="E1184" i="4"/>
  <c r="E1185" i="4"/>
  <c r="J488" i="2" s="1"/>
  <c r="E1186" i="4"/>
  <c r="E1187" i="4"/>
  <c r="J489" i="2" s="1"/>
  <c r="E1188" i="4"/>
  <c r="E1189" i="4"/>
  <c r="E1190" i="4"/>
  <c r="E1191" i="4"/>
  <c r="E1192" i="4"/>
  <c r="E1193" i="4"/>
  <c r="J490" i="2" s="1"/>
  <c r="E1194" i="4"/>
  <c r="E1195" i="4"/>
  <c r="J491" i="2" s="1"/>
  <c r="E1196" i="4"/>
  <c r="E1197" i="4"/>
  <c r="J492" i="2" s="1"/>
  <c r="E1198" i="4"/>
  <c r="J493" i="2" s="1"/>
  <c r="E1199" i="4"/>
  <c r="E1200" i="4"/>
  <c r="E1201" i="4"/>
  <c r="E1202" i="4"/>
  <c r="J494" i="2" s="1"/>
  <c r="E1203" i="4"/>
  <c r="E1204" i="4"/>
  <c r="J495" i="2" s="1"/>
  <c r="E1205" i="4"/>
  <c r="E1206" i="4"/>
  <c r="E1207" i="4"/>
  <c r="E1208" i="4"/>
  <c r="E1209" i="4"/>
  <c r="J496" i="2" s="1"/>
  <c r="E1210" i="4"/>
  <c r="J497" i="2" s="1"/>
  <c r="E1211" i="4"/>
  <c r="J498" i="2" s="1"/>
  <c r="E1212" i="4"/>
  <c r="J499" i="2" s="1"/>
  <c r="E1213" i="4"/>
  <c r="J500" i="2" s="1"/>
  <c r="E1214" i="4"/>
  <c r="J501" i="2" s="1"/>
  <c r="E1215" i="4"/>
  <c r="E1216" i="4"/>
  <c r="J502" i="2" s="1"/>
  <c r="E1217" i="4"/>
  <c r="E1218" i="4"/>
  <c r="J503" i="2" s="1"/>
  <c r="E1219" i="4"/>
  <c r="E1220" i="4"/>
  <c r="J504" i="2" s="1"/>
  <c r="E1221" i="4"/>
  <c r="E1222" i="4"/>
  <c r="J505" i="2" s="1"/>
  <c r="E1223" i="4"/>
  <c r="J506" i="2" s="1"/>
  <c r="E1224" i="4"/>
  <c r="E1225" i="4"/>
  <c r="E1226" i="4"/>
  <c r="E1227" i="4"/>
  <c r="J507" i="2" s="1"/>
  <c r="E1228" i="4"/>
  <c r="J508" i="2" s="1"/>
  <c r="E1229" i="4"/>
  <c r="J509" i="2" s="1"/>
  <c r="E1230" i="4"/>
  <c r="E1231" i="4"/>
  <c r="E1232" i="4"/>
  <c r="E1233" i="4"/>
  <c r="J510" i="2" s="1"/>
  <c r="E1234" i="4"/>
  <c r="J511" i="2" s="1"/>
  <c r="E1235" i="4"/>
  <c r="E1236" i="4"/>
  <c r="J512" i="2" s="1"/>
  <c r="E1237" i="4"/>
  <c r="J513" i="2" s="1"/>
  <c r="E1238" i="4"/>
  <c r="E1239" i="4"/>
  <c r="E1240" i="4"/>
  <c r="J514" i="2" s="1"/>
  <c r="E1241" i="4"/>
  <c r="E1242" i="4"/>
  <c r="J515" i="2" s="1"/>
  <c r="E1243" i="4"/>
  <c r="E1244" i="4"/>
  <c r="E1245" i="4"/>
  <c r="E1246" i="4"/>
  <c r="J516" i="2" s="1"/>
  <c r="E1247" i="4"/>
  <c r="E1248" i="4"/>
  <c r="E1249" i="4"/>
  <c r="E1250" i="4"/>
  <c r="E1251" i="4"/>
  <c r="E1252" i="4"/>
  <c r="J517" i="2" s="1"/>
  <c r="E1253" i="4"/>
  <c r="E1254" i="4"/>
  <c r="E1255" i="4"/>
  <c r="E1256" i="4"/>
  <c r="J518" i="2" s="1"/>
  <c r="E1257" i="4"/>
  <c r="E1258" i="4"/>
  <c r="J519" i="2" s="1"/>
  <c r="E1259" i="4"/>
  <c r="J520" i="2" s="1"/>
  <c r="E1260" i="4"/>
  <c r="E1261" i="4"/>
  <c r="E1262" i="4"/>
  <c r="J521" i="2" s="1"/>
  <c r="E1263" i="4"/>
  <c r="J522" i="2" s="1"/>
  <c r="E1264" i="4"/>
  <c r="E1265" i="4"/>
  <c r="J523" i="2" s="1"/>
  <c r="E1266" i="4"/>
  <c r="E1267" i="4"/>
  <c r="E1268" i="4"/>
  <c r="E1269" i="4"/>
  <c r="J524" i="2" s="1"/>
  <c r="E1270" i="4"/>
  <c r="E1271" i="4"/>
  <c r="E1272" i="4"/>
  <c r="E1273" i="4"/>
  <c r="E1274" i="4"/>
  <c r="J525" i="2" s="1"/>
  <c r="E1275" i="4"/>
  <c r="J526" i="2" s="1"/>
  <c r="E1276" i="4"/>
  <c r="J527" i="2" s="1"/>
  <c r="E1277" i="4"/>
  <c r="J528" i="2" s="1"/>
  <c r="E1278" i="4"/>
  <c r="J529" i="2" s="1"/>
  <c r="E1279" i="4"/>
  <c r="E1280" i="4"/>
  <c r="E1281" i="4"/>
  <c r="E1282" i="4"/>
  <c r="E1283" i="4"/>
  <c r="J530" i="2" s="1"/>
  <c r="E1284" i="4"/>
  <c r="E1285" i="4"/>
  <c r="E1286" i="4"/>
  <c r="E1287" i="4"/>
  <c r="E1288" i="4"/>
  <c r="J531" i="2" s="1"/>
  <c r="E1289" i="4"/>
  <c r="E1290" i="4"/>
  <c r="J532" i="2" s="1"/>
  <c r="E1291" i="4"/>
  <c r="E1292" i="4"/>
  <c r="E1293" i="4"/>
  <c r="E1294" i="4"/>
  <c r="E1295" i="4"/>
  <c r="J533" i="2" s="1"/>
  <c r="E1296" i="4"/>
  <c r="J534" i="2" s="1"/>
  <c r="E1297" i="4"/>
  <c r="E1298" i="4"/>
  <c r="E1299" i="4"/>
  <c r="J535" i="2" s="1"/>
  <c r="E1300" i="4"/>
  <c r="J536" i="2" s="1"/>
  <c r="E1301" i="4"/>
  <c r="E1302" i="4"/>
  <c r="J537" i="2" s="1"/>
  <c r="E1303" i="4"/>
  <c r="J538" i="2" s="1"/>
  <c r="E1304" i="4"/>
  <c r="J539" i="2" s="1"/>
  <c r="E1305" i="4"/>
  <c r="J540" i="2" s="1"/>
  <c r="E1306" i="4"/>
  <c r="E1307" i="4"/>
  <c r="E1308" i="4"/>
  <c r="E1309" i="4"/>
  <c r="E1310" i="4"/>
  <c r="E1311" i="4"/>
  <c r="J541" i="2" s="1"/>
  <c r="E1312" i="4"/>
  <c r="E1313" i="4"/>
  <c r="E1314" i="4"/>
  <c r="E1315" i="4"/>
  <c r="E1316" i="4"/>
  <c r="E1317" i="4"/>
  <c r="J542" i="2" s="1"/>
  <c r="E1318" i="4"/>
  <c r="E1319" i="4"/>
  <c r="E1320" i="4"/>
  <c r="J543" i="2" s="1"/>
  <c r="E1321" i="4"/>
  <c r="J544" i="2" s="1"/>
  <c r="E1322" i="4"/>
  <c r="E1323" i="4"/>
  <c r="E1324" i="4"/>
  <c r="E1325" i="4"/>
  <c r="E1326" i="4"/>
  <c r="J545" i="2" s="1"/>
  <c r="E1327" i="4"/>
  <c r="J546" i="2" s="1"/>
  <c r="E1328" i="4"/>
  <c r="E1329" i="4"/>
  <c r="E1330" i="4"/>
  <c r="E1331" i="4"/>
  <c r="E1332" i="4"/>
  <c r="E1333" i="4"/>
  <c r="J547" i="2" s="1"/>
  <c r="E1334" i="4"/>
  <c r="E1335" i="4"/>
  <c r="E1336" i="4"/>
  <c r="E1337" i="4"/>
  <c r="E1338" i="4"/>
  <c r="J548" i="2" s="1"/>
  <c r="E1339" i="4"/>
  <c r="E1340" i="4"/>
  <c r="J549" i="2" s="1"/>
  <c r="E1341" i="4"/>
  <c r="J550" i="2" s="1"/>
  <c r="E1342" i="4"/>
  <c r="E1343" i="4"/>
  <c r="E1344" i="4"/>
  <c r="E1345" i="4"/>
  <c r="E1346" i="4"/>
  <c r="J551" i="2" s="1"/>
  <c r="E1347" i="4"/>
  <c r="E1348" i="4"/>
  <c r="E1349" i="4"/>
  <c r="J552" i="2" s="1"/>
  <c r="E1350" i="4"/>
  <c r="J553" i="2" s="1"/>
  <c r="E1351" i="4"/>
  <c r="E1352" i="4"/>
  <c r="E1353" i="4"/>
  <c r="E1354" i="4"/>
  <c r="J554" i="2" s="1"/>
  <c r="E1355" i="4"/>
  <c r="E1356" i="4"/>
  <c r="J555" i="2" s="1"/>
  <c r="E1357" i="4"/>
  <c r="E1358" i="4"/>
  <c r="E1359" i="4"/>
  <c r="E1360" i="4"/>
  <c r="E1361" i="4"/>
  <c r="J556" i="2" s="1"/>
  <c r="E1362" i="4"/>
  <c r="J557" i="2" s="1"/>
  <c r="E1363" i="4"/>
  <c r="E1364" i="4"/>
  <c r="E1365" i="4"/>
  <c r="E1366" i="4"/>
  <c r="E1367" i="4"/>
  <c r="J558" i="2" s="1"/>
  <c r="E1368" i="4"/>
  <c r="J559" i="2" s="1"/>
  <c r="E1369" i="4"/>
  <c r="E1370" i="4"/>
  <c r="E1371" i="4"/>
  <c r="E1372" i="4"/>
  <c r="J560" i="2" s="1"/>
  <c r="E1373" i="4"/>
  <c r="E1374" i="4"/>
  <c r="E1375" i="4"/>
  <c r="E1376" i="4"/>
  <c r="J561" i="2" s="1"/>
  <c r="E1377" i="4"/>
  <c r="E1378" i="4"/>
  <c r="E1379" i="4"/>
  <c r="E1380" i="4"/>
  <c r="J562" i="2" s="1"/>
  <c r="E1381" i="4"/>
  <c r="J563" i="2" s="1"/>
  <c r="E1382" i="4"/>
  <c r="J564" i="2" s="1"/>
  <c r="E1383" i="4"/>
  <c r="J565" i="2" s="1"/>
  <c r="E1384" i="4"/>
  <c r="E1385" i="4"/>
  <c r="E1386" i="4"/>
  <c r="J566" i="2" s="1"/>
  <c r="E1387" i="4"/>
  <c r="E1388" i="4"/>
  <c r="J567" i="2" s="1"/>
  <c r="E1389" i="4"/>
  <c r="E1390" i="4"/>
  <c r="J568" i="2" s="1"/>
  <c r="E1391" i="4"/>
  <c r="E1392" i="4"/>
  <c r="J569" i="2" s="1"/>
  <c r="E1393" i="4"/>
  <c r="J570" i="2" s="1"/>
  <c r="E1394" i="4"/>
  <c r="E1395" i="4"/>
  <c r="J571" i="2" s="1"/>
  <c r="E1396" i="4"/>
  <c r="J572" i="2" s="1"/>
  <c r="E1397" i="4"/>
  <c r="E1398" i="4"/>
  <c r="E1399" i="4"/>
  <c r="E1400" i="4"/>
  <c r="J573" i="2" s="1"/>
  <c r="E1401" i="4"/>
  <c r="J574" i="2" s="1"/>
  <c r="E1402" i="4"/>
  <c r="E1403" i="4"/>
  <c r="J575" i="2" s="1"/>
  <c r="E1404" i="4"/>
  <c r="J576" i="2" s="1"/>
  <c r="E1405" i="4"/>
  <c r="J577" i="2" s="1"/>
  <c r="E1406" i="4"/>
  <c r="E1407" i="4"/>
  <c r="E1408" i="4"/>
  <c r="E1409" i="4"/>
  <c r="J578" i="2" s="1"/>
  <c r="E1410" i="4"/>
  <c r="J579" i="2" s="1"/>
  <c r="E1411" i="4"/>
  <c r="J580" i="2" s="1"/>
  <c r="E1412" i="4"/>
  <c r="E1413" i="4"/>
  <c r="J581" i="2" s="1"/>
  <c r="E1414" i="4"/>
  <c r="J582" i="2" s="1"/>
  <c r="E1415" i="4"/>
  <c r="J583" i="2" s="1"/>
  <c r="E1416" i="4"/>
  <c r="E1417" i="4"/>
  <c r="J584" i="2" s="1"/>
  <c r="E1418" i="4"/>
  <c r="J585" i="2" s="1"/>
  <c r="E1419" i="4"/>
  <c r="E1420" i="4"/>
  <c r="J586" i="2" s="1"/>
  <c r="E1421" i="4"/>
  <c r="E1422" i="4"/>
  <c r="E1423" i="4"/>
  <c r="E1424" i="4"/>
  <c r="J587" i="2" s="1"/>
  <c r="E1425" i="4"/>
  <c r="J588" i="2" s="1"/>
  <c r="E1426" i="4"/>
  <c r="E1427" i="4"/>
  <c r="J589" i="2" s="1"/>
  <c r="E1428" i="4"/>
  <c r="E1429" i="4"/>
  <c r="J590" i="2" s="1"/>
  <c r="E1430" i="4"/>
  <c r="E1431" i="4"/>
  <c r="E1432" i="4"/>
  <c r="E1433" i="4"/>
  <c r="J591" i="2" s="1"/>
  <c r="E1434" i="4"/>
  <c r="E1435" i="4"/>
  <c r="E1436" i="4"/>
  <c r="E1437" i="4"/>
  <c r="E1438" i="4"/>
  <c r="J592" i="2" s="1"/>
  <c r="E1439" i="4"/>
  <c r="E1440" i="4"/>
  <c r="E1441" i="4"/>
  <c r="J593" i="2" s="1"/>
  <c r="E1442" i="4"/>
  <c r="E1443" i="4"/>
  <c r="E1444" i="4"/>
  <c r="E1445" i="4"/>
  <c r="J594" i="2" s="1"/>
  <c r="E1446" i="4"/>
  <c r="E1447" i="4"/>
  <c r="E1448" i="4"/>
  <c r="J595" i="2" s="1"/>
  <c r="E1449" i="4"/>
  <c r="J596" i="2" s="1"/>
  <c r="E1450" i="4"/>
  <c r="E1451" i="4"/>
  <c r="J597" i="2" s="1"/>
  <c r="E1452" i="4"/>
  <c r="E1453" i="4"/>
  <c r="J598" i="2" s="1"/>
  <c r="E1454" i="4"/>
  <c r="E1455" i="4"/>
  <c r="E1456" i="4"/>
  <c r="E1457" i="4"/>
  <c r="J599" i="2" s="1"/>
  <c r="E1458" i="4"/>
  <c r="E1459" i="4"/>
  <c r="J600" i="2" s="1"/>
  <c r="E1460" i="4"/>
  <c r="E1461" i="4"/>
  <c r="J601" i="2" s="1"/>
  <c r="E1462" i="4"/>
  <c r="E1463" i="4"/>
  <c r="J602" i="2" s="1"/>
  <c r="E1464" i="4"/>
  <c r="E1465" i="4"/>
  <c r="J603" i="2" s="1"/>
  <c r="E1466" i="4"/>
  <c r="E1467" i="4"/>
  <c r="E1468" i="4"/>
  <c r="E1469" i="4"/>
  <c r="E1470" i="4"/>
  <c r="E1471" i="4"/>
  <c r="J604" i="2" s="1"/>
  <c r="E1472" i="4"/>
  <c r="E1473" i="4"/>
  <c r="E1474" i="4"/>
  <c r="E1475" i="4"/>
  <c r="J605" i="2" s="1"/>
  <c r="E1476" i="4"/>
  <c r="E1477" i="4"/>
  <c r="J606" i="2" s="1"/>
  <c r="E1478" i="4"/>
  <c r="E1479" i="4"/>
  <c r="J607" i="2" s="1"/>
  <c r="E1480" i="4"/>
  <c r="E1481" i="4"/>
  <c r="J608" i="2" s="1"/>
  <c r="E1482" i="4"/>
  <c r="E1483" i="4"/>
  <c r="E1484" i="4"/>
  <c r="E1485" i="4"/>
  <c r="E1486" i="4"/>
  <c r="J609" i="2" s="1"/>
  <c r="E1487" i="4"/>
  <c r="E1488" i="4"/>
  <c r="E1489" i="4"/>
  <c r="E1490" i="4"/>
  <c r="E1491" i="4"/>
  <c r="E1492" i="4"/>
  <c r="J610" i="2" s="1"/>
  <c r="E1493" i="4"/>
  <c r="E1494" i="4"/>
  <c r="E1495" i="4"/>
  <c r="E1496" i="4"/>
  <c r="J611" i="2" s="1"/>
  <c r="E1497" i="4"/>
  <c r="J612" i="2" s="1"/>
  <c r="E1498" i="4"/>
  <c r="E1499" i="4"/>
  <c r="J613" i="2" s="1"/>
  <c r="E1500" i="4"/>
  <c r="E1501" i="4"/>
  <c r="E1502" i="4"/>
  <c r="E1503" i="4"/>
  <c r="E1504" i="4"/>
  <c r="J614" i="2" s="1"/>
  <c r="E1505" i="4"/>
  <c r="E1506" i="4"/>
  <c r="E1507" i="4"/>
  <c r="E1508" i="4"/>
  <c r="J615" i="2" s="1"/>
  <c r="E1509" i="4"/>
  <c r="J616" i="2" s="1"/>
  <c r="E1510" i="4"/>
  <c r="E1511" i="4"/>
  <c r="J617" i="2" s="1"/>
  <c r="E1512" i="4"/>
  <c r="J618" i="2" s="1"/>
  <c r="E1513" i="4"/>
  <c r="E1514" i="4"/>
  <c r="E1515" i="4"/>
  <c r="E1516" i="4"/>
  <c r="J619" i="2" s="1"/>
  <c r="E1517" i="4"/>
  <c r="J620" i="2" s="1"/>
  <c r="E1518" i="4"/>
  <c r="J621" i="2" s="1"/>
  <c r="E1519" i="4"/>
  <c r="E1520" i="4"/>
  <c r="E1521" i="4"/>
  <c r="E1522" i="4"/>
  <c r="E1523" i="4"/>
  <c r="J622" i="2" s="1"/>
  <c r="E1524" i="4"/>
  <c r="E1525" i="4"/>
  <c r="E1526" i="4"/>
  <c r="J623" i="2" s="1"/>
  <c r="E1527" i="4"/>
  <c r="E1528" i="4"/>
  <c r="J624" i="2" s="1"/>
  <c r="E1529" i="4"/>
  <c r="J625" i="2" s="1"/>
  <c r="E1530" i="4"/>
  <c r="E1531" i="4"/>
  <c r="E1532" i="4"/>
  <c r="E1533" i="4"/>
  <c r="E1534" i="4"/>
  <c r="J626" i="2" s="1"/>
  <c r="E1535" i="4"/>
  <c r="J627" i="2" s="1"/>
  <c r="E1536" i="4"/>
  <c r="J628" i="2" s="1"/>
  <c r="E1537" i="4"/>
  <c r="E1538" i="4"/>
  <c r="E1539" i="4"/>
  <c r="E1540" i="4"/>
  <c r="J629" i="2" s="1"/>
  <c r="E1541" i="4"/>
  <c r="E1542" i="4"/>
  <c r="J630" i="2" s="1"/>
  <c r="E1543" i="4"/>
  <c r="E1544" i="4"/>
  <c r="E1545" i="4"/>
  <c r="E1546" i="4"/>
  <c r="E1547" i="4"/>
  <c r="J631" i="2" s="1"/>
  <c r="E1548" i="4"/>
  <c r="J632" i="2" s="1"/>
  <c r="E1549" i="4"/>
  <c r="E1550" i="4"/>
  <c r="E1551" i="4"/>
  <c r="J633" i="2" s="1"/>
  <c r="E1552" i="4"/>
  <c r="E1553" i="4"/>
  <c r="J634" i="2" s="1"/>
  <c r="E1554" i="4"/>
  <c r="J635" i="2" s="1"/>
  <c r="E1555" i="4"/>
  <c r="E1556" i="4"/>
  <c r="E1557" i="4"/>
  <c r="E1558" i="4"/>
  <c r="J636" i="2" s="1"/>
  <c r="E1559" i="4"/>
  <c r="E1560" i="4"/>
  <c r="E1561" i="4"/>
  <c r="J637" i="2" s="1"/>
  <c r="E1562" i="4"/>
  <c r="E1563" i="4"/>
  <c r="E1564" i="4"/>
  <c r="E1565" i="4"/>
  <c r="J638" i="2" s="1"/>
  <c r="E1566" i="4"/>
  <c r="E1567" i="4"/>
  <c r="J639" i="2" s="1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D140" i="9" s="1" a="1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D139" i="9" s="1" a="1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5" i="7" a="1"/>
  <c r="F25" i="7" s="1"/>
  <c r="B16" i="7" a="1"/>
  <c r="B25" i="7" a="1"/>
  <c r="B25" i="7" s="1"/>
  <c r="G16" i="6"/>
  <c r="C2" i="7" a="1"/>
  <c r="C2" i="7" s="1"/>
  <c r="B3" i="7" a="1"/>
  <c r="B3" i="7" s="1"/>
  <c r="D202" i="9" l="1"/>
  <c r="D209" i="9" a="1"/>
  <c r="D209" i="9" s="1"/>
  <c r="D137" i="9" a="1"/>
  <c r="D137" i="9" s="1"/>
  <c r="D138" i="9" a="1"/>
  <c r="D138" i="9" s="1"/>
  <c r="D136" i="9" a="1"/>
  <c r="D136" i="9" s="1"/>
  <c r="J246" i="2"/>
  <c r="J6" i="2"/>
  <c r="D139" i="9"/>
  <c r="D140" i="9"/>
  <c r="J464" i="2"/>
  <c r="J465" i="2"/>
  <c r="C232" i="9" a="1"/>
  <c r="C232" i="9" s="1"/>
  <c r="D142" i="9" a="1"/>
  <c r="D142" i="9" s="1"/>
  <c r="D143" i="9" s="1" a="1"/>
  <c r="D143" i="9" s="1"/>
  <c r="D70" i="9" a="1"/>
  <c r="D69" i="9" a="1"/>
  <c r="D68" i="9" a="1"/>
  <c r="D67" i="9" a="1"/>
  <c r="D66" i="9" a="1"/>
  <c r="E74" i="9" a="1"/>
  <c r="C129" i="9" a="1"/>
  <c r="C129" i="9" s="1"/>
  <c r="J468" i="2"/>
  <c r="C130" i="9" a="1"/>
  <c r="C130" i="9" s="1"/>
  <c r="D125" i="9"/>
  <c r="B16" i="7"/>
  <c r="C16" i="7" s="1" a="1"/>
  <c r="C16" i="7" s="1"/>
  <c r="I16" i="6"/>
  <c r="H16" i="6"/>
  <c r="C25" i="7" l="1" a="1"/>
  <c r="C25" i="7" s="1"/>
  <c r="C3" i="7" a="1"/>
  <c r="C3" i="7" s="1"/>
  <c r="D66" i="9"/>
  <c r="D70" i="9"/>
  <c r="D67" i="9"/>
  <c r="D69" i="9"/>
  <c r="D68" i="9"/>
  <c r="E74" i="9"/>
  <c r="D85" i="9" l="1" a="1"/>
  <c r="D85" i="9" s="1"/>
  <c r="D126" i="9" s="1" a="1"/>
  <c r="D126" i="9" s="1"/>
  <c r="D268" i="9" a="1"/>
  <c r="D268" i="9" s="1"/>
  <c r="D130" i="9" l="1" a="1"/>
  <c r="D130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<sst xmlns="http://schemas.openxmlformats.org/spreadsheetml/2006/main" count="16310" uniqueCount="2953">
  <si>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</si>
  <si>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</si>
  <si>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</si>
  <si>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</si>
  <si>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</si>
  <si>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</si>
  <si>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</si>
  <si>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</si>
  <si>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</si>
  <si>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</si>
  <si>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</si>
  <si>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</si>
  <si>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</si>
  <si>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</si>
  <si>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</si>
  <si>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</si>
  <si>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</si>
  <si>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</si>
  <si>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</si>
  <si>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</si>
  <si>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</si>
  <si>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</si>
  <si>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</si>
  <si>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</si>
  <si>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</si>
  <si>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</si>
  <si>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</si>
  <si>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</si>
  <si>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</si>
  <si>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</si>
  <si>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</si>
  <si>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</si>
  <si>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</si>
  <si>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</si>
  <si>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</si>
  <si>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</si>
  <si>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</si>
  <si>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</si>
  <si>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</si>
  <si>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</si>
  <si>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</si>
  <si>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</si>
  <si>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</si>
  <si>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</si>
  <si>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</si>
  <si>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</si>
  <si>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</si>
  <si>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</si>
  <si>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</si>
  <si>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</si>
  <si>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</si>
  <si>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</si>
  <si>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</si>
  <si>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</si>
  <si>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</si>
  <si>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</si>
  <si>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</si>
  <si>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</si>
  <si>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</si>
  <si>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</si>
  <si>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</si>
  <si>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</si>
  <si>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</si>
  <si>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</si>
  <si>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</si>
  <si>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</si>
  <si>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</si>
  <si>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</si>
  <si>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</si>
  <si>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</si>
  <si>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</si>
  <si>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</si>
  <si>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</si>
  <si>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</si>
  <si>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</si>
  <si>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</si>
  <si>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</si>
  <si>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</si>
  <si>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</si>
  <si>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</si>
  <si>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</si>
  <si>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</si>
  <si>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</si>
  <si>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</si>
  <si>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</si>
  <si>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</si>
  <si>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</si>
  <si>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</si>
  <si>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</si>
  <si>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</si>
  <si>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</si>
  <si>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</si>
  <si>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</si>
  <si>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</si>
  <si>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</si>
  <si>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</si>
  <si>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</si>
  <si>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</si>
  <si>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</si>
  <si>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</si>
  <si>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</si>
  <si>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</si>
  <si>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</si>
  <si>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</si>
  <si>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</si>
  <si>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</si>
  <si>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</si>
  <si>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</si>
  <si>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</si>
  <si>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</si>
  <si>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</si>
  <si>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</si>
  <si>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</si>
  <si>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</si>
  <si>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</si>
  <si>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</si>
  <si>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</si>
  <si>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</si>
  <si>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</si>
  <si>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</si>
  <si>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</si>
  <si>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</si>
  <si>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</si>
  <si>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</si>
  <si>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</si>
  <si>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</si>
  <si>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</si>
  <si>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</si>
  <si>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</si>
  <si>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</si>
  <si>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</si>
  <si>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</si>
  <si>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</si>
  <si>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</si>
  <si>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</si>
  <si>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</si>
  <si>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</si>
  <si>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</si>
  <si>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</si>
  <si>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</si>
  <si>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</si>
  <si>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</si>
  <si>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</si>
  <si>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</si>
  <si>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</si>
  <si>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</si>
  <si>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</si>
  <si>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</si>
  <si>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</si>
  <si>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</si>
  <si>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</si>
  <si>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</si>
  <si>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</si>
  <si>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</si>
  <si>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</si>
  <si>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</si>
  <si>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</si>
  <si>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</si>
  <si>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</si>
  <si>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</si>
  <si>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</si>
  <si>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</si>
  <si>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</si>
  <si>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</si>
  <si>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</si>
  <si>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</si>
  <si>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</si>
  <si>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</si>
  <si>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</si>
  <si>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</si>
  <si>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</si>
  <si>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</si>
  <si>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</si>
  <si>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</si>
  <si>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</si>
  <si>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</si>
  <si>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</si>
  <si>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</si>
  <si>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</si>
  <si>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</si>
  <si>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</si>
  <si>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</si>
  <si>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</si>
  <si>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</si>
  <si>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</si>
  <si>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</si>
  <si>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</si>
  <si>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</si>
  <si>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</si>
  <si>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</si>
  <si>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</si>
  <si>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</si>
  <si>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</si>
  <si>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</si>
  <si>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</si>
  <si>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</si>
  <si>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</si>
  <si>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</si>
  <si>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</si>
  <si>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</si>
  <si>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</si>
  <si>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</si>
  <si>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</si>
  <si>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</si>
  <si>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</si>
  <si>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</si>
  <si>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</si>
  <si>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</si>
  <si>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</si>
  <si>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</si>
  <si>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</si>
  <si>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</si>
  <si>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</si>
  <si>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</si>
  <si>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</si>
  <si>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</si>
  <si>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</si>
  <si>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</si>
  <si>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</si>
  <si>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</si>
  <si>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</si>
  <si>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</si>
  <si>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</si>
  <si>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</si>
  <si>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</si>
  <si>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</si>
  <si>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</si>
  <si>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</si>
  <si>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</si>
  <si>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</si>
  <si>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</si>
  <si>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</si>
  <si>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</si>
  <si>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</si>
  <si>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</si>
  <si>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</si>
  <si>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</si>
  <si>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</si>
  <si>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</si>
  <si>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</si>
  <si>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</si>
  <si>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</si>
  <si>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</si>
  <si>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</si>
  <si>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</si>
  <si>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</si>
  <si>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</si>
  <si>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</si>
  <si>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</si>
  <si>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</si>
  <si>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</si>
  <si>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</si>
  <si>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</si>
  <si>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</si>
  <si>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</si>
  <si>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</si>
  <si>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</si>
  <si>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</si>
  <si>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</si>
  <si>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</si>
  <si>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</si>
  <si>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</si>
  <si>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</si>
  <si>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</si>
  <si>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</si>
  <si>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</si>
  <si>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</si>
  <si>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</si>
  <si>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</si>
  <si>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</si>
  <si>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</si>
  <si>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</si>
  <si>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</si>
  <si>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</si>
  <si>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</si>
  <si>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</si>
  <si>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</si>
  <si>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</si>
  <si>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</si>
  <si>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</si>
  <si>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</si>
  <si>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</si>
  <si>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</si>
  <si>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</si>
  <si>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</si>
  <si>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</si>
  <si>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</si>
  <si>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</si>
  <si>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</si>
  <si>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</si>
  <si>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</si>
  <si>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</si>
  <si>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</si>
  <si>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</si>
  <si>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</si>
  <si>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</si>
  <si>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</si>
  <si>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</si>
  <si>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</si>
  <si>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</si>
  <si>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</si>
  <si>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</si>
  <si>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</si>
  <si>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</si>
  <si>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</si>
  <si>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</si>
  <si>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</si>
  <si>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</si>
  <si>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</si>
  <si>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</si>
  <si>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</si>
  <si>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</si>
  <si>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</si>
  <si>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</si>
  <si>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</si>
  <si>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</si>
  <si>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</si>
  <si>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</si>
  <si>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</si>
  <si>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</si>
  <si>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</si>
  <si>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</si>
  <si>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</si>
  <si>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</si>
  <si>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</si>
  <si>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</si>
  <si>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</si>
  <si>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</si>
  <si>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</si>
  <si>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</si>
  <si>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</si>
  <si>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</si>
  <si>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</si>
  <si>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</si>
  <si>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</si>
  <si>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</si>
  <si>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</si>
  <si>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</si>
  <si>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</si>
  <si>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</si>
  <si>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</si>
  <si>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</si>
  <si>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</si>
  <si>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</si>
  <si>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</si>
  <si>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</si>
  <si>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</si>
  <si>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</si>
  <si>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</si>
  <si>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</si>
  <si>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</si>
  <si>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</si>
  <si>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</si>
  <si>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</si>
  <si>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</si>
  <si>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</si>
  <si>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</si>
  <si>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</si>
  <si>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</si>
  <si>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</si>
  <si>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</si>
  <si>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</si>
  <si>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</si>
  <si>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</si>
  <si>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</si>
  <si>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</si>
  <si>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</si>
  <si>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</si>
  <si>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</si>
  <si>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</si>
  <si>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</si>
  <si>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</si>
  <si>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</si>
  <si>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</si>
  <si>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</si>
  <si>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</si>
  <si>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</si>
  <si>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</si>
  <si>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</si>
  <si>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</si>
  <si>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</si>
  <si>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</si>
  <si>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</si>
  <si>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</si>
  <si>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</si>
  <si>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</si>
  <si>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</si>
  <si>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</si>
  <si>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</si>
  <si>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</si>
  <si>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</si>
  <si>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</si>
  <si>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</si>
  <si>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</si>
  <si>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</si>
  <si>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</si>
  <si>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</si>
  <si>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</si>
  <si>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</si>
  <si>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</si>
  <si>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</si>
  <si>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</si>
  <si>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</si>
  <si>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</si>
  <si>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</si>
  <si>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</si>
  <si>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</si>
  <si>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</si>
  <si>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</si>
  <si>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</si>
  <si>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</si>
  <si>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</si>
  <si>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</si>
  <si>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</si>
  <si>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</si>
  <si>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</si>
  <si>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</si>
  <si>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</si>
  <si>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</si>
  <si>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</si>
  <si>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</si>
  <si>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</si>
  <si>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</si>
  <si>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</si>
  <si>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</si>
  <si>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</si>
  <si>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</si>
  <si>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</si>
  <si>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</si>
  <si>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</si>
  <si>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</si>
  <si>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</si>
  <si>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</si>
  <si>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</si>
  <si>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</si>
  <si>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</si>
  <si>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</si>
  <si>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</si>
  <si>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</si>
  <si>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</si>
  <si>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</si>
  <si>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</si>
  <si>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</si>
  <si>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</si>
  <si>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</si>
  <si>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</si>
  <si>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</si>
  <si>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</si>
  <si>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</si>
  <si>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</si>
  <si>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</si>
  <si>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</si>
  <si>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</si>
  <si>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</si>
  <si>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</si>
  <si>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</si>
  <si>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</si>
  <si>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</si>
  <si>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</si>
  <si>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</si>
  <si>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</si>
  <si>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</si>
  <si>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</si>
  <si>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</si>
  <si>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</si>
  <si>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</si>
  <si>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</si>
  <si>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</si>
  <si>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</si>
  <si>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</si>
  <si>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</si>
  <si>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</si>
  <si>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</si>
  <si>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</si>
  <si>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</si>
  <si>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</si>
  <si>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</si>
  <si>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</si>
  <si>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</si>
  <si>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</si>
  <si>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</si>
  <si>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</si>
  <si>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</si>
  <si>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</si>
  <si>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</si>
  <si>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</si>
  <si>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</si>
  <si>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</si>
  <si>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</si>
  <si>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</si>
  <si>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</si>
  <si>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</si>
  <si>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</si>
  <si>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</si>
  <si>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</si>
  <si>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</si>
  <si>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</si>
  <si>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</si>
  <si>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</si>
  <si>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</si>
  <si>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</si>
  <si>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</si>
  <si>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</si>
  <si>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</si>
  <si>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</si>
  <si>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</si>
  <si>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</si>
  <si>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</si>
  <si>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</si>
  <si>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</si>
  <si>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</si>
  <si>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</si>
  <si>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</si>
  <si>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</si>
  <si>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</si>
  <si>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</si>
  <si>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</si>
  <si>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</si>
  <si>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</si>
  <si>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</si>
  <si>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</si>
  <si>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</si>
  <si>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</si>
  <si>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</si>
  <si>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</si>
  <si>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</si>
  <si>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</si>
  <si>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</si>
  <si>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</si>
  <si>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</si>
  <si>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</si>
  <si>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</si>
  <si>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</si>
  <si>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</si>
  <si>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</si>
  <si>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</si>
  <si>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</si>
  <si>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</si>
  <si>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</si>
  <si>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</si>
  <si>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</si>
  <si>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</si>
  <si>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</si>
  <si>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</si>
  <si>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</si>
  <si>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</si>
  <si>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</si>
  <si>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</si>
  <si>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</si>
  <si>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</si>
  <si>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</si>
  <si>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</si>
  <si>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</si>
  <si>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</si>
  <si>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</si>
  <si>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</si>
  <si>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</si>
  <si>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</si>
  <si>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</si>
  <si>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</si>
  <si>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</si>
  <si>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</si>
  <si>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</si>
  <si>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</si>
  <si>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</si>
  <si>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</si>
  <si>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</si>
  <si>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</si>
  <si>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</si>
  <si>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</si>
  <si>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</si>
  <si>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</si>
  <si>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</si>
  <si>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</si>
  <si>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</si>
  <si>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</si>
  <si>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</si>
  <si>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</si>
  <si>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</si>
  <si>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</si>
  <si>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</si>
  <si>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</si>
  <si>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</si>
  <si>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</si>
  <si>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</si>
  <si>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</si>
  <si>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</si>
  <si>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</si>
  <si>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</si>
  <si>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</si>
  <si>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</si>
  <si>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</si>
  <si>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</si>
  <si>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</si>
  <si>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</si>
  <si>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</si>
  <si>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</si>
  <si>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</si>
  <si>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</si>
  <si>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</si>
  <si>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</si>
  <si>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</si>
  <si>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</si>
  <si>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</si>
  <si>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</si>
  <si>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</si>
  <si>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</si>
  <si>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</si>
  <si>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</si>
  <si>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</si>
  <si>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</si>
  <si>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</si>
  <si>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</si>
  <si>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</si>
  <si>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</si>
  <si>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</si>
  <si>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</si>
  <si>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</si>
  <si>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</si>
  <si>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</si>
  <si>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</si>
  <si>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</si>
  <si>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</si>
  <si>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</si>
  <si>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</si>
  <si>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</si>
  <si>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</si>
  <si>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</si>
  <si>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</si>
  <si>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</si>
  <si>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</si>
  <si>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</si>
  <si>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</si>
  <si>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</si>
  <si>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</si>
  <si>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</si>
  <si>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</si>
  <si>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</si>
  <si>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</si>
  <si>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</si>
  <si>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</si>
  <si>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</si>
  <si>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</si>
  <si>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</si>
  <si>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</si>
  <si>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</si>
  <si>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</si>
  <si>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</si>
  <si>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</si>
  <si>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</si>
  <si>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</si>
  <si>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</si>
  <si>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</si>
  <si>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</si>
  <si>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</si>
  <si>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</si>
  <si>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</si>
  <si>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</si>
  <si>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</si>
  <si>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</si>
  <si>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</si>
  <si>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</si>
  <si>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</si>
  <si>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</si>
  <si>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</si>
  <si>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</si>
  <si>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</si>
  <si>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</si>
  <si>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</si>
  <si>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</si>
  <si>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</si>
  <si>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</si>
  <si>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</si>
  <si>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</si>
  <si>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</si>
  <si>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</si>
  <si>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</si>
  <si>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</si>
  <si>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</si>
  <si>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</si>
  <si>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</si>
  <si>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</si>
  <si>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</si>
  <si>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</si>
  <si>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</si>
  <si>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</si>
  <si>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</si>
  <si>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</si>
  <si>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</si>
  <si>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</si>
  <si>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</si>
  <si>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</si>
  <si>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</si>
  <si>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</si>
  <si>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</si>
  <si>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</si>
  <si>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</si>
  <si>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</si>
  <si>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</si>
  <si>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</si>
  <si>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</si>
  <si>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</si>
  <si>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</si>
  <si>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</si>
  <si>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</si>
  <si>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</si>
  <si>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</si>
  <si>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</si>
  <si>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</si>
  <si>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</si>
  <si>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</si>
  <si>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</si>
  <si>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</si>
  <si>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</si>
  <si>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</si>
  <si>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</si>
  <si>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</si>
  <si>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</si>
  <si>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</si>
  <si>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</si>
  <si>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</si>
  <si>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</si>
  <si>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</si>
  <si>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</si>
  <si>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</si>
  <si>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</si>
  <si>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</si>
  <si>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</si>
  <si>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</si>
  <si>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</si>
  <si>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</si>
  <si>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</si>
  <si>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</si>
  <si>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</si>
  <si>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</si>
  <si>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</si>
  <si>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</si>
  <si>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</si>
  <si>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</si>
  <si>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</si>
  <si>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</si>
  <si>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</si>
  <si>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</si>
  <si>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</si>
  <si>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</si>
  <si>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</si>
  <si>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</si>
  <si>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</si>
  <si>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</si>
  <si>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</si>
  <si>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</si>
  <si>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</si>
  <si>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</si>
  <si>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</si>
  <si>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</si>
  <si>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</si>
  <si>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</si>
  <si>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</si>
  <si>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</si>
  <si>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</si>
  <si>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</si>
  <si>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</si>
  <si>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</si>
  <si>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</si>
  <si>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</si>
  <si>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</si>
  <si>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</si>
  <si>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</si>
  <si>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</si>
  <si>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</si>
  <si>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</si>
  <si>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</si>
  <si>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</si>
  <si>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</si>
  <si>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</si>
  <si>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</si>
  <si>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</si>
  <si>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</si>
  <si>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</si>
  <si>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</si>
  <si>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</si>
  <si>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</si>
  <si>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</si>
  <si>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</si>
  <si>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</si>
  <si>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</si>
  <si>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</si>
  <si>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</si>
  <si>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</si>
  <si>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</si>
  <si>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</si>
  <si>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</si>
  <si>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</si>
  <si>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</si>
  <si>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</si>
  <si>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</si>
  <si>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</si>
  <si>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</si>
  <si>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</si>
  <si>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</si>
  <si>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</si>
  <si>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</si>
  <si>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</si>
  <si>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</si>
  <si>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</si>
  <si>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</si>
  <si>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</si>
  <si>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</si>
  <si>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</si>
  <si>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</si>
  <si>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</si>
  <si>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</si>
  <si>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</si>
  <si>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</si>
  <si>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</si>
  <si>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</si>
  <si>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</si>
  <si>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</si>
  <si>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</si>
  <si>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</si>
  <si>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</si>
  <si>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</si>
  <si>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</si>
  <si>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</si>
  <si>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</si>
  <si>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</si>
  <si>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</si>
  <si>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</si>
  <si>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</si>
  <si>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</si>
  <si>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</si>
  <si>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</si>
  <si>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</si>
  <si>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</si>
  <si>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</si>
  <si>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</si>
  <si>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</si>
  <si>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</si>
  <si>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</si>
  <si>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</si>
  <si>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</si>
  <si>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</si>
  <si>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</si>
  <si>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</si>
  <si>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</si>
  <si>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</si>
  <si>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</si>
  <si>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</si>
  <si>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</si>
  <si>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</si>
  <si>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</si>
  <si>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</si>
  <si>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</si>
  <si>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</si>
  <si>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</si>
  <si>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</si>
  <si>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</si>
  <si>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</si>
  <si>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</si>
  <si>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</si>
  <si>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</si>
  <si>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</si>
  <si>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</si>
  <si>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</si>
  <si>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</si>
  <si>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</si>
  <si>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</si>
  <si>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</si>
  <si>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</si>
  <si>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</si>
  <si>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</si>
  <si>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</si>
  <si>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</si>
  <si>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</si>
  <si>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</si>
  <si>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</si>
  <si>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</si>
  <si>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</si>
  <si>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</si>
  <si>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</si>
  <si>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</si>
  <si>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</si>
  <si>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</si>
  <si>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</si>
  <si>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</si>
  <si>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</si>
  <si>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</si>
  <si>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</si>
  <si>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</si>
  <si>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</si>
  <si>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</si>
  <si>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</si>
  <si>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</si>
  <si>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</si>
  <si>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</si>
  <si>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</si>
  <si>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</si>
  <si>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</si>
  <si>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</si>
  <si>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</si>
  <si>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</si>
  <si>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</si>
  <si>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</si>
  <si>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</si>
  <si>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</si>
  <si>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</si>
  <si>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</si>
  <si>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</si>
  <si>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</si>
  <si>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</si>
  <si>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</si>
  <si>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</si>
  <si>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</si>
  <si>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</si>
  <si>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</si>
  <si>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</si>
  <si>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</si>
  <si>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</si>
  <si>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</si>
  <si>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</si>
  <si>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</si>
  <si>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</si>
  <si>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</si>
  <si>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</si>
  <si>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</si>
  <si>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</si>
  <si>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</si>
  <si>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</si>
  <si>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</si>
  <si>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</si>
  <si>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</si>
  <si>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</si>
  <si>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</si>
  <si>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</si>
  <si>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</si>
  <si>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</si>
  <si>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</si>
  <si>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</si>
  <si>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</si>
  <si>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</si>
  <si>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</si>
  <si>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</si>
  <si>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</si>
  <si>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</si>
  <si>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</si>
  <si>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</si>
  <si>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</si>
  <si>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</si>
  <si>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</si>
  <si>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</si>
  <si>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</si>
  <si>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</si>
  <si>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</si>
  <si>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</si>
  <si>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</si>
  <si>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</si>
  <si>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</si>
  <si>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</si>
  <si>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</si>
  <si>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</si>
  <si>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</si>
  <si>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</si>
  <si>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</si>
  <si>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</si>
  <si>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</si>
  <si>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</si>
  <si>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</si>
  <si>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</si>
  <si>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</si>
  <si>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</si>
  <si>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</si>
  <si>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</si>
  <si>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</si>
  <si>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</si>
  <si>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</si>
  <si>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</si>
  <si>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</si>
  <si>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</si>
  <si>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</si>
  <si>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</si>
  <si>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</si>
  <si>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</si>
  <si>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</si>
  <si>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</si>
  <si>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</si>
  <si>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</si>
  <si>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</si>
  <si>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</si>
  <si>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</si>
  <si>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</si>
  <si>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</si>
  <si>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</si>
  <si>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</si>
  <si>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</si>
  <si>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</si>
  <si>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</si>
  <si>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</si>
  <si>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</si>
  <si>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</si>
  <si>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</si>
  <si>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</si>
  <si>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</si>
  <si>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</si>
  <si>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</si>
  <si>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</si>
  <si>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</si>
  <si>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</si>
  <si>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</si>
  <si>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</si>
  <si>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</si>
  <si>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</si>
  <si>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</si>
  <si>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</si>
  <si>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</si>
  <si>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</si>
  <si>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</si>
  <si>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</si>
  <si>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</si>
  <si>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</si>
  <si>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</si>
  <si>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</si>
  <si>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</si>
  <si>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</si>
  <si>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</si>
  <si>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</si>
  <si>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</si>
  <si>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</si>
  <si>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</si>
  <si>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</si>
  <si>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</si>
  <si>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</si>
  <si>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</si>
  <si>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</si>
  <si>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</si>
  <si>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</si>
  <si>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</si>
  <si>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</si>
  <si>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</si>
  <si>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</si>
  <si>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</si>
  <si>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</si>
  <si>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</si>
  <si>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</si>
  <si>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</si>
  <si>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</si>
  <si>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</si>
  <si>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</si>
  <si>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</si>
  <si>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</si>
  <si>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</si>
  <si>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</si>
  <si>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</si>
  <si>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</si>
  <si>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</si>
  <si>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</si>
  <si>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</si>
  <si>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</si>
  <si>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</si>
  <si>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</si>
  <si>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</si>
  <si>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</si>
  <si>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</si>
  <si>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</si>
  <si>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</si>
  <si>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</si>
  <si>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</si>
  <si>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</si>
  <si>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</si>
  <si>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</si>
  <si>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</si>
  <si>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</si>
  <si>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</si>
  <si>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</si>
  <si>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</si>
  <si>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</si>
  <si>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</si>
  <si>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</si>
  <si>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</si>
  <si>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</si>
  <si>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</si>
  <si>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</si>
  <si>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</si>
  <si>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</si>
  <si>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</si>
  <si>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</si>
  <si>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</si>
  <si>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</si>
  <si>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</si>
  <si>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</si>
  <si>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</si>
  <si>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</si>
  <si>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</si>
  <si>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</si>
  <si>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</si>
  <si>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</si>
  <si>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</si>
  <si>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</si>
  <si>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</si>
  <si>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</si>
  <si>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</si>
  <si>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</si>
  <si>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</si>
  <si>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</si>
  <si>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</si>
  <si>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</si>
  <si>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</si>
  <si>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</si>
  <si>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</si>
  <si>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</si>
  <si>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</si>
  <si>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</si>
  <si>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</si>
  <si>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</si>
  <si>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</si>
  <si>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</si>
  <si>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</si>
  <si>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</si>
  <si>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</si>
  <si>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</si>
  <si>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</si>
  <si>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</si>
  <si>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</si>
  <si>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</si>
  <si>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</si>
  <si>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</si>
  <si>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</si>
  <si>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</si>
  <si>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</si>
  <si>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</si>
  <si>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</si>
  <si>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</si>
  <si>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</si>
  <si>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</si>
  <si>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</si>
  <si>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</si>
  <si>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</si>
  <si>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</si>
  <si>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</si>
  <si>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</si>
  <si>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</si>
  <si>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</si>
  <si>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</si>
  <si>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</si>
  <si>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</si>
  <si>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</si>
  <si>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</si>
  <si>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</si>
  <si>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</si>
  <si>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</si>
  <si>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</si>
  <si>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</si>
  <si>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</si>
  <si>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</si>
  <si>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</si>
  <si>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</si>
  <si>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</si>
  <si>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</si>
  <si>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</si>
  <si>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</si>
  <si>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</si>
  <si>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</si>
  <si>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</si>
  <si>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</si>
  <si>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</si>
  <si>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</si>
  <si>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</si>
  <si>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</si>
  <si>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</si>
  <si>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</si>
  <si>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</si>
  <si>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</si>
  <si>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</si>
  <si>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</si>
  <si>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</si>
  <si>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</si>
  <si>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</si>
  <si>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</si>
  <si>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</si>
  <si>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</si>
  <si>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</si>
  <si>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</si>
  <si>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</si>
  <si>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</si>
  <si>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</si>
  <si>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</si>
  <si>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</si>
  <si>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</si>
  <si>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</si>
  <si>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</si>
  <si>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</si>
  <si>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</si>
  <si>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</si>
  <si>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</si>
  <si>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</si>
  <si>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</si>
  <si>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</si>
  <si>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</si>
  <si>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</si>
  <si>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</si>
  <si>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</si>
  <si>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</si>
  <si>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</si>
  <si>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</si>
  <si>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</si>
  <si>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</si>
  <si>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</si>
  <si>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</si>
  <si>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</si>
  <si>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</si>
  <si>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</si>
  <si>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</si>
  <si>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</si>
  <si>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</si>
  <si>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</si>
  <si>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</si>
  <si>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</si>
  <si>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</si>
  <si>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</si>
  <si>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</si>
  <si>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</si>
  <si>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</si>
  <si>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</si>
  <si>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</si>
  <si>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</si>
  <si>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</si>
  <si>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</si>
  <si>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</si>
  <si>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</si>
  <si>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</si>
  <si>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</si>
  <si>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</si>
  <si>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</si>
  <si>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</si>
  <si>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</si>
  <si>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</si>
  <si>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</si>
  <si>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</si>
  <si>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</si>
  <si>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</si>
  <si>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</si>
  <si>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</si>
  <si>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</si>
  <si>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</si>
  <si>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</si>
  <si>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</si>
  <si>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</si>
  <si>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</si>
  <si>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</si>
  <si>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</si>
  <si>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</si>
  <si>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</si>
  <si>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</si>
  <si>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</si>
  <si>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</si>
  <si>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</si>
  <si>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</si>
  <si>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</si>
  <si>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</si>
  <si>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</si>
  <si>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</si>
  <si>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</si>
  <si>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</si>
  <si>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</si>
  <si>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</si>
  <si>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</si>
  <si>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</si>
  <si>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</si>
  <si>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</si>
  <si>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</si>
  <si>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</si>
  <si>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</si>
  <si>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</si>
  <si>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</si>
  <si>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</si>
  <si>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</si>
  <si>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</si>
  <si>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</si>
  <si>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</si>
  <si>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</si>
  <si>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</si>
  <si>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</si>
  <si>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</si>
  <si>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</si>
  <si>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</si>
  <si>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</si>
  <si>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</si>
  <si>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</si>
  <si>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</si>
  <si>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</si>
  <si>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</si>
  <si>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</si>
  <si>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</si>
  <si>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</si>
  <si>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</si>
  <si>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</si>
  <si>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</si>
  <si>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</si>
  <si>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</si>
  <si>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</si>
  <si>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</si>
  <si>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</si>
  <si>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</si>
  <si>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</si>
  <si>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</si>
  <si>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</si>
  <si>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</si>
  <si>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</si>
  <si>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</si>
  <si>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</si>
  <si>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</si>
  <si>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</si>
  <si>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</si>
  <si>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</si>
  <si>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</si>
  <si>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</si>
  <si>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</si>
  <si>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</si>
  <si>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</si>
  <si>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</si>
  <si>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</si>
  <si>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</si>
  <si>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</si>
  <si>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</si>
  <si>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</si>
  <si>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</si>
  <si>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</si>
  <si>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</si>
  <si>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</si>
  <si>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</si>
  <si>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</si>
  <si>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</si>
  <si>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</si>
  <si>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</si>
  <si>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</si>
  <si>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</si>
  <si>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</si>
  <si>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</si>
  <si>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</si>
  <si>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</si>
  <si>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</si>
  <si>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</si>
  <si>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</si>
  <si>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</si>
  <si>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</si>
  <si>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</si>
  <si>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</si>
  <si>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</si>
  <si>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</si>
  <si>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</si>
  <si>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</si>
  <si>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</si>
  <si>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</si>
  <si>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</si>
  <si>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</si>
  <si>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</si>
  <si>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</si>
  <si>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</si>
  <si>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</si>
  <si>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</si>
  <si>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</si>
  <si>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</si>
  <si>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</si>
  <si>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</si>
  <si>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</si>
  <si>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</si>
  <si>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</si>
  <si>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</si>
  <si>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</si>
  <si>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</si>
  <si>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</si>
  <si>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</si>
  <si>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</si>
  <si>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</si>
  <si>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</si>
  <si>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</si>
  <si>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</si>
  <si>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</si>
  <si>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</si>
  <si>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</si>
  <si>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</si>
  <si>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</si>
  <si>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</si>
  <si>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</si>
  <si>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</si>
  <si>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</si>
  <si>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</si>
  <si>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</si>
  <si>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</si>
  <si>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</si>
  <si>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</si>
  <si>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</si>
  <si>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</si>
  <si>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</si>
  <si>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</si>
  <si>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</si>
  <si>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</si>
  <si>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</si>
  <si>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</si>
  <si>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</si>
  <si>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</si>
  <si>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</si>
  <si>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</si>
  <si>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</si>
  <si>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</si>
  <si>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</si>
  <si>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</si>
  <si>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</si>
  <si>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</si>
  <si>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</si>
  <si>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</si>
  <si>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</si>
  <si>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</si>
  <si>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</si>
  <si>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</si>
  <si>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</si>
  <si>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</si>
  <si>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</si>
  <si>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</si>
  <si>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</si>
  <si>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</si>
  <si>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</si>
  <si>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</si>
  <si>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</si>
  <si>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</si>
  <si>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</si>
  <si>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</si>
  <si>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</si>
  <si>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</si>
  <si>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</si>
  <si>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</si>
  <si>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</si>
  <si>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</si>
  <si>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</si>
  <si>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</si>
  <si>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</si>
  <si>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</si>
  <si>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</si>
  <si>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</si>
  <si>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</si>
  <si>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</si>
  <si>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</si>
  <si>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</si>
  <si>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</si>
  <si>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</si>
  <si>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</si>
  <si>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</si>
  <si>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</si>
  <si>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</si>
  <si>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</si>
  <si>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</si>
  <si>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</si>
  <si>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</si>
  <si>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</si>
  <si>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</si>
  <si>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</si>
  <si>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</si>
  <si>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</si>
  <si>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</si>
  <si>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</si>
  <si>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</si>
  <si>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</si>
  <si>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</si>
  <si>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</si>
  <si>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</si>
  <si>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</si>
  <si>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</si>
  <si>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</si>
  <si>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</si>
  <si>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</si>
  <si>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</si>
  <si>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</si>
  <si>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</si>
  <si>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</si>
  <si>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</si>
  <si>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</si>
  <si>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</si>
  <si>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</si>
  <si>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</si>
  <si>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</si>
  <si>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</si>
  <si>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</si>
  <si>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</si>
  <si>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</si>
  <si>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</si>
  <si>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</si>
  <si>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</si>
  <si>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</si>
  <si>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</si>
  <si>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</si>
  <si>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</si>
  <si>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</si>
  <si>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</si>
  <si>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</si>
  <si>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</si>
  <si>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</si>
  <si>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</si>
  <si>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</si>
  <si>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</si>
  <si>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</si>
  <si>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</si>
  <si>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</si>
  <si>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</si>
  <si>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</si>
  <si>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</si>
  <si>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</si>
  <si>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</si>
  <si>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</si>
  <si>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</si>
  <si>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</si>
  <si>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</si>
  <si>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</si>
  <si>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</si>
  <si>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</si>
  <si>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</si>
  <si>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</si>
  <si>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</si>
  <si>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</si>
  <si>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</si>
  <si>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</si>
  <si>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</si>
  <si>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</si>
  <si>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</si>
  <si>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</si>
  <si>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</si>
  <si>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</si>
  <si>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</si>
  <si>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</si>
  <si>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</si>
  <si>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</si>
  <si>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</si>
  <si>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</si>
  <si>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</si>
  <si>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</si>
  <si>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</si>
  <si>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</si>
  <si>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</si>
  <si>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</si>
  <si>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</si>
  <si>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</si>
  <si>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</si>
  <si>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</si>
  <si>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</si>
  <si>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</si>
  <si>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</si>
  <si>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</si>
  <si>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</si>
  <si>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</si>
  <si>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</si>
  <si>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</si>
  <si>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</si>
  <si>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</si>
  <si>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</si>
  <si>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</si>
  <si>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</si>
  <si>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</si>
  <si>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</si>
  <si>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</si>
  <si>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</si>
  <si>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</si>
  <si>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</si>
  <si>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</si>
  <si>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</si>
  <si>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</si>
  <si>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</si>
  <si>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</si>
  <si>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</si>
  <si>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</si>
  <si>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</si>
  <si>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</si>
  <si>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</si>
  <si>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</si>
  <si>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</si>
  <si>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</si>
  <si>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</si>
  <si>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</si>
  <si>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</si>
  <si>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</si>
  <si>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</si>
  <si>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</si>
  <si>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</si>
  <si>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</si>
  <si>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</si>
  <si>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</si>
  <si>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</si>
  <si>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</si>
  <si>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</si>
  <si>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</si>
  <si>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</si>
  <si>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</si>
  <si>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</si>
  <si>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</si>
  <si>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</si>
  <si>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</si>
  <si>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</si>
  <si>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</si>
  <si>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</si>
  <si>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</si>
  <si>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</si>
  <si>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</si>
  <si>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</si>
  <si>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</si>
  <si>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</si>
  <si>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</si>
  <si>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</si>
  <si>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</si>
  <si>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</si>
  <si>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</si>
  <si>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</si>
  <si>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</si>
  <si>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</si>
  <si>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</si>
  <si>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</si>
  <si>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</si>
  <si>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</si>
  <si>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</si>
  <si>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</si>
  <si>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</si>
  <si>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</si>
  <si>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</si>
  <si>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</si>
  <si>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</si>
  <si>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</si>
  <si>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</si>
  <si>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</si>
  <si>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</si>
  <si>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</si>
  <si>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</si>
  <si>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</si>
  <si>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</si>
  <si>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</si>
  <si>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</si>
  <si>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</si>
  <si>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</si>
  <si>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</si>
  <si>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</si>
  <si>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</si>
  <si>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</si>
  <si>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</si>
  <si>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</si>
  <si>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</si>
  <si>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</si>
  <si>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</si>
  <si>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</si>
  <si>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</si>
  <si>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</si>
  <si>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</si>
  <si>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</si>
  <si>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</si>
  <si>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</si>
  <si>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</si>
  <si>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</si>
  <si>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</si>
  <si>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</si>
  <si>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</si>
  <si>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</si>
  <si>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</si>
  <si>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</si>
  <si>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</si>
  <si>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</si>
  <si>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</si>
  <si>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</si>
  <si>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</si>
  <si>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</si>
  <si>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</si>
  <si>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</si>
  <si>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</si>
  <si>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</si>
  <si>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</si>
  <si>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</si>
  <si>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</si>
  <si>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</si>
  <si>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</si>
  <si>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</si>
  <si>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</si>
  <si>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</si>
  <si>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</si>
  <si>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</si>
  <si>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</si>
  <si>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</si>
  <si>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</si>
  <si>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</si>
  <si>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</si>
  <si>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</si>
  <si>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</si>
  <si>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</si>
  <si>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</si>
  <si>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</si>
  <si>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</si>
  <si>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</si>
  <si>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</si>
  <si>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</si>
  <si>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</si>
  <si>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</si>
  <si>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</si>
  <si>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</si>
  <si>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</si>
  <si>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</si>
  <si>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</si>
  <si>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</si>
  <si>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</si>
  <si>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</si>
  <si>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</si>
  <si>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</si>
  <si>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</si>
  <si>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</si>
  <si>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</si>
  <si>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</si>
  <si>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</si>
  <si>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</si>
  <si>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</si>
  <si>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</si>
  <si>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</si>
  <si>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</si>
  <si>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</si>
  <si>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</si>
  <si>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</si>
  <si>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</si>
  <si>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</si>
  <si>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</si>
  <si>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</si>
  <si>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</si>
  <si>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</si>
  <si>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</si>
  <si>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</si>
  <si>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</si>
  <si>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</si>
  <si>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</si>
  <si>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</si>
  <si>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</si>
  <si>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</si>
  <si>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</si>
  <si>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</si>
  <si>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</si>
  <si>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</si>
  <si>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</si>
  <si>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</si>
  <si>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</si>
  <si>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</si>
  <si>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</si>
  <si>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</si>
  <si>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</si>
  <si>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</si>
  <si>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</si>
  <si>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</si>
  <si>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</si>
  <si>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</si>
  <si>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</si>
  <si>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</si>
  <si>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</si>
  <si>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</si>
  <si>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</si>
  <si>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</si>
  <si>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</si>
  <si>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</si>
  <si>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</si>
  <si>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</si>
  <si>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</si>
  <si>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</si>
  <si>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</si>
  <si>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</si>
  <si>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</si>
  <si>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</si>
  <si>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</si>
  <si>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</si>
  <si>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</si>
  <si>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</si>
  <si>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</si>
  <si>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</si>
  <si>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</si>
  <si>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</si>
  <si>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</si>
  <si>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</si>
  <si>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</si>
  <si>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</si>
  <si>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</si>
  <si>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</si>
  <si>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</si>
  <si>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</si>
  <si>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</si>
  <si>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</si>
  <si>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</si>
  <si>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</si>
  <si>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</si>
  <si>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</si>
  <si>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</si>
  <si>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</si>
  <si>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</si>
  <si>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</si>
  <si>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</si>
  <si>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</si>
  <si>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</si>
  <si>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</si>
  <si>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</si>
  <si>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</si>
  <si>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</si>
  <si>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</si>
  <si>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</si>
  <si>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</si>
  <si>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</si>
  <si>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</si>
  <si>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</si>
  <si>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</si>
  <si>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</si>
  <si>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</si>
  <si>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</si>
  <si>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</si>
  <si>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</si>
  <si>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</si>
  <si>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</si>
  <si>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</si>
  <si>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</si>
  <si>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</si>
  <si>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</si>
  <si>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</si>
  <si>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</si>
  <si>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</si>
  <si>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</si>
  <si>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</si>
  <si>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</si>
  <si>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</si>
  <si>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</si>
  <si>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</si>
  <si>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</si>
  <si>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</si>
  <si>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</si>
  <si>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</si>
  <si>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</si>
  <si>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</si>
  <si>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</si>
  <si>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</si>
  <si>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</si>
  <si>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</si>
  <si>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</si>
  <si>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</si>
  <si>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</si>
  <si>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</si>
  <si>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</si>
  <si>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</si>
  <si>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</si>
  <si>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</si>
  <si>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</si>
  <si>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</si>
  <si>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</si>
  <si>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</si>
  <si>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</si>
  <si>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</si>
  <si>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</si>
  <si>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</si>
  <si>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</si>
  <si>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</si>
  <si>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</si>
  <si>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</si>
  <si>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</si>
  <si>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</si>
  <si>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</si>
  <si>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</si>
  <si>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</si>
  <si>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</si>
  <si>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</si>
  <si>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</si>
  <si>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</si>
  <si>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</si>
  <si>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</si>
  <si>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</si>
  <si>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</si>
  <si>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</si>
  <si>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</si>
  <si>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</si>
  <si>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</si>
  <si>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</si>
  <si>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</si>
  <si>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</si>
  <si>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</si>
  <si>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</si>
  <si>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</si>
  <si>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</si>
  <si>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</si>
  <si>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</si>
  <si>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</si>
  <si>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</si>
  <si>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</si>
  <si>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</si>
  <si>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</si>
  <si>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</si>
  <si>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</si>
  <si>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</si>
  <si>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</si>
  <si>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</si>
  <si>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</si>
  <si>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</si>
  <si>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</si>
  <si>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</si>
  <si>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</si>
  <si>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</si>
  <si>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</si>
  <si>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</si>
  <si>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</si>
  <si>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</si>
  <si>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</si>
  <si>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</si>
  <si>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</si>
  <si>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</si>
  <si>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</si>
  <si>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</si>
  <si>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</si>
  <si>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</si>
  <si>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</si>
  <si>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</si>
  <si>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</si>
  <si>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</si>
  <si>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</si>
  <si>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</si>
  <si>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</si>
  <si>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</si>
  <si>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</si>
  <si>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</si>
  <si>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</si>
  <si>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</si>
  <si>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</si>
  <si>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</si>
  <si>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</si>
  <si>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</si>
  <si>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</si>
  <si>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</si>
  <si>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</si>
  <si>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</si>
  <si>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</si>
  <si>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</si>
  <si>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</si>
  <si>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</si>
  <si>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</si>
  <si>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</si>
  <si>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</si>
  <si>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</si>
  <si>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</si>
  <si>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</si>
  <si>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</si>
  <si>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</si>
  <si>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</si>
  <si>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</si>
  <si>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</si>
  <si>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</si>
  <si>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</si>
  <si>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</si>
  <si>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</si>
  <si>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</si>
  <si>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</si>
  <si>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</si>
  <si>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</si>
  <si>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</si>
  <si>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</si>
  <si>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</si>
  <si>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</si>
  <si>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</si>
  <si>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</si>
  <si>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</si>
  <si>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</si>
  <si>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</si>
  <si>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</si>
  <si>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</si>
  <si>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</si>
  <si>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</si>
  <si>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</si>
  <si>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</si>
  <si>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</si>
  <si>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</si>
  <si>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</si>
  <si>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</si>
  <si>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</si>
  <si>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</si>
  <si>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</si>
  <si>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</si>
  <si>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</si>
  <si>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</si>
  <si>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</si>
  <si>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</si>
  <si>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</si>
  <si>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</si>
  <si>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</si>
  <si>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</si>
  <si>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</si>
  <si>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</si>
  <si>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</si>
  <si>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</si>
  <si>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</si>
  <si>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</si>
  <si>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</si>
  <si>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</si>
  <si>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</si>
  <si>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</si>
  <si>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</si>
  <si>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</si>
  <si>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</si>
  <si>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</si>
  <si>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</si>
  <si>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</si>
  <si>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</si>
  <si>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</si>
  <si>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</si>
  <si>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</si>
  <si>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</si>
  <si>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</si>
  <si>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</si>
  <si>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</si>
  <si>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</si>
  <si>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</si>
  <si>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</si>
  <si>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</si>
  <si>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</si>
  <si>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</si>
  <si>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</si>
  <si>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</si>
  <si>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</si>
  <si>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</si>
  <si>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</si>
  <si>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</si>
  <si>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</si>
  <si>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</si>
  <si>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</si>
  <si>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</si>
  <si>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</si>
  <si>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</si>
  <si>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</si>
  <si>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</si>
  <si>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</si>
  <si>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</si>
  <si>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</si>
  <si>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</si>
  <si>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</si>
  <si>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</si>
  <si>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</si>
  <si>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</si>
  <si>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</si>
  <si>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</si>
  <si>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</si>
  <si>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</si>
  <si>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</si>
  <si>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</si>
  <si>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</si>
  <si>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</si>
  <si>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</si>
  <si>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</si>
  <si>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</si>
  <si>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</si>
  <si>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</si>
  <si>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</si>
  <si>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</si>
  <si>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</si>
  <si>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</si>
  <si>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</si>
  <si>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</si>
  <si>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</si>
  <si>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</si>
  <si>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</si>
  <si>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</si>
  <si>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</si>
  <si>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</si>
  <si>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</si>
  <si>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</si>
  <si>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</si>
  <si>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</si>
  <si>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</si>
  <si>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</si>
  <si>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</si>
  <si>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</si>
  <si>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</si>
  <si>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</si>
  <si>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</si>
  <si>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</si>
  <si>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</si>
  <si>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</si>
  <si>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</si>
  <si>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</si>
  <si>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</si>
  <si>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</si>
  <si>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</si>
  <si>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</si>
  <si>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</si>
  <si>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</si>
  <si>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</si>
  <si>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</si>
  <si>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</si>
  <si>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</si>
  <si>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</si>
  <si>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</si>
  <si>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</si>
  <si>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</si>
  <si>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</si>
  <si>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</si>
  <si>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</si>
  <si>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</si>
  <si>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</si>
  <si>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</si>
  <si>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</si>
  <si>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</si>
  <si>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</si>
  <si>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</si>
  <si>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</si>
  <si>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</si>
  <si>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</si>
  <si>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</si>
  <si>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</si>
  <si>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</si>
  <si>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</si>
  <si>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</si>
  <si>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</si>
  <si>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</si>
  <si>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</si>
  <si>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</si>
  <si>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</si>
  <si>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</si>
  <si>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</si>
  <si>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</si>
  <si>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</si>
  <si>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</si>
  <si>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</si>
  <si>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</si>
  <si>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</si>
  <si>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</si>
  <si>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</si>
  <si>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</si>
  <si>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</si>
  <si>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</si>
  <si>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</si>
  <si>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</si>
  <si>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</si>
  <si>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</si>
  <si>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</si>
  <si>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</si>
  <si>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</si>
  <si>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</si>
  <si>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</si>
  <si>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</si>
  <si>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</si>
  <si>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</si>
  <si>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</si>
  <si>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</si>
  <si>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</si>
  <si>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</si>
  <si>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</si>
  <si>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</si>
  <si>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</si>
  <si>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</si>
  <si>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</si>
  <si>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</si>
  <si>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</si>
  <si>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</si>
  <si>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</si>
  <si>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</si>
  <si>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</si>
  <si>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</si>
  <si>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</si>
  <si>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</si>
  <si>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</si>
  <si>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</si>
  <si>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</si>
  <si>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</si>
  <si>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</si>
  <si>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</si>
  <si>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</si>
  <si>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</si>
  <si>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</si>
  <si>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</si>
  <si>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</si>
  <si>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</si>
  <si>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</si>
  <si>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</si>
  <si>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</si>
  <si>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</si>
  <si>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</si>
  <si>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</si>
  <si>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</si>
  <si>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</si>
  <si>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</si>
  <si>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</si>
  <si>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</si>
  <si>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</si>
  <si>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</si>
  <si>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</si>
  <si>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</si>
  <si>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</si>
  <si>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</si>
  <si>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</si>
  <si>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</si>
  <si>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</si>
  <si>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</si>
  <si>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</si>
  <si>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</si>
  <si>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</si>
  <si>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</si>
  <si>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</si>
  <si>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</si>
  <si>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</si>
  <si>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</si>
  <si>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</si>
  <si>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</si>
  <si>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</si>
  <si>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</si>
  <si>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</si>
  <si>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</si>
  <si>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</si>
  <si>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</si>
  <si>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</si>
  <si>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</si>
  <si>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</si>
  <si>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</si>
  <si>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</si>
  <si>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</si>
  <si>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</si>
  <si>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</si>
  <si>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</si>
  <si>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</si>
  <si>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</si>
  <si>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</si>
  <si>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</si>
  <si>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</si>
  <si>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</si>
  <si>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</si>
  <si>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</si>
  <si>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</si>
  <si>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</si>
  <si>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</si>
  <si>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</si>
  <si>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</si>
  <si>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</si>
  <si>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</si>
  <si>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</si>
  <si>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</si>
  <si>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</si>
  <si>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</si>
  <si>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</si>
  <si>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</si>
  <si>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</si>
  <si>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</si>
  <si>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</si>
  <si>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</si>
  <si>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</si>
  <si>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</si>
  <si>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</si>
  <si>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</si>
  <si>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</si>
  <si>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</si>
  <si>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</si>
  <si>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</si>
  <si>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</si>
  <si>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</si>
  <si>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</si>
  <si>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</si>
  <si>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</si>
  <si>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</si>
  <si>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</si>
  <si>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</si>
  <si>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</si>
  <si>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</si>
  <si>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</si>
  <si>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</si>
  <si>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</si>
  <si>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</si>
  <si>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</si>
  <si>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</si>
  <si>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</si>
  <si>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</si>
  <si>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</si>
  <si>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</si>
  <si>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</si>
  <si>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</si>
  <si>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</si>
  <si>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</si>
  <si>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</si>
  <si>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</si>
  <si>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</si>
  <si>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</si>
  <si>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</si>
  <si>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</si>
  <si>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</si>
  <si>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</si>
  <si>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</si>
  <si>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</si>
  <si>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</si>
  <si>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</si>
  <si>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</si>
  <si>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</si>
  <si>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</si>
  <si>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</si>
  <si>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</si>
  <si>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</si>
  <si>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</si>
  <si>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</si>
  <si>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</si>
  <si>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</si>
  <si>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</si>
  <si>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</si>
  <si>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</si>
  <si>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</si>
  <si>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</si>
  <si>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</si>
  <si>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</si>
  <si>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</si>
  <si>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</si>
  <si>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</si>
  <si>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</si>
  <si>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</si>
  <si>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</si>
  <si>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</si>
  <si>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</si>
  <si>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</si>
  <si>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</si>
  <si>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</si>
  <si>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</si>
  <si>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</si>
  <si>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</si>
  <si>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</si>
  <si>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</si>
  <si>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</si>
  <si>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</si>
  <si>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</si>
  <si>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</si>
  <si>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</si>
  <si>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</si>
  <si>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</si>
  <si>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</si>
  <si>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</si>
  <si>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</si>
  <si>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</si>
  <si>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</si>
  <si>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</si>
  <si>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</si>
  <si>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</si>
  <si>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</si>
  <si>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</si>
  <si>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</si>
  <si>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</si>
  <si>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</si>
  <si>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</si>
  <si>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</si>
  <si>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</si>
  <si>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</si>
  <si>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</si>
  <si>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</si>
  <si>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</si>
  <si>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</si>
  <si>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</si>
  <si>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</si>
  <si>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</si>
  <si>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</si>
  <si>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</si>
  <si>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</si>
  <si>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</si>
  <si>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</si>
  <si>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</si>
  <si>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</si>
  <si>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</si>
  <si>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</si>
  <si>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</si>
  <si>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</si>
  <si>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</si>
  <si>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</si>
  <si>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</si>
  <si>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</si>
  <si>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</si>
  <si>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</si>
  <si>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</si>
  <si>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</si>
  <si>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</si>
  <si>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</si>
  <si>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</si>
  <si>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</si>
  <si>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</si>
  <si>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</si>
  <si>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</si>
  <si>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</si>
  <si>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</si>
  <si>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</si>
  <si>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</si>
  <si>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</si>
  <si>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</si>
  <si>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</si>
  <si>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</si>
  <si>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</si>
  <si>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</si>
  <si>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</si>
  <si>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</si>
  <si>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</si>
  <si>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</si>
  <si>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</si>
  <si>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</si>
  <si>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</si>
  <si>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</si>
  <si>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</si>
  <si>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</si>
  <si>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</si>
  <si>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</si>
  <si>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</si>
  <si>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</si>
  <si>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</si>
  <si>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</si>
  <si>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</si>
  <si>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</si>
  <si>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</si>
  <si>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</si>
  <si>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</si>
  <si>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</si>
  <si>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</si>
  <si>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</si>
  <si>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</si>
  <si>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</si>
  <si>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</si>
  <si>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</si>
  <si>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</si>
  <si>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</si>
  <si>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</si>
  <si>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</si>
  <si>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</si>
  <si>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</si>
  <si>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</si>
  <si>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</si>
  <si>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</si>
  <si>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</si>
  <si>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</si>
  <si>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</si>
  <si>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</si>
  <si>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</si>
  <si>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</si>
  <si>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</si>
  <si>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</si>
  <si>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</si>
  <si>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</si>
  <si>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</si>
  <si>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</si>
  <si>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</si>
  <si>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</si>
  <si>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</si>
  <si>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</si>
  <si>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</si>
  <si>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</si>
  <si>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</si>
  <si>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</si>
  <si>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</si>
  <si>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</si>
  <si>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</si>
  <si>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</si>
  <si>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</si>
  <si>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</si>
  <si>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</si>
  <si>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</si>
  <si>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</si>
  <si>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</si>
  <si>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</si>
  <si>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</si>
  <si>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</si>
  <si>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</si>
  <si>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</si>
  <si>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</si>
  <si>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</si>
  <si>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</si>
  <si>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</si>
  <si>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</si>
  <si>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</si>
  <si>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</si>
  <si>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</si>
  <si>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</si>
  <si>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</si>
  <si>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</si>
  <si>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</si>
  <si>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</si>
  <si>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</si>
  <si>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</si>
  <si>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</si>
  <si>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</si>
  <si>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</si>
  <si>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</si>
  <si>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</si>
  <si>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</si>
  <si>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</si>
  <si>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</si>
  <si>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</si>
  <si>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</si>
  <si>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</si>
  <si>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</si>
  <si>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</si>
  <si>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</si>
  <si>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</si>
  <si>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</si>
  <si>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</si>
  <si>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</si>
  <si>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</si>
  <si>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</si>
  <si>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</si>
  <si>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</si>
  <si>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</si>
  <si>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</si>
  <si>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</si>
  <si>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</si>
  <si>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</si>
  <si>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</si>
  <si>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</si>
  <si>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</si>
  <si>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</si>
  <si>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</si>
  <si>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</si>
  <si>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</si>
  <si>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</si>
  <si>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</si>
  <si>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</si>
  <si>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</si>
  <si>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</si>
  <si>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</si>
  <si>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</si>
  <si>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</si>
  <si>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</si>
  <si>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</si>
  <si>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</si>
  <si>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</si>
  <si>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</si>
  <si>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</si>
  <si>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</si>
  <si>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</si>
  <si>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</si>
  <si>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</si>
  <si>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</si>
  <si>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</si>
  <si>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</si>
  <si>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</si>
  <si>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</si>
  <si>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</si>
  <si>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</si>
  <si>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</si>
  <si>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</si>
  <si>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</si>
  <si>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</si>
  <si>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</si>
  <si>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</si>
  <si>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</si>
  <si>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</si>
  <si>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</si>
  <si>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</si>
  <si>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</si>
  <si>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</si>
  <si>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</si>
  <si>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</si>
  <si>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</si>
  <si>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</si>
  <si>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</si>
  <si>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</si>
  <si>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</si>
  <si>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</si>
  <si>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</si>
  <si>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</si>
  <si>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</si>
  <si>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</si>
  <si>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</si>
  <si>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</si>
  <si>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</si>
  <si>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</si>
  <si>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</si>
  <si>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</si>
  <si>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</si>
  <si>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</si>
  <si>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</si>
  <si>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</si>
  <si>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</si>
  <si>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</si>
  <si>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</si>
  <si>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</si>
  <si>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</si>
  <si>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</si>
  <si>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</si>
  <si>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</si>
  <si>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</si>
  <si>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</si>
  <si>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</si>
  <si>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</si>
  <si>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</si>
  <si>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</si>
  <si>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</si>
  <si>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</si>
  <si>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</si>
  <si>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</si>
  <si>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</si>
  <si>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</si>
  <si>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</si>
  <si>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</si>
  <si>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</si>
  <si>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</si>
  <si>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</si>
  <si>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</si>
  <si>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</si>
  <si>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</si>
  <si>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</si>
  <si>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</si>
  <si>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</si>
  <si>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</si>
  <si>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</si>
  <si>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</si>
  <si>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</si>
  <si>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</si>
  <si>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</si>
  <si>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</si>
  <si>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</si>
  <si>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</si>
  <si>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</si>
  <si>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</si>
  <si>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</si>
  <si>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</si>
  <si>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</si>
  <si>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</si>
  <si>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</si>
  <si>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</si>
  <si>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</si>
  <si>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</si>
  <si>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</si>
  <si>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</si>
  <si>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</si>
  <si>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</si>
  <si>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</si>
  <si>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</si>
  <si>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</si>
  <si>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</si>
  <si>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</si>
  <si>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</si>
  <si>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</si>
  <si>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</si>
  <si>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</si>
  <si>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</si>
  <si>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</si>
  <si>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</si>
  <si>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</si>
  <si>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</si>
  <si>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</si>
  <si>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</si>
  <si>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</si>
  <si>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</si>
  <si>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</si>
  <si>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</si>
  <si>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</si>
  <si>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</si>
  <si>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</si>
  <si>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</si>
  <si>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</si>
  <si>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</si>
  <si>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</si>
  <si>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</si>
  <si>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</si>
  <si>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</si>
  <si>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</si>
  <si>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</si>
  <si>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</si>
  <si>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</si>
  <si>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</si>
  <si>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</si>
  <si>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</si>
  <si>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</si>
  <si>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</si>
  <si>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</si>
  <si>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</si>
  <si>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</si>
  <si>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</si>
  <si>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</si>
  <si>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</si>
  <si>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</si>
  <si>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</si>
  <si>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</si>
  <si>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</si>
  <si>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</si>
  <si>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</si>
  <si>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</si>
  <si>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</si>
  <si>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</si>
  <si>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</si>
  <si>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</si>
  <si>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</si>
  <si>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</si>
  <si>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</si>
  <si>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</si>
  <si>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</si>
  <si>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</si>
  <si>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</si>
  <si>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</si>
  <si>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</si>
  <si>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</si>
  <si>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</si>
  <si>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</si>
  <si>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</si>
  <si>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</si>
  <si>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</si>
  <si>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</si>
  <si>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</si>
  <si>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</si>
  <si>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</si>
  <si>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</si>
  <si>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</si>
  <si>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</si>
  <si>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</si>
  <si>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</si>
  <si>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</si>
  <si>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</si>
  <si>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</si>
  <si>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</si>
  <si>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</si>
  <si>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</si>
  <si>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</si>
  <si>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</si>
  <si>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</si>
  <si>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</si>
  <si>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</si>
  <si>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</si>
  <si>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</si>
  <si>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</si>
  <si>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</si>
  <si>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</si>
  <si>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</si>
  <si>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</si>
  <si>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</si>
  <si>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</si>
  <si>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</si>
  <si>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</si>
  <si>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</si>
  <si>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</si>
  <si>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</si>
  <si>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</si>
  <si>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</si>
  <si>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</si>
  <si>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</si>
  <si>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</si>
  <si>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</si>
  <si>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</si>
  <si>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</si>
  <si>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</si>
  <si>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</si>
  <si>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</si>
  <si>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</si>
  <si>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</si>
  <si>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</si>
  <si>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</si>
  <si>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</si>
  <si>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</si>
  <si>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</si>
  <si>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</si>
  <si>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</si>
  <si>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</si>
  <si>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</si>
  <si>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</si>
  <si>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</si>
  <si>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</si>
  <si>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</si>
  <si>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</si>
  <si>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</si>
  <si>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</si>
  <si>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</si>
  <si>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</si>
  <si>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</si>
  <si>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</si>
  <si>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</si>
  <si>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</si>
  <si>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</si>
  <si>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</si>
  <si>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</si>
  <si>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</si>
  <si>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</si>
  <si>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</si>
  <si>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</si>
  <si>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</si>
  <si>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</si>
  <si>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</si>
  <si>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</si>
  <si>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</si>
  <si>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</si>
  <si>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</si>
  <si>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</si>
  <si>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</si>
  <si>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</si>
  <si>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</si>
  <si>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</si>
  <si>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</si>
  <si>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</si>
  <si>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</si>
  <si>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</si>
  <si>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</si>
  <si>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</si>
  <si>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</si>
  <si>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</si>
  <si>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</si>
  <si>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</si>
  <si>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</si>
  <si>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</si>
  <si>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</si>
  <si>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</si>
  <si>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</si>
  <si>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</si>
  <si>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</si>
  <si>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</si>
  <si>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</si>
  <si>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</si>
  <si>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</si>
  <si>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</si>
  <si>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</si>
  <si>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</si>
  <si>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</si>
  <si>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</si>
  <si>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</si>
  <si>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</si>
  <si>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</si>
  <si>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</si>
  <si>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</si>
  <si>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</si>
  <si>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Row and Column Totals</t>
  </si>
  <si>
    <t>Average</t>
  </si>
  <si>
    <t>Cheese</t>
  </si>
  <si>
    <t>Milk</t>
  </si>
  <si>
    <t>Bread</t>
  </si>
  <si>
    <t>Eggs</t>
  </si>
  <si>
    <t>Kale</t>
  </si>
  <si>
    <t>Broccoli</t>
  </si>
  <si>
    <t>Flour</t>
  </si>
  <si>
    <t>Butter</t>
  </si>
  <si>
    <t>Fur Coat</t>
  </si>
  <si>
    <t>Cereal</t>
  </si>
  <si>
    <t>Coffee</t>
  </si>
  <si>
    <t>Crisps</t>
  </si>
  <si>
    <t>Beer</t>
  </si>
  <si>
    <t>Pizza</t>
  </si>
  <si>
    <t>Fish</t>
  </si>
  <si>
    <t>Onions</t>
  </si>
  <si>
    <t>Text Functions - ArrayToText and Concat</t>
  </si>
  <si>
    <t>Built-in Functions with ByRow, ByCol</t>
  </si>
  <si>
    <t>Statisitical Functions</t>
  </si>
  <si>
    <t>Combine with Dynamic Arrays</t>
  </si>
  <si>
    <t>Summary Tables Sheet</t>
  </si>
  <si>
    <t>Quick Lambda Overview/Refresher</t>
  </si>
  <si>
    <t>% Change</t>
  </si>
  <si>
    <t>new_value/prev_value - 1</t>
  </si>
  <si>
    <t>(new_value-prev_value)/prev_value</t>
  </si>
  <si>
    <t>Lambda in BYROW instead of SUM</t>
  </si>
  <si>
    <t>Custom Calculations with Lambda Intro</t>
  </si>
  <si>
    <t>Lambda approach</t>
  </si>
  <si>
    <t>Eta approach</t>
  </si>
  <si>
    <t>Other Builtin Functions</t>
  </si>
  <si>
    <t>Logical Aggregators</t>
  </si>
  <si>
    <t>Complex Calculation</t>
  </si>
  <si>
    <t>And</t>
  </si>
  <si>
    <t>Or</t>
  </si>
  <si>
    <t>Xor</t>
  </si>
  <si>
    <t>Imsum</t>
  </si>
  <si>
    <t>Improduct</t>
  </si>
  <si>
    <t>All Products in Adventure Category with Total Customer Spend &gt;£3k</t>
  </si>
  <si>
    <t>*SumIfs</t>
  </si>
  <si>
    <t>Small logic change</t>
  </si>
  <si>
    <t>Note: no PercentOf as built-in.</t>
  </si>
  <si>
    <t>Simple Lambda Extensions</t>
  </si>
  <si>
    <t>Max</t>
  </si>
  <si>
    <t>2nd Largest</t>
  </si>
  <si>
    <t>Year as Pct of Total</t>
  </si>
  <si>
    <t>25th Pctile</t>
  </si>
  <si>
    <t>Running Total</t>
  </si>
  <si>
    <t>References, Not Values - Running Totals</t>
  </si>
  <si>
    <t>References, Not Values - AggregateIfs</t>
  </si>
  <si>
    <t>Category 1</t>
  </si>
  <si>
    <t>Category 2</t>
  </si>
  <si>
    <t>As SUM(SUMIFS)</t>
  </si>
  <si>
    <t>As SUM(FILTER)</t>
  </si>
  <si>
    <t>Map Basics</t>
  </si>
  <si>
    <t>Simple Operation Example</t>
  </si>
  <si>
    <t>Data Cleaning</t>
  </si>
  <si>
    <t>Hello</t>
  </si>
  <si>
    <t>world</t>
  </si>
  <si>
    <t>Jun</t>
  </si>
  <si>
    <t>References, Not Values - Dynamic Arrays</t>
  </si>
  <si>
    <t>Number of Words</t>
  </si>
  <si>
    <t>Unlocking Map - Multiple Inputs Intro</t>
  </si>
  <si>
    <t>Multiple Inputs - 2D Xlookup</t>
  </si>
  <si>
    <t>Multiple Inputs - Eta Lambdas (Built-in Functions)</t>
  </si>
  <si>
    <t>Sum</t>
  </si>
  <si>
    <t>Nov</t>
  </si>
  <si>
    <t>Products</t>
  </si>
  <si>
    <t>2016 Spend</t>
  </si>
  <si>
    <t>Comma Delimited Name</t>
  </si>
  <si>
    <t>Map - Percent Change by Year</t>
  </si>
  <si>
    <t>Map - References Example</t>
  </si>
  <si>
    <t>Be wary!</t>
  </si>
  <si>
    <t>Map - References Position in a Map</t>
  </si>
  <si>
    <t>A</t>
  </si>
  <si>
    <t>B</t>
  </si>
  <si>
    <t>C</t>
  </si>
  <si>
    <t>D</t>
  </si>
  <si>
    <t>Find:</t>
  </si>
  <si>
    <t>Position:</t>
  </si>
  <si>
    <t>Map - Actions Based On Row Position</t>
  </si>
  <si>
    <t>val^pow based on row</t>
  </si>
  <si>
    <t>Applying Logical Aggregators - Blank Rows</t>
  </si>
  <si>
    <t>Applying Logical Aggregators - Filter</t>
  </si>
  <si>
    <t>Product</t>
  </si>
  <si>
    <t>Stock Check 3/5</t>
  </si>
  <si>
    <t>Stock Check 4/5</t>
  </si>
  <si>
    <t>Stock Check 5/5</t>
  </si>
  <si>
    <t>x</t>
  </si>
  <si>
    <t>Avg</t>
  </si>
  <si>
    <t>ByRow - Actions Based On Row Position</t>
  </si>
  <si>
    <t>ByRow - HStacking Functions</t>
  </si>
  <si>
    <t>Intuitive (doesn't work)</t>
  </si>
  <si>
    <t>Easy to remember</t>
  </si>
  <si>
    <t>Easy to update</t>
  </si>
  <si>
    <t>Order #</t>
  </si>
  <si>
    <t>Game 1 Category</t>
  </si>
  <si>
    <t>Game 3 Category</t>
  </si>
  <si>
    <t>Game 2 Category</t>
  </si>
  <si>
    <t>Counting Rows Containing a Given Value (Using Built-in)</t>
  </si>
  <si>
    <t>Counting Rows Containing a Given Value (References, Not Values)</t>
  </si>
  <si>
    <t>Year</t>
  </si>
  <si>
    <t>GroupBy</t>
  </si>
  <si>
    <t>Total Sales
(No SumIfs)</t>
  </si>
  <si>
    <t>Total Sales
(No ByRow)</t>
  </si>
  <si>
    <t>Average Sales by Month (inc. Tax)</t>
  </si>
  <si>
    <t>Average Sales by Year (inc. Tax)</t>
  </si>
  <si>
    <t>Month</t>
  </si>
  <si>
    <t>Total Sales
(GroupBy)</t>
  </si>
  <si>
    <t>Multiple Categories</t>
  </si>
  <si>
    <t># Orders w/ at least 1 strategy</t>
  </si>
  <si>
    <t># Orders w/ at least 1 adventure or classic</t>
  </si>
  <si>
    <t>Example by Ref</t>
  </si>
  <si>
    <t>Function</t>
  </si>
  <si>
    <t>Example by Array</t>
  </si>
  <si>
    <t>ByRow as Part of a Single-Cell Solution</t>
  </si>
  <si>
    <t>Which customer spent the most on strategy games?</t>
  </si>
  <si>
    <t>Answer</t>
  </si>
  <si>
    <t>Step by Step</t>
  </si>
  <si>
    <t>Single Cell</t>
  </si>
  <si>
    <t>CustNumber</t>
  </si>
  <si>
    <t>Customer</t>
  </si>
  <si>
    <t>Digits</t>
  </si>
  <si>
    <t>Round</t>
  </si>
  <si>
    <t>mmm-yy</t>
  </si>
  <si>
    <t>dd-mm-yyyy</t>
  </si>
  <si>
    <t>£#,##0.00</t>
  </si>
  <si>
    <t>+0.0%;-0.0%;0%</t>
  </si>
  <si>
    <t>Real</t>
  </si>
  <si>
    <t>Imaginary</t>
  </si>
  <si>
    <t>hello, world!</t>
  </si>
  <si>
    <t>This is a test</t>
  </si>
  <si>
    <t>How do you do?</t>
  </si>
  <si>
    <t>I love my fur coat</t>
  </si>
  <si>
    <t>Lorem ipsum</t>
  </si>
  <si>
    <t>The quick brown fox</t>
  </si>
  <si>
    <t>jumps over</t>
  </si>
  <si>
    <t>the lazy dog</t>
  </si>
  <si>
    <t>Testing 1, 2, 3</t>
  </si>
  <si>
    <t xml:space="preserve">Tax </t>
  </si>
  <si>
    <t>Multiplier</t>
  </si>
  <si>
    <t>Val + 1</t>
  </si>
  <si>
    <t>Dynamic Array Approach</t>
  </si>
  <si>
    <t>Replace text with 0</t>
  </si>
  <si>
    <t>Map Processing - XLOOKUP</t>
  </si>
  <si>
    <t>Add multiple ranges</t>
  </si>
  <si>
    <t>Dynamic Approach: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</si>
</sst>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£&quot;#,##0;[Red]\-&quot;£&quot;#,##0"/>
    <numFmt numFmtId="164" formatCode="&quot;£&quot;#,##0.00"/>
    <numFmt numFmtId="165" formatCode="0.0"/>
    <numFmt numFmtId="166" formatCode="&quot;£&quot;#,##0"/>
    <numFmt numFmtId="167" formatCode="\+0%;\-0%"/>
    <numFmt numFmtId="168" formatCode="0.0%"/>
    <numFmt numFmtId="169" formatCode="\+0.0%;\-0.0%"/>
  </numFmts>
  <fonts count="6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2" fontId="1" fillId="0" borderId="0" xfId="0" applyNumberFormat="1" applyFont="1"/>
    <xf numFmtId="167" fontId="0" fillId="0" borderId="0" xfId="1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8" fontId="1" fillId="0" borderId="0" xfId="1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69" fontId="0" fillId="0" borderId="0" xfId="1" applyNumberFormat="1" applyFont="1"/>
    <xf numFmtId="168" fontId="0" fillId="0" borderId="0" xfId="0" applyNumberFormat="1"/>
    <xf numFmtId="0" fontId="5" fillId="0" borderId="0" xfId="0" applyFont="1"/>
    <xf numFmtId="10" fontId="1" fillId="0" borderId="0" xfId="0" quotePrefix="1" applyNumberFormat="1" applyFont="1"/>
  </cellXfs>
  <cellStyles count="2">
    <cellStyle name="Normal" xfId="0" builtinId="0"/>
    <cellStyle name="Per cent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19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18"/>
    <tableColumn id="9" xr3:uid="{B68060F2-396D-45AC-AB2E-9C62BE2818D5}" name="RatingRank" dataDxfId="17">
      <calculatedColumnFormula>_xlfn.RANK.EQ(tbl_Product[[#This Row],[AvgCustRating]],tbl_Product[AvgCustRating])</calculatedColumnFormula>
    </tableColumn>
    <tableColumn id="4" xr3:uid="{691009D8-7321-4FD3-8B07-6F51967DED07}" name="QtyOnHand" dataDxfId="16"/>
    <tableColumn id="5" xr3:uid="{1FB00B46-4052-4A88-879F-985F39E58108}" name="CostPrice" dataDxfId="15"/>
    <tableColumn id="6" xr3:uid="{EF16A93D-1E39-4ACF-89B2-96F73ECED827}" name="ListPric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13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12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1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10">
      <calculatedColumnFormula>YEAR(tbl_Order[[#This Row],[OrderDate]])</calculatedColumnFormula>
    </tableColumn>
    <tableColumn id="8" xr3:uid="{6B837D80-A3A9-4ECB-B7FB-9E5F23C0096C}" name="Order Month" dataDxfId="9">
      <calculatedColumnFormula>MONTH(tbl_Order[[#This Row],[OrderDate]])</calculatedColumnFormula>
    </tableColumn>
    <tableColumn id="9" xr3:uid="{9CEB25D8-F2A1-4642-B36A-29140E529F71}" name="Order Month Name" dataDxfId="8">
      <calculatedColumnFormula>TEXT(tbl_Order[[#This Row],[OrderDate]],"mmm")</calculatedColumnFormula>
    </tableColumn>
    <tableColumn id="10" xr3:uid="{6AAFD9FA-109B-4CBD-A8F3-FBF527372205}" name="Order Price" dataDxfId="7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I3792" totalsRowShown="0" headerRowDxfId="6">
  <autoFilter ref="A1:I3792" xr:uid="{820520BF-B424-4BD9-A670-E7D85F39BB01}"/>
  <tableColumns count="9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5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4">
      <calculatedColumnFormula>_xlfn.XLOOKUP(tbl_OrderProduct[[#This Row],[ProductID]],tbl_Product[ProductID],tbl_Product[ListPrice])*tbl_OrderProduct[[#This Row],[Quantity]]</calculatedColumnFormula>
    </tableColumn>
    <tableColumn id="6" xr3:uid="{81E77301-388A-4E74-86FF-2C4EC5B9425C}" name="Order Year" dataDxfId="3">
      <calculatedColumnFormula>_xlfn.XLOOKUP(tbl_OrderProduct[[#This Row],[OrderID]],tbl_Order[OrderID],tbl_Order[Order Year])</calculatedColumnFormula>
    </tableColumn>
    <tableColumn id="8" xr3:uid="{DE6AF01A-7B6D-4632-B4F6-636CCB8486AE}" name="Order Month Name" dataDxfId="2">
      <calculatedColumnFormula>_xlfn.XLOOKUP(tbl_OrderProduct[[#This Row],[OrderID]],tbl_Order[OrderID],tbl_Order[Order Month Name])</calculatedColumnFormula>
    </tableColumn>
    <tableColumn id="7" xr3:uid="{141E3C0A-175C-4A9B-9658-1D97411D9641}" name="ProductName" dataDxfId="1">
      <calculatedColumnFormula>_xlfn.XLOOKUP(tbl_OrderProduct[[#This Row],[ProductID]],tbl_Product[ProductID],tbl_Product[ProductName])</calculatedColumnFormula>
    </tableColumn>
    <tableColumn id="9" xr3:uid="{D5BC2320-DFEB-485A-AA96-C7FC1D3C7EC9}" name="CustNumber" dataDxfId="0">
      <calculatedColumnFormula>_xlfn.XLOOKUP(tbl_OrderProduct[[#This Row],[OrderID]],tbl_Order[OrderID],tbl_Order[CustomerID])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A8B-2CBC-46E9-8064-EB4011CBB993}">
  <dimension ref="B1:AH1198"/>
  <sheetViews>
    <sheetView tabSelected="1" zoomScaleNormal="100" workbookViewId="0"/>
  </sheetViews>
  <sheetFormatPr defaultRowHeight="24" x14ac:dyDescent="0.4"/>
  <cols>
    <col min="2" max="2" width="12.9140625" style="6" customWidth="1"/>
    <col min="3" max="3" width="17.9140625" customWidth="1"/>
    <col min="4" max="4" width="17.33203125" customWidth="1"/>
    <col min="5" max="5" width="15.08203125" customWidth="1"/>
    <col min="6" max="6" width="16.08203125" customWidth="1"/>
    <col min="7" max="7" width="15.58203125" bestFit="1" customWidth="1"/>
    <col min="8" max="8" width="17.25" customWidth="1"/>
    <col min="9" max="9" width="12.58203125" customWidth="1"/>
    <col min="10" max="10" width="11.75" customWidth="1"/>
    <col min="11" max="11" width="13.1640625" customWidth="1"/>
    <col min="12" max="15" width="10.4140625" customWidth="1"/>
    <col min="16" max="18" width="16.25" customWidth="1"/>
    <col min="19" max="19" width="11.83203125" customWidth="1"/>
    <col min="20" max="20" width="15.6640625" customWidth="1"/>
    <col min="21" max="24" width="11.83203125" customWidth="1"/>
    <col min="37" max="37" width="12.33203125" customWidth="1"/>
    <col min="38" max="38" width="12.1640625" customWidth="1"/>
  </cols>
  <sheetData>
    <row r="1" spans="2:13" x14ac:dyDescent="0.4">
      <c r="M1" s="4"/>
    </row>
    <row r="2" spans="2:13" x14ac:dyDescent="0.4">
      <c r="B2" s="6" t="s">
        <v>2824</v>
      </c>
    </row>
    <row r="3" spans="2:13" x14ac:dyDescent="0.4">
      <c r="C3" s="4" t="s">
        <v>2805</v>
      </c>
      <c r="D3" s="4"/>
    </row>
    <row r="4" spans="2:13" x14ac:dyDescent="0.4">
      <c r="C4">
        <v>1</v>
      </c>
      <c r="D4">
        <v>2</v>
      </c>
      <c r="E4">
        <v>3</v>
      </c>
      <c r="F4">
        <v>4</v>
      </c>
      <c r="G4" s="4"/>
    </row>
    <row r="5" spans="2:13" x14ac:dyDescent="0.4">
      <c r="C5">
        <v>5</v>
      </c>
      <c r="D5">
        <v>6</v>
      </c>
      <c r="E5">
        <v>7</v>
      </c>
      <c r="F5">
        <v>8</v>
      </c>
      <c r="G5" s="4"/>
    </row>
    <row r="6" spans="2:13" x14ac:dyDescent="0.4">
      <c r="C6">
        <v>9</v>
      </c>
      <c r="D6">
        <v>10</v>
      </c>
      <c r="E6">
        <v>11</v>
      </c>
      <c r="F6">
        <v>12</v>
      </c>
      <c r="G6" s="4"/>
    </row>
    <row r="7" spans="2:13" x14ac:dyDescent="0.4">
      <c r="C7">
        <v>13</v>
      </c>
      <c r="D7">
        <v>14</v>
      </c>
      <c r="E7">
        <v>15</v>
      </c>
      <c r="F7">
        <v>16</v>
      </c>
      <c r="G7" s="4"/>
    </row>
    <row r="8" spans="2:13" x14ac:dyDescent="0.4">
      <c r="C8" s="4"/>
      <c r="D8" s="4"/>
      <c r="E8" s="4"/>
      <c r="F8" s="4"/>
    </row>
    <row r="10" spans="2:13" x14ac:dyDescent="0.4">
      <c r="C10" s="4" t="s">
        <v>2806</v>
      </c>
    </row>
    <row r="11" spans="2:13" x14ac:dyDescent="0.4">
      <c r="C11">
        <v>1</v>
      </c>
      <c r="D11">
        <v>2</v>
      </c>
      <c r="E11">
        <v>3</v>
      </c>
      <c r="F11">
        <v>4</v>
      </c>
      <c r="G11" s="4"/>
    </row>
    <row r="12" spans="2:13" x14ac:dyDescent="0.4">
      <c r="C12">
        <v>5</v>
      </c>
      <c r="D12">
        <v>6</v>
      </c>
      <c r="E12">
        <v>7</v>
      </c>
      <c r="F12">
        <v>8</v>
      </c>
      <c r="G12" s="4"/>
    </row>
    <row r="13" spans="2:13" x14ac:dyDescent="0.4">
      <c r="C13">
        <v>9</v>
      </c>
      <c r="D13">
        <v>10</v>
      </c>
      <c r="E13">
        <v>11</v>
      </c>
      <c r="F13">
        <v>12</v>
      </c>
      <c r="G13" s="4"/>
    </row>
    <row r="14" spans="2:13" x14ac:dyDescent="0.4">
      <c r="C14">
        <v>13</v>
      </c>
      <c r="D14">
        <v>14</v>
      </c>
      <c r="E14">
        <v>15</v>
      </c>
      <c r="F14">
        <v>16</v>
      </c>
      <c r="G14" s="4"/>
    </row>
    <row r="15" spans="2:13" x14ac:dyDescent="0.4">
      <c r="C15" s="4"/>
      <c r="D15" s="4"/>
      <c r="E15" s="4"/>
      <c r="F15" s="4"/>
    </row>
    <row r="17" spans="2:7" x14ac:dyDescent="0.4">
      <c r="C17" s="4" t="s">
        <v>2823</v>
      </c>
    </row>
    <row r="18" spans="2:7" x14ac:dyDescent="0.4">
      <c r="C18" t="s">
        <v>2807</v>
      </c>
      <c r="D18" t="s">
        <v>2808</v>
      </c>
      <c r="E18" t="s">
        <v>2821</v>
      </c>
      <c r="F18" t="s">
        <v>2809</v>
      </c>
      <c r="G18" s="4"/>
    </row>
    <row r="19" spans="2:7" x14ac:dyDescent="0.4">
      <c r="C19" t="s">
        <v>2810</v>
      </c>
      <c r="D19" t="s">
        <v>2811</v>
      </c>
      <c r="E19" t="s">
        <v>2812</v>
      </c>
      <c r="F19" t="s">
        <v>2813</v>
      </c>
      <c r="G19" s="4"/>
    </row>
    <row r="20" spans="2:7" x14ac:dyDescent="0.4">
      <c r="C20" t="s">
        <v>2814</v>
      </c>
      <c r="D20" t="s">
        <v>2815</v>
      </c>
      <c r="E20" t="s">
        <v>2816</v>
      </c>
      <c r="F20" t="s">
        <v>2817</v>
      </c>
      <c r="G20" s="4"/>
    </row>
    <row r="21" spans="2:7" x14ac:dyDescent="0.4">
      <c r="C21" t="s">
        <v>2818</v>
      </c>
      <c r="D21" t="s">
        <v>2819</v>
      </c>
      <c r="E21" t="s">
        <v>2820</v>
      </c>
      <c r="F21" t="s">
        <v>2822</v>
      </c>
      <c r="G21" s="4"/>
    </row>
    <row r="22" spans="2:7" x14ac:dyDescent="0.4">
      <c r="C22" s="4"/>
      <c r="D22" s="4"/>
      <c r="E22" s="4"/>
      <c r="F22" s="4"/>
    </row>
    <row r="24" spans="2:7" x14ac:dyDescent="0.4">
      <c r="C24" s="4" t="s">
        <v>2825</v>
      </c>
    </row>
    <row r="25" spans="2:7" x14ac:dyDescent="0.4">
      <c r="C25">
        <v>4</v>
      </c>
      <c r="D25">
        <v>4</v>
      </c>
      <c r="E25">
        <v>3</v>
      </c>
      <c r="F25">
        <v>3</v>
      </c>
      <c r="G25" s="4"/>
    </row>
    <row r="26" spans="2:7" x14ac:dyDescent="0.4">
      <c r="C26">
        <v>5</v>
      </c>
      <c r="D26">
        <v>4</v>
      </c>
      <c r="E26">
        <v>2</v>
      </c>
      <c r="F26">
        <v>5</v>
      </c>
      <c r="G26" s="4"/>
    </row>
    <row r="27" spans="2:7" x14ac:dyDescent="0.4">
      <c r="C27">
        <v>5</v>
      </c>
      <c r="D27">
        <v>3</v>
      </c>
      <c r="E27">
        <v>3</v>
      </c>
      <c r="F27">
        <v>3</v>
      </c>
      <c r="G27" s="4"/>
    </row>
    <row r="28" spans="2:7" x14ac:dyDescent="0.4">
      <c r="C28">
        <v>2</v>
      </c>
      <c r="D28">
        <v>4</v>
      </c>
      <c r="E28">
        <v>3</v>
      </c>
      <c r="F28">
        <v>2</v>
      </c>
      <c r="G28" s="4"/>
    </row>
    <row r="29" spans="2:7" x14ac:dyDescent="0.4">
      <c r="C29" s="13"/>
      <c r="D29" s="13"/>
      <c r="E29" s="13"/>
      <c r="F29" s="13"/>
    </row>
    <row r="31" spans="2:7" x14ac:dyDescent="0.4">
      <c r="B31" s="6" t="s">
        <v>2826</v>
      </c>
    </row>
    <row r="32" spans="2:7" x14ac:dyDescent="0.4">
      <c r="C32" s="4" t="s">
        <v>2827</v>
      </c>
    </row>
    <row r="34" spans="2:9" x14ac:dyDescent="0.4">
      <c r="B34" s="6" t="s">
        <v>2836</v>
      </c>
    </row>
    <row r="35" spans="2:9" x14ac:dyDescent="0.4">
      <c r="C35" s="4" t="s">
        <v>2837</v>
      </c>
      <c r="G35" s="15" t="s">
        <v>2839</v>
      </c>
      <c r="H35" s="15" t="s">
        <v>2840</v>
      </c>
      <c r="I35" s="15" t="s">
        <v>2841</v>
      </c>
    </row>
    <row r="36" spans="2:9" x14ac:dyDescent="0.4">
      <c r="C36" t="b">
        <v>0</v>
      </c>
      <c r="D36" t="b">
        <v>1</v>
      </c>
      <c r="E36" t="b">
        <v>1</v>
      </c>
      <c r="F36" t="b">
        <v>1</v>
      </c>
      <c r="G36" s="4"/>
      <c r="H36" s="4"/>
      <c r="I36" s="4"/>
    </row>
    <row r="37" spans="2:9" x14ac:dyDescent="0.4">
      <c r="C37" t="b">
        <v>1</v>
      </c>
      <c r="D37" t="b">
        <v>1</v>
      </c>
      <c r="E37" t="b">
        <v>1</v>
      </c>
      <c r="F37" t="b">
        <v>1</v>
      </c>
      <c r="G37" s="4"/>
      <c r="H37" s="4"/>
      <c r="I37" s="4"/>
    </row>
    <row r="38" spans="2:9" x14ac:dyDescent="0.4">
      <c r="C38" t="b">
        <v>0</v>
      </c>
      <c r="D38" t="b">
        <v>0</v>
      </c>
      <c r="E38" t="b">
        <v>0</v>
      </c>
      <c r="F38" t="b">
        <v>0</v>
      </c>
      <c r="G38" s="4"/>
      <c r="H38" s="4"/>
      <c r="I38" s="4"/>
    </row>
    <row r="40" spans="2:9" x14ac:dyDescent="0.4">
      <c r="C40" s="4" t="s">
        <v>2838</v>
      </c>
      <c r="G40" s="15" t="s">
        <v>2842</v>
      </c>
      <c r="H40" s="15" t="s">
        <v>2843</v>
      </c>
    </row>
    <row r="41" spans="2:9" x14ac:dyDescent="0.4">
      <c r="C41" t="str">
        <f>COMPLEX(1,1)</f>
        <v>1+i</v>
      </c>
      <c r="D41" t="str">
        <f>COMPLEX(4,1)</f>
        <v>4+i</v>
      </c>
      <c r="E41" t="str">
        <f>COMPLEX(-2,2)</f>
        <v>-2+2i</v>
      </c>
      <c r="F41" t="str">
        <f>COMPLEX(-3,-1)</f>
        <v>-3-i</v>
      </c>
      <c r="G41" s="4"/>
      <c r="H41" s="4"/>
    </row>
    <row r="42" spans="2:9" x14ac:dyDescent="0.4">
      <c r="C42" t="str">
        <f>COMPLEX(1,0)</f>
        <v>1</v>
      </c>
      <c r="D42" t="str">
        <f>COMPLEX(0,1)</f>
        <v>i</v>
      </c>
      <c r="E42" t="str">
        <f>COMPLEX(-2,6)</f>
        <v>-2+6i</v>
      </c>
      <c r="F42" t="str">
        <f>COMPLEX(-3,-1)</f>
        <v>-3-i</v>
      </c>
      <c r="G42" s="4"/>
      <c r="H42" s="4"/>
    </row>
    <row r="43" spans="2:9" x14ac:dyDescent="0.4">
      <c r="C43" t="str">
        <f>COMPLEX(3,5)</f>
        <v>3+5i</v>
      </c>
      <c r="D43" t="str">
        <f>COMPLEX(1,4)</f>
        <v>1+4i</v>
      </c>
      <c r="E43" t="str">
        <f>COMPLEX(2,0)</f>
        <v>2</v>
      </c>
      <c r="F43" t="str">
        <f>COMPLEX(0,3)</f>
        <v>3i</v>
      </c>
      <c r="G43" s="4"/>
      <c r="H43" s="4"/>
    </row>
    <row r="45" spans="2:9" x14ac:dyDescent="0.4">
      <c r="C45" t="s">
        <v>2847</v>
      </c>
    </row>
    <row r="47" spans="2:9" x14ac:dyDescent="0.4">
      <c r="B47" s="6" t="s">
        <v>2889</v>
      </c>
    </row>
    <row r="48" spans="2:9" x14ac:dyDescent="0.4">
      <c r="C48" s="4" t="s">
        <v>2844</v>
      </c>
    </row>
    <row r="49" spans="2:9" x14ac:dyDescent="0.4">
      <c r="C49" s="4"/>
      <c r="E49" t="s">
        <v>111</v>
      </c>
      <c r="F49" s="3">
        <v>3000</v>
      </c>
    </row>
    <row r="50" spans="2:9" x14ac:dyDescent="0.4">
      <c r="C50" s="4" t="s">
        <v>2667</v>
      </c>
      <c r="D50" s="4" t="s">
        <v>2668</v>
      </c>
      <c r="E50" s="4" t="s">
        <v>25</v>
      </c>
      <c r="F50" s="11" t="s">
        <v>2775</v>
      </c>
    </row>
    <row r="51" spans="2:9" ht="48.75" customHeight="1" x14ac:dyDescent="0.4">
      <c r="D51" s="16"/>
      <c r="F51" s="3"/>
    </row>
    <row r="52" spans="2:9" ht="48.75" customHeight="1" x14ac:dyDescent="0.4">
      <c r="D52" s="16"/>
      <c r="F52" s="3"/>
    </row>
    <row r="53" spans="2:9" ht="48.75" customHeight="1" x14ac:dyDescent="0.4">
      <c r="D53" s="16"/>
      <c r="F53" s="3"/>
    </row>
    <row r="54" spans="2:9" ht="48.75" customHeight="1" x14ac:dyDescent="0.4">
      <c r="D54" s="16"/>
      <c r="F54" s="3"/>
    </row>
    <row r="55" spans="2:9" ht="48.75" customHeight="1" x14ac:dyDescent="0.4">
      <c r="D55" s="16"/>
      <c r="F55" s="3"/>
    </row>
    <row r="56" spans="2:9" ht="48.75" customHeight="1" x14ac:dyDescent="0.4">
      <c r="D56" s="16"/>
      <c r="F56" s="3"/>
    </row>
    <row r="58" spans="2:9" x14ac:dyDescent="0.4">
      <c r="B58" s="6" t="s">
        <v>2888</v>
      </c>
    </row>
    <row r="59" spans="2:9" x14ac:dyDescent="0.4">
      <c r="C59" s="4" t="s">
        <v>2890</v>
      </c>
      <c r="D59" s="4" t="s">
        <v>2891</v>
      </c>
      <c r="E59" s="4" t="s">
        <v>2892</v>
      </c>
      <c r="F59" s="4" t="s">
        <v>2893</v>
      </c>
    </row>
    <row r="60" spans="2:9" ht="50.25" customHeight="1" x14ac:dyDescent="0.4">
      <c r="C60" s="16" t="s">
        <v>42</v>
      </c>
      <c r="D60" t="s">
        <v>2894</v>
      </c>
      <c r="E60" t="s">
        <v>2894</v>
      </c>
    </row>
    <row r="61" spans="2:9" ht="50.25" customHeight="1" x14ac:dyDescent="0.4">
      <c r="C61" s="16" t="s">
        <v>37</v>
      </c>
    </row>
    <row r="62" spans="2:9" ht="50.25" customHeight="1" x14ac:dyDescent="0.4">
      <c r="C62" s="16" t="s">
        <v>62</v>
      </c>
      <c r="D62" t="s">
        <v>2894</v>
      </c>
      <c r="E62" t="s">
        <v>2894</v>
      </c>
      <c r="F62" t="s">
        <v>2894</v>
      </c>
    </row>
    <row r="64" spans="2:9" x14ac:dyDescent="0.4">
      <c r="B64" s="6" t="s">
        <v>2905</v>
      </c>
      <c r="H64" s="4" t="s">
        <v>111</v>
      </c>
      <c r="I64" s="4" t="s">
        <v>106</v>
      </c>
    </row>
    <row r="65" spans="2:11" x14ac:dyDescent="0.4">
      <c r="C65" s="4" t="s">
        <v>2901</v>
      </c>
      <c r="D65" s="4" t="s">
        <v>2902</v>
      </c>
      <c r="E65" s="4" t="s">
        <v>2904</v>
      </c>
      <c r="F65" s="4" t="s">
        <v>2903</v>
      </c>
      <c r="G65" s="4" t="s">
        <v>110</v>
      </c>
      <c r="H65" s="4" t="s">
        <v>2915</v>
      </c>
      <c r="J65" s="4" t="s">
        <v>2916</v>
      </c>
    </row>
    <row r="66" spans="2:11" x14ac:dyDescent="0.4">
      <c r="C66" t="s">
        <v>1565</v>
      </c>
      <c r="D66" s="16" t="str" cm="1">
        <f t="array" ref="D66:F66">TRANSPOSE(_xlfn._xlws.FILTER(tbl_OrderProduct[Product Category],C66=tbl_OrderProduct[OrderID]))</f>
        <v>Adventure</v>
      </c>
      <c r="E66" s="16" t="str">
        <v>Party</v>
      </c>
      <c r="F66" s="16" t="str">
        <v>Strategy</v>
      </c>
      <c r="J66" t="e" cm="1">
        <f t="array" ref="J66">SUM(--_xlfn.ANCHORARRAY(G66))</f>
        <v>#REF!</v>
      </c>
    </row>
    <row r="67" spans="2:11" x14ac:dyDescent="0.4">
      <c r="C67" t="s">
        <v>550</v>
      </c>
      <c r="D67" s="16" t="str" cm="1">
        <f t="array" ref="D67:F67">TRANSPOSE(_xlfn._xlws.FILTER(tbl_OrderProduct[Product Category],C67=tbl_OrderProduct[OrderID]))</f>
        <v>Strategy</v>
      </c>
      <c r="E67" s="16" t="str">
        <v>Strategy</v>
      </c>
      <c r="F67" s="16" t="str">
        <v>Classic</v>
      </c>
      <c r="J67" s="3"/>
    </row>
    <row r="68" spans="2:11" x14ac:dyDescent="0.4">
      <c r="C68" t="s">
        <v>758</v>
      </c>
      <c r="D68" s="16" t="str" cm="1">
        <f t="array" ref="D68:F68">TRANSPOSE(_xlfn._xlws.FILTER(tbl_OrderProduct[Product Category],C68=tbl_OrderProduct[OrderID]))</f>
        <v>Strategy</v>
      </c>
      <c r="E68" s="16" t="str">
        <v>Party</v>
      </c>
      <c r="F68" s="16" t="str">
        <v>Co-op</v>
      </c>
      <c r="J68" s="4" t="s">
        <v>2917</v>
      </c>
    </row>
    <row r="69" spans="2:11" x14ac:dyDescent="0.4">
      <c r="C69" t="s">
        <v>545</v>
      </c>
      <c r="D69" s="16" t="str" cm="1">
        <f t="array" ref="D69:F69">TRANSPOSE(_xlfn._xlws.FILTER(tbl_OrderProduct[Product Category],C69=tbl_OrderProduct[OrderID]))</f>
        <v>Adventure</v>
      </c>
      <c r="E69" s="16" t="str">
        <v>Classic</v>
      </c>
      <c r="F69" s="16" t="str">
        <v>Party</v>
      </c>
      <c r="J69" t="e" cm="1">
        <f t="array" ref="J69">SUM(--_xlfn.ANCHORARRAY(H66))</f>
        <v>#REF!</v>
      </c>
    </row>
    <row r="70" spans="2:11" x14ac:dyDescent="0.4">
      <c r="C70" t="s">
        <v>541</v>
      </c>
      <c r="D70" s="16" t="str" cm="1">
        <f t="array" ref="D70:E70">TRANSPOSE(_xlfn._xlws.FILTER(tbl_OrderProduct[Product Category],C70=tbl_OrderProduct[OrderID]))</f>
        <v>Strategy</v>
      </c>
      <c r="E70" s="16" t="str">
        <v>Strategy</v>
      </c>
      <c r="F70" s="16"/>
      <c r="K70" s="3"/>
    </row>
    <row r="72" spans="2:11" x14ac:dyDescent="0.4">
      <c r="B72" s="6" t="s">
        <v>2833</v>
      </c>
    </row>
    <row r="73" spans="2:11" x14ac:dyDescent="0.4">
      <c r="C73" s="4" t="s">
        <v>2828</v>
      </c>
      <c r="F73" s="4" t="s">
        <v>2829</v>
      </c>
    </row>
    <row r="74" spans="2:11" x14ac:dyDescent="0.4">
      <c r="D74" s="4">
        <v>2023</v>
      </c>
      <c r="E74" s="3" cm="1">
        <f t="array" ref="E74:E75">SUMIFS(tbl_Order[Order Price],tbl_Order[Order Year],'BYROW,BYCOL,MAP Exercises'!D74:D75)</f>
        <v>20167.390000000014</v>
      </c>
      <c r="F74" s="20"/>
      <c r="G74" t="s">
        <v>2831</v>
      </c>
      <c r="H74" s="14"/>
      <c r="I74" s="20"/>
    </row>
    <row r="75" spans="2:11" x14ac:dyDescent="0.4">
      <c r="D75" s="4">
        <v>2024</v>
      </c>
      <c r="E75" s="3">
        <v>23259.320000000007</v>
      </c>
      <c r="F75" s="20"/>
      <c r="G75" t="s">
        <v>2830</v>
      </c>
      <c r="H75" s="14"/>
      <c r="I75" s="20"/>
    </row>
    <row r="77" spans="2:11" x14ac:dyDescent="0.4">
      <c r="C77" s="4" t="s">
        <v>2832</v>
      </c>
      <c r="G77" s="5" t="s">
        <v>2835</v>
      </c>
      <c r="H77" s="5" t="s">
        <v>2834</v>
      </c>
      <c r="I77" s="5" t="s">
        <v>2846</v>
      </c>
    </row>
    <row r="78" spans="2:11" x14ac:dyDescent="0.4">
      <c r="C78">
        <v>1</v>
      </c>
      <c r="D78">
        <v>2</v>
      </c>
      <c r="E78">
        <v>3</v>
      </c>
      <c r="F78">
        <v>4</v>
      </c>
      <c r="G78" s="4"/>
      <c r="H78" s="4"/>
      <c r="I78" s="4"/>
    </row>
    <row r="79" spans="2:11" x14ac:dyDescent="0.4">
      <c r="C79">
        <v>5</v>
      </c>
      <c r="D79">
        <v>6</v>
      </c>
      <c r="E79">
        <v>7</v>
      </c>
      <c r="F79">
        <v>8</v>
      </c>
      <c r="G79" s="4"/>
      <c r="H79" s="4"/>
      <c r="I79" s="4"/>
    </row>
    <row r="80" spans="2:11" x14ac:dyDescent="0.4">
      <c r="C80">
        <v>9</v>
      </c>
      <c r="D80">
        <v>10</v>
      </c>
      <c r="E80">
        <v>11</v>
      </c>
      <c r="F80">
        <v>12</v>
      </c>
      <c r="G80" s="4"/>
      <c r="H80" s="4"/>
      <c r="I80" s="4"/>
    </row>
    <row r="81" spans="2:19" x14ac:dyDescent="0.4">
      <c r="C81">
        <v>13</v>
      </c>
      <c r="D81">
        <v>14</v>
      </c>
      <c r="E81">
        <v>15</v>
      </c>
      <c r="F81">
        <v>16</v>
      </c>
      <c r="G81" s="4"/>
      <c r="H81" s="4"/>
      <c r="I81" s="4"/>
    </row>
    <row r="82" spans="2:19" x14ac:dyDescent="0.4">
      <c r="G82" s="4"/>
      <c r="H82" s="4"/>
      <c r="I82" s="4"/>
    </row>
    <row r="83" spans="2:19" x14ac:dyDescent="0.4">
      <c r="B83" s="6" t="s">
        <v>2848</v>
      </c>
    </row>
    <row r="84" spans="2:19" x14ac:dyDescent="0.4">
      <c r="C84" s="4" t="str">
        <f>SummaryTables!B2</f>
        <v>Sales</v>
      </c>
      <c r="D84" s="4" t="str" cm="1">
        <f t="array" ref="D84:O84">_xlfn.ANCHORARRAY(SummaryTables!C2)</f>
        <v>Jan</v>
      </c>
      <c r="E84" s="4" t="str">
        <v>Feb</v>
      </c>
      <c r="F84" s="4" t="str">
        <v>Mar</v>
      </c>
      <c r="G84" s="4" t="str">
        <v>Apr</v>
      </c>
      <c r="H84" s="4" t="str">
        <v>May</v>
      </c>
      <c r="I84" s="4" t="str">
        <v>Jun</v>
      </c>
      <c r="J84" s="4" t="str">
        <v>Jul</v>
      </c>
      <c r="K84" s="4" t="str">
        <v>Aug</v>
      </c>
      <c r="L84" s="4" t="str">
        <v>Sep</v>
      </c>
      <c r="M84" s="4" t="str">
        <v>Oct</v>
      </c>
      <c r="N84" s="4" t="str">
        <v>Nov</v>
      </c>
      <c r="O84" s="4" t="str">
        <v>Dec</v>
      </c>
      <c r="P84" s="4" t="s">
        <v>2849</v>
      </c>
      <c r="Q84" s="4" t="s">
        <v>2850</v>
      </c>
      <c r="R84" s="4" t="s">
        <v>2852</v>
      </c>
      <c r="S84" s="4" t="s">
        <v>2851</v>
      </c>
    </row>
    <row r="85" spans="2:19" x14ac:dyDescent="0.4">
      <c r="C85" s="4" cm="1">
        <f t="array" ref="C85:C94">_xlfn.ANCHORARRAY(SummaryTables!B3)</f>
        <v>2016</v>
      </c>
      <c r="D85" s="3" cm="1">
        <f t="array" ref="D85:O94">_xlfn.ANCHORARRAY(SummaryTables!C3)</f>
        <v>722.66000000000008</v>
      </c>
      <c r="E85" s="3">
        <v>2654.72</v>
      </c>
      <c r="F85" s="3">
        <v>1658.5300000000002</v>
      </c>
      <c r="G85" s="3">
        <v>1664.1100000000001</v>
      </c>
      <c r="H85" s="3">
        <v>2223.39</v>
      </c>
      <c r="I85" s="3">
        <v>2159.1700000000005</v>
      </c>
      <c r="J85" s="3">
        <v>1773.4900000000002</v>
      </c>
      <c r="K85" s="3">
        <v>1708.7200000000003</v>
      </c>
      <c r="L85" s="3">
        <v>2656.63</v>
      </c>
      <c r="M85" s="3">
        <v>1919.8700000000001</v>
      </c>
      <c r="N85" s="3">
        <v>1883.2900000000002</v>
      </c>
      <c r="O85" s="3">
        <v>1124.72</v>
      </c>
      <c r="P85" s="11"/>
      <c r="Q85" s="11"/>
      <c r="R85" s="11"/>
      <c r="S85" s="17"/>
    </row>
    <row r="86" spans="2:19" x14ac:dyDescent="0.4">
      <c r="C86" s="4">
        <v>2017</v>
      </c>
      <c r="D86" s="3">
        <v>1952.86</v>
      </c>
      <c r="E86" s="3">
        <v>1320.99</v>
      </c>
      <c r="F86" s="3">
        <v>1842.9700000000003</v>
      </c>
      <c r="G86" s="3">
        <v>2243.3399999999997</v>
      </c>
      <c r="H86" s="3">
        <v>1783.0899999999997</v>
      </c>
      <c r="I86" s="3">
        <v>2138.42</v>
      </c>
      <c r="J86" s="3">
        <v>1899.69</v>
      </c>
      <c r="K86" s="3">
        <v>1765.7400000000002</v>
      </c>
      <c r="L86" s="3">
        <v>2459.58</v>
      </c>
      <c r="M86" s="3">
        <v>1905.3700000000003</v>
      </c>
      <c r="N86" s="3">
        <v>1240.5100000000002</v>
      </c>
      <c r="O86" s="3">
        <v>2404.5700000000006</v>
      </c>
      <c r="P86" s="11"/>
      <c r="Q86" s="11"/>
      <c r="R86" s="11"/>
      <c r="S86" s="17"/>
    </row>
    <row r="87" spans="2:19" x14ac:dyDescent="0.4">
      <c r="C87" s="4">
        <v>2018</v>
      </c>
      <c r="D87" s="3">
        <v>1851.95</v>
      </c>
      <c r="E87" s="3">
        <v>1922.7600000000004</v>
      </c>
      <c r="F87" s="3">
        <v>1911.3800000000003</v>
      </c>
      <c r="G87" s="3">
        <v>2401.13</v>
      </c>
      <c r="H87" s="3">
        <v>2164.1999999999998</v>
      </c>
      <c r="I87" s="3">
        <v>1192.03</v>
      </c>
      <c r="J87" s="3">
        <v>1690.5000000000002</v>
      </c>
      <c r="K87" s="3">
        <v>2019.8600000000004</v>
      </c>
      <c r="L87" s="3">
        <v>2080.56</v>
      </c>
      <c r="M87" s="3">
        <v>2110.7799999999997</v>
      </c>
      <c r="N87" s="3">
        <v>1869.8600000000004</v>
      </c>
      <c r="O87" s="3">
        <v>1985.4700000000003</v>
      </c>
      <c r="P87" s="11"/>
      <c r="Q87" s="11"/>
      <c r="R87" s="11"/>
      <c r="S87" s="17"/>
    </row>
    <row r="88" spans="2:19" x14ac:dyDescent="0.4">
      <c r="C88" s="4">
        <v>2019</v>
      </c>
      <c r="D88" s="3">
        <v>2063.4999999999995</v>
      </c>
      <c r="E88" s="3">
        <v>1331.05</v>
      </c>
      <c r="F88" s="3">
        <v>2711.66</v>
      </c>
      <c r="G88" s="3">
        <v>1462.0100000000002</v>
      </c>
      <c r="H88" s="3">
        <v>1616.9</v>
      </c>
      <c r="I88" s="3">
        <v>1657.9300000000003</v>
      </c>
      <c r="J88" s="3">
        <v>1785.06</v>
      </c>
      <c r="K88" s="3">
        <v>2051.5800000000004</v>
      </c>
      <c r="L88" s="3">
        <v>2380.3300000000008</v>
      </c>
      <c r="M88" s="3">
        <v>1679.0100000000002</v>
      </c>
      <c r="N88" s="3">
        <v>2080.54</v>
      </c>
      <c r="O88" s="3">
        <v>2249.2200000000003</v>
      </c>
      <c r="P88" s="11"/>
      <c r="Q88" s="11"/>
      <c r="R88" s="11"/>
      <c r="S88" s="17"/>
    </row>
    <row r="89" spans="2:19" x14ac:dyDescent="0.4">
      <c r="C89" s="4">
        <v>2020</v>
      </c>
      <c r="D89" s="3">
        <v>1323.41</v>
      </c>
      <c r="E89" s="3">
        <v>1395.5000000000002</v>
      </c>
      <c r="F89" s="3">
        <v>1942.9499999999998</v>
      </c>
      <c r="G89" s="3">
        <v>1858.2300000000002</v>
      </c>
      <c r="H89" s="3">
        <v>2404.3200000000002</v>
      </c>
      <c r="I89" s="3">
        <v>1567.7300000000002</v>
      </c>
      <c r="J89" s="3">
        <v>1947.1000000000004</v>
      </c>
      <c r="K89" s="3">
        <v>1920.6800000000003</v>
      </c>
      <c r="L89" s="3">
        <v>1465.8000000000002</v>
      </c>
      <c r="M89" s="3">
        <v>1663.3</v>
      </c>
      <c r="N89" s="3">
        <v>2698.7999999999997</v>
      </c>
      <c r="O89" s="3">
        <v>2801.67</v>
      </c>
      <c r="P89" s="11"/>
      <c r="Q89" s="11"/>
      <c r="R89" s="11"/>
      <c r="S89" s="17"/>
    </row>
    <row r="90" spans="2:19" x14ac:dyDescent="0.4">
      <c r="C90" s="4">
        <v>2021</v>
      </c>
      <c r="D90" s="3">
        <v>2486.71</v>
      </c>
      <c r="E90" s="3">
        <v>1689.93</v>
      </c>
      <c r="F90" s="3">
        <v>1222.8900000000003</v>
      </c>
      <c r="G90" s="3">
        <v>1847.8300000000004</v>
      </c>
      <c r="H90" s="3">
        <v>2254.02</v>
      </c>
      <c r="I90" s="3">
        <v>1344.0100000000002</v>
      </c>
      <c r="J90" s="3">
        <v>1547.4000000000003</v>
      </c>
      <c r="K90" s="3">
        <v>1874.4500000000003</v>
      </c>
      <c r="L90" s="3">
        <v>1032.72</v>
      </c>
      <c r="M90" s="3">
        <v>1959.0600000000004</v>
      </c>
      <c r="N90" s="3">
        <v>1833.3000000000004</v>
      </c>
      <c r="O90" s="3">
        <v>1410.3600000000001</v>
      </c>
      <c r="P90" s="11"/>
      <c r="Q90" s="11"/>
      <c r="R90" s="11"/>
      <c r="S90" s="17"/>
    </row>
    <row r="91" spans="2:19" x14ac:dyDescent="0.4">
      <c r="C91" s="4">
        <v>2022</v>
      </c>
      <c r="D91" s="3">
        <v>1704.91</v>
      </c>
      <c r="E91" s="3">
        <v>1879.68</v>
      </c>
      <c r="F91" s="3">
        <v>2203.9600000000005</v>
      </c>
      <c r="G91" s="3">
        <v>1722.4899999999998</v>
      </c>
      <c r="H91" s="3">
        <v>1167.42</v>
      </c>
      <c r="I91" s="3">
        <v>1416.3600000000004</v>
      </c>
      <c r="J91" s="3">
        <v>2104.86</v>
      </c>
      <c r="K91" s="3">
        <v>2101.9700000000003</v>
      </c>
      <c r="L91" s="3">
        <v>2508.33</v>
      </c>
      <c r="M91" s="3">
        <v>2271.94</v>
      </c>
      <c r="N91" s="3">
        <v>1564.5400000000002</v>
      </c>
      <c r="O91" s="3">
        <v>2445.2999999999997</v>
      </c>
      <c r="P91" s="11"/>
      <c r="Q91" s="11"/>
      <c r="R91" s="11"/>
      <c r="S91" s="17"/>
    </row>
    <row r="92" spans="2:19" x14ac:dyDescent="0.4">
      <c r="C92" s="4">
        <v>2023</v>
      </c>
      <c r="D92" s="3">
        <v>1885.7199999999998</v>
      </c>
      <c r="E92" s="3">
        <v>1388.8400000000001</v>
      </c>
      <c r="F92" s="3">
        <v>2487.9100000000003</v>
      </c>
      <c r="G92" s="3">
        <v>1777.17</v>
      </c>
      <c r="H92" s="3">
        <v>1529.8600000000001</v>
      </c>
      <c r="I92" s="3">
        <v>1189.0800000000002</v>
      </c>
      <c r="J92" s="3">
        <v>1131.6400000000003</v>
      </c>
      <c r="K92" s="3">
        <v>1743.0900000000004</v>
      </c>
      <c r="L92" s="3">
        <v>1972.7900000000004</v>
      </c>
      <c r="M92" s="3">
        <v>1876.6100000000001</v>
      </c>
      <c r="N92" s="3">
        <v>1414.8100000000002</v>
      </c>
      <c r="O92" s="3">
        <v>1769.8700000000001</v>
      </c>
      <c r="P92" s="11"/>
      <c r="Q92" s="11"/>
      <c r="R92" s="11"/>
      <c r="S92" s="17"/>
    </row>
    <row r="93" spans="2:19" x14ac:dyDescent="0.4">
      <c r="C93" s="4">
        <v>2024</v>
      </c>
      <c r="D93" s="3">
        <v>2302.21</v>
      </c>
      <c r="E93" s="3">
        <v>1937.19</v>
      </c>
      <c r="F93" s="3">
        <v>1859.5000000000002</v>
      </c>
      <c r="G93" s="3">
        <v>1558.3300000000002</v>
      </c>
      <c r="H93" s="3">
        <v>2357.36</v>
      </c>
      <c r="I93" s="3">
        <v>1953.7200000000005</v>
      </c>
      <c r="J93" s="3">
        <v>1777.0300000000002</v>
      </c>
      <c r="K93" s="3">
        <v>1896.2500000000002</v>
      </c>
      <c r="L93" s="3">
        <v>2085.7200000000003</v>
      </c>
      <c r="M93" s="3">
        <v>1909.1700000000003</v>
      </c>
      <c r="N93" s="3">
        <v>1823.0500000000004</v>
      </c>
      <c r="O93" s="3">
        <v>1799.7900000000002</v>
      </c>
      <c r="P93" s="11"/>
      <c r="Q93" s="11"/>
      <c r="R93" s="11"/>
      <c r="S93" s="17"/>
    </row>
    <row r="94" spans="2:19" x14ac:dyDescent="0.4">
      <c r="C94" s="4">
        <v>2025</v>
      </c>
      <c r="D94" s="3">
        <v>1557.6100000000004</v>
      </c>
      <c r="E94" s="3">
        <v>853.15000000000009</v>
      </c>
      <c r="F94" s="3">
        <v>550.19000000000005</v>
      </c>
      <c r="G94" s="3">
        <v>419.36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1"/>
      <c r="Q94" s="11"/>
      <c r="R94" s="11"/>
      <c r="S94" s="17"/>
    </row>
    <row r="96" spans="2:19" x14ac:dyDescent="0.4">
      <c r="B96" s="6" t="s">
        <v>2912</v>
      </c>
      <c r="G96" t="s">
        <v>2908</v>
      </c>
    </row>
    <row r="97" spans="2:12" ht="53.25" customHeight="1" x14ac:dyDescent="0.4">
      <c r="C97" s="4" t="s">
        <v>2907</v>
      </c>
      <c r="D97" s="18" t="s">
        <v>2909</v>
      </c>
      <c r="E97" s="18" t="s">
        <v>2910</v>
      </c>
      <c r="F97" s="4"/>
      <c r="G97" s="4" t="s">
        <v>2907</v>
      </c>
      <c r="H97" s="18" t="s">
        <v>2914</v>
      </c>
      <c r="K97" s="4" t="s">
        <v>2945</v>
      </c>
      <c r="L97" s="4" t="s">
        <v>2946</v>
      </c>
    </row>
    <row r="98" spans="2:12" x14ac:dyDescent="0.4">
      <c r="C98" s="4" cm="1">
        <f t="array" ref="C98:C107">_xlfn.UNIQUE(tbl_Order[Order Year])</f>
        <v>2016</v>
      </c>
      <c r="D98" s="3"/>
      <c r="E98" s="3"/>
      <c r="F98" s="4"/>
      <c r="G98" s="4"/>
      <c r="H98" s="3"/>
      <c r="J98" s="4" cm="1">
        <f t="array" ref="J98:J107">_xlfn.UNIQUE(tbl_Order[Order Year])</f>
        <v>2016</v>
      </c>
      <c r="K98" s="21">
        <v>0.1</v>
      </c>
      <c r="L98">
        <f>1+K98</f>
        <v>1.1000000000000001</v>
      </c>
    </row>
    <row r="99" spans="2:12" x14ac:dyDescent="0.4">
      <c r="C99" s="4">
        <v>2017</v>
      </c>
      <c r="D99" s="3"/>
      <c r="E99" s="3"/>
      <c r="F99" s="4"/>
      <c r="G99" s="4"/>
      <c r="H99" s="3"/>
      <c r="J99" s="4">
        <v>2017</v>
      </c>
      <c r="K99" s="21">
        <v>0.1</v>
      </c>
      <c r="L99">
        <f t="shared" ref="L99:L107" si="0">1+K99</f>
        <v>1.1000000000000001</v>
      </c>
    </row>
    <row r="100" spans="2:12" x14ac:dyDescent="0.4">
      <c r="C100" s="4">
        <v>2018</v>
      </c>
      <c r="D100" s="3"/>
      <c r="E100" s="3"/>
      <c r="F100" s="4"/>
      <c r="G100" s="4"/>
      <c r="H100" s="3"/>
      <c r="J100" s="4">
        <v>2018</v>
      </c>
      <c r="K100" s="21">
        <v>0.15</v>
      </c>
      <c r="L100">
        <f t="shared" si="0"/>
        <v>1.1499999999999999</v>
      </c>
    </row>
    <row r="101" spans="2:12" x14ac:dyDescent="0.4">
      <c r="C101" s="4">
        <v>2019</v>
      </c>
      <c r="D101" s="3"/>
      <c r="E101" s="3"/>
      <c r="F101" s="4"/>
      <c r="G101" s="4"/>
      <c r="H101" s="3"/>
      <c r="J101" s="4">
        <v>2019</v>
      </c>
      <c r="K101" s="21">
        <v>0.15</v>
      </c>
      <c r="L101">
        <f t="shared" si="0"/>
        <v>1.1499999999999999</v>
      </c>
    </row>
    <row r="102" spans="2:12" x14ac:dyDescent="0.4">
      <c r="C102" s="4">
        <v>2020</v>
      </c>
      <c r="D102" s="3"/>
      <c r="E102" s="3"/>
      <c r="F102" s="4"/>
      <c r="G102" s="4"/>
      <c r="H102" s="3"/>
      <c r="J102" s="4">
        <v>2020</v>
      </c>
      <c r="K102" s="21">
        <v>0.17499999999999999</v>
      </c>
      <c r="L102">
        <f t="shared" si="0"/>
        <v>1.175</v>
      </c>
    </row>
    <row r="103" spans="2:12" x14ac:dyDescent="0.4">
      <c r="C103" s="4">
        <v>2021</v>
      </c>
      <c r="D103" s="3"/>
      <c r="E103" s="3"/>
      <c r="F103" s="4"/>
      <c r="G103" s="4"/>
      <c r="H103" s="3"/>
      <c r="J103" s="4">
        <v>2021</v>
      </c>
      <c r="K103" s="21">
        <v>0.17499999999999999</v>
      </c>
      <c r="L103">
        <f t="shared" si="0"/>
        <v>1.175</v>
      </c>
    </row>
    <row r="104" spans="2:12" x14ac:dyDescent="0.4">
      <c r="C104" s="4">
        <v>2022</v>
      </c>
      <c r="D104" s="3"/>
      <c r="E104" s="3"/>
      <c r="F104" s="4"/>
      <c r="G104" s="4"/>
      <c r="H104" s="3"/>
      <c r="J104" s="4">
        <v>2022</v>
      </c>
      <c r="K104" s="21">
        <v>0.15</v>
      </c>
      <c r="L104">
        <f t="shared" si="0"/>
        <v>1.1499999999999999</v>
      </c>
    </row>
    <row r="105" spans="2:12" x14ac:dyDescent="0.4">
      <c r="C105" s="4">
        <v>2023</v>
      </c>
      <c r="D105" s="3"/>
      <c r="E105" s="3"/>
      <c r="F105" s="4"/>
      <c r="G105" s="4"/>
      <c r="H105" s="3"/>
      <c r="J105" s="4">
        <v>2023</v>
      </c>
      <c r="K105" s="21">
        <v>0.2</v>
      </c>
      <c r="L105">
        <f t="shared" si="0"/>
        <v>1.2</v>
      </c>
    </row>
    <row r="106" spans="2:12" x14ac:dyDescent="0.4">
      <c r="C106" s="4">
        <v>2024</v>
      </c>
      <c r="D106" s="3"/>
      <c r="E106" s="3"/>
      <c r="F106" s="4"/>
      <c r="G106" s="4"/>
      <c r="H106" s="3"/>
      <c r="J106" s="4">
        <v>2024</v>
      </c>
      <c r="K106" s="21">
        <v>0.25</v>
      </c>
      <c r="L106">
        <f t="shared" si="0"/>
        <v>1.25</v>
      </c>
    </row>
    <row r="107" spans="2:12" x14ac:dyDescent="0.4">
      <c r="C107" s="4">
        <v>2025</v>
      </c>
      <c r="D107" s="3"/>
      <c r="E107" s="3"/>
      <c r="F107" s="4"/>
      <c r="G107" s="4"/>
      <c r="H107" s="3"/>
      <c r="J107" s="4">
        <v>2025</v>
      </c>
      <c r="K107" s="21">
        <v>0.2</v>
      </c>
      <c r="L107">
        <f t="shared" si="0"/>
        <v>1.2</v>
      </c>
    </row>
    <row r="108" spans="2:12" x14ac:dyDescent="0.4">
      <c r="G108" s="4"/>
      <c r="H108" s="3"/>
    </row>
    <row r="109" spans="2:12" x14ac:dyDescent="0.4">
      <c r="B109" s="6" t="s">
        <v>2911</v>
      </c>
    </row>
    <row r="110" spans="2:12" ht="53.25" customHeight="1" x14ac:dyDescent="0.4">
      <c r="C110" s="4" t="s">
        <v>2913</v>
      </c>
      <c r="D110" s="18" t="s">
        <v>2909</v>
      </c>
      <c r="E110" s="18" t="s">
        <v>2910</v>
      </c>
      <c r="F110" s="4"/>
      <c r="G110" s="4" t="s">
        <v>2913</v>
      </c>
      <c r="H110" s="18" t="s">
        <v>2914</v>
      </c>
      <c r="K110" s="4" t="s">
        <v>2945</v>
      </c>
      <c r="L110" s="4" t="s">
        <v>2946</v>
      </c>
    </row>
    <row r="111" spans="2:12" x14ac:dyDescent="0.4">
      <c r="C111" s="4" t="str" cm="1">
        <f t="array" ref="C111:C122">_xlfn.UNIQUE(tbl_Order[Order Month Name])</f>
        <v>Jan</v>
      </c>
      <c r="D111" s="3"/>
      <c r="E111" s="3"/>
      <c r="F111" s="4"/>
      <c r="G111" s="4"/>
      <c r="H111" s="3"/>
      <c r="J111" s="4" cm="1">
        <f t="array" ref="J111:J120">_xlfn.UNIQUE(tbl_Order[Order Year])</f>
        <v>2016</v>
      </c>
      <c r="K111" s="21">
        <v>0.1</v>
      </c>
      <c r="L111">
        <f>1+K111</f>
        <v>1.1000000000000001</v>
      </c>
    </row>
    <row r="112" spans="2:12" x14ac:dyDescent="0.4">
      <c r="C112" s="4" t="str">
        <v>Feb</v>
      </c>
      <c r="D112" s="3"/>
      <c r="E112" s="3"/>
      <c r="F112" s="4"/>
      <c r="G112" s="4"/>
      <c r="H112" s="3"/>
      <c r="J112" s="4">
        <v>2017</v>
      </c>
      <c r="K112" s="21">
        <v>0.1</v>
      </c>
      <c r="L112">
        <f t="shared" ref="L112:L120" si="1">1+K112</f>
        <v>1.1000000000000001</v>
      </c>
    </row>
    <row r="113" spans="2:15" x14ac:dyDescent="0.4">
      <c r="C113" s="4" t="str">
        <v>Mar</v>
      </c>
      <c r="D113" s="3"/>
      <c r="E113" s="3"/>
      <c r="F113" s="4"/>
      <c r="G113" s="4"/>
      <c r="H113" s="3"/>
      <c r="J113" s="4">
        <v>2018</v>
      </c>
      <c r="K113" s="21">
        <v>0.15</v>
      </c>
      <c r="L113">
        <f t="shared" si="1"/>
        <v>1.1499999999999999</v>
      </c>
    </row>
    <row r="114" spans="2:15" x14ac:dyDescent="0.4">
      <c r="C114" s="4" t="str">
        <v>Apr</v>
      </c>
      <c r="D114" s="3"/>
      <c r="E114" s="3"/>
      <c r="F114" s="4"/>
      <c r="G114" s="4"/>
      <c r="H114" s="3"/>
      <c r="J114" s="4">
        <v>2019</v>
      </c>
      <c r="K114" s="21">
        <v>0.15</v>
      </c>
      <c r="L114">
        <f t="shared" si="1"/>
        <v>1.1499999999999999</v>
      </c>
    </row>
    <row r="115" spans="2:15" x14ac:dyDescent="0.4">
      <c r="C115" s="4" t="str">
        <v>May</v>
      </c>
      <c r="D115" s="3"/>
      <c r="E115" s="3"/>
      <c r="F115" s="4"/>
      <c r="G115" s="4"/>
      <c r="H115" s="3"/>
      <c r="J115" s="4">
        <v>2020</v>
      </c>
      <c r="K115" s="21">
        <v>0.17499999999999999</v>
      </c>
      <c r="L115">
        <f t="shared" si="1"/>
        <v>1.175</v>
      </c>
    </row>
    <row r="116" spans="2:15" x14ac:dyDescent="0.4">
      <c r="C116" s="4" t="str">
        <v>Jun</v>
      </c>
      <c r="D116" s="3"/>
      <c r="E116" s="3"/>
      <c r="F116" s="4"/>
      <c r="G116" s="4"/>
      <c r="H116" s="3"/>
      <c r="J116" s="4">
        <v>2021</v>
      </c>
      <c r="K116" s="21">
        <v>0.17499999999999999</v>
      </c>
      <c r="L116">
        <f t="shared" si="1"/>
        <v>1.175</v>
      </c>
    </row>
    <row r="117" spans="2:15" x14ac:dyDescent="0.4">
      <c r="C117" s="4" t="str">
        <v>Jul</v>
      </c>
      <c r="D117" s="3"/>
      <c r="E117" s="3"/>
      <c r="F117" s="4"/>
      <c r="G117" s="4"/>
      <c r="H117" s="3"/>
      <c r="J117" s="4">
        <v>2022</v>
      </c>
      <c r="K117" s="21">
        <v>0.15</v>
      </c>
      <c r="L117">
        <f t="shared" si="1"/>
        <v>1.1499999999999999</v>
      </c>
    </row>
    <row r="118" spans="2:15" x14ac:dyDescent="0.4">
      <c r="C118" s="4" t="str">
        <v>Aug</v>
      </c>
      <c r="D118" s="3"/>
      <c r="E118" s="3"/>
      <c r="F118" s="4"/>
      <c r="G118" s="4"/>
      <c r="H118" s="3"/>
      <c r="J118" s="4">
        <v>2023</v>
      </c>
      <c r="K118" s="21">
        <v>0.2</v>
      </c>
      <c r="L118">
        <f t="shared" si="1"/>
        <v>1.2</v>
      </c>
    </row>
    <row r="119" spans="2:15" x14ac:dyDescent="0.4">
      <c r="C119" s="4" t="str">
        <v>Sep</v>
      </c>
      <c r="D119" s="3"/>
      <c r="E119" s="3"/>
      <c r="F119" s="4"/>
      <c r="G119" s="4"/>
      <c r="H119" s="3"/>
      <c r="J119" s="4">
        <v>2024</v>
      </c>
      <c r="K119" s="21">
        <v>0.25</v>
      </c>
      <c r="L119">
        <f t="shared" si="1"/>
        <v>1.25</v>
      </c>
    </row>
    <row r="120" spans="2:15" x14ac:dyDescent="0.4">
      <c r="C120" s="4" t="str">
        <v>Oct</v>
      </c>
      <c r="D120" s="3"/>
      <c r="E120" s="3"/>
      <c r="F120" s="4"/>
      <c r="G120" s="4"/>
      <c r="H120" s="3"/>
      <c r="J120" s="4">
        <v>2025</v>
      </c>
      <c r="K120" s="21">
        <v>0.2</v>
      </c>
      <c r="L120">
        <f t="shared" si="1"/>
        <v>1.2</v>
      </c>
    </row>
    <row r="121" spans="2:15" x14ac:dyDescent="0.4">
      <c r="C121" s="4" t="str">
        <v>Nov</v>
      </c>
      <c r="D121" s="3"/>
      <c r="E121" s="3"/>
      <c r="F121" s="4"/>
      <c r="G121" s="4"/>
      <c r="H121" s="3"/>
      <c r="J121" s="4"/>
      <c r="K121" s="21"/>
      <c r="L121" s="21"/>
    </row>
    <row r="122" spans="2:15" x14ac:dyDescent="0.4">
      <c r="C122" s="4" t="str">
        <v>Dec</v>
      </c>
      <c r="D122" s="3"/>
      <c r="E122" s="3"/>
      <c r="F122" s="4"/>
      <c r="G122" s="4"/>
      <c r="H122" s="3"/>
      <c r="J122" s="4"/>
      <c r="K122" s="21"/>
      <c r="L122" s="21"/>
    </row>
    <row r="123" spans="2:15" x14ac:dyDescent="0.4">
      <c r="C123" s="4"/>
      <c r="D123" s="3"/>
      <c r="E123" s="3"/>
      <c r="F123" s="4"/>
      <c r="G123" s="4"/>
      <c r="H123" s="3"/>
      <c r="J123" s="4"/>
      <c r="K123" s="21"/>
      <c r="L123" s="21"/>
    </row>
    <row r="124" spans="2:15" x14ac:dyDescent="0.4">
      <c r="B124" s="6" t="s">
        <v>2854</v>
      </c>
    </row>
    <row r="125" spans="2:15" x14ac:dyDescent="0.4">
      <c r="C125" s="4" t="s">
        <v>0</v>
      </c>
      <c r="D125" s="4" t="str" cm="1">
        <f t="array" ref="D125:O125">_xlfn.ANCHORARRAY(D84)</f>
        <v>Jan</v>
      </c>
      <c r="E125" s="4" t="str">
        <v>Feb</v>
      </c>
      <c r="F125" s="4" t="str">
        <v>Mar</v>
      </c>
      <c r="G125" s="4" t="str">
        <v>Apr</v>
      </c>
      <c r="H125" s="4" t="str">
        <v>May</v>
      </c>
      <c r="I125" s="4" t="str">
        <v>Jun</v>
      </c>
      <c r="J125" s="4" t="str">
        <v>Jul</v>
      </c>
      <c r="K125" s="4" t="str">
        <v>Aug</v>
      </c>
      <c r="L125" s="4" t="str">
        <v>Sep</v>
      </c>
      <c r="M125" s="4" t="str">
        <v>Oct</v>
      </c>
      <c r="N125" s="4" t="str">
        <v>Nov</v>
      </c>
      <c r="O125" s="4" t="str">
        <v>Dec</v>
      </c>
    </row>
    <row r="126" spans="2:15" x14ac:dyDescent="0.4">
      <c r="C126" s="4">
        <v>2016</v>
      </c>
      <c r="D126" s="3" cm="1">
        <f t="array" ref="D126:O126">_xlfn.TAKE(_xlfn.ANCHORARRAY(D85),1)</f>
        <v>722.66000000000008</v>
      </c>
      <c r="E126" s="3">
        <v>2654.72</v>
      </c>
      <c r="F126" s="3">
        <v>1658.5300000000002</v>
      </c>
      <c r="G126" s="3">
        <v>1664.1100000000001</v>
      </c>
      <c r="H126" s="3">
        <v>2223.39</v>
      </c>
      <c r="I126" s="3">
        <v>2159.1700000000005</v>
      </c>
      <c r="J126" s="3">
        <v>1773.4900000000002</v>
      </c>
      <c r="K126" s="3">
        <v>1708.7200000000003</v>
      </c>
      <c r="L126" s="3">
        <v>2656.63</v>
      </c>
      <c r="M126" s="3">
        <v>1919.8700000000001</v>
      </c>
      <c r="N126" s="3">
        <v>1883.2900000000002</v>
      </c>
      <c r="O126" s="3">
        <v>1124.72</v>
      </c>
    </row>
    <row r="127" spans="2:15" x14ac:dyDescent="0.4">
      <c r="C127" s="4" t="s">
        <v>2853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x14ac:dyDescent="0.4">
      <c r="C128" s="4"/>
      <c r="D128" s="4"/>
      <c r="E128" s="4"/>
      <c r="G128" s="4"/>
      <c r="H128" s="4"/>
      <c r="I128" s="4"/>
    </row>
    <row r="129" spans="2:16" x14ac:dyDescent="0.4">
      <c r="C129" s="4" t="str" cm="1">
        <f t="array" ref="C129:O129">C84:O84</f>
        <v>Sales</v>
      </c>
      <c r="D129" s="4" t="str">
        <v>Jan</v>
      </c>
      <c r="E129" s="4" t="str">
        <v>Feb</v>
      </c>
      <c r="F129" s="4" t="str">
        <v>Mar</v>
      </c>
      <c r="G129" s="4" t="str">
        <v>Apr</v>
      </c>
      <c r="H129" s="4" t="str">
        <v>May</v>
      </c>
      <c r="I129" s="4" t="str">
        <v>Jun</v>
      </c>
      <c r="J129" s="4" t="str">
        <v>Jul</v>
      </c>
      <c r="K129" s="4" t="str">
        <v>Aug</v>
      </c>
      <c r="L129" s="4" t="str">
        <v>Sep</v>
      </c>
      <c r="M129" s="4" t="str">
        <v>Oct</v>
      </c>
      <c r="N129" s="4" t="str">
        <v>Nov</v>
      </c>
      <c r="O129" s="4" t="str">
        <v>Dec</v>
      </c>
    </row>
    <row r="130" spans="2:16" x14ac:dyDescent="0.4">
      <c r="C130" s="4" cm="1">
        <f t="array" ref="C130:C131">_xlfn.TAKE(_xlfn.ANCHORARRAY(C85),2)</f>
        <v>2016</v>
      </c>
      <c r="D130" s="3" cm="1">
        <f t="array" ref="D130:O131">_xlfn.TAKE(_xlfn.ANCHORARRAY(D85),2)</f>
        <v>722.66000000000008</v>
      </c>
      <c r="E130" s="3">
        <v>2654.72</v>
      </c>
      <c r="F130" s="3">
        <v>1658.5300000000002</v>
      </c>
      <c r="G130" s="3">
        <v>1664.1100000000001</v>
      </c>
      <c r="H130" s="3">
        <v>2223.39</v>
      </c>
      <c r="I130" s="3">
        <v>2159.1700000000005</v>
      </c>
      <c r="J130" s="3">
        <v>1773.4900000000002</v>
      </c>
      <c r="K130" s="3">
        <v>1708.7200000000003</v>
      </c>
      <c r="L130" s="3">
        <v>2656.63</v>
      </c>
      <c r="M130" s="3">
        <v>1919.8700000000001</v>
      </c>
      <c r="N130" s="3">
        <v>1883.2900000000002</v>
      </c>
      <c r="O130" s="3">
        <v>1124.72</v>
      </c>
      <c r="P130" s="11"/>
    </row>
    <row r="131" spans="2:16" x14ac:dyDescent="0.4">
      <c r="C131" s="4">
        <v>2017</v>
      </c>
      <c r="D131" s="3">
        <v>1952.86</v>
      </c>
      <c r="E131" s="3">
        <v>1320.99</v>
      </c>
      <c r="F131" s="3">
        <v>1842.9700000000003</v>
      </c>
      <c r="G131" s="3">
        <v>2243.3399999999997</v>
      </c>
      <c r="H131" s="3">
        <v>1783.0899999999997</v>
      </c>
      <c r="I131" s="3">
        <v>2138.42</v>
      </c>
      <c r="J131" s="3">
        <v>1899.69</v>
      </c>
      <c r="K131" s="3">
        <v>1765.7400000000002</v>
      </c>
      <c r="L131" s="3">
        <v>2459.58</v>
      </c>
      <c r="M131" s="3">
        <v>1905.3700000000003</v>
      </c>
      <c r="N131" s="3">
        <v>1240.5100000000002</v>
      </c>
      <c r="O131" s="3">
        <v>2404.5700000000006</v>
      </c>
      <c r="P131" s="11"/>
    </row>
    <row r="132" spans="2:16" x14ac:dyDescent="0.4">
      <c r="C132" s="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6" x14ac:dyDescent="0.4">
      <c r="C133" s="4"/>
      <c r="D133" s="4"/>
      <c r="E133" s="4"/>
      <c r="G133" s="4"/>
      <c r="H133" s="4"/>
      <c r="I133" s="4"/>
    </row>
    <row r="134" spans="2:16" x14ac:dyDescent="0.4">
      <c r="B134" s="6" t="s">
        <v>2906</v>
      </c>
      <c r="H134" s="4" t="s">
        <v>111</v>
      </c>
      <c r="I134" s="4" t="s">
        <v>106</v>
      </c>
    </row>
    <row r="135" spans="2:16" x14ac:dyDescent="0.4">
      <c r="C135" s="4" t="s">
        <v>2901</v>
      </c>
      <c r="D135" s="4" t="s">
        <v>2902</v>
      </c>
      <c r="E135" s="4" t="s">
        <v>2904</v>
      </c>
      <c r="F135" s="4" t="s">
        <v>2903</v>
      </c>
      <c r="G135" s="4" t="s">
        <v>110</v>
      </c>
      <c r="H135" s="4" t="s">
        <v>2915</v>
      </c>
      <c r="J135" s="4" t="s">
        <v>2916</v>
      </c>
      <c r="L135" s="4"/>
      <c r="M135" s="4"/>
    </row>
    <row r="136" spans="2:16" x14ac:dyDescent="0.4">
      <c r="C136" t="s">
        <v>1565</v>
      </c>
      <c r="D136" s="16" t="str" cm="1">
        <f t="array" ref="D136:F136">TRANSPOSE(_xlfn._xlws.FILTER(tbl_OrderProduct[Product Category],C136=tbl_OrderProduct[OrderID]))</f>
        <v>Adventure</v>
      </c>
      <c r="E136" s="16" t="str">
        <v>Party</v>
      </c>
      <c r="F136" s="16" t="str">
        <v>Strategy</v>
      </c>
      <c r="J136" t="e" cm="1">
        <f t="array" ref="J136">SUM(--_xlfn.ANCHORARRAY(G136))</f>
        <v>#REF!</v>
      </c>
      <c r="L136" s="3"/>
      <c r="M136" s="3"/>
    </row>
    <row r="137" spans="2:16" x14ac:dyDescent="0.4">
      <c r="C137" t="s">
        <v>550</v>
      </c>
      <c r="D137" s="16" t="str" cm="1">
        <f t="array" ref="D137:F137">TRANSPOSE(_xlfn._xlws.FILTER(tbl_OrderProduct[Product Category],C137=tbl_OrderProduct[OrderID]))</f>
        <v>Strategy</v>
      </c>
      <c r="E137" s="16" t="str">
        <v>Strategy</v>
      </c>
      <c r="F137" s="16" t="str">
        <v>Classic</v>
      </c>
      <c r="J137" s="3"/>
      <c r="L137" s="3"/>
      <c r="M137" s="3"/>
    </row>
    <row r="138" spans="2:16" x14ac:dyDescent="0.4">
      <c r="C138" t="s">
        <v>758</v>
      </c>
      <c r="D138" s="16" t="str" cm="1">
        <f t="array" ref="D138:F138">TRANSPOSE(_xlfn._xlws.FILTER(tbl_OrderProduct[Product Category],C138=tbl_OrderProduct[OrderID]))</f>
        <v>Strategy</v>
      </c>
      <c r="E138" s="16" t="str">
        <v>Party</v>
      </c>
      <c r="F138" s="16" t="str">
        <v>Co-op</v>
      </c>
      <c r="J138" s="4" t="s">
        <v>2917</v>
      </c>
      <c r="L138" s="3"/>
      <c r="M138" s="3"/>
    </row>
    <row r="139" spans="2:16" x14ac:dyDescent="0.4">
      <c r="C139" t="s">
        <v>545</v>
      </c>
      <c r="D139" s="16" t="str" cm="1">
        <f t="array" ref="D139:F139">TRANSPOSE(_xlfn._xlws.FILTER(tbl_OrderProduct[Product Category],C139=tbl_OrderProduct[OrderID]))</f>
        <v>Adventure</v>
      </c>
      <c r="E139" s="16" t="str">
        <v>Classic</v>
      </c>
      <c r="F139" s="16" t="str">
        <v>Party</v>
      </c>
      <c r="J139" t="e" cm="1">
        <f t="array" ref="J139">SUM(--_xlfn.ANCHORARRAY(H136))</f>
        <v>#REF!</v>
      </c>
      <c r="L139" s="3"/>
      <c r="M139" s="3"/>
    </row>
    <row r="140" spans="2:16" x14ac:dyDescent="0.4">
      <c r="C140" t="s">
        <v>541</v>
      </c>
      <c r="D140" s="16" t="str" cm="1">
        <f t="array" ref="D140:E140">TRANSPOSE(_xlfn._xlws.FILTER(tbl_OrderProduct[Product Category],C140=tbl_OrderProduct[OrderID]))</f>
        <v>Strategy</v>
      </c>
      <c r="E140" s="16" t="str">
        <v>Strategy</v>
      </c>
      <c r="F140" s="16"/>
      <c r="K140" s="3"/>
      <c r="L140" s="3"/>
      <c r="M140" s="3"/>
    </row>
    <row r="141" spans="2:16" x14ac:dyDescent="0.4">
      <c r="E141" s="3"/>
      <c r="I141" s="3"/>
    </row>
    <row r="142" spans="2:16" x14ac:dyDescent="0.4">
      <c r="B142" s="6" t="s">
        <v>2855</v>
      </c>
      <c r="D142" s="4" cm="1">
        <f t="array" ref="D142:M142">TRANSPOSE(_xlfn.ANCHORARRAY(C85))</f>
        <v>2016</v>
      </c>
      <c r="E142" s="4">
        <v>2017</v>
      </c>
      <c r="F142" s="4">
        <v>2018</v>
      </c>
      <c r="G142" s="4">
        <v>2019</v>
      </c>
      <c r="H142" s="4">
        <v>2020</v>
      </c>
      <c r="I142" s="4">
        <v>2021</v>
      </c>
      <c r="J142" s="4">
        <v>2022</v>
      </c>
      <c r="K142" s="4">
        <v>2023</v>
      </c>
      <c r="L142" s="4">
        <v>2024</v>
      </c>
      <c r="M142" s="4">
        <v>2025</v>
      </c>
    </row>
    <row r="143" spans="2:16" x14ac:dyDescent="0.4">
      <c r="C143" s="4" t="str" cm="1">
        <f t="array" ref="C143:C147">_xlfn.UNIQUE(tbl_Product[Category])</f>
        <v>Strategy</v>
      </c>
      <c r="D143" s="3" cm="1">
        <f t="array" ref="D143:M147">SUMIFS(tbl_OrderProduct[LinePrice],tbl_OrderProduct[Product Category],_xlfn.ANCHORARRAY(C143),tbl_OrderProduct[Order Year],_xlfn.ANCHORARRAY(D142))</f>
        <v>10596.769999999993</v>
      </c>
      <c r="E143" s="3">
        <v>11703.129999999986</v>
      </c>
      <c r="F143" s="3">
        <v>11100.379999999992</v>
      </c>
      <c r="G143" s="3">
        <v>11044.249999999987</v>
      </c>
      <c r="H143" s="3">
        <v>10885.359999999988</v>
      </c>
      <c r="I143" s="3">
        <v>9491.6899999999878</v>
      </c>
      <c r="J143" s="3">
        <v>13172.68999999999</v>
      </c>
      <c r="K143" s="3">
        <v>11421.929999999993</v>
      </c>
      <c r="L143" s="3">
        <v>11523.269999999997</v>
      </c>
      <c r="M143" s="3">
        <v>1622.2700000000004</v>
      </c>
    </row>
    <row r="144" spans="2:16" x14ac:dyDescent="0.4">
      <c r="C144" s="4" t="str">
        <v>Co-op</v>
      </c>
      <c r="D144" s="3">
        <v>1508.4700000000003</v>
      </c>
      <c r="E144" s="3">
        <v>1417.6000000000001</v>
      </c>
      <c r="F144" s="3">
        <v>1206.8700000000003</v>
      </c>
      <c r="G144" s="3">
        <v>1299.9200000000003</v>
      </c>
      <c r="H144" s="3">
        <v>2037.7900000000006</v>
      </c>
      <c r="I144" s="3">
        <v>1664.1500000000003</v>
      </c>
      <c r="J144" s="3">
        <v>1535.8000000000004</v>
      </c>
      <c r="K144" s="3">
        <v>1136.0800000000002</v>
      </c>
      <c r="L144" s="3">
        <v>1370.2900000000002</v>
      </c>
      <c r="M144" s="3">
        <v>327.80000000000007</v>
      </c>
    </row>
    <row r="145" spans="2:13" x14ac:dyDescent="0.4">
      <c r="C145" s="4" t="str">
        <v>Adventure</v>
      </c>
      <c r="D145" s="3">
        <v>2269.0000000000005</v>
      </c>
      <c r="E145" s="3">
        <v>2124.8500000000004</v>
      </c>
      <c r="F145" s="3">
        <v>2656.7999999999993</v>
      </c>
      <c r="G145" s="3">
        <v>2719.9000000000005</v>
      </c>
      <c r="H145" s="3">
        <v>3317.3</v>
      </c>
      <c r="I145" s="3">
        <v>3003.25</v>
      </c>
      <c r="J145" s="3">
        <v>2588.1999999999998</v>
      </c>
      <c r="K145" s="3">
        <v>2125.1500000000005</v>
      </c>
      <c r="L145" s="3">
        <v>2845.7499999999991</v>
      </c>
      <c r="M145" s="3">
        <v>169.39999999999998</v>
      </c>
    </row>
    <row r="146" spans="2:13" x14ac:dyDescent="0.4">
      <c r="C146" s="4" t="str">
        <v>Party</v>
      </c>
      <c r="D146" s="3">
        <v>3884.0699999999983</v>
      </c>
      <c r="E146" s="3">
        <v>3592.62</v>
      </c>
      <c r="F146" s="3">
        <v>4302.1499999999969</v>
      </c>
      <c r="G146" s="3">
        <v>4547.7099999999964</v>
      </c>
      <c r="H146" s="3">
        <v>3898.2299999999991</v>
      </c>
      <c r="I146" s="3">
        <v>2457.4899999999998</v>
      </c>
      <c r="J146" s="3">
        <v>3147.6599999999994</v>
      </c>
      <c r="K146" s="3">
        <v>2623.5599999999995</v>
      </c>
      <c r="L146" s="3">
        <v>3876.5099999999984</v>
      </c>
      <c r="M146" s="3">
        <v>769.1</v>
      </c>
    </row>
    <row r="147" spans="2:13" x14ac:dyDescent="0.4">
      <c r="C147" s="4" t="str">
        <v>Classic</v>
      </c>
      <c r="D147" s="3">
        <v>3890.989999999998</v>
      </c>
      <c r="E147" s="3">
        <v>4118.9299999999967</v>
      </c>
      <c r="F147" s="3">
        <v>3934.2799999999975</v>
      </c>
      <c r="G147" s="3">
        <v>3457.0099999999984</v>
      </c>
      <c r="H147" s="3">
        <v>2850.8099999999995</v>
      </c>
      <c r="I147" s="3">
        <v>3886.0999999999985</v>
      </c>
      <c r="J147" s="3">
        <v>2647.4099999999994</v>
      </c>
      <c r="K147" s="3">
        <v>2860.6699999999996</v>
      </c>
      <c r="L147" s="3">
        <v>3643.4999999999973</v>
      </c>
      <c r="M147" s="3">
        <v>491.74</v>
      </c>
    </row>
    <row r="148" spans="2:13" x14ac:dyDescent="0.4">
      <c r="C148" s="4" t="s">
        <v>2856</v>
      </c>
      <c r="D148" t="s">
        <v>111</v>
      </c>
      <c r="E148" t="s">
        <v>103</v>
      </c>
      <c r="F148" t="s">
        <v>107</v>
      </c>
      <c r="G148" t="s">
        <v>106</v>
      </c>
      <c r="H148" t="s">
        <v>103</v>
      </c>
      <c r="I148" t="s">
        <v>110</v>
      </c>
      <c r="J148" t="s">
        <v>103</v>
      </c>
      <c r="K148" t="s">
        <v>103</v>
      </c>
      <c r="L148" t="s">
        <v>107</v>
      </c>
      <c r="M148" t="s">
        <v>110</v>
      </c>
    </row>
    <row r="149" spans="2:13" x14ac:dyDescent="0.4">
      <c r="C149" s="4" t="s">
        <v>2857</v>
      </c>
      <c r="D149" t="s">
        <v>107</v>
      </c>
      <c r="E149" s="3" t="s">
        <v>110</v>
      </c>
      <c r="F149" t="s">
        <v>111</v>
      </c>
      <c r="G149" t="s">
        <v>107</v>
      </c>
      <c r="H149" t="s">
        <v>106</v>
      </c>
      <c r="I149" s="3" t="s">
        <v>103</v>
      </c>
      <c r="J149" t="s">
        <v>110</v>
      </c>
      <c r="K149" t="s">
        <v>110</v>
      </c>
      <c r="L149" t="s">
        <v>103</v>
      </c>
      <c r="M149" t="s">
        <v>103</v>
      </c>
    </row>
    <row r="150" spans="2:13" x14ac:dyDescent="0.4">
      <c r="C150" t="s">
        <v>2858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4">
      <c r="C151" t="s">
        <v>2859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4"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4">
      <c r="B153" s="6" t="s">
        <v>2866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4">
      <c r="C154" s="4" t="s">
        <v>2668</v>
      </c>
      <c r="D154" s="11" t="s">
        <v>2867</v>
      </c>
      <c r="E154" s="11" t="s">
        <v>2875</v>
      </c>
      <c r="F154" s="11"/>
      <c r="G154" s="11"/>
      <c r="H154" s="11"/>
      <c r="I154" s="11"/>
      <c r="J154" s="11"/>
      <c r="K154" s="11"/>
      <c r="L154" s="11"/>
      <c r="M154" s="11"/>
    </row>
    <row r="155" spans="2:13" ht="48.75" customHeight="1" x14ac:dyDescent="0.4">
      <c r="C155" s="16" t="s">
        <v>45</v>
      </c>
      <c r="D155" s="4"/>
      <c r="E155" s="18"/>
      <c r="F155" s="3" t="str" cm="1">
        <f t="array" ref="F155:I155">_xlfn.TEXTSPLIT(C155," ")</f>
        <v>Monopoly:</v>
      </c>
      <c r="G155" s="3" t="str">
        <v>Pivot</v>
      </c>
      <c r="H155" s="3" t="str">
        <v>Table</v>
      </c>
      <c r="I155" s="3" t="str">
        <v>Edition</v>
      </c>
      <c r="J155" s="11"/>
      <c r="K155" s="11"/>
      <c r="L155" s="11"/>
      <c r="M155" s="11"/>
    </row>
    <row r="156" spans="2:13" ht="48.75" customHeight="1" x14ac:dyDescent="0.4">
      <c r="C156" s="16" t="s">
        <v>67</v>
      </c>
      <c r="D156" s="4"/>
      <c r="E156" s="18"/>
      <c r="F156" s="3" t="str" cm="1">
        <f t="array" ref="F156:G156">_xlfn.TEXTSPLIT(C156," ")</f>
        <v>Spreadsheet</v>
      </c>
      <c r="G156" s="3" t="str">
        <v>Legacy</v>
      </c>
      <c r="H156" s="3"/>
      <c r="I156" s="3"/>
      <c r="J156" s="11"/>
      <c r="K156" s="11"/>
      <c r="L156" s="11"/>
      <c r="M156" s="11"/>
    </row>
    <row r="157" spans="2:13" ht="48.75" customHeight="1" x14ac:dyDescent="0.4">
      <c r="C157" s="16" t="s">
        <v>69</v>
      </c>
      <c r="D157" s="4"/>
      <c r="E157" s="18"/>
      <c r="F157" s="3" t="str" cm="1">
        <f t="array" ref="F157:G157">_xlfn.TEXTSPLIT(C157," ")</f>
        <v>Pivot</v>
      </c>
      <c r="G157" t="str">
        <v>Panic!</v>
      </c>
      <c r="I157" s="3"/>
      <c r="J157" s="4"/>
      <c r="K157" s="4"/>
      <c r="L157" s="4"/>
      <c r="M157" s="4"/>
    </row>
    <row r="158" spans="2:13" ht="48.75" customHeight="1" x14ac:dyDescent="0.4">
      <c r="C158" s="16" t="s">
        <v>43</v>
      </c>
      <c r="D158" s="4"/>
      <c r="E158" s="18"/>
      <c r="F158" s="3" t="str" cm="1">
        <f t="array" ref="F158:H158">_xlfn.TEXTSPLIT(C158," ")</f>
        <v>7</v>
      </c>
      <c r="G158" t="str">
        <v>Chart</v>
      </c>
      <c r="H158" t="str">
        <v>Wonders</v>
      </c>
      <c r="I158" s="3"/>
      <c r="J158" s="4"/>
      <c r="K158" s="4"/>
      <c r="L158" s="4"/>
      <c r="M158" s="4"/>
    </row>
    <row r="159" spans="2:13" ht="48.75" customHeight="1" x14ac:dyDescent="0.4">
      <c r="C159" s="16" t="s">
        <v>37</v>
      </c>
      <c r="D159" s="4"/>
      <c r="E159" s="18"/>
      <c r="F159" s="3" t="str" cm="1">
        <f t="array" ref="F159:I159">_xlfn.TEXTSPLIT(C159," ")</f>
        <v>Audit</v>
      </c>
      <c r="G159" t="str">
        <v>Call</v>
      </c>
      <c r="H159" t="str">
        <v>of</v>
      </c>
      <c r="I159" s="3" t="str">
        <v>Cthulhu</v>
      </c>
      <c r="J159" s="4"/>
      <c r="K159" s="4"/>
      <c r="L159" s="4"/>
      <c r="M159" s="4"/>
    </row>
    <row r="160" spans="2:13" x14ac:dyDescent="0.4">
      <c r="D160" s="4"/>
      <c r="E160" s="11"/>
      <c r="F160" s="4"/>
      <c r="G160" s="4"/>
      <c r="H160" s="4"/>
      <c r="I160" s="11"/>
      <c r="J160" s="4"/>
      <c r="K160" s="4"/>
      <c r="L160" s="4"/>
      <c r="M160" s="4"/>
    </row>
    <row r="161" spans="2:32" x14ac:dyDescent="0.4">
      <c r="B161" s="6" t="s">
        <v>2860</v>
      </c>
      <c r="F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x14ac:dyDescent="0.4">
      <c r="C162" s="4" t="s">
        <v>2861</v>
      </c>
      <c r="D162" s="4"/>
      <c r="E162" s="4"/>
      <c r="F162" s="4"/>
      <c r="G162" s="4"/>
      <c r="H162" s="4" t="s">
        <v>2947</v>
      </c>
      <c r="I162" s="4"/>
      <c r="M162" s="4" t="s">
        <v>2948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x14ac:dyDescent="0.4">
      <c r="B163"/>
      <c r="C163">
        <v>1</v>
      </c>
      <c r="D163">
        <v>2</v>
      </c>
      <c r="E163">
        <v>3</v>
      </c>
      <c r="F163">
        <v>4</v>
      </c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x14ac:dyDescent="0.4">
      <c r="B164"/>
      <c r="C164">
        <v>5</v>
      </c>
      <c r="D164">
        <v>6</v>
      </c>
      <c r="E164">
        <v>7</v>
      </c>
      <c r="F164">
        <v>8</v>
      </c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x14ac:dyDescent="0.4">
      <c r="B165"/>
      <c r="C165">
        <v>9</v>
      </c>
      <c r="D165">
        <v>10</v>
      </c>
      <c r="E165">
        <v>11</v>
      </c>
      <c r="F165">
        <v>12</v>
      </c>
    </row>
    <row r="166" spans="2:32" x14ac:dyDescent="0.4">
      <c r="B166"/>
      <c r="C166">
        <v>13</v>
      </c>
      <c r="D166">
        <v>14</v>
      </c>
      <c r="E166">
        <v>15</v>
      </c>
      <c r="F166">
        <v>16</v>
      </c>
    </row>
    <row r="167" spans="2:32" x14ac:dyDescent="0.4">
      <c r="B167"/>
    </row>
    <row r="168" spans="2:32" x14ac:dyDescent="0.4">
      <c r="B168"/>
      <c r="C168" s="4" t="s">
        <v>2862</v>
      </c>
      <c r="H168" s="4" t="s">
        <v>2949</v>
      </c>
      <c r="M168" s="4" t="s">
        <v>2948</v>
      </c>
    </row>
    <row r="169" spans="2:32" x14ac:dyDescent="0.4">
      <c r="B169"/>
      <c r="C169">
        <v>1</v>
      </c>
      <c r="D169">
        <v>2</v>
      </c>
      <c r="E169" t="s">
        <v>2863</v>
      </c>
      <c r="F169">
        <v>3</v>
      </c>
    </row>
    <row r="170" spans="2:32" x14ac:dyDescent="0.4">
      <c r="B170"/>
      <c r="C170">
        <v>4</v>
      </c>
      <c r="D170">
        <v>5</v>
      </c>
      <c r="E170">
        <v>6</v>
      </c>
      <c r="F170" t="s">
        <v>2864</v>
      </c>
    </row>
    <row r="171" spans="2:32" x14ac:dyDescent="0.4">
      <c r="B171"/>
      <c r="C171" s="4"/>
    </row>
    <row r="172" spans="2:32" x14ac:dyDescent="0.4">
      <c r="B172" s="6" t="s">
        <v>2950</v>
      </c>
      <c r="C172" s="4"/>
    </row>
    <row r="173" spans="2:32" x14ac:dyDescent="0.4">
      <c r="B173"/>
      <c r="C173" s="19"/>
      <c r="D173" s="19" t="s">
        <v>2688</v>
      </c>
      <c r="E173" s="19" t="s">
        <v>2690</v>
      </c>
      <c r="F173" s="11" t="s">
        <v>2689</v>
      </c>
    </row>
    <row r="174" spans="2:32" x14ac:dyDescent="0.4">
      <c r="B174"/>
      <c r="C174" s="19">
        <v>2016</v>
      </c>
      <c r="D174" s="3"/>
      <c r="E174" s="3"/>
      <c r="F174" s="3"/>
    </row>
    <row r="175" spans="2:32" x14ac:dyDescent="0.4">
      <c r="B175"/>
      <c r="C175" s="4">
        <v>2019</v>
      </c>
      <c r="D175" s="3"/>
      <c r="E175" s="3"/>
      <c r="F175" s="3"/>
    </row>
    <row r="176" spans="2:32" x14ac:dyDescent="0.4">
      <c r="B176"/>
      <c r="C176" s="4">
        <v>2023</v>
      </c>
      <c r="D176" s="3"/>
      <c r="E176" s="3"/>
      <c r="F176" s="3"/>
    </row>
    <row r="177" spans="2:15" x14ac:dyDescent="0.4">
      <c r="B177"/>
    </row>
    <row r="178" spans="2:15" x14ac:dyDescent="0.4">
      <c r="B178" s="6" t="s">
        <v>2868</v>
      </c>
    </row>
    <row r="179" spans="2:15" x14ac:dyDescent="0.4">
      <c r="B179"/>
      <c r="C179">
        <v>1</v>
      </c>
      <c r="D179">
        <v>2</v>
      </c>
      <c r="E179">
        <v>3</v>
      </c>
      <c r="G179">
        <v>10</v>
      </c>
      <c r="H179">
        <v>11</v>
      </c>
      <c r="I179">
        <v>12</v>
      </c>
    </row>
    <row r="180" spans="2:15" x14ac:dyDescent="0.4">
      <c r="B180"/>
      <c r="C180">
        <v>4</v>
      </c>
      <c r="D180">
        <v>5</v>
      </c>
      <c r="E180">
        <v>6</v>
      </c>
      <c r="G180">
        <v>13</v>
      </c>
      <c r="H180">
        <v>14</v>
      </c>
      <c r="I180">
        <v>15</v>
      </c>
    </row>
    <row r="181" spans="2:15" x14ac:dyDescent="0.4">
      <c r="B181"/>
      <c r="C181">
        <v>7</v>
      </c>
      <c r="D181">
        <v>8</v>
      </c>
      <c r="E181">
        <v>9</v>
      </c>
      <c r="G181">
        <v>16</v>
      </c>
      <c r="H181">
        <v>17</v>
      </c>
      <c r="I181">
        <v>18</v>
      </c>
    </row>
    <row r="182" spans="2:15" x14ac:dyDescent="0.4">
      <c r="B182"/>
    </row>
    <row r="183" spans="2:15" x14ac:dyDescent="0.4">
      <c r="B183"/>
      <c r="C183" s="4" t="s">
        <v>2951</v>
      </c>
      <c r="G183" s="4" t="s">
        <v>2948</v>
      </c>
    </row>
    <row r="184" spans="2:15" x14ac:dyDescent="0.4">
      <c r="B184"/>
    </row>
    <row r="185" spans="2:15" x14ac:dyDescent="0.4">
      <c r="B185"/>
    </row>
    <row r="186" spans="2:15" x14ac:dyDescent="0.4">
      <c r="B186"/>
    </row>
    <row r="187" spans="2:15" x14ac:dyDescent="0.4">
      <c r="B187"/>
    </row>
    <row r="188" spans="2:15" x14ac:dyDescent="0.4">
      <c r="B188"/>
    </row>
    <row r="189" spans="2:15" x14ac:dyDescent="0.4">
      <c r="B189" s="6" t="s">
        <v>2870</v>
      </c>
    </row>
    <row r="191" spans="2:15" x14ac:dyDescent="0.4">
      <c r="B191"/>
      <c r="C191" s="19"/>
      <c r="D191" s="19" t="s">
        <v>2688</v>
      </c>
      <c r="E191" s="19" t="s">
        <v>2690</v>
      </c>
      <c r="F191" s="11" t="s">
        <v>2689</v>
      </c>
      <c r="H191" s="19"/>
      <c r="I191" s="19" t="s">
        <v>2720</v>
      </c>
      <c r="J191" s="19" t="s">
        <v>2865</v>
      </c>
      <c r="K191" s="11" t="s">
        <v>2872</v>
      </c>
      <c r="M191" s="4" t="s">
        <v>2871</v>
      </c>
    </row>
    <row r="192" spans="2:15" x14ac:dyDescent="0.4">
      <c r="B192"/>
      <c r="C192" s="19">
        <v>2016</v>
      </c>
      <c r="D192" s="3" cm="1">
        <f t="array" ref="D192:F194">SUMIFS(tbl_OrderProduct[LinePrice],tbl_OrderProduct[Order Month Name],D191:F191,tbl_OrderProduct[Order Year],C192:C194)</f>
        <v>722.66000000000008</v>
      </c>
      <c r="E192" s="3">
        <v>1773.4900000000002</v>
      </c>
      <c r="F192" s="3">
        <v>1124.72</v>
      </c>
      <c r="H192" s="19">
        <v>2016</v>
      </c>
      <c r="I192" s="3" cm="1">
        <f t="array" ref="I192:K194">SUMIFS(tbl_OrderProduct[LinePrice],tbl_OrderProduct[Order Month Name],I191:K191,tbl_OrderProduct[Order Year],H192:H194)</f>
        <v>2654.72</v>
      </c>
      <c r="J192" s="3">
        <v>2159.1700000000005</v>
      </c>
      <c r="K192" s="3">
        <v>1883.2900000000004</v>
      </c>
      <c r="M192" s="3"/>
      <c r="N192" s="3"/>
      <c r="O192" s="3"/>
    </row>
    <row r="193" spans="2:16" x14ac:dyDescent="0.4">
      <c r="B193"/>
      <c r="C193" s="4">
        <v>2019</v>
      </c>
      <c r="D193" s="3">
        <v>2063.5000000000005</v>
      </c>
      <c r="E193" s="3">
        <v>1785.0600000000004</v>
      </c>
      <c r="F193" s="3">
        <v>2249.2200000000003</v>
      </c>
      <c r="H193" s="4">
        <v>2019</v>
      </c>
      <c r="I193" s="3">
        <v>1331.0500000000002</v>
      </c>
      <c r="J193" s="3">
        <v>1657.9300000000003</v>
      </c>
      <c r="K193" s="3">
        <v>2080.54</v>
      </c>
      <c r="M193" s="3"/>
      <c r="N193" s="3"/>
      <c r="O193" s="3"/>
    </row>
    <row r="194" spans="2:16" x14ac:dyDescent="0.4">
      <c r="B194"/>
      <c r="C194" s="4">
        <v>2023</v>
      </c>
      <c r="D194" s="3">
        <v>1885.7200000000005</v>
      </c>
      <c r="E194" s="3">
        <v>1131.6400000000003</v>
      </c>
      <c r="F194" s="3">
        <v>1769.8700000000001</v>
      </c>
      <c r="H194" s="4">
        <v>2023</v>
      </c>
      <c r="I194" s="3">
        <v>1388.8400000000001</v>
      </c>
      <c r="J194" s="3">
        <v>1189.0800000000002</v>
      </c>
      <c r="K194" s="3">
        <v>1414.8100000000002</v>
      </c>
      <c r="M194" s="3"/>
      <c r="N194" s="3"/>
      <c r="O194" s="3"/>
    </row>
    <row r="195" spans="2:16" x14ac:dyDescent="0.4">
      <c r="B195"/>
    </row>
    <row r="196" spans="2:16" x14ac:dyDescent="0.4">
      <c r="B196"/>
      <c r="C196" s="4" t="s">
        <v>2873</v>
      </c>
      <c r="F196" s="4" t="s">
        <v>25</v>
      </c>
      <c r="I196" s="4" t="s">
        <v>2874</v>
      </c>
      <c r="L196" s="4" t="s">
        <v>110</v>
      </c>
      <c r="M196" s="4">
        <v>300</v>
      </c>
    </row>
    <row r="197" spans="2:16" x14ac:dyDescent="0.4">
      <c r="B197"/>
      <c r="C197" t="s">
        <v>41</v>
      </c>
      <c r="D197" t="s">
        <v>71</v>
      </c>
      <c r="F197" t="str" cm="1">
        <f t="array" ref="F197:G199">_xlfn.XLOOKUP(C197:D199,tbl_Product[ProductName],tbl_Product[Category])</f>
        <v>Strategy</v>
      </c>
      <c r="G197" t="str">
        <v>Party</v>
      </c>
      <c r="I197" s="3" cm="1">
        <f t="array" ref="I197:J199">SUMIFS(tbl_OrderProduct[LinePrice],tbl_OrderProduct[ProductName],C197:D199,tbl_OrderProduct[Order Year],2016)</f>
        <v>591.6</v>
      </c>
      <c r="J197" s="3">
        <v>280</v>
      </c>
    </row>
    <row r="198" spans="2:16" x14ac:dyDescent="0.4">
      <c r="B198"/>
      <c r="C198" t="s">
        <v>49</v>
      </c>
      <c r="D198" t="s">
        <v>67</v>
      </c>
      <c r="F198" t="str">
        <v>Co-op</v>
      </c>
      <c r="G198" t="str">
        <v>Strategy</v>
      </c>
      <c r="I198" s="3">
        <v>461.88</v>
      </c>
      <c r="J198" s="3">
        <v>332.5</v>
      </c>
    </row>
    <row r="199" spans="2:16" x14ac:dyDescent="0.4">
      <c r="B199"/>
      <c r="C199" t="s">
        <v>57</v>
      </c>
      <c r="D199" t="s">
        <v>36</v>
      </c>
      <c r="F199" t="str">
        <v>Strategy</v>
      </c>
      <c r="G199" t="str">
        <v>Strategy</v>
      </c>
      <c r="I199" s="3">
        <v>327.92</v>
      </c>
      <c r="J199" s="3">
        <v>124</v>
      </c>
    </row>
    <row r="200" spans="2:16" x14ac:dyDescent="0.4">
      <c r="B200"/>
    </row>
    <row r="201" spans="2:16" x14ac:dyDescent="0.4">
      <c r="B201"/>
      <c r="C201" s="19"/>
      <c r="D201" s="19" t="s">
        <v>2688</v>
      </c>
      <c r="E201" s="19" t="s">
        <v>2690</v>
      </c>
      <c r="F201" s="11" t="s">
        <v>2689</v>
      </c>
      <c r="H201" s="4" t="s">
        <v>2928</v>
      </c>
      <c r="L201" s="4" t="s">
        <v>2929</v>
      </c>
    </row>
    <row r="202" spans="2:16" x14ac:dyDescent="0.4">
      <c r="B202"/>
      <c r="C202" s="19">
        <v>2016</v>
      </c>
      <c r="D202" s="3" cm="1">
        <f t="array" ref="D202:F204">_xlfn.MAP(D201:F201&amp;" "&amp;C202:C204,_xlfn.LAMBDA(_xlpm.value,_xlfn.XLOOKUP(_xlfn.TEXTBEFORE(_xlpm.value," "),_xlfn.ANCHORARRAY(SummaryTables!$C$2),_xlfn.XLOOKUP(_xlfn.TEXTAFTER(_xlpm.value," "),""&amp;_xlfn.ANCHORARRAY(SummaryTables!$B$3),_xlfn.ANCHORARRAY(SummaryTables!$C$3)))))</f>
        <v>722.66000000000008</v>
      </c>
      <c r="E202" s="3">
        <v>1773.4900000000002</v>
      </c>
      <c r="F202" s="3">
        <v>1124.72</v>
      </c>
      <c r="H202">
        <v>0</v>
      </c>
      <c r="I202">
        <v>0</v>
      </c>
      <c r="J202">
        <v>1</v>
      </c>
      <c r="P202" s="3"/>
    </row>
    <row r="203" spans="2:16" x14ac:dyDescent="0.4">
      <c r="B203"/>
      <c r="C203" s="4">
        <v>2019</v>
      </c>
      <c r="D203" s="3">
        <v>2063.4999999999995</v>
      </c>
      <c r="E203" s="3">
        <v>1785.06</v>
      </c>
      <c r="F203" s="3">
        <v>2249.2200000000003</v>
      </c>
      <c r="H203">
        <v>2</v>
      </c>
      <c r="I203">
        <v>2</v>
      </c>
      <c r="J203">
        <v>0</v>
      </c>
    </row>
    <row r="204" spans="2:16" x14ac:dyDescent="0.4">
      <c r="B204"/>
      <c r="C204" s="4">
        <v>2023</v>
      </c>
      <c r="D204" s="3">
        <v>1885.7199999999998</v>
      </c>
      <c r="E204" s="3">
        <v>1131.6400000000003</v>
      </c>
      <c r="F204" s="3">
        <v>1769.8700000000001</v>
      </c>
      <c r="H204">
        <v>1</v>
      </c>
      <c r="I204">
        <v>1</v>
      </c>
      <c r="J204">
        <v>2</v>
      </c>
    </row>
    <row r="205" spans="2:16" x14ac:dyDescent="0.4">
      <c r="B205"/>
      <c r="C205" s="4"/>
      <c r="D205" s="3"/>
      <c r="E205" s="3"/>
      <c r="F205" s="3"/>
    </row>
    <row r="206" spans="2:16" x14ac:dyDescent="0.4">
      <c r="B206"/>
      <c r="C206" s="4" t="s">
        <v>2930</v>
      </c>
      <c r="D206" s="1">
        <v>44986</v>
      </c>
      <c r="E206" s="1">
        <v>45506</v>
      </c>
      <c r="F206" s="1">
        <f ca="1">TODAY()</f>
        <v>45783</v>
      </c>
    </row>
    <row r="207" spans="2:16" x14ac:dyDescent="0.4">
      <c r="B207"/>
      <c r="C207" s="4" t="s">
        <v>2931</v>
      </c>
      <c r="D207" s="1">
        <v>45038</v>
      </c>
      <c r="E207" s="1">
        <v>45562</v>
      </c>
      <c r="F207" s="1">
        <v>45802</v>
      </c>
    </row>
    <row r="208" spans="2:16" x14ac:dyDescent="0.4">
      <c r="B208"/>
      <c r="C208" s="23" t="s">
        <v>2933</v>
      </c>
      <c r="D208">
        <v>0.2</v>
      </c>
      <c r="E208">
        <v>0</v>
      </c>
      <c r="F208">
        <v>-0.01</v>
      </c>
    </row>
    <row r="209" spans="2:14" x14ac:dyDescent="0.4">
      <c r="B209"/>
      <c r="C209" s="4" t="s">
        <v>2932</v>
      </c>
      <c r="D209" cm="1">
        <f t="array" ref="D209:F209">D204:F204</f>
        <v>1885.7199999999998</v>
      </c>
      <c r="E209">
        <v>1131.6400000000003</v>
      </c>
      <c r="F209">
        <v>1769.8700000000001</v>
      </c>
    </row>
    <row r="210" spans="2:14" x14ac:dyDescent="0.4">
      <c r="B210"/>
      <c r="C210" s="4"/>
      <c r="D210" s="3"/>
      <c r="E210" s="3"/>
      <c r="F210" s="3"/>
    </row>
    <row r="211" spans="2:14" x14ac:dyDescent="0.4">
      <c r="B211"/>
      <c r="C211" s="4"/>
      <c r="D211" s="4" t="s">
        <v>2934</v>
      </c>
      <c r="H211" s="4" t="s">
        <v>2935</v>
      </c>
    </row>
    <row r="212" spans="2:14" x14ac:dyDescent="0.4">
      <c r="B212"/>
      <c r="C212" s="4"/>
      <c r="D212" cm="1">
        <f t="array" ref="D212:F214">_xlfn.SEQUENCE(3,3)</f>
        <v>1</v>
      </c>
      <c r="E212">
        <v>2</v>
      </c>
      <c r="F212">
        <v>3</v>
      </c>
      <c r="H212" cm="1">
        <f t="array" ref="H212:J214">_xlfn.SEQUENCE(3,3,10)</f>
        <v>10</v>
      </c>
      <c r="I212">
        <v>11</v>
      </c>
      <c r="J212">
        <v>12</v>
      </c>
    </row>
    <row r="213" spans="2:14" x14ac:dyDescent="0.4">
      <c r="B213"/>
      <c r="C213" s="4"/>
      <c r="D213">
        <v>4</v>
      </c>
      <c r="E213">
        <v>5</v>
      </c>
      <c r="F213">
        <v>6</v>
      </c>
      <c r="H213">
        <v>13</v>
      </c>
      <c r="I213">
        <v>14</v>
      </c>
      <c r="J213">
        <v>15</v>
      </c>
    </row>
    <row r="214" spans="2:14" x14ac:dyDescent="0.4">
      <c r="B214"/>
      <c r="C214" s="4"/>
      <c r="D214">
        <v>7</v>
      </c>
      <c r="E214">
        <v>8</v>
      </c>
      <c r="F214">
        <v>9</v>
      </c>
      <c r="H214">
        <v>16</v>
      </c>
      <c r="I214">
        <v>17</v>
      </c>
      <c r="J214">
        <v>18</v>
      </c>
    </row>
    <row r="215" spans="2:14" x14ac:dyDescent="0.4">
      <c r="B215"/>
      <c r="C215" s="4"/>
      <c r="D215" s="3"/>
      <c r="E215" s="3"/>
      <c r="F215" s="3"/>
    </row>
    <row r="216" spans="2:14" x14ac:dyDescent="0.4">
      <c r="B216"/>
      <c r="C216" s="4"/>
      <c r="D216" s="3" t="s">
        <v>2936</v>
      </c>
      <c r="E216" s="3" t="s">
        <v>2937</v>
      </c>
      <c r="F216" s="3" t="s">
        <v>2938</v>
      </c>
      <c r="H216">
        <v>6</v>
      </c>
      <c r="I216">
        <v>5</v>
      </c>
      <c r="J216">
        <v>4</v>
      </c>
      <c r="L216">
        <v>5</v>
      </c>
      <c r="M216">
        <v>8</v>
      </c>
      <c r="N216">
        <v>3</v>
      </c>
    </row>
    <row r="217" spans="2:14" x14ac:dyDescent="0.4">
      <c r="B217"/>
      <c r="C217" s="4"/>
      <c r="D217" s="3" t="s">
        <v>2940</v>
      </c>
      <c r="E217" s="3" t="s">
        <v>2939</v>
      </c>
      <c r="F217" s="3" t="s">
        <v>2944</v>
      </c>
      <c r="H217">
        <v>2</v>
      </c>
      <c r="I217">
        <v>6</v>
      </c>
      <c r="J217">
        <v>2</v>
      </c>
      <c r="L217">
        <v>5</v>
      </c>
      <c r="M217">
        <v>6</v>
      </c>
      <c r="N217">
        <v>2</v>
      </c>
    </row>
    <row r="218" spans="2:14" x14ac:dyDescent="0.4">
      <c r="B218"/>
      <c r="C218" s="4"/>
      <c r="D218" s="3" t="s">
        <v>2941</v>
      </c>
      <c r="E218" s="3" t="s">
        <v>2942</v>
      </c>
      <c r="F218" s="3" t="s">
        <v>2943</v>
      </c>
      <c r="H218">
        <v>4</v>
      </c>
      <c r="I218">
        <v>3</v>
      </c>
      <c r="J218">
        <v>6</v>
      </c>
      <c r="L218">
        <v>8</v>
      </c>
      <c r="M218">
        <v>5</v>
      </c>
      <c r="N218">
        <v>7</v>
      </c>
    </row>
    <row r="219" spans="2:14" x14ac:dyDescent="0.4">
      <c r="B219"/>
      <c r="C219" s="4"/>
      <c r="D219" s="3"/>
      <c r="E219" s="3"/>
      <c r="F219" s="3"/>
    </row>
    <row r="220" spans="2:14" x14ac:dyDescent="0.4">
      <c r="B220" s="6" t="s">
        <v>2869</v>
      </c>
    </row>
    <row r="221" spans="2:14" x14ac:dyDescent="0.4">
      <c r="D221" s="4" t="str" cm="1">
        <f t="array" ref="D221:F221">_xlfn.HSTACK(SummaryTables!C2,SummaryTables!H2,SummaryTables!N2)</f>
        <v>Jan</v>
      </c>
      <c r="E221" s="4" t="str">
        <v>Jun</v>
      </c>
      <c r="F221" s="4" t="str">
        <v>Dec</v>
      </c>
    </row>
    <row r="222" spans="2:14" x14ac:dyDescent="0.4">
      <c r="C222" s="4" cm="1">
        <f t="array" ref="C222:C224">_xlfn.VSTACK(SummaryTables!B3,SummaryTables!B7,SummaryTables!B11)</f>
        <v>2016</v>
      </c>
      <c r="D222" s="3"/>
      <c r="E222" s="3"/>
      <c r="F222" s="3"/>
      <c r="G222" s="3"/>
      <c r="H222" s="3"/>
      <c r="I222" s="3"/>
    </row>
    <row r="223" spans="2:14" x14ac:dyDescent="0.4">
      <c r="C223" s="4">
        <v>2020</v>
      </c>
      <c r="D223" s="3"/>
      <c r="E223" s="3"/>
      <c r="F223" s="3"/>
      <c r="G223" s="3"/>
      <c r="H223" s="3"/>
      <c r="I223" s="3"/>
    </row>
    <row r="224" spans="2:14" x14ac:dyDescent="0.4">
      <c r="C224" s="4">
        <v>2024</v>
      </c>
      <c r="D224" s="3"/>
      <c r="E224" s="3"/>
      <c r="F224" s="3"/>
      <c r="G224" s="3"/>
      <c r="H224" s="3"/>
      <c r="I224" s="3"/>
    </row>
    <row r="225" spans="2:9" x14ac:dyDescent="0.4">
      <c r="C225" s="4"/>
      <c r="D225" s="3"/>
      <c r="E225" s="3"/>
      <c r="F225" s="3"/>
      <c r="G225" s="3"/>
      <c r="H225" s="3"/>
      <c r="I225" s="3"/>
    </row>
    <row r="226" spans="2:9" x14ac:dyDescent="0.4">
      <c r="C226" s="4" t="s">
        <v>2723</v>
      </c>
      <c r="G226" s="4"/>
      <c r="H226" s="4" t="s">
        <v>2722</v>
      </c>
    </row>
    <row r="227" spans="2:9" x14ac:dyDescent="0.4">
      <c r="C227" s="4"/>
      <c r="H227" s="4"/>
    </row>
    <row r="228" spans="2:9" x14ac:dyDescent="0.4">
      <c r="C228" s="4"/>
      <c r="H228" s="4"/>
    </row>
    <row r="229" spans="2:9" x14ac:dyDescent="0.4">
      <c r="C229" s="4"/>
      <c r="H229" s="4"/>
    </row>
    <row r="230" spans="2:9" x14ac:dyDescent="0.4">
      <c r="C230" s="4"/>
      <c r="H230" s="4"/>
    </row>
    <row r="231" spans="2:9" x14ac:dyDescent="0.4">
      <c r="B231" s="6" t="s">
        <v>2876</v>
      </c>
    </row>
    <row r="232" spans="2:9" x14ac:dyDescent="0.4">
      <c r="C232" s="4" cm="1">
        <f t="array" ref="C232:C241">_xlfn.ANCHORARRAY(C85)</f>
        <v>2016</v>
      </c>
      <c r="D232" s="3"/>
      <c r="F232" s="3"/>
      <c r="G232" s="3"/>
      <c r="I232" s="4"/>
    </row>
    <row r="233" spans="2:9" x14ac:dyDescent="0.4">
      <c r="C233" s="4">
        <v>2017</v>
      </c>
      <c r="D233" s="3"/>
      <c r="E233" s="20"/>
      <c r="F233" s="3"/>
      <c r="G233" s="3"/>
    </row>
    <row r="234" spans="2:9" x14ac:dyDescent="0.4">
      <c r="C234" s="4">
        <v>2018</v>
      </c>
      <c r="D234" s="3"/>
      <c r="E234" s="20"/>
      <c r="F234" s="3"/>
      <c r="G234" s="3"/>
    </row>
    <row r="235" spans="2:9" x14ac:dyDescent="0.4">
      <c r="C235" s="4">
        <v>2019</v>
      </c>
      <c r="D235" s="3"/>
      <c r="E235" s="20"/>
      <c r="F235" s="3"/>
      <c r="G235" s="3"/>
    </row>
    <row r="236" spans="2:9" x14ac:dyDescent="0.4">
      <c r="C236" s="4">
        <v>2020</v>
      </c>
      <c r="D236" s="3"/>
      <c r="E236" s="20"/>
      <c r="F236" s="3"/>
      <c r="G236" s="3"/>
    </row>
    <row r="237" spans="2:9" x14ac:dyDescent="0.4">
      <c r="C237" s="4">
        <v>2021</v>
      </c>
      <c r="D237" s="3"/>
      <c r="E237" s="20"/>
      <c r="F237" s="3"/>
      <c r="G237" s="3"/>
    </row>
    <row r="238" spans="2:9" x14ac:dyDescent="0.4">
      <c r="C238" s="4">
        <v>2022</v>
      </c>
      <c r="D238" s="3"/>
      <c r="E238" s="20"/>
      <c r="F238" s="3"/>
      <c r="G238" s="3"/>
    </row>
    <row r="239" spans="2:9" x14ac:dyDescent="0.4">
      <c r="C239" s="4">
        <v>2023</v>
      </c>
      <c r="D239" s="3"/>
      <c r="E239" s="20"/>
      <c r="F239" s="3"/>
      <c r="G239" s="3"/>
    </row>
    <row r="240" spans="2:9" x14ac:dyDescent="0.4">
      <c r="C240" s="4">
        <v>2024</v>
      </c>
      <c r="D240" s="3"/>
      <c r="E240" s="20"/>
      <c r="F240" s="3"/>
      <c r="G240" s="3"/>
    </row>
    <row r="241" spans="2:9" x14ac:dyDescent="0.4">
      <c r="C241" s="4">
        <v>2025</v>
      </c>
      <c r="D241" s="3"/>
      <c r="E241" s="20"/>
    </row>
    <row r="242" spans="2:9" x14ac:dyDescent="0.4">
      <c r="B242" s="6" t="s">
        <v>2877</v>
      </c>
    </row>
    <row r="243" spans="2:9" x14ac:dyDescent="0.4">
      <c r="C243" cm="1">
        <f t="array" ref="C243:F246">_xlfn.SEQUENCE(4,4)</f>
        <v>1</v>
      </c>
      <c r="D243">
        <v>2</v>
      </c>
      <c r="E243">
        <v>3</v>
      </c>
      <c r="F243">
        <v>4</v>
      </c>
    </row>
    <row r="244" spans="2:9" x14ac:dyDescent="0.4">
      <c r="C244">
        <v>5</v>
      </c>
      <c r="D244">
        <v>6</v>
      </c>
      <c r="E244">
        <v>7</v>
      </c>
      <c r="F244">
        <v>8</v>
      </c>
    </row>
    <row r="245" spans="2:9" x14ac:dyDescent="0.4">
      <c r="C245">
        <v>9</v>
      </c>
      <c r="D245">
        <v>10</v>
      </c>
      <c r="E245">
        <v>11</v>
      </c>
      <c r="F245">
        <v>12</v>
      </c>
    </row>
    <row r="246" spans="2:9" x14ac:dyDescent="0.4">
      <c r="C246">
        <v>13</v>
      </c>
      <c r="D246">
        <v>14</v>
      </c>
      <c r="E246">
        <v>15</v>
      </c>
      <c r="F246">
        <v>16</v>
      </c>
    </row>
    <row r="248" spans="2:9" x14ac:dyDescent="0.4">
      <c r="C248" t="s">
        <v>2878</v>
      </c>
    </row>
    <row r="250" spans="2:9" x14ac:dyDescent="0.4">
      <c r="B250" s="6" t="s">
        <v>2879</v>
      </c>
    </row>
    <row r="251" spans="2:9" x14ac:dyDescent="0.4">
      <c r="C251" t="s">
        <v>2880</v>
      </c>
      <c r="D251" t="s">
        <v>2883</v>
      </c>
      <c r="E251" t="s">
        <v>2882</v>
      </c>
      <c r="F251" t="s">
        <v>2883</v>
      </c>
      <c r="H251" t="s">
        <v>2884</v>
      </c>
      <c r="I251" t="s">
        <v>2880</v>
      </c>
    </row>
    <row r="252" spans="2:9" x14ac:dyDescent="0.4">
      <c r="C252" t="s">
        <v>2880</v>
      </c>
      <c r="D252" t="s">
        <v>2882</v>
      </c>
      <c r="E252" t="s">
        <v>2881</v>
      </c>
      <c r="F252" t="s">
        <v>2880</v>
      </c>
    </row>
    <row r="253" spans="2:9" x14ac:dyDescent="0.4">
      <c r="C253" t="s">
        <v>2882</v>
      </c>
      <c r="D253" t="s">
        <v>2882</v>
      </c>
      <c r="E253" t="s">
        <v>2882</v>
      </c>
      <c r="F253" t="s">
        <v>2880</v>
      </c>
      <c r="H253" s="4" t="s">
        <v>2885</v>
      </c>
    </row>
    <row r="254" spans="2:9" x14ac:dyDescent="0.4">
      <c r="C254" t="s">
        <v>2882</v>
      </c>
      <c r="D254" t="s">
        <v>2882</v>
      </c>
      <c r="E254" t="s">
        <v>2880</v>
      </c>
      <c r="F254" t="s">
        <v>2882</v>
      </c>
      <c r="H254" s="4" t="s">
        <v>2952</v>
      </c>
    </row>
    <row r="256" spans="2:9" x14ac:dyDescent="0.4">
      <c r="B256" s="6" t="s">
        <v>2886</v>
      </c>
      <c r="G256" s="4" t="s">
        <v>2887</v>
      </c>
    </row>
    <row r="257" spans="2:32" x14ac:dyDescent="0.4">
      <c r="C257">
        <v>2</v>
      </c>
      <c r="D257">
        <v>3</v>
      </c>
      <c r="E257">
        <v>4</v>
      </c>
      <c r="F257" s="4"/>
      <c r="J257" s="4"/>
    </row>
    <row r="258" spans="2:32" x14ac:dyDescent="0.4">
      <c r="C258">
        <v>2</v>
      </c>
      <c r="D258">
        <v>3</v>
      </c>
      <c r="E258">
        <v>4</v>
      </c>
      <c r="F258" s="4"/>
      <c r="J258" s="4"/>
    </row>
    <row r="259" spans="2:32" x14ac:dyDescent="0.4">
      <c r="C259">
        <v>2</v>
      </c>
      <c r="D259">
        <v>3</v>
      </c>
      <c r="E259">
        <v>4</v>
      </c>
      <c r="F259" s="4"/>
      <c r="J259" s="4"/>
    </row>
    <row r="260" spans="2:32" x14ac:dyDescent="0.4">
      <c r="C260" s="4"/>
      <c r="D260" s="4"/>
      <c r="E260" s="4"/>
      <c r="F260" s="4"/>
      <c r="H260" s="4"/>
      <c r="I260" s="4"/>
      <c r="J260" s="4"/>
    </row>
    <row r="261" spans="2:32" x14ac:dyDescent="0.4">
      <c r="B261" s="6" t="s">
        <v>2896</v>
      </c>
      <c r="C261" s="4"/>
      <c r="D261" s="4"/>
      <c r="E261" s="4"/>
      <c r="F261" s="4" t="s">
        <v>2919</v>
      </c>
      <c r="G261" s="4" t="s">
        <v>2918</v>
      </c>
      <c r="H261" s="4" t="s">
        <v>2920</v>
      </c>
      <c r="J261" s="4"/>
    </row>
    <row r="262" spans="2:32" x14ac:dyDescent="0.4">
      <c r="C262">
        <v>2</v>
      </c>
      <c r="D262">
        <v>3</v>
      </c>
      <c r="E262">
        <v>4</v>
      </c>
      <c r="F262" s="4" t="s">
        <v>2871</v>
      </c>
      <c r="G262" s="4"/>
      <c r="H262" s="4"/>
      <c r="J262" s="4"/>
    </row>
    <row r="263" spans="2:32" x14ac:dyDescent="0.4">
      <c r="C263">
        <v>5</v>
      </c>
      <c r="D263">
        <v>6</v>
      </c>
      <c r="E263">
        <v>7</v>
      </c>
      <c r="F263" s="4" t="s">
        <v>2895</v>
      </c>
      <c r="G263" s="4"/>
      <c r="H263" s="4"/>
      <c r="J263" s="4"/>
    </row>
    <row r="264" spans="2:32" x14ac:dyDescent="0.4">
      <c r="C264">
        <v>8</v>
      </c>
      <c r="D264">
        <v>9</v>
      </c>
      <c r="E264">
        <v>10</v>
      </c>
      <c r="F264" s="4" t="s">
        <v>2849</v>
      </c>
      <c r="G264" s="4"/>
      <c r="H264" s="4"/>
      <c r="J264" s="4"/>
    </row>
    <row r="266" spans="2:32" x14ac:dyDescent="0.4">
      <c r="B266" s="6" t="s">
        <v>2897</v>
      </c>
      <c r="P266" t="s">
        <v>2898</v>
      </c>
      <c r="S266" t="s">
        <v>2899</v>
      </c>
      <c r="V266" t="s">
        <v>2900</v>
      </c>
    </row>
    <row r="267" spans="2:32" x14ac:dyDescent="0.4">
      <c r="D267" s="4" t="str" cm="1">
        <f t="array" ref="D267:O267">_xlfn.ANCHORARRAY(SummaryTables!C2)</f>
        <v>Jan</v>
      </c>
      <c r="E267" s="4" t="str">
        <v>Feb</v>
      </c>
      <c r="F267" s="4" t="str">
        <v>Mar</v>
      </c>
      <c r="G267" s="4" t="str">
        <v>Apr</v>
      </c>
      <c r="H267" s="4" t="str">
        <v>May</v>
      </c>
      <c r="I267" s="4" t="str">
        <v>Jun</v>
      </c>
      <c r="J267" s="4" t="str">
        <v>Jul</v>
      </c>
      <c r="K267" s="4" t="str">
        <v>Aug</v>
      </c>
      <c r="L267" s="4" t="str">
        <v>Sep</v>
      </c>
      <c r="M267" s="4" t="str">
        <v>Oct</v>
      </c>
      <c r="N267" s="4" t="str">
        <v>Nov</v>
      </c>
      <c r="O267" s="4" t="str">
        <v>Dec</v>
      </c>
      <c r="P267" s="4" t="s">
        <v>2871</v>
      </c>
      <c r="Q267" s="4" t="s">
        <v>2806</v>
      </c>
      <c r="R267" s="4" t="s">
        <v>2850</v>
      </c>
      <c r="S267" s="4" t="s">
        <v>2871</v>
      </c>
      <c r="T267" s="4" t="s">
        <v>2806</v>
      </c>
      <c r="U267" s="4" t="s">
        <v>2850</v>
      </c>
      <c r="V267" s="4" t="s">
        <v>2871</v>
      </c>
      <c r="W267" s="4" t="s">
        <v>2806</v>
      </c>
      <c r="X267" s="4" t="s">
        <v>2850</v>
      </c>
    </row>
    <row r="268" spans="2:32" x14ac:dyDescent="0.4">
      <c r="C268" s="4" cm="1">
        <f t="array" ref="C268:C277">_xlfn.ANCHORARRAY(SummaryTables!B3)</f>
        <v>2016</v>
      </c>
      <c r="D268" s="3" cm="1">
        <f t="array" ref="D268:O277">_xlfn.ANCHORARRAY(SummaryTables!C3)</f>
        <v>722.66000000000008</v>
      </c>
      <c r="E268" s="3">
        <v>2654.72</v>
      </c>
      <c r="F268" s="3">
        <v>1658.5300000000002</v>
      </c>
      <c r="G268" s="3">
        <v>1664.1100000000001</v>
      </c>
      <c r="H268" s="3">
        <v>2223.39</v>
      </c>
      <c r="I268" s="3">
        <v>2159.1700000000005</v>
      </c>
      <c r="J268" s="3">
        <v>1773.4900000000002</v>
      </c>
      <c r="K268" s="3">
        <v>1708.7200000000003</v>
      </c>
      <c r="L268" s="3">
        <v>2656.63</v>
      </c>
      <c r="M268" s="3">
        <v>1919.8700000000001</v>
      </c>
      <c r="N268" s="3">
        <v>1883.2900000000002</v>
      </c>
      <c r="O268" s="3">
        <v>1124.72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x14ac:dyDescent="0.4">
      <c r="C269" s="4">
        <v>2017</v>
      </c>
      <c r="D269" s="3">
        <v>1952.86</v>
      </c>
      <c r="E269" s="3">
        <v>1320.99</v>
      </c>
      <c r="F269" s="3">
        <v>1842.9700000000003</v>
      </c>
      <c r="G269" s="3">
        <v>2243.3399999999997</v>
      </c>
      <c r="H269" s="3">
        <v>1783.0899999999997</v>
      </c>
      <c r="I269" s="3">
        <v>2138.42</v>
      </c>
      <c r="J269" s="3">
        <v>1899.69</v>
      </c>
      <c r="K269" s="3">
        <v>1765.7400000000002</v>
      </c>
      <c r="L269" s="3">
        <v>2459.58</v>
      </c>
      <c r="M269" s="3">
        <v>1905.3700000000003</v>
      </c>
      <c r="N269" s="3">
        <v>1240.5100000000002</v>
      </c>
      <c r="O269" s="3">
        <v>2404.5700000000006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x14ac:dyDescent="0.4">
      <c r="C270" s="4">
        <v>2018</v>
      </c>
      <c r="D270" s="3">
        <v>1851.95</v>
      </c>
      <c r="E270" s="3">
        <v>1922.7600000000004</v>
      </c>
      <c r="F270" s="3">
        <v>1911.3800000000003</v>
      </c>
      <c r="G270" s="3">
        <v>2401.13</v>
      </c>
      <c r="H270" s="3">
        <v>2164.1999999999998</v>
      </c>
      <c r="I270" s="3">
        <v>1192.03</v>
      </c>
      <c r="J270" s="3">
        <v>1690.5000000000002</v>
      </c>
      <c r="K270" s="3">
        <v>2019.8600000000004</v>
      </c>
      <c r="L270" s="3">
        <v>2080.56</v>
      </c>
      <c r="M270" s="3">
        <v>2110.7799999999997</v>
      </c>
      <c r="N270" s="3">
        <v>1869.8600000000004</v>
      </c>
      <c r="O270" s="3">
        <v>1985.4700000000003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x14ac:dyDescent="0.4">
      <c r="C271" s="4">
        <v>2019</v>
      </c>
      <c r="D271" s="3">
        <v>2063.4999999999995</v>
      </c>
      <c r="E271" s="3">
        <v>1331.05</v>
      </c>
      <c r="F271" s="3">
        <v>2711.66</v>
      </c>
      <c r="G271" s="3">
        <v>1462.0100000000002</v>
      </c>
      <c r="H271" s="3">
        <v>1616.9</v>
      </c>
      <c r="I271" s="3">
        <v>1657.9300000000003</v>
      </c>
      <c r="J271" s="3">
        <v>1785.06</v>
      </c>
      <c r="K271" s="3">
        <v>2051.5800000000004</v>
      </c>
      <c r="L271" s="3">
        <v>2380.3300000000008</v>
      </c>
      <c r="M271" s="3">
        <v>1679.0100000000002</v>
      </c>
      <c r="N271" s="3">
        <v>2080.54</v>
      </c>
      <c r="O271" s="3">
        <v>2249.2200000000003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x14ac:dyDescent="0.4">
      <c r="C272" s="4">
        <v>2020</v>
      </c>
      <c r="D272" s="3">
        <v>1323.41</v>
      </c>
      <c r="E272" s="3">
        <v>1395.5000000000002</v>
      </c>
      <c r="F272" s="3">
        <v>1942.9499999999998</v>
      </c>
      <c r="G272" s="3">
        <v>1858.2300000000002</v>
      </c>
      <c r="H272" s="3">
        <v>2404.3200000000002</v>
      </c>
      <c r="I272" s="3">
        <v>1567.7300000000002</v>
      </c>
      <c r="J272" s="3">
        <v>1947.1000000000004</v>
      </c>
      <c r="K272" s="3">
        <v>1920.6800000000003</v>
      </c>
      <c r="L272" s="3">
        <v>1465.8000000000002</v>
      </c>
      <c r="M272" s="3">
        <v>1663.3</v>
      </c>
      <c r="N272" s="3">
        <v>2698.7999999999997</v>
      </c>
      <c r="O272" s="3">
        <v>2801.67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4" x14ac:dyDescent="0.4">
      <c r="C273" s="4">
        <v>2021</v>
      </c>
      <c r="D273" s="3">
        <v>2486.71</v>
      </c>
      <c r="E273" s="3">
        <v>1689.93</v>
      </c>
      <c r="F273" s="3">
        <v>1222.8900000000003</v>
      </c>
      <c r="G273" s="3">
        <v>1847.8300000000004</v>
      </c>
      <c r="H273" s="3">
        <v>2254.02</v>
      </c>
      <c r="I273" s="3">
        <v>1344.0100000000002</v>
      </c>
      <c r="J273" s="3">
        <v>1547.4000000000003</v>
      </c>
      <c r="K273" s="3">
        <v>1874.4500000000003</v>
      </c>
      <c r="L273" s="3">
        <v>1032.72</v>
      </c>
      <c r="M273" s="3">
        <v>1959.0600000000004</v>
      </c>
      <c r="N273" s="3">
        <v>1833.3000000000004</v>
      </c>
      <c r="O273" s="3">
        <v>1410.3600000000001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4" x14ac:dyDescent="0.4">
      <c r="C274" s="4">
        <v>2022</v>
      </c>
      <c r="D274" s="3">
        <v>1704.91</v>
      </c>
      <c r="E274" s="3">
        <v>1879.68</v>
      </c>
      <c r="F274" s="3">
        <v>2203.9600000000005</v>
      </c>
      <c r="G274" s="3">
        <v>1722.4899999999998</v>
      </c>
      <c r="H274" s="3">
        <v>1167.42</v>
      </c>
      <c r="I274" s="3">
        <v>1416.3600000000004</v>
      </c>
      <c r="J274" s="3">
        <v>2104.86</v>
      </c>
      <c r="K274" s="3">
        <v>2101.9700000000003</v>
      </c>
      <c r="L274" s="3">
        <v>2508.33</v>
      </c>
      <c r="M274" s="3">
        <v>2271.94</v>
      </c>
      <c r="N274" s="3">
        <v>1564.5400000000002</v>
      </c>
      <c r="O274" s="3">
        <v>2445.2999999999997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4" x14ac:dyDescent="0.4">
      <c r="C275" s="4">
        <v>2023</v>
      </c>
      <c r="D275" s="3">
        <v>1885.7199999999998</v>
      </c>
      <c r="E275" s="3">
        <v>1388.8400000000001</v>
      </c>
      <c r="F275" s="3">
        <v>2487.9100000000003</v>
      </c>
      <c r="G275" s="3">
        <v>1777.17</v>
      </c>
      <c r="H275" s="3">
        <v>1529.8600000000001</v>
      </c>
      <c r="I275" s="3">
        <v>1189.0800000000002</v>
      </c>
      <c r="J275" s="3">
        <v>1131.6400000000003</v>
      </c>
      <c r="K275" s="3">
        <v>1743.0900000000004</v>
      </c>
      <c r="L275" s="3">
        <v>1972.7900000000004</v>
      </c>
      <c r="M275" s="3">
        <v>1876.6100000000001</v>
      </c>
      <c r="N275" s="3">
        <v>1414.8100000000002</v>
      </c>
      <c r="O275" s="3">
        <v>1769.8700000000001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4" x14ac:dyDescent="0.4">
      <c r="C276" s="4">
        <v>2024</v>
      </c>
      <c r="D276" s="3">
        <v>2302.21</v>
      </c>
      <c r="E276" s="3">
        <v>1937.19</v>
      </c>
      <c r="F276" s="3">
        <v>1859.5000000000002</v>
      </c>
      <c r="G276" s="3">
        <v>1558.3300000000002</v>
      </c>
      <c r="H276" s="3">
        <v>2357.36</v>
      </c>
      <c r="I276" s="3">
        <v>1953.7200000000005</v>
      </c>
      <c r="J276" s="3">
        <v>1777.0300000000002</v>
      </c>
      <c r="K276" s="3">
        <v>1896.2500000000002</v>
      </c>
      <c r="L276" s="3">
        <v>2085.7200000000003</v>
      </c>
      <c r="M276" s="3">
        <v>1909.1700000000003</v>
      </c>
      <c r="N276" s="3">
        <v>1823.0500000000004</v>
      </c>
      <c r="O276" s="3">
        <v>1799.7900000000002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4" x14ac:dyDescent="0.4">
      <c r="C277" s="4">
        <v>2025</v>
      </c>
      <c r="D277" s="3">
        <v>1557.6100000000004</v>
      </c>
      <c r="E277" s="3">
        <v>853.15000000000009</v>
      </c>
      <c r="F277" s="3">
        <v>550.19000000000005</v>
      </c>
      <c r="G277" s="3">
        <v>419.36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9" spans="2:34" x14ac:dyDescent="0.4">
      <c r="B279" s="6" t="s">
        <v>2921</v>
      </c>
      <c r="E279" s="11"/>
      <c r="F279" s="4"/>
      <c r="G279" s="4"/>
      <c r="H279" s="4"/>
      <c r="I279" s="11"/>
      <c r="J279" s="4"/>
      <c r="K279" s="4"/>
      <c r="L279" s="4"/>
      <c r="M279" s="4"/>
    </row>
    <row r="280" spans="2:34" ht="56.25" customHeight="1" x14ac:dyDescent="0.4">
      <c r="C280" s="4" t="s">
        <v>2922</v>
      </c>
      <c r="D280" s="18"/>
      <c r="E280" s="11"/>
      <c r="G280" s="22"/>
      <c r="H280" s="4"/>
      <c r="I280" s="11"/>
      <c r="J280" s="4"/>
      <c r="K280" s="4"/>
      <c r="L280" s="4"/>
      <c r="M280" s="4"/>
    </row>
    <row r="281" spans="2:34" ht="56.25" customHeight="1" x14ac:dyDescent="0.4">
      <c r="C281" s="18" t="s">
        <v>2924</v>
      </c>
      <c r="D281" s="4" t="s">
        <v>110</v>
      </c>
      <c r="E281" s="11"/>
      <c r="F281" s="4" t="s">
        <v>2923</v>
      </c>
      <c r="G281" s="4"/>
      <c r="H281" s="4" t="s">
        <v>2925</v>
      </c>
      <c r="I281" s="4" t="str">
        <f>D281</f>
        <v>Strategy</v>
      </c>
      <c r="J281" s="4"/>
      <c r="K281" s="4"/>
      <c r="L281" s="4"/>
      <c r="M281" s="4"/>
      <c r="N281" s="4"/>
      <c r="O281" s="4"/>
      <c r="P281" s="4"/>
      <c r="Q281" s="4"/>
      <c r="R281" s="4"/>
      <c r="T281" s="1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2:34" ht="48" customHeight="1" x14ac:dyDescent="0.4">
      <c r="C282" s="4" t="s">
        <v>2927</v>
      </c>
      <c r="D282" s="4" t="s">
        <v>2694</v>
      </c>
      <c r="F282" s="3"/>
      <c r="H282" s="3"/>
      <c r="I282" s="11"/>
      <c r="J282" s="4"/>
      <c r="K282" s="4"/>
      <c r="L282" s="4"/>
      <c r="M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3"/>
    </row>
    <row r="283" spans="2:34" ht="48" customHeight="1" x14ac:dyDescent="0.4">
      <c r="D283" s="3"/>
      <c r="E283" s="11"/>
      <c r="G283" s="22"/>
      <c r="H283" s="3"/>
      <c r="I283" s="11"/>
      <c r="J283" s="4"/>
      <c r="K283" s="4"/>
      <c r="L283" s="4"/>
      <c r="M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4" ht="48" customHeight="1" x14ac:dyDescent="0.4">
      <c r="C284" s="16"/>
      <c r="D284" s="3"/>
      <c r="E284" s="11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4" ht="48" customHeight="1" x14ac:dyDescent="0.4">
      <c r="C285" s="16"/>
      <c r="D285" s="3"/>
      <c r="E285" s="11"/>
      <c r="F285" s="4"/>
      <c r="G285" s="4"/>
      <c r="H285" s="3"/>
      <c r="I285" s="11"/>
      <c r="J285" s="4"/>
      <c r="K285" s="4"/>
      <c r="L285" s="4"/>
      <c r="M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4" ht="48" customHeight="1" x14ac:dyDescent="0.4">
      <c r="C286" s="16"/>
      <c r="D286" s="3"/>
      <c r="E286" s="11"/>
      <c r="F286" s="4"/>
      <c r="G286" s="4"/>
      <c r="H286" s="3"/>
      <c r="I286" s="11"/>
      <c r="J286" s="4"/>
      <c r="K286" s="4"/>
      <c r="L286" s="4"/>
      <c r="M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4" x14ac:dyDescent="0.4">
      <c r="D287" s="3"/>
      <c r="E287" s="11"/>
      <c r="F287" s="4"/>
      <c r="G287" s="4"/>
      <c r="H287" s="3"/>
      <c r="I287" s="11"/>
      <c r="J287" s="4"/>
      <c r="K287" s="4"/>
      <c r="L287" s="4"/>
      <c r="M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4" x14ac:dyDescent="0.4">
      <c r="D288" s="3"/>
      <c r="E288" s="5"/>
      <c r="F288" s="5"/>
      <c r="H288" s="3"/>
    </row>
    <row r="289" spans="4:9" x14ac:dyDescent="0.4">
      <c r="D289" s="3"/>
      <c r="E289" s="4"/>
      <c r="F289" s="4"/>
      <c r="H289" s="3"/>
    </row>
    <row r="290" spans="4:9" x14ac:dyDescent="0.4">
      <c r="D290" s="3"/>
      <c r="F290" s="3"/>
      <c r="H290" s="3"/>
    </row>
    <row r="291" spans="4:9" x14ac:dyDescent="0.4">
      <c r="D291" s="3"/>
      <c r="F291" s="3"/>
      <c r="H291" s="3"/>
    </row>
    <row r="292" spans="4:9" x14ac:dyDescent="0.4">
      <c r="D292" s="3"/>
      <c r="F292" s="3"/>
      <c r="H292" s="3"/>
    </row>
    <row r="293" spans="4:9" x14ac:dyDescent="0.4">
      <c r="D293" s="3"/>
      <c r="H293" s="3"/>
    </row>
    <row r="294" spans="4:9" x14ac:dyDescent="0.4">
      <c r="D294" s="3"/>
      <c r="H294" s="3"/>
    </row>
    <row r="295" spans="4:9" x14ac:dyDescent="0.4">
      <c r="D295" s="3"/>
      <c r="E295" s="4"/>
      <c r="F295" s="4"/>
      <c r="G295" s="4"/>
      <c r="H295" s="3"/>
      <c r="I295" s="4"/>
    </row>
    <row r="296" spans="4:9" x14ac:dyDescent="0.4">
      <c r="D296" s="3"/>
      <c r="E296" s="3"/>
      <c r="G296" s="3"/>
      <c r="H296" s="3"/>
      <c r="I296" s="3"/>
    </row>
    <row r="297" spans="4:9" x14ac:dyDescent="0.4">
      <c r="D297" s="3"/>
      <c r="E297" s="3"/>
      <c r="G297" s="3"/>
      <c r="H297" s="3"/>
      <c r="I297" s="3"/>
    </row>
    <row r="298" spans="4:9" x14ac:dyDescent="0.4">
      <c r="D298" s="3"/>
      <c r="E298" s="3"/>
      <c r="G298" s="3"/>
      <c r="H298" s="3"/>
      <c r="I298" s="3"/>
    </row>
    <row r="299" spans="4:9" x14ac:dyDescent="0.4">
      <c r="D299" s="3"/>
      <c r="E299" s="3"/>
      <c r="H299" s="3"/>
    </row>
    <row r="300" spans="4:9" x14ac:dyDescent="0.4">
      <c r="D300" s="3"/>
      <c r="H300" s="3"/>
    </row>
    <row r="301" spans="4:9" x14ac:dyDescent="0.4">
      <c r="D301" s="3"/>
      <c r="E301" s="4"/>
      <c r="H301" s="3"/>
    </row>
    <row r="302" spans="4:9" x14ac:dyDescent="0.4">
      <c r="D302" s="3"/>
      <c r="F302" s="3"/>
      <c r="H302" s="3"/>
    </row>
    <row r="303" spans="4:9" x14ac:dyDescent="0.4">
      <c r="D303" s="3"/>
      <c r="F303" s="3"/>
      <c r="H303" s="3"/>
    </row>
    <row r="304" spans="4:9" x14ac:dyDescent="0.4">
      <c r="D304" s="3"/>
      <c r="H304" s="3"/>
    </row>
    <row r="305" spans="4:8" x14ac:dyDescent="0.4">
      <c r="D305" s="3"/>
      <c r="H305" s="3"/>
    </row>
    <row r="306" spans="4:8" x14ac:dyDescent="0.4">
      <c r="D306" s="3"/>
      <c r="H306" s="3"/>
    </row>
    <row r="307" spans="4:8" x14ac:dyDescent="0.4">
      <c r="D307" s="3"/>
      <c r="H307" s="3"/>
    </row>
    <row r="308" spans="4:8" x14ac:dyDescent="0.4">
      <c r="D308" s="3"/>
      <c r="H308" s="3"/>
    </row>
    <row r="309" spans="4:8" x14ac:dyDescent="0.4">
      <c r="D309" s="3"/>
      <c r="H309" s="3"/>
    </row>
    <row r="310" spans="4:8" x14ac:dyDescent="0.4">
      <c r="D310" s="3"/>
      <c r="H310" s="3"/>
    </row>
    <row r="311" spans="4:8" x14ac:dyDescent="0.4">
      <c r="D311" s="3"/>
      <c r="H311" s="3"/>
    </row>
    <row r="312" spans="4:8" x14ac:dyDescent="0.4">
      <c r="D312" s="3"/>
      <c r="H312" s="3"/>
    </row>
    <row r="313" spans="4:8" x14ac:dyDescent="0.4">
      <c r="D313" s="3"/>
      <c r="H313" s="3"/>
    </row>
    <row r="314" spans="4:8" x14ac:dyDescent="0.4">
      <c r="D314" s="3"/>
      <c r="H314" s="3"/>
    </row>
    <row r="315" spans="4:8" x14ac:dyDescent="0.4">
      <c r="D315" s="3"/>
      <c r="E315" s="4"/>
      <c r="H315" s="3"/>
    </row>
    <row r="316" spans="4:8" x14ac:dyDescent="0.4">
      <c r="D316" s="3"/>
      <c r="E316" s="1"/>
      <c r="H316" s="3"/>
    </row>
    <row r="317" spans="4:8" x14ac:dyDescent="0.4">
      <c r="D317" s="3"/>
      <c r="E317" s="1"/>
      <c r="H317" s="3"/>
    </row>
    <row r="318" spans="4:8" x14ac:dyDescent="0.4">
      <c r="D318" s="3"/>
      <c r="H318" s="3"/>
    </row>
    <row r="319" spans="4:8" x14ac:dyDescent="0.4">
      <c r="D319" s="3"/>
      <c r="H319" s="3"/>
    </row>
    <row r="320" spans="4:8" x14ac:dyDescent="0.4">
      <c r="D320" s="3"/>
      <c r="E320" s="4"/>
      <c r="H320" s="3"/>
    </row>
    <row r="321" spans="3:10" x14ac:dyDescent="0.4">
      <c r="D321" s="3"/>
      <c r="E321" s="1"/>
      <c r="H321" s="3"/>
    </row>
    <row r="322" spans="3:10" x14ac:dyDescent="0.4">
      <c r="D322" s="3"/>
      <c r="E322" s="1"/>
      <c r="H322" s="3"/>
    </row>
    <row r="323" spans="3:10" x14ac:dyDescent="0.4">
      <c r="D323" s="3"/>
      <c r="H323" s="3"/>
    </row>
    <row r="324" spans="3:10" x14ac:dyDescent="0.4">
      <c r="D324" s="3"/>
      <c r="H324" s="3"/>
    </row>
    <row r="325" spans="3:10" x14ac:dyDescent="0.4">
      <c r="C325" s="12"/>
      <c r="D325" s="3"/>
      <c r="H325" s="3"/>
    </row>
    <row r="326" spans="3:10" x14ac:dyDescent="0.4">
      <c r="C326" s="12"/>
      <c r="D326" s="3"/>
      <c r="H326" s="3"/>
    </row>
    <row r="327" spans="3:10" x14ac:dyDescent="0.4">
      <c r="D327" s="3"/>
      <c r="H327" s="3"/>
    </row>
    <row r="328" spans="3:10" x14ac:dyDescent="0.4">
      <c r="D328" s="3"/>
      <c r="H328" s="3"/>
    </row>
    <row r="329" spans="3:10" x14ac:dyDescent="0.4">
      <c r="D329" s="3"/>
      <c r="E329" s="4"/>
      <c r="G329" s="4"/>
      <c r="H329" s="3"/>
      <c r="I329" s="4"/>
    </row>
    <row r="330" spans="3:10" x14ac:dyDescent="0.4">
      <c r="D330" s="3"/>
      <c r="E330" s="3"/>
      <c r="H330" s="3"/>
      <c r="I330" s="3"/>
    </row>
    <row r="331" spans="3:10" x14ac:dyDescent="0.4">
      <c r="D331" s="3"/>
      <c r="H331" s="3"/>
    </row>
    <row r="332" spans="3:10" x14ac:dyDescent="0.4">
      <c r="D332" s="3"/>
      <c r="H332" s="3"/>
    </row>
    <row r="333" spans="3:10" x14ac:dyDescent="0.4">
      <c r="D333" s="3"/>
      <c r="E333" s="4"/>
      <c r="F333" s="4"/>
      <c r="H333" s="3"/>
      <c r="I333" s="4"/>
      <c r="J333" s="4"/>
    </row>
    <row r="334" spans="3:10" x14ac:dyDescent="0.4">
      <c r="D334" s="3"/>
      <c r="E334" s="3"/>
      <c r="F334" s="3"/>
      <c r="G334" s="8"/>
      <c r="H334" s="3"/>
      <c r="I334" s="3"/>
      <c r="J334" s="3"/>
    </row>
    <row r="335" spans="3:10" x14ac:dyDescent="0.4">
      <c r="D335" s="3"/>
      <c r="E335" s="3"/>
      <c r="F335" s="3"/>
      <c r="H335" s="3"/>
      <c r="I335" s="3"/>
      <c r="J335" s="3"/>
    </row>
    <row r="336" spans="3:10" x14ac:dyDescent="0.4">
      <c r="D336" s="3"/>
      <c r="E336" s="3"/>
      <c r="F336" s="3"/>
      <c r="H336" s="3"/>
      <c r="I336" s="3"/>
      <c r="J336" s="3"/>
    </row>
    <row r="337" spans="4:8" x14ac:dyDescent="0.4">
      <c r="D337" s="3"/>
      <c r="H337" s="3"/>
    </row>
    <row r="338" spans="4:8" x14ac:dyDescent="0.4">
      <c r="D338" s="3"/>
      <c r="G338" s="4"/>
      <c r="H338" s="3"/>
    </row>
    <row r="339" spans="4:8" x14ac:dyDescent="0.4">
      <c r="D339" s="3"/>
      <c r="H339" s="3"/>
    </row>
    <row r="340" spans="4:8" x14ac:dyDescent="0.4">
      <c r="D340" s="3"/>
      <c r="H340" s="3"/>
    </row>
    <row r="341" spans="4:8" x14ac:dyDescent="0.4">
      <c r="D341" s="3"/>
      <c r="H341" s="3"/>
    </row>
    <row r="342" spans="4:8" x14ac:dyDescent="0.4">
      <c r="D342" s="3"/>
      <c r="H342" s="3"/>
    </row>
    <row r="343" spans="4:8" x14ac:dyDescent="0.4">
      <c r="D343" s="3"/>
      <c r="H343" s="3"/>
    </row>
    <row r="344" spans="4:8" x14ac:dyDescent="0.4">
      <c r="D344" s="3"/>
      <c r="H344" s="3"/>
    </row>
    <row r="345" spans="4:8" x14ac:dyDescent="0.4">
      <c r="D345" s="3"/>
      <c r="H345" s="3"/>
    </row>
    <row r="346" spans="4:8" x14ac:dyDescent="0.4">
      <c r="D346" s="3"/>
      <c r="H346" s="3"/>
    </row>
    <row r="347" spans="4:8" x14ac:dyDescent="0.4">
      <c r="D347" s="3"/>
      <c r="H347" s="3"/>
    </row>
    <row r="348" spans="4:8" x14ac:dyDescent="0.4">
      <c r="D348" s="3"/>
      <c r="H348" s="3"/>
    </row>
    <row r="349" spans="4:8" x14ac:dyDescent="0.4">
      <c r="D349" s="3"/>
      <c r="H349" s="3"/>
    </row>
    <row r="350" spans="4:8" x14ac:dyDescent="0.4">
      <c r="D350" s="3"/>
      <c r="H350" s="3"/>
    </row>
    <row r="351" spans="4:8" x14ac:dyDescent="0.4">
      <c r="D351" s="3"/>
      <c r="H351" s="3"/>
    </row>
    <row r="352" spans="4:8" x14ac:dyDescent="0.4">
      <c r="D352" s="3"/>
      <c r="H352" s="3"/>
    </row>
    <row r="353" spans="4:8" x14ac:dyDescent="0.4">
      <c r="D353" s="3"/>
      <c r="H353" s="3"/>
    </row>
    <row r="354" spans="4:8" x14ac:dyDescent="0.4">
      <c r="D354" s="3"/>
      <c r="H354" s="3"/>
    </row>
    <row r="355" spans="4:8" x14ac:dyDescent="0.4">
      <c r="D355" s="3"/>
      <c r="H355" s="3"/>
    </row>
    <row r="356" spans="4:8" x14ac:dyDescent="0.4">
      <c r="D356" s="3"/>
      <c r="H356" s="3"/>
    </row>
    <row r="357" spans="4:8" x14ac:dyDescent="0.4">
      <c r="D357" s="3"/>
      <c r="H357" s="3"/>
    </row>
    <row r="358" spans="4:8" x14ac:dyDescent="0.4">
      <c r="D358" s="3"/>
      <c r="H358" s="3"/>
    </row>
    <row r="359" spans="4:8" x14ac:dyDescent="0.4">
      <c r="D359" s="3"/>
      <c r="H359" s="3"/>
    </row>
    <row r="360" spans="4:8" x14ac:dyDescent="0.4">
      <c r="D360" s="3"/>
      <c r="H360" s="3"/>
    </row>
    <row r="361" spans="4:8" x14ac:dyDescent="0.4">
      <c r="D361" s="3"/>
      <c r="H361" s="3"/>
    </row>
    <row r="362" spans="4:8" x14ac:dyDescent="0.4">
      <c r="D362" s="3"/>
      <c r="H362" s="3"/>
    </row>
    <row r="363" spans="4:8" x14ac:dyDescent="0.4">
      <c r="D363" s="3"/>
      <c r="H363" s="3"/>
    </row>
    <row r="364" spans="4:8" x14ac:dyDescent="0.4">
      <c r="D364" s="3"/>
      <c r="H364" s="3"/>
    </row>
    <row r="365" spans="4:8" x14ac:dyDescent="0.4">
      <c r="D365" s="3"/>
      <c r="H365" s="3"/>
    </row>
    <row r="366" spans="4:8" x14ac:dyDescent="0.4">
      <c r="D366" s="3"/>
      <c r="H366" s="3"/>
    </row>
    <row r="367" spans="4:8" x14ac:dyDescent="0.4">
      <c r="D367" s="3"/>
      <c r="H367" s="3"/>
    </row>
    <row r="368" spans="4:8" x14ac:dyDescent="0.4">
      <c r="D368" s="3"/>
      <c r="H368" s="3"/>
    </row>
    <row r="369" spans="4:8" x14ac:dyDescent="0.4">
      <c r="D369" s="3"/>
      <c r="H369" s="3"/>
    </row>
    <row r="370" spans="4:8" x14ac:dyDescent="0.4">
      <c r="D370" s="3"/>
      <c r="H370" s="3"/>
    </row>
    <row r="371" spans="4:8" x14ac:dyDescent="0.4">
      <c r="D371" s="3"/>
      <c r="H371" s="3"/>
    </row>
    <row r="372" spans="4:8" x14ac:dyDescent="0.4">
      <c r="D372" s="3"/>
      <c r="H372" s="3"/>
    </row>
    <row r="373" spans="4:8" x14ac:dyDescent="0.4">
      <c r="D373" s="3"/>
      <c r="H373" s="3"/>
    </row>
    <row r="374" spans="4:8" x14ac:dyDescent="0.4">
      <c r="D374" s="3"/>
      <c r="H374" s="3"/>
    </row>
    <row r="375" spans="4:8" x14ac:dyDescent="0.4">
      <c r="D375" s="3"/>
      <c r="H375" s="3"/>
    </row>
    <row r="376" spans="4:8" x14ac:dyDescent="0.4">
      <c r="D376" s="3"/>
      <c r="H376" s="3"/>
    </row>
    <row r="377" spans="4:8" x14ac:dyDescent="0.4">
      <c r="D377" s="3"/>
      <c r="H377" s="3"/>
    </row>
    <row r="378" spans="4:8" x14ac:dyDescent="0.4">
      <c r="D378" s="3"/>
      <c r="H378" s="3"/>
    </row>
    <row r="379" spans="4:8" x14ac:dyDescent="0.4">
      <c r="D379" s="3"/>
      <c r="H379" s="3"/>
    </row>
    <row r="380" spans="4:8" x14ac:dyDescent="0.4">
      <c r="D380" s="3"/>
      <c r="H380" s="3"/>
    </row>
    <row r="381" spans="4:8" x14ac:dyDescent="0.4">
      <c r="D381" s="3"/>
      <c r="H381" s="3"/>
    </row>
    <row r="382" spans="4:8" x14ac:dyDescent="0.4">
      <c r="D382" s="3"/>
      <c r="H382" s="3"/>
    </row>
    <row r="383" spans="4:8" x14ac:dyDescent="0.4">
      <c r="D383" s="3"/>
      <c r="H383" s="3"/>
    </row>
    <row r="384" spans="4:8" x14ac:dyDescent="0.4">
      <c r="D384" s="3"/>
      <c r="H384" s="3"/>
    </row>
    <row r="385" spans="4:8" x14ac:dyDescent="0.4">
      <c r="D385" s="3"/>
      <c r="H385" s="3"/>
    </row>
    <row r="386" spans="4:8" x14ac:dyDescent="0.4">
      <c r="D386" s="3"/>
      <c r="H386" s="3"/>
    </row>
    <row r="387" spans="4:8" x14ac:dyDescent="0.4">
      <c r="D387" s="3"/>
      <c r="H387" s="3"/>
    </row>
    <row r="388" spans="4:8" x14ac:dyDescent="0.4">
      <c r="D388" s="3"/>
      <c r="H388" s="3"/>
    </row>
    <row r="389" spans="4:8" x14ac:dyDescent="0.4">
      <c r="D389" s="3"/>
      <c r="H389" s="3"/>
    </row>
    <row r="390" spans="4:8" x14ac:dyDescent="0.4">
      <c r="D390" s="3"/>
      <c r="H390" s="3"/>
    </row>
    <row r="391" spans="4:8" x14ac:dyDescent="0.4">
      <c r="D391" s="3"/>
      <c r="H391" s="3"/>
    </row>
    <row r="392" spans="4:8" x14ac:dyDescent="0.4">
      <c r="D392" s="3"/>
      <c r="H392" s="3"/>
    </row>
    <row r="393" spans="4:8" x14ac:dyDescent="0.4">
      <c r="D393" s="3"/>
      <c r="H393" s="3"/>
    </row>
    <row r="394" spans="4:8" x14ac:dyDescent="0.4">
      <c r="D394" s="3"/>
      <c r="H394" s="3"/>
    </row>
    <row r="395" spans="4:8" x14ac:dyDescent="0.4">
      <c r="D395" s="3"/>
      <c r="H395" s="3"/>
    </row>
    <row r="396" spans="4:8" x14ac:dyDescent="0.4">
      <c r="D396" s="3"/>
      <c r="H396" s="3"/>
    </row>
    <row r="397" spans="4:8" x14ac:dyDescent="0.4">
      <c r="D397" s="3"/>
      <c r="H397" s="3"/>
    </row>
    <row r="398" spans="4:8" x14ac:dyDescent="0.4">
      <c r="D398" s="3"/>
      <c r="H398" s="3"/>
    </row>
    <row r="399" spans="4:8" x14ac:dyDescent="0.4">
      <c r="D399" s="3"/>
      <c r="H399" s="3"/>
    </row>
    <row r="400" spans="4:8" x14ac:dyDescent="0.4">
      <c r="D400" s="3"/>
      <c r="H400" s="3"/>
    </row>
    <row r="401" spans="4:8" x14ac:dyDescent="0.4">
      <c r="D401" s="3"/>
      <c r="H401" s="3"/>
    </row>
    <row r="402" spans="4:8" x14ac:dyDescent="0.4">
      <c r="D402" s="3"/>
      <c r="H402" s="3"/>
    </row>
    <row r="403" spans="4:8" x14ac:dyDescent="0.4">
      <c r="D403" s="3"/>
      <c r="H403" s="3"/>
    </row>
    <row r="404" spans="4:8" x14ac:dyDescent="0.4">
      <c r="D404" s="3"/>
      <c r="H404" s="3"/>
    </row>
    <row r="405" spans="4:8" x14ac:dyDescent="0.4">
      <c r="D405" s="3"/>
      <c r="H405" s="3"/>
    </row>
    <row r="406" spans="4:8" x14ac:dyDescent="0.4">
      <c r="D406" s="3"/>
      <c r="H406" s="3"/>
    </row>
    <row r="407" spans="4:8" x14ac:dyDescent="0.4">
      <c r="D407" s="3"/>
      <c r="H407" s="3"/>
    </row>
    <row r="408" spans="4:8" x14ac:dyDescent="0.4">
      <c r="D408" s="3"/>
      <c r="H408" s="3"/>
    </row>
    <row r="409" spans="4:8" x14ac:dyDescent="0.4">
      <c r="D409" s="3"/>
      <c r="H409" s="3"/>
    </row>
    <row r="410" spans="4:8" x14ac:dyDescent="0.4">
      <c r="D410" s="3"/>
      <c r="H410" s="3"/>
    </row>
    <row r="411" spans="4:8" x14ac:dyDescent="0.4">
      <c r="D411" s="3"/>
      <c r="H411" s="3"/>
    </row>
    <row r="412" spans="4:8" x14ac:dyDescent="0.4">
      <c r="D412" s="3"/>
      <c r="H412" s="3"/>
    </row>
    <row r="413" spans="4:8" x14ac:dyDescent="0.4">
      <c r="D413" s="3"/>
      <c r="H413" s="3"/>
    </row>
    <row r="414" spans="4:8" x14ac:dyDescent="0.4">
      <c r="D414" s="3"/>
      <c r="H414" s="3"/>
    </row>
    <row r="415" spans="4:8" x14ac:dyDescent="0.4">
      <c r="D415" s="3"/>
      <c r="H415" s="3"/>
    </row>
    <row r="416" spans="4:8" x14ac:dyDescent="0.4">
      <c r="D416" s="3"/>
      <c r="H416" s="3"/>
    </row>
    <row r="417" spans="4:8" x14ac:dyDescent="0.4">
      <c r="D417" s="3"/>
      <c r="H417" s="3"/>
    </row>
    <row r="418" spans="4:8" x14ac:dyDescent="0.4">
      <c r="D418" s="3"/>
      <c r="H418" s="3"/>
    </row>
    <row r="419" spans="4:8" x14ac:dyDescent="0.4">
      <c r="D419" s="3"/>
      <c r="H419" s="3"/>
    </row>
    <row r="420" spans="4:8" x14ac:dyDescent="0.4">
      <c r="D420" s="3"/>
      <c r="H420" s="3"/>
    </row>
    <row r="421" spans="4:8" x14ac:dyDescent="0.4">
      <c r="D421" s="3"/>
      <c r="H421" s="3"/>
    </row>
    <row r="422" spans="4:8" x14ac:dyDescent="0.4">
      <c r="D422" s="3"/>
      <c r="H422" s="3"/>
    </row>
    <row r="423" spans="4:8" x14ac:dyDescent="0.4">
      <c r="D423" s="3"/>
      <c r="H423" s="3"/>
    </row>
    <row r="424" spans="4:8" x14ac:dyDescent="0.4">
      <c r="D424" s="3"/>
      <c r="H424" s="3"/>
    </row>
    <row r="425" spans="4:8" x14ac:dyDescent="0.4">
      <c r="D425" s="3"/>
      <c r="H425" s="3"/>
    </row>
    <row r="426" spans="4:8" x14ac:dyDescent="0.4">
      <c r="D426" s="3"/>
      <c r="H426" s="3"/>
    </row>
    <row r="427" spans="4:8" x14ac:dyDescent="0.4">
      <c r="D427" s="3"/>
      <c r="H427" s="3"/>
    </row>
    <row r="428" spans="4:8" x14ac:dyDescent="0.4">
      <c r="D428" s="3"/>
      <c r="H428" s="3"/>
    </row>
    <row r="429" spans="4:8" x14ac:dyDescent="0.4">
      <c r="D429" s="3"/>
      <c r="H429" s="3"/>
    </row>
    <row r="430" spans="4:8" x14ac:dyDescent="0.4">
      <c r="D430" s="3"/>
      <c r="H430" s="3"/>
    </row>
    <row r="431" spans="4:8" x14ac:dyDescent="0.4">
      <c r="D431" s="3"/>
      <c r="H431" s="3"/>
    </row>
    <row r="432" spans="4:8" x14ac:dyDescent="0.4">
      <c r="D432" s="3"/>
      <c r="H432" s="3"/>
    </row>
    <row r="433" spans="4:8" x14ac:dyDescent="0.4">
      <c r="D433" s="3"/>
      <c r="H433" s="3"/>
    </row>
    <row r="434" spans="4:8" x14ac:dyDescent="0.4">
      <c r="D434" s="3"/>
      <c r="H434" s="3"/>
    </row>
    <row r="435" spans="4:8" x14ac:dyDescent="0.4">
      <c r="D435" s="3"/>
      <c r="H435" s="3"/>
    </row>
    <row r="436" spans="4:8" x14ac:dyDescent="0.4">
      <c r="D436" s="3"/>
      <c r="H436" s="3"/>
    </row>
    <row r="437" spans="4:8" x14ac:dyDescent="0.4">
      <c r="D437" s="3"/>
      <c r="H437" s="3"/>
    </row>
    <row r="438" spans="4:8" x14ac:dyDescent="0.4">
      <c r="D438" s="3"/>
      <c r="H438" s="3"/>
    </row>
    <row r="439" spans="4:8" x14ac:dyDescent="0.4">
      <c r="D439" s="3"/>
      <c r="H439" s="3"/>
    </row>
    <row r="440" spans="4:8" x14ac:dyDescent="0.4">
      <c r="D440" s="3"/>
      <c r="H440" s="3"/>
    </row>
    <row r="441" spans="4:8" x14ac:dyDescent="0.4">
      <c r="D441" s="3"/>
      <c r="H441" s="3"/>
    </row>
    <row r="442" spans="4:8" x14ac:dyDescent="0.4">
      <c r="D442" s="3"/>
      <c r="H442" s="3"/>
    </row>
    <row r="443" spans="4:8" x14ac:dyDescent="0.4">
      <c r="D443" s="3"/>
      <c r="H443" s="3"/>
    </row>
    <row r="444" spans="4:8" x14ac:dyDescent="0.4">
      <c r="D444" s="3"/>
      <c r="H444" s="3"/>
    </row>
    <row r="445" spans="4:8" x14ac:dyDescent="0.4">
      <c r="D445" s="3"/>
      <c r="H445" s="3"/>
    </row>
    <row r="446" spans="4:8" x14ac:dyDescent="0.4">
      <c r="D446" s="3"/>
      <c r="H446" s="3"/>
    </row>
    <row r="447" spans="4:8" x14ac:dyDescent="0.4">
      <c r="D447" s="3"/>
      <c r="H447" s="3"/>
    </row>
    <row r="448" spans="4:8" x14ac:dyDescent="0.4">
      <c r="D448" s="3"/>
      <c r="H448" s="3"/>
    </row>
    <row r="449" spans="4:8" x14ac:dyDescent="0.4">
      <c r="D449" s="3"/>
      <c r="H449" s="3"/>
    </row>
    <row r="450" spans="4:8" x14ac:dyDescent="0.4">
      <c r="D450" s="3"/>
      <c r="H450" s="3"/>
    </row>
    <row r="451" spans="4:8" x14ac:dyDescent="0.4">
      <c r="D451" s="3"/>
      <c r="H451" s="3"/>
    </row>
    <row r="452" spans="4:8" x14ac:dyDescent="0.4">
      <c r="D452" s="3"/>
      <c r="H452" s="3"/>
    </row>
    <row r="453" spans="4:8" x14ac:dyDescent="0.4">
      <c r="D453" s="3"/>
      <c r="H453" s="3"/>
    </row>
    <row r="454" spans="4:8" x14ac:dyDescent="0.4">
      <c r="D454" s="3"/>
      <c r="H454" s="3"/>
    </row>
    <row r="455" spans="4:8" x14ac:dyDescent="0.4">
      <c r="D455" s="3"/>
      <c r="H455" s="3"/>
    </row>
    <row r="456" spans="4:8" x14ac:dyDescent="0.4">
      <c r="D456" s="3"/>
      <c r="H456" s="3"/>
    </row>
    <row r="457" spans="4:8" x14ac:dyDescent="0.4">
      <c r="D457" s="3"/>
      <c r="H457" s="3"/>
    </row>
    <row r="458" spans="4:8" x14ac:dyDescent="0.4">
      <c r="D458" s="3"/>
      <c r="H458" s="3"/>
    </row>
    <row r="459" spans="4:8" x14ac:dyDescent="0.4">
      <c r="D459" s="3"/>
      <c r="H459" s="3"/>
    </row>
    <row r="460" spans="4:8" x14ac:dyDescent="0.4">
      <c r="D460" s="3"/>
      <c r="H460" s="3"/>
    </row>
    <row r="461" spans="4:8" x14ac:dyDescent="0.4">
      <c r="D461" s="3"/>
      <c r="H461" s="3"/>
    </row>
    <row r="462" spans="4:8" x14ac:dyDescent="0.4">
      <c r="D462" s="3"/>
      <c r="H462" s="3"/>
    </row>
    <row r="463" spans="4:8" x14ac:dyDescent="0.4">
      <c r="D463" s="3"/>
      <c r="H463" s="3"/>
    </row>
    <row r="464" spans="4:8" x14ac:dyDescent="0.4">
      <c r="D464" s="3"/>
      <c r="H464" s="3"/>
    </row>
    <row r="465" spans="4:8" x14ac:dyDescent="0.4">
      <c r="D465" s="3"/>
      <c r="H465" s="3"/>
    </row>
    <row r="466" spans="4:8" x14ac:dyDescent="0.4">
      <c r="D466" s="3"/>
      <c r="H466" s="3"/>
    </row>
    <row r="467" spans="4:8" x14ac:dyDescent="0.4">
      <c r="D467" s="3"/>
      <c r="H467" s="3"/>
    </row>
    <row r="468" spans="4:8" x14ac:dyDescent="0.4">
      <c r="D468" s="3"/>
      <c r="H468" s="3"/>
    </row>
    <row r="469" spans="4:8" x14ac:dyDescent="0.4">
      <c r="D469" s="3"/>
      <c r="H469" s="3"/>
    </row>
    <row r="470" spans="4:8" x14ac:dyDescent="0.4">
      <c r="D470" s="3"/>
      <c r="H470" s="3"/>
    </row>
    <row r="471" spans="4:8" x14ac:dyDescent="0.4">
      <c r="D471" s="3"/>
      <c r="H471" s="3"/>
    </row>
    <row r="472" spans="4:8" x14ac:dyDescent="0.4">
      <c r="D472" s="3"/>
      <c r="H472" s="3"/>
    </row>
    <row r="473" spans="4:8" x14ac:dyDescent="0.4">
      <c r="D473" s="3"/>
      <c r="H473" s="3"/>
    </row>
    <row r="474" spans="4:8" x14ac:dyDescent="0.4">
      <c r="D474" s="3"/>
      <c r="H474" s="3"/>
    </row>
    <row r="475" spans="4:8" x14ac:dyDescent="0.4">
      <c r="D475" s="3"/>
      <c r="H475" s="3"/>
    </row>
    <row r="476" spans="4:8" x14ac:dyDescent="0.4">
      <c r="D476" s="3"/>
      <c r="H476" s="3"/>
    </row>
    <row r="477" spans="4:8" x14ac:dyDescent="0.4">
      <c r="D477" s="3"/>
      <c r="H477" s="3"/>
    </row>
    <row r="478" spans="4:8" x14ac:dyDescent="0.4">
      <c r="D478" s="3"/>
      <c r="H478" s="3"/>
    </row>
    <row r="479" spans="4:8" x14ac:dyDescent="0.4">
      <c r="D479" s="3"/>
      <c r="H479" s="3"/>
    </row>
    <row r="480" spans="4:8" x14ac:dyDescent="0.4">
      <c r="D480" s="3"/>
      <c r="H480" s="3"/>
    </row>
    <row r="481" spans="4:8" x14ac:dyDescent="0.4">
      <c r="D481" s="3"/>
      <c r="H481" s="3"/>
    </row>
    <row r="482" spans="4:8" x14ac:dyDescent="0.4">
      <c r="D482" s="3"/>
      <c r="H482" s="3"/>
    </row>
    <row r="483" spans="4:8" x14ac:dyDescent="0.4">
      <c r="D483" s="3"/>
      <c r="H483" s="3"/>
    </row>
    <row r="484" spans="4:8" x14ac:dyDescent="0.4">
      <c r="D484" s="3"/>
      <c r="H484" s="3"/>
    </row>
    <row r="485" spans="4:8" x14ac:dyDescent="0.4">
      <c r="D485" s="3"/>
      <c r="H485" s="3"/>
    </row>
    <row r="486" spans="4:8" x14ac:dyDescent="0.4">
      <c r="D486" s="3"/>
      <c r="H486" s="3"/>
    </row>
    <row r="487" spans="4:8" x14ac:dyDescent="0.4">
      <c r="D487" s="3"/>
      <c r="H487" s="3"/>
    </row>
    <row r="488" spans="4:8" x14ac:dyDescent="0.4">
      <c r="D488" s="3"/>
      <c r="H488" s="3"/>
    </row>
    <row r="489" spans="4:8" x14ac:dyDescent="0.4">
      <c r="D489" s="3"/>
      <c r="H489" s="3"/>
    </row>
    <row r="490" spans="4:8" x14ac:dyDescent="0.4">
      <c r="D490" s="3"/>
      <c r="H490" s="3"/>
    </row>
    <row r="491" spans="4:8" x14ac:dyDescent="0.4">
      <c r="D491" s="3"/>
      <c r="H491" s="3"/>
    </row>
    <row r="492" spans="4:8" x14ac:dyDescent="0.4">
      <c r="D492" s="3"/>
      <c r="H492" s="3"/>
    </row>
    <row r="493" spans="4:8" x14ac:dyDescent="0.4">
      <c r="D493" s="3"/>
      <c r="H493" s="3"/>
    </row>
    <row r="494" spans="4:8" x14ac:dyDescent="0.4">
      <c r="D494" s="3"/>
      <c r="H494" s="3"/>
    </row>
    <row r="495" spans="4:8" x14ac:dyDescent="0.4">
      <c r="D495" s="3"/>
      <c r="H495" s="3"/>
    </row>
    <row r="496" spans="4:8" x14ac:dyDescent="0.4">
      <c r="D496" s="3"/>
      <c r="H496" s="3"/>
    </row>
    <row r="497" spans="4:8" x14ac:dyDescent="0.4">
      <c r="D497" s="3"/>
      <c r="H497" s="3"/>
    </row>
    <row r="498" spans="4:8" x14ac:dyDescent="0.4">
      <c r="D498" s="3"/>
      <c r="H498" s="3"/>
    </row>
    <row r="499" spans="4:8" x14ac:dyDescent="0.4">
      <c r="D499" s="3"/>
      <c r="H499" s="3"/>
    </row>
    <row r="500" spans="4:8" x14ac:dyDescent="0.4">
      <c r="D500" s="3"/>
      <c r="H500" s="3"/>
    </row>
    <row r="501" spans="4:8" x14ac:dyDescent="0.4">
      <c r="D501" s="3"/>
      <c r="H501" s="3"/>
    </row>
    <row r="502" spans="4:8" x14ac:dyDescent="0.4">
      <c r="D502" s="3"/>
      <c r="H502" s="3"/>
    </row>
    <row r="503" spans="4:8" x14ac:dyDescent="0.4">
      <c r="D503" s="3"/>
      <c r="H503" s="3"/>
    </row>
    <row r="504" spans="4:8" x14ac:dyDescent="0.4">
      <c r="D504" s="3"/>
      <c r="H504" s="3"/>
    </row>
    <row r="505" spans="4:8" x14ac:dyDescent="0.4">
      <c r="D505" s="3"/>
      <c r="H505" s="3"/>
    </row>
    <row r="506" spans="4:8" x14ac:dyDescent="0.4">
      <c r="D506" s="3"/>
      <c r="H506" s="3"/>
    </row>
    <row r="507" spans="4:8" x14ac:dyDescent="0.4">
      <c r="D507" s="3"/>
      <c r="H507" s="3"/>
    </row>
    <row r="508" spans="4:8" x14ac:dyDescent="0.4">
      <c r="D508" s="3"/>
      <c r="H508" s="3"/>
    </row>
    <row r="509" spans="4:8" x14ac:dyDescent="0.4">
      <c r="D509" s="3"/>
      <c r="H509" s="3"/>
    </row>
    <row r="510" spans="4:8" x14ac:dyDescent="0.4">
      <c r="D510" s="3"/>
      <c r="H510" s="3"/>
    </row>
    <row r="511" spans="4:8" x14ac:dyDescent="0.4">
      <c r="D511" s="3"/>
      <c r="H511" s="3"/>
    </row>
    <row r="512" spans="4:8" x14ac:dyDescent="0.4">
      <c r="D512" s="3"/>
      <c r="H512" s="3"/>
    </row>
    <row r="513" spans="4:8" x14ac:dyDescent="0.4">
      <c r="D513" s="3"/>
      <c r="H513" s="3"/>
    </row>
    <row r="514" spans="4:8" x14ac:dyDescent="0.4">
      <c r="D514" s="3"/>
      <c r="H514" s="3"/>
    </row>
    <row r="515" spans="4:8" x14ac:dyDescent="0.4">
      <c r="D515" s="3"/>
      <c r="H515" s="3"/>
    </row>
    <row r="516" spans="4:8" x14ac:dyDescent="0.4">
      <c r="D516" s="3"/>
      <c r="H516" s="3"/>
    </row>
    <row r="517" spans="4:8" x14ac:dyDescent="0.4">
      <c r="D517" s="3"/>
      <c r="H517" s="3"/>
    </row>
    <row r="518" spans="4:8" x14ac:dyDescent="0.4">
      <c r="D518" s="3"/>
      <c r="H518" s="3"/>
    </row>
    <row r="519" spans="4:8" x14ac:dyDescent="0.4">
      <c r="D519" s="3"/>
      <c r="H519" s="3"/>
    </row>
    <row r="520" spans="4:8" x14ac:dyDescent="0.4">
      <c r="D520" s="3"/>
      <c r="H520" s="3"/>
    </row>
    <row r="521" spans="4:8" x14ac:dyDescent="0.4">
      <c r="D521" s="3"/>
      <c r="H521" s="3"/>
    </row>
    <row r="522" spans="4:8" x14ac:dyDescent="0.4">
      <c r="D522" s="3"/>
      <c r="H522" s="3"/>
    </row>
    <row r="523" spans="4:8" x14ac:dyDescent="0.4">
      <c r="D523" s="3"/>
      <c r="H523" s="3"/>
    </row>
    <row r="524" spans="4:8" x14ac:dyDescent="0.4">
      <c r="D524" s="3"/>
      <c r="H524" s="3"/>
    </row>
    <row r="525" spans="4:8" x14ac:dyDescent="0.4">
      <c r="D525" s="3"/>
      <c r="H525" s="3"/>
    </row>
    <row r="526" spans="4:8" x14ac:dyDescent="0.4">
      <c r="D526" s="3"/>
      <c r="H526" s="3"/>
    </row>
    <row r="527" spans="4:8" x14ac:dyDescent="0.4">
      <c r="D527" s="3"/>
      <c r="H527" s="3"/>
    </row>
    <row r="528" spans="4:8" x14ac:dyDescent="0.4">
      <c r="D528" s="3"/>
      <c r="H528" s="3"/>
    </row>
    <row r="529" spans="4:8" x14ac:dyDescent="0.4">
      <c r="D529" s="3"/>
      <c r="H529" s="3"/>
    </row>
    <row r="530" spans="4:8" x14ac:dyDescent="0.4">
      <c r="D530" s="3"/>
      <c r="H530" s="3"/>
    </row>
    <row r="531" spans="4:8" x14ac:dyDescent="0.4">
      <c r="D531" s="3"/>
      <c r="H531" s="3"/>
    </row>
    <row r="532" spans="4:8" x14ac:dyDescent="0.4">
      <c r="D532" s="3"/>
      <c r="H532" s="3"/>
    </row>
    <row r="533" spans="4:8" x14ac:dyDescent="0.4">
      <c r="D533" s="3"/>
      <c r="H533" s="3"/>
    </row>
    <row r="534" spans="4:8" x14ac:dyDescent="0.4">
      <c r="D534" s="3"/>
      <c r="H534" s="3"/>
    </row>
    <row r="535" spans="4:8" x14ac:dyDescent="0.4">
      <c r="D535" s="3"/>
      <c r="H535" s="3"/>
    </row>
    <row r="536" spans="4:8" x14ac:dyDescent="0.4">
      <c r="D536" s="3"/>
      <c r="H536" s="3"/>
    </row>
    <row r="537" spans="4:8" x14ac:dyDescent="0.4">
      <c r="D537" s="3"/>
      <c r="H537" s="3"/>
    </row>
    <row r="538" spans="4:8" x14ac:dyDescent="0.4">
      <c r="D538" s="3"/>
      <c r="H538" s="3"/>
    </row>
    <row r="539" spans="4:8" x14ac:dyDescent="0.4">
      <c r="D539" s="3"/>
      <c r="H539" s="3"/>
    </row>
    <row r="540" spans="4:8" x14ac:dyDescent="0.4">
      <c r="D540" s="3"/>
      <c r="H540" s="3"/>
    </row>
    <row r="541" spans="4:8" x14ac:dyDescent="0.4">
      <c r="D541" s="3"/>
      <c r="H541" s="3"/>
    </row>
    <row r="542" spans="4:8" x14ac:dyDescent="0.4">
      <c r="D542" s="3"/>
      <c r="H542" s="3"/>
    </row>
    <row r="543" spans="4:8" x14ac:dyDescent="0.4">
      <c r="D543" s="3"/>
      <c r="H543" s="3"/>
    </row>
    <row r="544" spans="4:8" x14ac:dyDescent="0.4">
      <c r="D544" s="3"/>
      <c r="H544" s="3"/>
    </row>
    <row r="545" spans="4:8" x14ac:dyDescent="0.4">
      <c r="D545" s="3"/>
      <c r="H545" s="3"/>
    </row>
    <row r="546" spans="4:8" x14ac:dyDescent="0.4">
      <c r="D546" s="3"/>
      <c r="H546" s="3"/>
    </row>
    <row r="547" spans="4:8" x14ac:dyDescent="0.4">
      <c r="D547" s="3"/>
      <c r="H547" s="3"/>
    </row>
    <row r="548" spans="4:8" x14ac:dyDescent="0.4">
      <c r="D548" s="3"/>
      <c r="H548" s="3"/>
    </row>
    <row r="549" spans="4:8" x14ac:dyDescent="0.4">
      <c r="D549" s="3"/>
      <c r="H549" s="3"/>
    </row>
    <row r="550" spans="4:8" x14ac:dyDescent="0.4">
      <c r="D550" s="3"/>
      <c r="H550" s="3"/>
    </row>
    <row r="551" spans="4:8" x14ac:dyDescent="0.4">
      <c r="D551" s="3"/>
      <c r="H551" s="3"/>
    </row>
    <row r="552" spans="4:8" x14ac:dyDescent="0.4">
      <c r="D552" s="3"/>
      <c r="H552" s="3"/>
    </row>
    <row r="553" spans="4:8" x14ac:dyDescent="0.4">
      <c r="D553" s="3"/>
      <c r="H553" s="3"/>
    </row>
    <row r="554" spans="4:8" x14ac:dyDescent="0.4">
      <c r="D554" s="3"/>
      <c r="H554" s="3"/>
    </row>
    <row r="555" spans="4:8" x14ac:dyDescent="0.4">
      <c r="D555" s="3"/>
      <c r="H555" s="3"/>
    </row>
    <row r="556" spans="4:8" x14ac:dyDescent="0.4">
      <c r="D556" s="3"/>
      <c r="H556" s="3"/>
    </row>
    <row r="557" spans="4:8" x14ac:dyDescent="0.4">
      <c r="D557" s="3"/>
      <c r="H557" s="3"/>
    </row>
    <row r="558" spans="4:8" x14ac:dyDescent="0.4">
      <c r="D558" s="3"/>
      <c r="H558" s="3"/>
    </row>
    <row r="559" spans="4:8" x14ac:dyDescent="0.4">
      <c r="D559" s="3"/>
      <c r="H559" s="3"/>
    </row>
    <row r="560" spans="4:8" x14ac:dyDescent="0.4">
      <c r="D560" s="3"/>
      <c r="H560" s="3"/>
    </row>
    <row r="561" spans="4:8" x14ac:dyDescent="0.4">
      <c r="D561" s="3"/>
      <c r="H561" s="3"/>
    </row>
    <row r="562" spans="4:8" x14ac:dyDescent="0.4">
      <c r="D562" s="3"/>
      <c r="H562" s="3"/>
    </row>
    <row r="563" spans="4:8" x14ac:dyDescent="0.4">
      <c r="D563" s="3"/>
      <c r="H563" s="3"/>
    </row>
    <row r="564" spans="4:8" x14ac:dyDescent="0.4">
      <c r="D564" s="3"/>
      <c r="H564" s="3"/>
    </row>
    <row r="565" spans="4:8" x14ac:dyDescent="0.4">
      <c r="D565" s="3"/>
      <c r="H565" s="3"/>
    </row>
    <row r="566" spans="4:8" x14ac:dyDescent="0.4">
      <c r="D566" s="3"/>
      <c r="H566" s="3"/>
    </row>
    <row r="567" spans="4:8" x14ac:dyDescent="0.4">
      <c r="D567" s="3"/>
      <c r="H567" s="3"/>
    </row>
    <row r="568" spans="4:8" x14ac:dyDescent="0.4">
      <c r="D568" s="3"/>
      <c r="H568" s="3"/>
    </row>
    <row r="569" spans="4:8" x14ac:dyDescent="0.4">
      <c r="D569" s="3"/>
      <c r="H569" s="3"/>
    </row>
    <row r="570" spans="4:8" x14ac:dyDescent="0.4">
      <c r="D570" s="3"/>
      <c r="H570" s="3"/>
    </row>
    <row r="571" spans="4:8" x14ac:dyDescent="0.4">
      <c r="D571" s="3"/>
      <c r="H571" s="3"/>
    </row>
    <row r="572" spans="4:8" x14ac:dyDescent="0.4">
      <c r="D572" s="3"/>
      <c r="H572" s="3"/>
    </row>
    <row r="573" spans="4:8" x14ac:dyDescent="0.4">
      <c r="D573" s="3"/>
      <c r="H573" s="3"/>
    </row>
    <row r="574" spans="4:8" x14ac:dyDescent="0.4">
      <c r="D574" s="3"/>
      <c r="H574" s="3"/>
    </row>
    <row r="575" spans="4:8" x14ac:dyDescent="0.4">
      <c r="D575" s="3"/>
      <c r="H575" s="3"/>
    </row>
    <row r="576" spans="4:8" x14ac:dyDescent="0.4">
      <c r="D576" s="3"/>
      <c r="H576" s="3"/>
    </row>
    <row r="577" spans="4:8" x14ac:dyDescent="0.4">
      <c r="D577" s="3"/>
      <c r="H577" s="3"/>
    </row>
    <row r="578" spans="4:8" x14ac:dyDescent="0.4">
      <c r="D578" s="3"/>
      <c r="H578" s="3"/>
    </row>
    <row r="579" spans="4:8" x14ac:dyDescent="0.4">
      <c r="D579" s="3"/>
      <c r="H579" s="3"/>
    </row>
    <row r="580" spans="4:8" x14ac:dyDescent="0.4">
      <c r="D580" s="3"/>
      <c r="H580" s="3"/>
    </row>
    <row r="581" spans="4:8" x14ac:dyDescent="0.4">
      <c r="D581" s="3"/>
      <c r="H581" s="3"/>
    </row>
    <row r="582" spans="4:8" x14ac:dyDescent="0.4">
      <c r="D582" s="3"/>
      <c r="H582" s="3"/>
    </row>
    <row r="583" spans="4:8" x14ac:dyDescent="0.4">
      <c r="D583" s="3"/>
      <c r="H583" s="3"/>
    </row>
    <row r="584" spans="4:8" x14ac:dyDescent="0.4">
      <c r="D584" s="3"/>
      <c r="H584" s="3"/>
    </row>
    <row r="585" spans="4:8" x14ac:dyDescent="0.4">
      <c r="D585" s="3"/>
      <c r="H585" s="3"/>
    </row>
    <row r="586" spans="4:8" x14ac:dyDescent="0.4">
      <c r="D586" s="3"/>
      <c r="H586" s="3"/>
    </row>
    <row r="587" spans="4:8" x14ac:dyDescent="0.4">
      <c r="D587" s="3"/>
      <c r="H587" s="3"/>
    </row>
    <row r="588" spans="4:8" x14ac:dyDescent="0.4">
      <c r="D588" s="3"/>
      <c r="H588" s="3"/>
    </row>
    <row r="589" spans="4:8" x14ac:dyDescent="0.4">
      <c r="D589" s="3"/>
      <c r="H589" s="3"/>
    </row>
    <row r="590" spans="4:8" x14ac:dyDescent="0.4">
      <c r="D590" s="3"/>
      <c r="H590" s="3"/>
    </row>
    <row r="591" spans="4:8" x14ac:dyDescent="0.4">
      <c r="D591" s="3"/>
      <c r="H591" s="3"/>
    </row>
    <row r="592" spans="4:8" x14ac:dyDescent="0.4">
      <c r="D592" s="3"/>
      <c r="H592" s="3"/>
    </row>
    <row r="593" spans="4:8" x14ac:dyDescent="0.4">
      <c r="D593" s="3"/>
      <c r="H593" s="3"/>
    </row>
    <row r="594" spans="4:8" x14ac:dyDescent="0.4">
      <c r="D594" s="3"/>
      <c r="H594" s="3"/>
    </row>
    <row r="595" spans="4:8" x14ac:dyDescent="0.4">
      <c r="D595" s="3"/>
      <c r="H595" s="3"/>
    </row>
    <row r="596" spans="4:8" x14ac:dyDescent="0.4">
      <c r="D596" s="3"/>
      <c r="H596" s="3"/>
    </row>
    <row r="597" spans="4:8" x14ac:dyDescent="0.4">
      <c r="D597" s="3"/>
      <c r="H597" s="3"/>
    </row>
    <row r="598" spans="4:8" x14ac:dyDescent="0.4">
      <c r="D598" s="3"/>
      <c r="H598" s="3"/>
    </row>
    <row r="599" spans="4:8" x14ac:dyDescent="0.4">
      <c r="D599" s="3"/>
      <c r="H599" s="3"/>
    </row>
    <row r="600" spans="4:8" x14ac:dyDescent="0.4">
      <c r="D600" s="3"/>
      <c r="H600" s="3"/>
    </row>
    <row r="601" spans="4:8" x14ac:dyDescent="0.4">
      <c r="D601" s="3"/>
      <c r="H601" s="3"/>
    </row>
    <row r="602" spans="4:8" x14ac:dyDescent="0.4">
      <c r="D602" s="3"/>
      <c r="H602" s="3"/>
    </row>
    <row r="603" spans="4:8" x14ac:dyDescent="0.4">
      <c r="D603" s="3"/>
      <c r="H603" s="3"/>
    </row>
    <row r="604" spans="4:8" x14ac:dyDescent="0.4">
      <c r="D604" s="3"/>
      <c r="H604" s="3"/>
    </row>
    <row r="605" spans="4:8" x14ac:dyDescent="0.4">
      <c r="D605" s="3"/>
      <c r="H605" s="3"/>
    </row>
    <row r="606" spans="4:8" x14ac:dyDescent="0.4">
      <c r="D606" s="3"/>
      <c r="H606" s="3"/>
    </row>
    <row r="607" spans="4:8" x14ac:dyDescent="0.4">
      <c r="D607" s="3"/>
      <c r="H607" s="3"/>
    </row>
    <row r="608" spans="4:8" x14ac:dyDescent="0.4">
      <c r="D608" s="3"/>
      <c r="H608" s="3"/>
    </row>
    <row r="609" spans="4:8" x14ac:dyDescent="0.4">
      <c r="D609" s="3"/>
      <c r="H609" s="3"/>
    </row>
    <row r="610" spans="4:8" x14ac:dyDescent="0.4">
      <c r="D610" s="3"/>
      <c r="H610" s="3"/>
    </row>
    <row r="611" spans="4:8" x14ac:dyDescent="0.4">
      <c r="D611" s="3"/>
      <c r="H611" s="3"/>
    </row>
    <row r="612" spans="4:8" x14ac:dyDescent="0.4">
      <c r="D612" s="3"/>
      <c r="H612" s="3"/>
    </row>
    <row r="613" spans="4:8" x14ac:dyDescent="0.4">
      <c r="D613" s="3"/>
      <c r="H613" s="3"/>
    </row>
    <row r="614" spans="4:8" x14ac:dyDescent="0.4">
      <c r="D614" s="3"/>
      <c r="H614" s="3"/>
    </row>
    <row r="615" spans="4:8" x14ac:dyDescent="0.4">
      <c r="D615" s="3"/>
      <c r="H615" s="3"/>
    </row>
    <row r="616" spans="4:8" x14ac:dyDescent="0.4">
      <c r="D616" s="3"/>
      <c r="H616" s="3"/>
    </row>
    <row r="617" spans="4:8" x14ac:dyDescent="0.4">
      <c r="D617" s="3"/>
      <c r="H617" s="3"/>
    </row>
    <row r="618" spans="4:8" x14ac:dyDescent="0.4">
      <c r="D618" s="3"/>
      <c r="H618" s="3"/>
    </row>
    <row r="619" spans="4:8" x14ac:dyDescent="0.4">
      <c r="D619" s="3"/>
      <c r="H619" s="3"/>
    </row>
    <row r="620" spans="4:8" x14ac:dyDescent="0.4">
      <c r="D620" s="3"/>
      <c r="H620" s="3"/>
    </row>
    <row r="621" spans="4:8" x14ac:dyDescent="0.4">
      <c r="D621" s="3"/>
      <c r="H621" s="3"/>
    </row>
    <row r="622" spans="4:8" x14ac:dyDescent="0.4">
      <c r="D622" s="3"/>
      <c r="H622" s="3"/>
    </row>
    <row r="623" spans="4:8" x14ac:dyDescent="0.4">
      <c r="D623" s="3"/>
      <c r="H623" s="3"/>
    </row>
    <row r="624" spans="4:8" x14ac:dyDescent="0.4">
      <c r="D624" s="3"/>
      <c r="H624" s="3"/>
    </row>
    <row r="625" spans="4:8" x14ac:dyDescent="0.4">
      <c r="D625" s="3"/>
      <c r="H625" s="3"/>
    </row>
    <row r="626" spans="4:8" x14ac:dyDescent="0.4">
      <c r="D626" s="3"/>
      <c r="H626" s="3"/>
    </row>
    <row r="627" spans="4:8" x14ac:dyDescent="0.4">
      <c r="D627" s="3"/>
      <c r="H627" s="3"/>
    </row>
    <row r="628" spans="4:8" x14ac:dyDescent="0.4">
      <c r="D628" s="3"/>
      <c r="H628" s="3"/>
    </row>
    <row r="629" spans="4:8" x14ac:dyDescent="0.4">
      <c r="D629" s="3"/>
      <c r="H629" s="3"/>
    </row>
    <row r="630" spans="4:8" x14ac:dyDescent="0.4">
      <c r="D630" s="3"/>
      <c r="H630" s="3"/>
    </row>
    <row r="631" spans="4:8" x14ac:dyDescent="0.4">
      <c r="D631" s="3"/>
      <c r="H631" s="3"/>
    </row>
    <row r="632" spans="4:8" x14ac:dyDescent="0.4">
      <c r="D632" s="3"/>
      <c r="H632" s="3"/>
    </row>
    <row r="633" spans="4:8" x14ac:dyDescent="0.4">
      <c r="D633" s="3"/>
      <c r="H633" s="3"/>
    </row>
    <row r="634" spans="4:8" x14ac:dyDescent="0.4">
      <c r="D634" s="3"/>
      <c r="H634" s="3"/>
    </row>
    <row r="635" spans="4:8" x14ac:dyDescent="0.4">
      <c r="D635" s="3"/>
      <c r="H635" s="3"/>
    </row>
    <row r="636" spans="4:8" x14ac:dyDescent="0.4">
      <c r="D636" s="3"/>
      <c r="H636" s="3"/>
    </row>
    <row r="637" spans="4:8" x14ac:dyDescent="0.4">
      <c r="D637" s="3"/>
      <c r="H637" s="3"/>
    </row>
    <row r="638" spans="4:8" x14ac:dyDescent="0.4">
      <c r="D638" s="3"/>
      <c r="H638" s="3"/>
    </row>
    <row r="639" spans="4:8" x14ac:dyDescent="0.4">
      <c r="D639" s="3"/>
      <c r="H639" s="3"/>
    </row>
    <row r="640" spans="4:8" x14ac:dyDescent="0.4">
      <c r="D640" s="3"/>
      <c r="H640" s="3"/>
    </row>
    <row r="641" spans="4:8" x14ac:dyDescent="0.4">
      <c r="D641" s="3"/>
      <c r="H641" s="3"/>
    </row>
    <row r="642" spans="4:8" x14ac:dyDescent="0.4">
      <c r="D642" s="3"/>
      <c r="H642" s="3"/>
    </row>
    <row r="643" spans="4:8" x14ac:dyDescent="0.4">
      <c r="D643" s="3"/>
      <c r="H643" s="3"/>
    </row>
    <row r="644" spans="4:8" x14ac:dyDescent="0.4">
      <c r="D644" s="3"/>
      <c r="H644" s="3"/>
    </row>
    <row r="645" spans="4:8" x14ac:dyDescent="0.4">
      <c r="D645" s="3"/>
      <c r="H645" s="3"/>
    </row>
    <row r="646" spans="4:8" x14ac:dyDescent="0.4">
      <c r="D646" s="3"/>
      <c r="H646" s="3"/>
    </row>
    <row r="647" spans="4:8" x14ac:dyDescent="0.4">
      <c r="D647" s="3"/>
      <c r="H647" s="3"/>
    </row>
    <row r="648" spans="4:8" x14ac:dyDescent="0.4">
      <c r="D648" s="3"/>
      <c r="H648" s="3"/>
    </row>
    <row r="649" spans="4:8" x14ac:dyDescent="0.4">
      <c r="D649" s="3"/>
      <c r="H649" s="3"/>
    </row>
    <row r="650" spans="4:8" x14ac:dyDescent="0.4">
      <c r="D650" s="3"/>
      <c r="H650" s="3"/>
    </row>
    <row r="651" spans="4:8" x14ac:dyDescent="0.4">
      <c r="D651" s="3"/>
      <c r="H651" s="3"/>
    </row>
    <row r="652" spans="4:8" x14ac:dyDescent="0.4">
      <c r="D652" s="3"/>
      <c r="H652" s="3"/>
    </row>
    <row r="653" spans="4:8" x14ac:dyDescent="0.4">
      <c r="D653" s="3"/>
      <c r="H653" s="3"/>
    </row>
    <row r="654" spans="4:8" x14ac:dyDescent="0.4">
      <c r="D654" s="3"/>
      <c r="H654" s="3"/>
    </row>
    <row r="655" spans="4:8" x14ac:dyDescent="0.4">
      <c r="D655" s="3"/>
      <c r="H655" s="3"/>
    </row>
    <row r="656" spans="4:8" x14ac:dyDescent="0.4">
      <c r="D656" s="3"/>
      <c r="H656" s="3"/>
    </row>
    <row r="657" spans="4:8" x14ac:dyDescent="0.4">
      <c r="D657" s="3"/>
      <c r="H657" s="3"/>
    </row>
    <row r="658" spans="4:8" x14ac:dyDescent="0.4">
      <c r="D658" s="3"/>
      <c r="H658" s="3"/>
    </row>
    <row r="659" spans="4:8" x14ac:dyDescent="0.4">
      <c r="D659" s="3"/>
      <c r="H659" s="3"/>
    </row>
    <row r="660" spans="4:8" x14ac:dyDescent="0.4">
      <c r="D660" s="3"/>
      <c r="H660" s="3"/>
    </row>
    <row r="661" spans="4:8" x14ac:dyDescent="0.4">
      <c r="D661" s="3"/>
      <c r="H661" s="3"/>
    </row>
    <row r="662" spans="4:8" x14ac:dyDescent="0.4">
      <c r="D662" s="3"/>
      <c r="H662" s="3"/>
    </row>
    <row r="663" spans="4:8" x14ac:dyDescent="0.4">
      <c r="D663" s="3"/>
      <c r="H663" s="3"/>
    </row>
    <row r="664" spans="4:8" x14ac:dyDescent="0.4">
      <c r="D664" s="3"/>
      <c r="H664" s="3"/>
    </row>
    <row r="665" spans="4:8" x14ac:dyDescent="0.4">
      <c r="D665" s="3"/>
      <c r="H665" s="3"/>
    </row>
    <row r="666" spans="4:8" x14ac:dyDescent="0.4">
      <c r="D666" s="3"/>
      <c r="H666" s="3"/>
    </row>
    <row r="667" spans="4:8" x14ac:dyDescent="0.4">
      <c r="D667" s="3"/>
      <c r="H667" s="3"/>
    </row>
    <row r="668" spans="4:8" x14ac:dyDescent="0.4">
      <c r="D668" s="3"/>
      <c r="H668" s="3"/>
    </row>
    <row r="669" spans="4:8" x14ac:dyDescent="0.4">
      <c r="D669" s="3"/>
      <c r="H669" s="3"/>
    </row>
    <row r="670" spans="4:8" x14ac:dyDescent="0.4">
      <c r="D670" s="3"/>
      <c r="H670" s="3"/>
    </row>
    <row r="671" spans="4:8" x14ac:dyDescent="0.4">
      <c r="D671" s="3"/>
      <c r="H671" s="3"/>
    </row>
    <row r="672" spans="4:8" x14ac:dyDescent="0.4">
      <c r="D672" s="3"/>
      <c r="H672" s="3"/>
    </row>
    <row r="673" spans="4:8" x14ac:dyDescent="0.4">
      <c r="D673" s="3"/>
      <c r="H673" s="3"/>
    </row>
    <row r="674" spans="4:8" x14ac:dyDescent="0.4">
      <c r="D674" s="3"/>
      <c r="H674" s="3"/>
    </row>
    <row r="675" spans="4:8" x14ac:dyDescent="0.4">
      <c r="D675" s="3"/>
      <c r="H675" s="3"/>
    </row>
    <row r="676" spans="4:8" x14ac:dyDescent="0.4">
      <c r="D676" s="3"/>
      <c r="H676" s="3"/>
    </row>
    <row r="677" spans="4:8" x14ac:dyDescent="0.4">
      <c r="D677" s="3"/>
      <c r="H677" s="3"/>
    </row>
    <row r="678" spans="4:8" x14ac:dyDescent="0.4">
      <c r="D678" s="3"/>
      <c r="H678" s="3"/>
    </row>
    <row r="679" spans="4:8" x14ac:dyDescent="0.4">
      <c r="D679" s="3"/>
      <c r="H679" s="3"/>
    </row>
    <row r="680" spans="4:8" x14ac:dyDescent="0.4">
      <c r="D680" s="3"/>
      <c r="H680" s="3"/>
    </row>
    <row r="681" spans="4:8" x14ac:dyDescent="0.4">
      <c r="D681" s="3"/>
      <c r="H681" s="3"/>
    </row>
    <row r="682" spans="4:8" x14ac:dyDescent="0.4">
      <c r="D682" s="3"/>
      <c r="H682" s="3"/>
    </row>
    <row r="683" spans="4:8" x14ac:dyDescent="0.4">
      <c r="D683" s="3"/>
      <c r="H683" s="3"/>
    </row>
    <row r="684" spans="4:8" x14ac:dyDescent="0.4">
      <c r="D684" s="3"/>
      <c r="H684" s="3"/>
    </row>
    <row r="685" spans="4:8" x14ac:dyDescent="0.4">
      <c r="D685" s="3"/>
      <c r="H685" s="3"/>
    </row>
    <row r="686" spans="4:8" x14ac:dyDescent="0.4">
      <c r="D686" s="3"/>
      <c r="H686" s="3"/>
    </row>
    <row r="687" spans="4:8" x14ac:dyDescent="0.4">
      <c r="D687" s="3"/>
      <c r="H687" s="3"/>
    </row>
    <row r="688" spans="4:8" x14ac:dyDescent="0.4">
      <c r="D688" s="3"/>
      <c r="H688" s="3"/>
    </row>
    <row r="689" spans="4:8" x14ac:dyDescent="0.4">
      <c r="D689" s="3"/>
      <c r="H689" s="3"/>
    </row>
    <row r="690" spans="4:8" x14ac:dyDescent="0.4">
      <c r="D690" s="3"/>
      <c r="H690" s="3"/>
    </row>
    <row r="691" spans="4:8" x14ac:dyDescent="0.4">
      <c r="D691" s="3"/>
      <c r="H691" s="3"/>
    </row>
    <row r="692" spans="4:8" x14ac:dyDescent="0.4">
      <c r="D692" s="3"/>
      <c r="H692" s="3"/>
    </row>
    <row r="693" spans="4:8" x14ac:dyDescent="0.4">
      <c r="D693" s="3"/>
      <c r="H693" s="3"/>
    </row>
    <row r="694" spans="4:8" x14ac:dyDescent="0.4">
      <c r="D694" s="3"/>
      <c r="H694" s="3"/>
    </row>
    <row r="695" spans="4:8" x14ac:dyDescent="0.4">
      <c r="D695" s="3"/>
      <c r="H695" s="3"/>
    </row>
    <row r="696" spans="4:8" x14ac:dyDescent="0.4">
      <c r="D696" s="3"/>
      <c r="H696" s="3"/>
    </row>
    <row r="697" spans="4:8" x14ac:dyDescent="0.4">
      <c r="D697" s="3"/>
      <c r="H697" s="3"/>
    </row>
    <row r="698" spans="4:8" x14ac:dyDescent="0.4">
      <c r="D698" s="3"/>
      <c r="H698" s="3"/>
    </row>
    <row r="699" spans="4:8" x14ac:dyDescent="0.4">
      <c r="D699" s="3"/>
      <c r="H699" s="3"/>
    </row>
    <row r="700" spans="4:8" x14ac:dyDescent="0.4">
      <c r="D700" s="3"/>
      <c r="H700" s="3"/>
    </row>
    <row r="701" spans="4:8" x14ac:dyDescent="0.4">
      <c r="D701" s="3"/>
      <c r="H701" s="3"/>
    </row>
    <row r="702" spans="4:8" x14ac:dyDescent="0.4">
      <c r="D702" s="3"/>
      <c r="H702" s="3"/>
    </row>
    <row r="703" spans="4:8" x14ac:dyDescent="0.4">
      <c r="D703" s="3"/>
      <c r="H703" s="3"/>
    </row>
    <row r="704" spans="4:8" x14ac:dyDescent="0.4">
      <c r="D704" s="3"/>
      <c r="H704" s="3"/>
    </row>
    <row r="705" spans="4:8" x14ac:dyDescent="0.4">
      <c r="D705" s="3"/>
      <c r="H705" s="3"/>
    </row>
    <row r="706" spans="4:8" x14ac:dyDescent="0.4">
      <c r="D706" s="3"/>
      <c r="H706" s="3"/>
    </row>
    <row r="707" spans="4:8" x14ac:dyDescent="0.4">
      <c r="D707" s="3"/>
      <c r="H707" s="3"/>
    </row>
    <row r="708" spans="4:8" x14ac:dyDescent="0.4">
      <c r="D708" s="3"/>
      <c r="H708" s="3"/>
    </row>
    <row r="709" spans="4:8" x14ac:dyDescent="0.4">
      <c r="D709" s="3"/>
      <c r="H709" s="3"/>
    </row>
    <row r="710" spans="4:8" x14ac:dyDescent="0.4">
      <c r="D710" s="3"/>
      <c r="H710" s="3"/>
    </row>
    <row r="711" spans="4:8" x14ac:dyDescent="0.4">
      <c r="D711" s="3"/>
      <c r="H711" s="3"/>
    </row>
    <row r="712" spans="4:8" x14ac:dyDescent="0.4">
      <c r="D712" s="3"/>
      <c r="H712" s="3"/>
    </row>
    <row r="713" spans="4:8" x14ac:dyDescent="0.4">
      <c r="D713" s="3"/>
      <c r="H713" s="3"/>
    </row>
    <row r="714" spans="4:8" x14ac:dyDescent="0.4">
      <c r="D714" s="3"/>
      <c r="H714" s="3"/>
    </row>
    <row r="715" spans="4:8" x14ac:dyDescent="0.4">
      <c r="D715" s="3"/>
      <c r="H715" s="3"/>
    </row>
    <row r="716" spans="4:8" x14ac:dyDescent="0.4">
      <c r="D716" s="3"/>
      <c r="H716" s="3"/>
    </row>
    <row r="717" spans="4:8" x14ac:dyDescent="0.4">
      <c r="D717" s="3"/>
      <c r="H717" s="3"/>
    </row>
    <row r="718" spans="4:8" x14ac:dyDescent="0.4">
      <c r="D718" s="3"/>
      <c r="H718" s="3"/>
    </row>
    <row r="719" spans="4:8" x14ac:dyDescent="0.4">
      <c r="D719" s="3"/>
      <c r="H719" s="3"/>
    </row>
    <row r="720" spans="4:8" x14ac:dyDescent="0.4">
      <c r="D720" s="3"/>
      <c r="H720" s="3"/>
    </row>
    <row r="721" spans="4:8" x14ac:dyDescent="0.4">
      <c r="D721" s="3"/>
      <c r="H721" s="3"/>
    </row>
    <row r="722" spans="4:8" x14ac:dyDescent="0.4">
      <c r="D722" s="3"/>
      <c r="H722" s="3"/>
    </row>
    <row r="723" spans="4:8" x14ac:dyDescent="0.4">
      <c r="D723" s="3"/>
      <c r="H723" s="3"/>
    </row>
    <row r="724" spans="4:8" x14ac:dyDescent="0.4">
      <c r="D724" s="3"/>
      <c r="H724" s="3"/>
    </row>
    <row r="725" spans="4:8" x14ac:dyDescent="0.4">
      <c r="D725" s="3"/>
      <c r="H725" s="3"/>
    </row>
    <row r="726" spans="4:8" x14ac:dyDescent="0.4">
      <c r="D726" s="3"/>
      <c r="H726" s="3"/>
    </row>
    <row r="727" spans="4:8" x14ac:dyDescent="0.4">
      <c r="D727" s="3"/>
      <c r="H727" s="3"/>
    </row>
    <row r="728" spans="4:8" x14ac:dyDescent="0.4">
      <c r="D728" s="3"/>
      <c r="H728" s="3"/>
    </row>
    <row r="729" spans="4:8" x14ac:dyDescent="0.4">
      <c r="D729" s="3"/>
      <c r="H729" s="3"/>
    </row>
    <row r="730" spans="4:8" x14ac:dyDescent="0.4">
      <c r="D730" s="3"/>
      <c r="H730" s="3"/>
    </row>
    <row r="731" spans="4:8" x14ac:dyDescent="0.4">
      <c r="D731" s="3"/>
      <c r="H731" s="3"/>
    </row>
    <row r="732" spans="4:8" x14ac:dyDescent="0.4">
      <c r="D732" s="3"/>
      <c r="H732" s="3"/>
    </row>
    <row r="733" spans="4:8" x14ac:dyDescent="0.4">
      <c r="D733" s="3"/>
      <c r="H733" s="3"/>
    </row>
    <row r="734" spans="4:8" x14ac:dyDescent="0.4">
      <c r="D734" s="3"/>
      <c r="H734" s="3"/>
    </row>
    <row r="735" spans="4:8" x14ac:dyDescent="0.4">
      <c r="D735" s="3"/>
      <c r="H735" s="3"/>
    </row>
    <row r="736" spans="4:8" x14ac:dyDescent="0.4">
      <c r="D736" s="3"/>
      <c r="H736" s="3"/>
    </row>
    <row r="737" spans="4:8" x14ac:dyDescent="0.4">
      <c r="D737" s="3"/>
      <c r="H737" s="3"/>
    </row>
    <row r="738" spans="4:8" x14ac:dyDescent="0.4">
      <c r="D738" s="3"/>
      <c r="H738" s="3"/>
    </row>
    <row r="739" spans="4:8" x14ac:dyDescent="0.4">
      <c r="D739" s="3"/>
      <c r="H739" s="3"/>
    </row>
    <row r="740" spans="4:8" x14ac:dyDescent="0.4">
      <c r="D740" s="3"/>
      <c r="H740" s="3"/>
    </row>
    <row r="741" spans="4:8" x14ac:dyDescent="0.4">
      <c r="D741" s="3"/>
      <c r="H741" s="3"/>
    </row>
    <row r="742" spans="4:8" x14ac:dyDescent="0.4">
      <c r="D742" s="3"/>
      <c r="H742" s="3"/>
    </row>
    <row r="743" spans="4:8" x14ac:dyDescent="0.4">
      <c r="D743" s="3"/>
      <c r="H743" s="3"/>
    </row>
    <row r="744" spans="4:8" x14ac:dyDescent="0.4">
      <c r="D744" s="3"/>
      <c r="H744" s="3"/>
    </row>
    <row r="745" spans="4:8" x14ac:dyDescent="0.4">
      <c r="D745" s="3"/>
      <c r="H745" s="3"/>
    </row>
    <row r="746" spans="4:8" x14ac:dyDescent="0.4">
      <c r="D746" s="3"/>
      <c r="H746" s="3"/>
    </row>
    <row r="747" spans="4:8" x14ac:dyDescent="0.4">
      <c r="D747" s="3"/>
      <c r="H747" s="3"/>
    </row>
    <row r="748" spans="4:8" x14ac:dyDescent="0.4">
      <c r="D748" s="3"/>
      <c r="H748" s="3"/>
    </row>
    <row r="749" spans="4:8" x14ac:dyDescent="0.4">
      <c r="D749" s="3"/>
      <c r="H749" s="3"/>
    </row>
    <row r="750" spans="4:8" x14ac:dyDescent="0.4">
      <c r="D750" s="3"/>
      <c r="H750" s="3"/>
    </row>
    <row r="751" spans="4:8" x14ac:dyDescent="0.4">
      <c r="D751" s="3"/>
      <c r="H751" s="3"/>
    </row>
    <row r="752" spans="4:8" x14ac:dyDescent="0.4">
      <c r="D752" s="3"/>
      <c r="H752" s="3"/>
    </row>
    <row r="753" spans="4:8" x14ac:dyDescent="0.4">
      <c r="D753" s="3"/>
      <c r="H753" s="3"/>
    </row>
    <row r="754" spans="4:8" x14ac:dyDescent="0.4">
      <c r="D754" s="3"/>
      <c r="H754" s="3"/>
    </row>
    <row r="755" spans="4:8" x14ac:dyDescent="0.4">
      <c r="D755" s="3"/>
      <c r="H755" s="3"/>
    </row>
    <row r="756" spans="4:8" x14ac:dyDescent="0.4">
      <c r="D756" s="3"/>
      <c r="H756" s="3"/>
    </row>
    <row r="757" spans="4:8" x14ac:dyDescent="0.4">
      <c r="D757" s="3"/>
      <c r="H757" s="3"/>
    </row>
    <row r="758" spans="4:8" x14ac:dyDescent="0.4">
      <c r="D758" s="3"/>
      <c r="H758" s="3"/>
    </row>
    <row r="759" spans="4:8" x14ac:dyDescent="0.4">
      <c r="D759" s="3"/>
      <c r="H759" s="3"/>
    </row>
    <row r="760" spans="4:8" x14ac:dyDescent="0.4">
      <c r="D760" s="3"/>
      <c r="H760" s="3"/>
    </row>
    <row r="761" spans="4:8" x14ac:dyDescent="0.4">
      <c r="D761" s="3"/>
      <c r="H761" s="3"/>
    </row>
    <row r="762" spans="4:8" x14ac:dyDescent="0.4">
      <c r="D762" s="3"/>
      <c r="H762" s="3"/>
    </row>
    <row r="763" spans="4:8" x14ac:dyDescent="0.4">
      <c r="D763" s="3"/>
      <c r="H763" s="3"/>
    </row>
    <row r="764" spans="4:8" x14ac:dyDescent="0.4">
      <c r="D764" s="3"/>
      <c r="H764" s="3"/>
    </row>
    <row r="765" spans="4:8" x14ac:dyDescent="0.4">
      <c r="D765" s="3"/>
      <c r="H765" s="3"/>
    </row>
    <row r="766" spans="4:8" x14ac:dyDescent="0.4">
      <c r="D766" s="3"/>
      <c r="H766" s="3"/>
    </row>
    <row r="767" spans="4:8" x14ac:dyDescent="0.4">
      <c r="D767" s="3"/>
      <c r="H767" s="3"/>
    </row>
    <row r="768" spans="4:8" x14ac:dyDescent="0.4">
      <c r="D768" s="3"/>
      <c r="H768" s="3"/>
    </row>
    <row r="769" spans="4:8" x14ac:dyDescent="0.4">
      <c r="D769" s="3"/>
      <c r="H769" s="3"/>
    </row>
    <row r="770" spans="4:8" x14ac:dyDescent="0.4">
      <c r="D770" s="3"/>
      <c r="H770" s="3"/>
    </row>
    <row r="771" spans="4:8" x14ac:dyDescent="0.4">
      <c r="D771" s="3"/>
      <c r="H771" s="3"/>
    </row>
    <row r="772" spans="4:8" x14ac:dyDescent="0.4">
      <c r="D772" s="3"/>
      <c r="H772" s="3"/>
    </row>
    <row r="773" spans="4:8" x14ac:dyDescent="0.4">
      <c r="D773" s="3"/>
      <c r="H773" s="3"/>
    </row>
    <row r="774" spans="4:8" x14ac:dyDescent="0.4">
      <c r="D774" s="3"/>
      <c r="H774" s="3"/>
    </row>
    <row r="775" spans="4:8" x14ac:dyDescent="0.4">
      <c r="D775" s="3"/>
      <c r="H775" s="3"/>
    </row>
    <row r="776" spans="4:8" x14ac:dyDescent="0.4">
      <c r="D776" s="3"/>
      <c r="H776" s="3"/>
    </row>
    <row r="777" spans="4:8" x14ac:dyDescent="0.4">
      <c r="D777" s="3"/>
      <c r="H777" s="3"/>
    </row>
    <row r="778" spans="4:8" x14ac:dyDescent="0.4">
      <c r="D778" s="3"/>
      <c r="H778" s="3"/>
    </row>
    <row r="779" spans="4:8" x14ac:dyDescent="0.4">
      <c r="D779" s="3"/>
      <c r="H779" s="3"/>
    </row>
    <row r="780" spans="4:8" x14ac:dyDescent="0.4">
      <c r="D780" s="3"/>
      <c r="H780" s="3"/>
    </row>
    <row r="781" spans="4:8" x14ac:dyDescent="0.4">
      <c r="D781" s="3"/>
      <c r="H781" s="3"/>
    </row>
    <row r="782" spans="4:8" x14ac:dyDescent="0.4">
      <c r="D782" s="3"/>
      <c r="H782" s="3"/>
    </row>
    <row r="783" spans="4:8" x14ac:dyDescent="0.4">
      <c r="D783" s="3"/>
      <c r="H783" s="3"/>
    </row>
    <row r="784" spans="4:8" x14ac:dyDescent="0.4">
      <c r="D784" s="3"/>
      <c r="H784" s="3"/>
    </row>
    <row r="785" spans="4:8" x14ac:dyDescent="0.4">
      <c r="D785" s="3"/>
      <c r="H785" s="3"/>
    </row>
    <row r="786" spans="4:8" x14ac:dyDescent="0.4">
      <c r="D786" s="3"/>
      <c r="H786" s="3"/>
    </row>
    <row r="787" spans="4:8" x14ac:dyDescent="0.4">
      <c r="D787" s="3"/>
      <c r="H787" s="3"/>
    </row>
    <row r="788" spans="4:8" x14ac:dyDescent="0.4">
      <c r="D788" s="3"/>
      <c r="H788" s="3"/>
    </row>
    <row r="789" spans="4:8" x14ac:dyDescent="0.4">
      <c r="D789" s="3"/>
      <c r="H789" s="3"/>
    </row>
    <row r="790" spans="4:8" x14ac:dyDescent="0.4">
      <c r="D790" s="3"/>
      <c r="H790" s="3"/>
    </row>
    <row r="791" spans="4:8" x14ac:dyDescent="0.4">
      <c r="D791" s="3"/>
      <c r="H791" s="3"/>
    </row>
    <row r="792" spans="4:8" x14ac:dyDescent="0.4">
      <c r="D792" s="3"/>
      <c r="H792" s="3"/>
    </row>
    <row r="793" spans="4:8" x14ac:dyDescent="0.4">
      <c r="D793" s="3"/>
      <c r="H793" s="3"/>
    </row>
    <row r="794" spans="4:8" x14ac:dyDescent="0.4">
      <c r="D794" s="3"/>
      <c r="H794" s="3"/>
    </row>
    <row r="795" spans="4:8" x14ac:dyDescent="0.4">
      <c r="D795" s="3"/>
      <c r="H795" s="3"/>
    </row>
    <row r="796" spans="4:8" x14ac:dyDescent="0.4">
      <c r="D796" s="3"/>
      <c r="H796" s="3"/>
    </row>
    <row r="797" spans="4:8" x14ac:dyDescent="0.4">
      <c r="D797" s="3"/>
      <c r="H797" s="3"/>
    </row>
    <row r="798" spans="4:8" x14ac:dyDescent="0.4">
      <c r="D798" s="3"/>
      <c r="H798" s="3"/>
    </row>
    <row r="799" spans="4:8" x14ac:dyDescent="0.4">
      <c r="D799" s="3"/>
      <c r="H799" s="3"/>
    </row>
    <row r="800" spans="4:8" x14ac:dyDescent="0.4">
      <c r="D800" s="3"/>
      <c r="H800" s="3"/>
    </row>
    <row r="801" spans="4:8" x14ac:dyDescent="0.4">
      <c r="D801" s="3"/>
      <c r="H801" s="3"/>
    </row>
    <row r="802" spans="4:8" x14ac:dyDescent="0.4">
      <c r="D802" s="3"/>
      <c r="H802" s="3"/>
    </row>
    <row r="803" spans="4:8" x14ac:dyDescent="0.4">
      <c r="D803" s="3"/>
      <c r="H803" s="3"/>
    </row>
    <row r="804" spans="4:8" x14ac:dyDescent="0.4">
      <c r="D804" s="3"/>
      <c r="H804" s="3"/>
    </row>
    <row r="805" spans="4:8" x14ac:dyDescent="0.4">
      <c r="D805" s="3"/>
      <c r="H805" s="3"/>
    </row>
    <row r="806" spans="4:8" x14ac:dyDescent="0.4">
      <c r="D806" s="3"/>
      <c r="H806" s="3"/>
    </row>
    <row r="807" spans="4:8" x14ac:dyDescent="0.4">
      <c r="D807" s="3"/>
      <c r="H807" s="3"/>
    </row>
    <row r="808" spans="4:8" x14ac:dyDescent="0.4">
      <c r="D808" s="3"/>
      <c r="H808" s="3"/>
    </row>
    <row r="809" spans="4:8" x14ac:dyDescent="0.4">
      <c r="D809" s="3"/>
      <c r="H809" s="3"/>
    </row>
    <row r="810" spans="4:8" x14ac:dyDescent="0.4">
      <c r="D810" s="3"/>
      <c r="H810" s="3"/>
    </row>
    <row r="811" spans="4:8" x14ac:dyDescent="0.4">
      <c r="D811" s="3"/>
      <c r="H811" s="3"/>
    </row>
    <row r="812" spans="4:8" x14ac:dyDescent="0.4">
      <c r="D812" s="3"/>
      <c r="H812" s="3"/>
    </row>
    <row r="813" spans="4:8" x14ac:dyDescent="0.4">
      <c r="D813" s="3"/>
      <c r="H813" s="3"/>
    </row>
    <row r="814" spans="4:8" x14ac:dyDescent="0.4">
      <c r="D814" s="3"/>
      <c r="H814" s="3"/>
    </row>
    <row r="815" spans="4:8" x14ac:dyDescent="0.4">
      <c r="D815" s="3"/>
      <c r="H815" s="3"/>
    </row>
    <row r="816" spans="4:8" x14ac:dyDescent="0.4">
      <c r="D816" s="3"/>
      <c r="H816" s="3"/>
    </row>
    <row r="817" spans="4:8" x14ac:dyDescent="0.4">
      <c r="D817" s="3"/>
      <c r="H817" s="3"/>
    </row>
    <row r="818" spans="4:8" x14ac:dyDescent="0.4">
      <c r="D818" s="3"/>
      <c r="H818" s="3"/>
    </row>
    <row r="819" spans="4:8" x14ac:dyDescent="0.4">
      <c r="D819" s="3"/>
      <c r="H819" s="3"/>
    </row>
    <row r="820" spans="4:8" x14ac:dyDescent="0.4">
      <c r="D820" s="3"/>
      <c r="H820" s="3"/>
    </row>
    <row r="821" spans="4:8" x14ac:dyDescent="0.4">
      <c r="D821" s="3"/>
      <c r="H821" s="3"/>
    </row>
    <row r="822" spans="4:8" x14ac:dyDescent="0.4">
      <c r="D822" s="3"/>
      <c r="H822" s="3"/>
    </row>
    <row r="823" spans="4:8" x14ac:dyDescent="0.4">
      <c r="D823" s="3"/>
      <c r="H823" s="3"/>
    </row>
    <row r="824" spans="4:8" x14ac:dyDescent="0.4">
      <c r="D824" s="3"/>
      <c r="H824" s="3"/>
    </row>
    <row r="825" spans="4:8" x14ac:dyDescent="0.4">
      <c r="D825" s="3"/>
      <c r="H825" s="3"/>
    </row>
    <row r="826" spans="4:8" x14ac:dyDescent="0.4">
      <c r="D826" s="3"/>
      <c r="H826" s="3"/>
    </row>
    <row r="827" spans="4:8" x14ac:dyDescent="0.4">
      <c r="D827" s="3"/>
      <c r="H827" s="3"/>
    </row>
    <row r="828" spans="4:8" x14ac:dyDescent="0.4">
      <c r="D828" s="3"/>
      <c r="H828" s="3"/>
    </row>
    <row r="829" spans="4:8" x14ac:dyDescent="0.4">
      <c r="D829" s="3"/>
      <c r="H829" s="3"/>
    </row>
    <row r="830" spans="4:8" x14ac:dyDescent="0.4">
      <c r="D830" s="3"/>
      <c r="H830" s="3"/>
    </row>
    <row r="831" spans="4:8" x14ac:dyDescent="0.4">
      <c r="D831" s="3"/>
      <c r="H831" s="3"/>
    </row>
    <row r="832" spans="4:8" x14ac:dyDescent="0.4">
      <c r="D832" s="3"/>
      <c r="H832" s="3"/>
    </row>
    <row r="833" spans="4:8" x14ac:dyDescent="0.4">
      <c r="D833" s="3"/>
      <c r="H833" s="3"/>
    </row>
    <row r="834" spans="4:8" x14ac:dyDescent="0.4">
      <c r="D834" s="3"/>
      <c r="H834" s="3"/>
    </row>
    <row r="835" spans="4:8" x14ac:dyDescent="0.4">
      <c r="D835" s="3"/>
      <c r="H835" s="3"/>
    </row>
    <row r="836" spans="4:8" x14ac:dyDescent="0.4">
      <c r="D836" s="3"/>
      <c r="H836" s="3"/>
    </row>
    <row r="837" spans="4:8" x14ac:dyDescent="0.4">
      <c r="D837" s="3"/>
      <c r="H837" s="3"/>
    </row>
    <row r="838" spans="4:8" x14ac:dyDescent="0.4">
      <c r="D838" s="3"/>
      <c r="H838" s="3"/>
    </row>
    <row r="839" spans="4:8" x14ac:dyDescent="0.4">
      <c r="D839" s="3"/>
      <c r="H839" s="3"/>
    </row>
    <row r="840" spans="4:8" x14ac:dyDescent="0.4">
      <c r="D840" s="3"/>
      <c r="H840" s="3"/>
    </row>
    <row r="841" spans="4:8" x14ac:dyDescent="0.4">
      <c r="D841" s="3"/>
      <c r="H841" s="3"/>
    </row>
    <row r="842" spans="4:8" x14ac:dyDescent="0.4">
      <c r="D842" s="3"/>
      <c r="H842" s="3"/>
    </row>
    <row r="843" spans="4:8" x14ac:dyDescent="0.4">
      <c r="D843" s="3"/>
      <c r="H843" s="3"/>
    </row>
    <row r="844" spans="4:8" x14ac:dyDescent="0.4">
      <c r="D844" s="3"/>
      <c r="H844" s="3"/>
    </row>
    <row r="845" spans="4:8" x14ac:dyDescent="0.4">
      <c r="D845" s="3"/>
      <c r="H845" s="3"/>
    </row>
    <row r="846" spans="4:8" x14ac:dyDescent="0.4">
      <c r="D846" s="3"/>
      <c r="H846" s="3"/>
    </row>
    <row r="847" spans="4:8" x14ac:dyDescent="0.4">
      <c r="D847" s="3"/>
      <c r="H847" s="3"/>
    </row>
    <row r="848" spans="4:8" x14ac:dyDescent="0.4">
      <c r="D848" s="3"/>
      <c r="H848" s="3"/>
    </row>
    <row r="849" spans="4:8" x14ac:dyDescent="0.4">
      <c r="D849" s="3"/>
      <c r="H849" s="3"/>
    </row>
    <row r="850" spans="4:8" x14ac:dyDescent="0.4">
      <c r="D850" s="3"/>
      <c r="H850" s="3"/>
    </row>
    <row r="851" spans="4:8" x14ac:dyDescent="0.4">
      <c r="D851" s="3"/>
      <c r="H851" s="3"/>
    </row>
    <row r="852" spans="4:8" x14ac:dyDescent="0.4">
      <c r="D852" s="3"/>
      <c r="H852" s="3"/>
    </row>
    <row r="853" spans="4:8" x14ac:dyDescent="0.4">
      <c r="D853" s="3"/>
      <c r="H853" s="3"/>
    </row>
    <row r="854" spans="4:8" x14ac:dyDescent="0.4">
      <c r="D854" s="3"/>
      <c r="H854" s="3"/>
    </row>
    <row r="855" spans="4:8" x14ac:dyDescent="0.4">
      <c r="D855" s="3"/>
      <c r="H855" s="3"/>
    </row>
    <row r="856" spans="4:8" x14ac:dyDescent="0.4">
      <c r="D856" s="3"/>
      <c r="H856" s="3"/>
    </row>
    <row r="857" spans="4:8" x14ac:dyDescent="0.4">
      <c r="D857" s="3"/>
      <c r="H857" s="3"/>
    </row>
    <row r="858" spans="4:8" x14ac:dyDescent="0.4">
      <c r="D858" s="3"/>
      <c r="H858" s="3"/>
    </row>
    <row r="859" spans="4:8" x14ac:dyDescent="0.4">
      <c r="D859" s="3"/>
      <c r="H859" s="3"/>
    </row>
    <row r="860" spans="4:8" x14ac:dyDescent="0.4">
      <c r="D860" s="3"/>
      <c r="H860" s="3"/>
    </row>
    <row r="861" spans="4:8" x14ac:dyDescent="0.4">
      <c r="D861" s="3"/>
      <c r="H861" s="3"/>
    </row>
    <row r="862" spans="4:8" x14ac:dyDescent="0.4">
      <c r="D862" s="3"/>
      <c r="H862" s="3"/>
    </row>
    <row r="863" spans="4:8" x14ac:dyDescent="0.4">
      <c r="D863" s="3"/>
      <c r="H863" s="3"/>
    </row>
    <row r="864" spans="4:8" x14ac:dyDescent="0.4">
      <c r="D864" s="3"/>
      <c r="H864" s="3"/>
    </row>
    <row r="865" spans="4:8" x14ac:dyDescent="0.4">
      <c r="D865" s="3"/>
      <c r="H865" s="3"/>
    </row>
    <row r="866" spans="4:8" x14ac:dyDescent="0.4">
      <c r="D866" s="3"/>
      <c r="H866" s="3"/>
    </row>
    <row r="867" spans="4:8" x14ac:dyDescent="0.4">
      <c r="D867" s="3"/>
      <c r="H867" s="3"/>
    </row>
    <row r="868" spans="4:8" x14ac:dyDescent="0.4">
      <c r="D868" s="3"/>
      <c r="H868" s="3"/>
    </row>
    <row r="869" spans="4:8" x14ac:dyDescent="0.4">
      <c r="D869" s="3"/>
      <c r="H869" s="3"/>
    </row>
    <row r="870" spans="4:8" x14ac:dyDescent="0.4">
      <c r="D870" s="3"/>
      <c r="H870" s="3"/>
    </row>
    <row r="871" spans="4:8" x14ac:dyDescent="0.4">
      <c r="D871" s="3"/>
      <c r="H871" s="3"/>
    </row>
    <row r="872" spans="4:8" x14ac:dyDescent="0.4">
      <c r="D872" s="3"/>
      <c r="H872" s="3"/>
    </row>
    <row r="873" spans="4:8" x14ac:dyDescent="0.4">
      <c r="D873" s="3"/>
      <c r="H873" s="3"/>
    </row>
    <row r="874" spans="4:8" x14ac:dyDescent="0.4">
      <c r="D874" s="3"/>
      <c r="H874" s="3"/>
    </row>
    <row r="875" spans="4:8" x14ac:dyDescent="0.4">
      <c r="D875" s="3"/>
      <c r="H875" s="3"/>
    </row>
    <row r="876" spans="4:8" x14ac:dyDescent="0.4">
      <c r="D876" s="3"/>
      <c r="H876" s="3"/>
    </row>
    <row r="877" spans="4:8" x14ac:dyDescent="0.4">
      <c r="D877" s="3"/>
      <c r="H877" s="3"/>
    </row>
    <row r="878" spans="4:8" x14ac:dyDescent="0.4">
      <c r="D878" s="3"/>
      <c r="H878" s="3"/>
    </row>
    <row r="879" spans="4:8" x14ac:dyDescent="0.4">
      <c r="D879" s="3"/>
      <c r="H879" s="3"/>
    </row>
    <row r="880" spans="4:8" x14ac:dyDescent="0.4">
      <c r="D880" s="3"/>
      <c r="H880" s="3"/>
    </row>
    <row r="881" spans="4:8" x14ac:dyDescent="0.4">
      <c r="D881" s="3"/>
      <c r="H881" s="3"/>
    </row>
    <row r="882" spans="4:8" x14ac:dyDescent="0.4">
      <c r="D882" s="3"/>
      <c r="H882" s="3"/>
    </row>
    <row r="883" spans="4:8" x14ac:dyDescent="0.4">
      <c r="D883" s="3"/>
      <c r="H883" s="3"/>
    </row>
    <row r="884" spans="4:8" x14ac:dyDescent="0.4">
      <c r="D884" s="3"/>
      <c r="H884" s="3"/>
    </row>
    <row r="885" spans="4:8" x14ac:dyDescent="0.4">
      <c r="D885" s="3"/>
      <c r="H885" s="3"/>
    </row>
    <row r="886" spans="4:8" x14ac:dyDescent="0.4">
      <c r="D886" s="3"/>
      <c r="H886" s="3"/>
    </row>
    <row r="887" spans="4:8" x14ac:dyDescent="0.4">
      <c r="D887" s="3"/>
      <c r="H887" s="3"/>
    </row>
    <row r="888" spans="4:8" x14ac:dyDescent="0.4">
      <c r="D888" s="3"/>
      <c r="H888" s="3"/>
    </row>
    <row r="889" spans="4:8" x14ac:dyDescent="0.4">
      <c r="D889" s="3"/>
      <c r="H889" s="3"/>
    </row>
    <row r="890" spans="4:8" x14ac:dyDescent="0.4">
      <c r="D890" s="3"/>
      <c r="H890" s="3"/>
    </row>
    <row r="891" spans="4:8" x14ac:dyDescent="0.4">
      <c r="D891" s="3"/>
      <c r="H891" s="3"/>
    </row>
    <row r="892" spans="4:8" x14ac:dyDescent="0.4">
      <c r="D892" s="3"/>
      <c r="H892" s="3"/>
    </row>
    <row r="893" spans="4:8" x14ac:dyDescent="0.4">
      <c r="D893" s="3"/>
      <c r="H893" s="3"/>
    </row>
    <row r="894" spans="4:8" x14ac:dyDescent="0.4">
      <c r="D894" s="3"/>
      <c r="H894" s="3"/>
    </row>
    <row r="895" spans="4:8" x14ac:dyDescent="0.4">
      <c r="D895" s="3"/>
      <c r="H895" s="3"/>
    </row>
    <row r="896" spans="4:8" x14ac:dyDescent="0.4">
      <c r="D896" s="3"/>
      <c r="H896" s="3"/>
    </row>
    <row r="897" spans="4:8" x14ac:dyDescent="0.4">
      <c r="D897" s="3"/>
      <c r="H897" s="3"/>
    </row>
    <row r="898" spans="4:8" x14ac:dyDescent="0.4">
      <c r="D898" s="3"/>
      <c r="H898" s="3"/>
    </row>
    <row r="899" spans="4:8" x14ac:dyDescent="0.4">
      <c r="D899" s="3"/>
      <c r="H899" s="3"/>
    </row>
    <row r="900" spans="4:8" x14ac:dyDescent="0.4">
      <c r="D900" s="3"/>
      <c r="H900" s="3"/>
    </row>
    <row r="901" spans="4:8" x14ac:dyDescent="0.4">
      <c r="D901" s="3"/>
      <c r="H901" s="3"/>
    </row>
    <row r="902" spans="4:8" x14ac:dyDescent="0.4">
      <c r="D902" s="3"/>
      <c r="H902" s="3"/>
    </row>
    <row r="903" spans="4:8" x14ac:dyDescent="0.4">
      <c r="D903" s="3"/>
      <c r="H903" s="3"/>
    </row>
    <row r="904" spans="4:8" x14ac:dyDescent="0.4">
      <c r="D904" s="3"/>
      <c r="H904" s="3"/>
    </row>
    <row r="905" spans="4:8" x14ac:dyDescent="0.4">
      <c r="D905" s="3"/>
      <c r="H905" s="3"/>
    </row>
    <row r="906" spans="4:8" x14ac:dyDescent="0.4">
      <c r="D906" s="3"/>
      <c r="H906" s="3"/>
    </row>
    <row r="907" spans="4:8" x14ac:dyDescent="0.4">
      <c r="D907" s="3"/>
      <c r="H907" s="3"/>
    </row>
    <row r="908" spans="4:8" x14ac:dyDescent="0.4">
      <c r="D908" s="3"/>
      <c r="H908" s="3"/>
    </row>
    <row r="909" spans="4:8" x14ac:dyDescent="0.4">
      <c r="D909" s="3"/>
      <c r="H909" s="3"/>
    </row>
    <row r="910" spans="4:8" x14ac:dyDescent="0.4">
      <c r="D910" s="3"/>
      <c r="H910" s="3"/>
    </row>
    <row r="911" spans="4:8" x14ac:dyDescent="0.4">
      <c r="D911" s="3"/>
      <c r="H911" s="3"/>
    </row>
    <row r="912" spans="4:8" x14ac:dyDescent="0.4">
      <c r="D912" s="3"/>
      <c r="H912" s="3"/>
    </row>
    <row r="913" spans="4:8" x14ac:dyDescent="0.4">
      <c r="D913" s="3"/>
      <c r="H913" s="3"/>
    </row>
    <row r="914" spans="4:8" x14ac:dyDescent="0.4">
      <c r="D914" s="3"/>
      <c r="H914" s="3"/>
    </row>
    <row r="915" spans="4:8" x14ac:dyDescent="0.4">
      <c r="D915" s="3"/>
      <c r="H915" s="3"/>
    </row>
    <row r="916" spans="4:8" x14ac:dyDescent="0.4">
      <c r="D916" s="3"/>
      <c r="H916" s="3"/>
    </row>
    <row r="917" spans="4:8" x14ac:dyDescent="0.4">
      <c r="D917" s="3"/>
      <c r="H917" s="3"/>
    </row>
    <row r="918" spans="4:8" x14ac:dyDescent="0.4">
      <c r="D918" s="3"/>
      <c r="H918" s="3"/>
    </row>
    <row r="919" spans="4:8" x14ac:dyDescent="0.4">
      <c r="D919" s="3"/>
      <c r="H919" s="3"/>
    </row>
    <row r="920" spans="4:8" x14ac:dyDescent="0.4">
      <c r="D920" s="3"/>
      <c r="H920" s="3"/>
    </row>
    <row r="921" spans="4:8" x14ac:dyDescent="0.4">
      <c r="D921" s="3"/>
      <c r="H921" s="3"/>
    </row>
    <row r="922" spans="4:8" x14ac:dyDescent="0.4">
      <c r="D922" s="3"/>
      <c r="H922" s="3"/>
    </row>
    <row r="923" spans="4:8" x14ac:dyDescent="0.4">
      <c r="D923" s="3"/>
      <c r="H923" s="3"/>
    </row>
    <row r="924" spans="4:8" x14ac:dyDescent="0.4">
      <c r="D924" s="3"/>
      <c r="H924" s="3"/>
    </row>
    <row r="925" spans="4:8" x14ac:dyDescent="0.4">
      <c r="D925" s="3"/>
      <c r="H925" s="3"/>
    </row>
    <row r="926" spans="4:8" x14ac:dyDescent="0.4">
      <c r="D926" s="3"/>
      <c r="H926" s="3"/>
    </row>
    <row r="927" spans="4:8" x14ac:dyDescent="0.4">
      <c r="D927" s="3"/>
      <c r="H927" s="3"/>
    </row>
    <row r="928" spans="4:8" x14ac:dyDescent="0.4">
      <c r="D928" s="3"/>
      <c r="H928" s="3"/>
    </row>
    <row r="929" spans="4:8" x14ac:dyDescent="0.4">
      <c r="D929" s="3"/>
      <c r="H929" s="3"/>
    </row>
    <row r="930" spans="4:8" x14ac:dyDescent="0.4">
      <c r="D930" s="3"/>
      <c r="H930" s="3"/>
    </row>
    <row r="931" spans="4:8" x14ac:dyDescent="0.4">
      <c r="D931" s="3"/>
      <c r="H931" s="3"/>
    </row>
    <row r="932" spans="4:8" x14ac:dyDescent="0.4">
      <c r="D932" s="3"/>
      <c r="H932" s="3"/>
    </row>
    <row r="933" spans="4:8" x14ac:dyDescent="0.4">
      <c r="D933" s="3"/>
      <c r="H933" s="3"/>
    </row>
    <row r="934" spans="4:8" x14ac:dyDescent="0.4">
      <c r="D934" s="3"/>
      <c r="H934" s="3"/>
    </row>
    <row r="935" spans="4:8" x14ac:dyDescent="0.4">
      <c r="D935" s="3"/>
      <c r="H935" s="3"/>
    </row>
    <row r="936" spans="4:8" x14ac:dyDescent="0.4">
      <c r="D936" s="3"/>
      <c r="H936" s="3"/>
    </row>
    <row r="937" spans="4:8" x14ac:dyDescent="0.4">
      <c r="D937" s="3"/>
      <c r="H937" s="3"/>
    </row>
    <row r="938" spans="4:8" x14ac:dyDescent="0.4">
      <c r="D938" s="3"/>
      <c r="H938" s="3"/>
    </row>
    <row r="939" spans="4:8" x14ac:dyDescent="0.4">
      <c r="D939" s="3"/>
      <c r="H939" s="3"/>
    </row>
    <row r="940" spans="4:8" x14ac:dyDescent="0.4">
      <c r="D940" s="3"/>
      <c r="H940" s="3"/>
    </row>
    <row r="941" spans="4:8" x14ac:dyDescent="0.4">
      <c r="D941" s="3"/>
      <c r="H941" s="3"/>
    </row>
    <row r="942" spans="4:8" x14ac:dyDescent="0.4">
      <c r="D942" s="3"/>
      <c r="H942" s="3"/>
    </row>
    <row r="943" spans="4:8" x14ac:dyDescent="0.4">
      <c r="D943" s="3"/>
      <c r="H943" s="3"/>
    </row>
    <row r="944" spans="4:8" x14ac:dyDescent="0.4">
      <c r="D944" s="3"/>
      <c r="H944" s="3"/>
    </row>
    <row r="945" spans="4:8" x14ac:dyDescent="0.4">
      <c r="D945" s="3"/>
      <c r="H945" s="3"/>
    </row>
    <row r="946" spans="4:8" x14ac:dyDescent="0.4">
      <c r="D946" s="3"/>
      <c r="H946" s="3"/>
    </row>
    <row r="947" spans="4:8" x14ac:dyDescent="0.4">
      <c r="D947" s="3"/>
      <c r="H947" s="3"/>
    </row>
    <row r="948" spans="4:8" x14ac:dyDescent="0.4">
      <c r="D948" s="3"/>
      <c r="H948" s="3"/>
    </row>
    <row r="949" spans="4:8" x14ac:dyDescent="0.4">
      <c r="D949" s="3"/>
      <c r="H949" s="3"/>
    </row>
    <row r="950" spans="4:8" x14ac:dyDescent="0.4">
      <c r="D950" s="3"/>
      <c r="H950" s="3"/>
    </row>
    <row r="951" spans="4:8" x14ac:dyDescent="0.4">
      <c r="D951" s="3"/>
      <c r="H951" s="3"/>
    </row>
    <row r="952" spans="4:8" x14ac:dyDescent="0.4">
      <c r="D952" s="3"/>
      <c r="H952" s="3"/>
    </row>
    <row r="953" spans="4:8" x14ac:dyDescent="0.4">
      <c r="D953" s="3"/>
      <c r="H953" s="3"/>
    </row>
    <row r="954" spans="4:8" x14ac:dyDescent="0.4">
      <c r="D954" s="3"/>
      <c r="H954" s="3"/>
    </row>
    <row r="955" spans="4:8" x14ac:dyDescent="0.4">
      <c r="D955" s="3"/>
      <c r="H955" s="3"/>
    </row>
    <row r="956" spans="4:8" x14ac:dyDescent="0.4">
      <c r="D956" s="3"/>
      <c r="H956" s="3"/>
    </row>
    <row r="957" spans="4:8" x14ac:dyDescent="0.4">
      <c r="D957" s="3"/>
      <c r="H957" s="3"/>
    </row>
    <row r="958" spans="4:8" x14ac:dyDescent="0.4">
      <c r="D958" s="3"/>
      <c r="H958" s="3"/>
    </row>
    <row r="959" spans="4:8" x14ac:dyDescent="0.4">
      <c r="D959" s="3"/>
      <c r="H959" s="3"/>
    </row>
    <row r="960" spans="4:8" x14ac:dyDescent="0.4">
      <c r="D960" s="3"/>
      <c r="H960" s="3"/>
    </row>
    <row r="961" spans="4:8" x14ac:dyDescent="0.4">
      <c r="D961" s="3"/>
      <c r="H961" s="3"/>
    </row>
    <row r="962" spans="4:8" x14ac:dyDescent="0.4">
      <c r="D962" s="3"/>
      <c r="H962" s="3"/>
    </row>
    <row r="963" spans="4:8" x14ac:dyDescent="0.4">
      <c r="D963" s="3"/>
      <c r="H963" s="3"/>
    </row>
    <row r="964" spans="4:8" x14ac:dyDescent="0.4">
      <c r="D964" s="3"/>
      <c r="H964" s="3"/>
    </row>
    <row r="965" spans="4:8" x14ac:dyDescent="0.4">
      <c r="D965" s="3"/>
      <c r="H965" s="3"/>
    </row>
    <row r="966" spans="4:8" x14ac:dyDescent="0.4">
      <c r="D966" s="3"/>
      <c r="H966" s="3"/>
    </row>
    <row r="967" spans="4:8" x14ac:dyDescent="0.4">
      <c r="D967" s="3"/>
      <c r="H967" s="3"/>
    </row>
    <row r="968" spans="4:8" x14ac:dyDescent="0.4">
      <c r="D968" s="3"/>
      <c r="H968" s="3"/>
    </row>
    <row r="969" spans="4:8" x14ac:dyDescent="0.4">
      <c r="D969" s="3"/>
      <c r="H969" s="3"/>
    </row>
    <row r="970" spans="4:8" x14ac:dyDescent="0.4">
      <c r="D970" s="3"/>
      <c r="H970" s="3"/>
    </row>
    <row r="971" spans="4:8" x14ac:dyDescent="0.4">
      <c r="D971" s="3"/>
      <c r="H971" s="3"/>
    </row>
    <row r="972" spans="4:8" x14ac:dyDescent="0.4">
      <c r="D972" s="3"/>
      <c r="H972" s="3"/>
    </row>
    <row r="973" spans="4:8" x14ac:dyDescent="0.4">
      <c r="D973" s="3"/>
      <c r="H973" s="3"/>
    </row>
    <row r="974" spans="4:8" x14ac:dyDescent="0.4">
      <c r="D974" s="3"/>
      <c r="H974" s="3"/>
    </row>
    <row r="975" spans="4:8" x14ac:dyDescent="0.4">
      <c r="D975" s="3"/>
      <c r="H975" s="3"/>
    </row>
    <row r="976" spans="4:8" x14ac:dyDescent="0.4">
      <c r="D976" s="3"/>
      <c r="H976" s="3"/>
    </row>
    <row r="977" spans="4:8" x14ac:dyDescent="0.4">
      <c r="D977" s="3"/>
      <c r="H977" s="3"/>
    </row>
    <row r="978" spans="4:8" x14ac:dyDescent="0.4">
      <c r="D978" s="3"/>
      <c r="H978" s="3"/>
    </row>
    <row r="979" spans="4:8" x14ac:dyDescent="0.4">
      <c r="D979" s="3"/>
      <c r="H979" s="3"/>
    </row>
    <row r="980" spans="4:8" x14ac:dyDescent="0.4">
      <c r="D980" s="3"/>
      <c r="H980" s="3"/>
    </row>
    <row r="981" spans="4:8" x14ac:dyDescent="0.4">
      <c r="D981" s="3"/>
      <c r="H981" s="3"/>
    </row>
    <row r="982" spans="4:8" x14ac:dyDescent="0.4">
      <c r="D982" s="3"/>
      <c r="H982" s="3"/>
    </row>
    <row r="983" spans="4:8" x14ac:dyDescent="0.4">
      <c r="D983" s="3"/>
      <c r="H983" s="3"/>
    </row>
    <row r="984" spans="4:8" x14ac:dyDescent="0.4">
      <c r="D984" s="3"/>
      <c r="H984" s="3"/>
    </row>
    <row r="985" spans="4:8" x14ac:dyDescent="0.4">
      <c r="D985" s="3"/>
      <c r="H985" s="3"/>
    </row>
    <row r="986" spans="4:8" x14ac:dyDescent="0.4">
      <c r="D986" s="3"/>
      <c r="H986" s="3"/>
    </row>
    <row r="987" spans="4:8" x14ac:dyDescent="0.4">
      <c r="D987" s="3"/>
      <c r="H987" s="3"/>
    </row>
    <row r="988" spans="4:8" x14ac:dyDescent="0.4">
      <c r="D988" s="3"/>
      <c r="H988" s="3"/>
    </row>
    <row r="989" spans="4:8" x14ac:dyDescent="0.4">
      <c r="D989" s="3"/>
      <c r="H989" s="3"/>
    </row>
    <row r="990" spans="4:8" x14ac:dyDescent="0.4">
      <c r="D990" s="3"/>
      <c r="H990" s="3"/>
    </row>
    <row r="991" spans="4:8" x14ac:dyDescent="0.4">
      <c r="D991" s="3"/>
      <c r="H991" s="3"/>
    </row>
    <row r="992" spans="4:8" x14ac:dyDescent="0.4">
      <c r="D992" s="3"/>
      <c r="H992" s="3"/>
    </row>
    <row r="993" spans="4:8" x14ac:dyDescent="0.4">
      <c r="D993" s="3"/>
      <c r="H993" s="3"/>
    </row>
    <row r="994" spans="4:8" x14ac:dyDescent="0.4">
      <c r="D994" s="3"/>
      <c r="H994" s="3"/>
    </row>
    <row r="995" spans="4:8" x14ac:dyDescent="0.4">
      <c r="D995" s="3"/>
      <c r="H995" s="3"/>
    </row>
    <row r="996" spans="4:8" x14ac:dyDescent="0.4">
      <c r="D996" s="3"/>
      <c r="H996" s="3"/>
    </row>
    <row r="997" spans="4:8" x14ac:dyDescent="0.4">
      <c r="D997" s="3"/>
      <c r="H997" s="3"/>
    </row>
    <row r="998" spans="4:8" x14ac:dyDescent="0.4">
      <c r="D998" s="3"/>
      <c r="H998" s="3"/>
    </row>
    <row r="999" spans="4:8" x14ac:dyDescent="0.4">
      <c r="D999" s="3"/>
      <c r="H999" s="3"/>
    </row>
    <row r="1000" spans="4:8" x14ac:dyDescent="0.4">
      <c r="D1000" s="3"/>
      <c r="H1000" s="3"/>
    </row>
    <row r="1001" spans="4:8" x14ac:dyDescent="0.4">
      <c r="D1001" s="3"/>
      <c r="H1001" s="3"/>
    </row>
    <row r="1002" spans="4:8" x14ac:dyDescent="0.4">
      <c r="D1002" s="3"/>
      <c r="H1002" s="3"/>
    </row>
    <row r="1003" spans="4:8" x14ac:dyDescent="0.4">
      <c r="D1003" s="3"/>
      <c r="H1003" s="3"/>
    </row>
    <row r="1004" spans="4:8" x14ac:dyDescent="0.4">
      <c r="D1004" s="3"/>
      <c r="H1004" s="3"/>
    </row>
    <row r="1005" spans="4:8" x14ac:dyDescent="0.4">
      <c r="D1005" s="3"/>
      <c r="H1005" s="3"/>
    </row>
    <row r="1006" spans="4:8" x14ac:dyDescent="0.4">
      <c r="D1006" s="3"/>
      <c r="H1006" s="3"/>
    </row>
    <row r="1007" spans="4:8" x14ac:dyDescent="0.4">
      <c r="D1007" s="3"/>
      <c r="H1007" s="3"/>
    </row>
    <row r="1008" spans="4:8" x14ac:dyDescent="0.4">
      <c r="D1008" s="3"/>
      <c r="H1008" s="3"/>
    </row>
    <row r="1009" spans="4:8" x14ac:dyDescent="0.4">
      <c r="D1009" s="3"/>
      <c r="H1009" s="3"/>
    </row>
    <row r="1010" spans="4:8" x14ac:dyDescent="0.4">
      <c r="D1010" s="3"/>
      <c r="H1010" s="3"/>
    </row>
    <row r="1011" spans="4:8" x14ac:dyDescent="0.4">
      <c r="D1011" s="3"/>
      <c r="H1011" s="3"/>
    </row>
    <row r="1012" spans="4:8" x14ac:dyDescent="0.4">
      <c r="D1012" s="3"/>
      <c r="H1012" s="3"/>
    </row>
    <row r="1013" spans="4:8" x14ac:dyDescent="0.4">
      <c r="D1013" s="3"/>
      <c r="H1013" s="3"/>
    </row>
    <row r="1014" spans="4:8" x14ac:dyDescent="0.4">
      <c r="D1014" s="3"/>
      <c r="H1014" s="3"/>
    </row>
    <row r="1015" spans="4:8" x14ac:dyDescent="0.4">
      <c r="D1015" s="3"/>
      <c r="H1015" s="3"/>
    </row>
    <row r="1016" spans="4:8" x14ac:dyDescent="0.4">
      <c r="D1016" s="3"/>
      <c r="H1016" s="3"/>
    </row>
    <row r="1017" spans="4:8" x14ac:dyDescent="0.4">
      <c r="D1017" s="3"/>
      <c r="H1017" s="3"/>
    </row>
    <row r="1018" spans="4:8" x14ac:dyDescent="0.4">
      <c r="D1018" s="3"/>
      <c r="H1018" s="3"/>
    </row>
    <row r="1019" spans="4:8" x14ac:dyDescent="0.4">
      <c r="D1019" s="3"/>
      <c r="H1019" s="3"/>
    </row>
    <row r="1020" spans="4:8" x14ac:dyDescent="0.4">
      <c r="D1020" s="3"/>
      <c r="H1020" s="3"/>
    </row>
    <row r="1021" spans="4:8" x14ac:dyDescent="0.4">
      <c r="D1021" s="3"/>
      <c r="H1021" s="3"/>
    </row>
    <row r="1022" spans="4:8" x14ac:dyDescent="0.4">
      <c r="D1022" s="3"/>
      <c r="H1022" s="3"/>
    </row>
    <row r="1023" spans="4:8" x14ac:dyDescent="0.4">
      <c r="D1023" s="3"/>
      <c r="H1023" s="3"/>
    </row>
    <row r="1024" spans="4:8" x14ac:dyDescent="0.4">
      <c r="D1024" s="3"/>
      <c r="H1024" s="3"/>
    </row>
    <row r="1025" spans="4:8" x14ac:dyDescent="0.4">
      <c r="D1025" s="3"/>
      <c r="H1025" s="3"/>
    </row>
    <row r="1026" spans="4:8" x14ac:dyDescent="0.4">
      <c r="D1026" s="3"/>
      <c r="H1026" s="3"/>
    </row>
    <row r="1027" spans="4:8" x14ac:dyDescent="0.4">
      <c r="D1027" s="3"/>
      <c r="H1027" s="3"/>
    </row>
    <row r="1028" spans="4:8" x14ac:dyDescent="0.4">
      <c r="D1028" s="3"/>
      <c r="H1028" s="3"/>
    </row>
    <row r="1029" spans="4:8" x14ac:dyDescent="0.4">
      <c r="D1029" s="3"/>
      <c r="H1029" s="3"/>
    </row>
    <row r="1030" spans="4:8" x14ac:dyDescent="0.4">
      <c r="D1030" s="3"/>
      <c r="H1030" s="3"/>
    </row>
    <row r="1031" spans="4:8" x14ac:dyDescent="0.4">
      <c r="D1031" s="3"/>
      <c r="H1031" s="3"/>
    </row>
    <row r="1032" spans="4:8" x14ac:dyDescent="0.4">
      <c r="D1032" s="3"/>
      <c r="H1032" s="3"/>
    </row>
    <row r="1033" spans="4:8" x14ac:dyDescent="0.4">
      <c r="D1033" s="3"/>
      <c r="H1033" s="3"/>
    </row>
    <row r="1034" spans="4:8" x14ac:dyDescent="0.4">
      <c r="D1034" s="3"/>
      <c r="H1034" s="3"/>
    </row>
    <row r="1035" spans="4:8" x14ac:dyDescent="0.4">
      <c r="D1035" s="3"/>
      <c r="H1035" s="3"/>
    </row>
    <row r="1036" spans="4:8" x14ac:dyDescent="0.4">
      <c r="D1036" s="3"/>
      <c r="H1036" s="3"/>
    </row>
    <row r="1037" spans="4:8" x14ac:dyDescent="0.4">
      <c r="D1037" s="3"/>
      <c r="H1037" s="3"/>
    </row>
    <row r="1038" spans="4:8" x14ac:dyDescent="0.4">
      <c r="D1038" s="3"/>
      <c r="H1038" s="3"/>
    </row>
    <row r="1039" spans="4:8" x14ac:dyDescent="0.4">
      <c r="D1039" s="3"/>
      <c r="H1039" s="3"/>
    </row>
    <row r="1040" spans="4:8" x14ac:dyDescent="0.4">
      <c r="D1040" s="3"/>
      <c r="H1040" s="3"/>
    </row>
    <row r="1041" spans="4:8" x14ac:dyDescent="0.4">
      <c r="D1041" s="3"/>
      <c r="H1041" s="3"/>
    </row>
    <row r="1042" spans="4:8" x14ac:dyDescent="0.4">
      <c r="D1042" s="3"/>
      <c r="H1042" s="3"/>
    </row>
    <row r="1043" spans="4:8" x14ac:dyDescent="0.4">
      <c r="D1043" s="3"/>
      <c r="H1043" s="3"/>
    </row>
    <row r="1044" spans="4:8" x14ac:dyDescent="0.4">
      <c r="D1044" s="3"/>
      <c r="H1044" s="3"/>
    </row>
    <row r="1045" spans="4:8" x14ac:dyDescent="0.4">
      <c r="D1045" s="3"/>
      <c r="H1045" s="3"/>
    </row>
    <row r="1046" spans="4:8" x14ac:dyDescent="0.4">
      <c r="D1046" s="3"/>
      <c r="H1046" s="3"/>
    </row>
    <row r="1047" spans="4:8" x14ac:dyDescent="0.4">
      <c r="D1047" s="3"/>
      <c r="H1047" s="3"/>
    </row>
    <row r="1048" spans="4:8" x14ac:dyDescent="0.4">
      <c r="D1048" s="3"/>
      <c r="H1048" s="3"/>
    </row>
    <row r="1049" spans="4:8" x14ac:dyDescent="0.4">
      <c r="D1049" s="3"/>
      <c r="H1049" s="3"/>
    </row>
    <row r="1050" spans="4:8" x14ac:dyDescent="0.4">
      <c r="D1050" s="3"/>
      <c r="H1050" s="3"/>
    </row>
    <row r="1051" spans="4:8" x14ac:dyDescent="0.4">
      <c r="D1051" s="3"/>
      <c r="H1051" s="3"/>
    </row>
    <row r="1052" spans="4:8" x14ac:dyDescent="0.4">
      <c r="D1052" s="3"/>
      <c r="H1052" s="3"/>
    </row>
    <row r="1053" spans="4:8" x14ac:dyDescent="0.4">
      <c r="D1053" s="3"/>
      <c r="H1053" s="3"/>
    </row>
    <row r="1054" spans="4:8" x14ac:dyDescent="0.4">
      <c r="D1054" s="3"/>
      <c r="H1054" s="3"/>
    </row>
    <row r="1055" spans="4:8" x14ac:dyDescent="0.4">
      <c r="D1055" s="3"/>
      <c r="H1055" s="3"/>
    </row>
    <row r="1056" spans="4:8" x14ac:dyDescent="0.4">
      <c r="D1056" s="3"/>
      <c r="H1056" s="3"/>
    </row>
    <row r="1057" spans="4:8" x14ac:dyDescent="0.4">
      <c r="D1057" s="3"/>
      <c r="H1057" s="3"/>
    </row>
    <row r="1058" spans="4:8" x14ac:dyDescent="0.4">
      <c r="D1058" s="3"/>
      <c r="H1058" s="3"/>
    </row>
    <row r="1059" spans="4:8" x14ac:dyDescent="0.4">
      <c r="D1059" s="3"/>
      <c r="H1059" s="3"/>
    </row>
    <row r="1060" spans="4:8" x14ac:dyDescent="0.4">
      <c r="D1060" s="3"/>
      <c r="H1060" s="3"/>
    </row>
    <row r="1061" spans="4:8" x14ac:dyDescent="0.4">
      <c r="D1061" s="3"/>
      <c r="H1061" s="3"/>
    </row>
    <row r="1062" spans="4:8" x14ac:dyDescent="0.4">
      <c r="D1062" s="3"/>
      <c r="H1062" s="3"/>
    </row>
    <row r="1063" spans="4:8" x14ac:dyDescent="0.4">
      <c r="D1063" s="3"/>
      <c r="H1063" s="3"/>
    </row>
    <row r="1064" spans="4:8" x14ac:dyDescent="0.4">
      <c r="D1064" s="3"/>
      <c r="H1064" s="3"/>
    </row>
    <row r="1065" spans="4:8" x14ac:dyDescent="0.4">
      <c r="D1065" s="3"/>
      <c r="H1065" s="3"/>
    </row>
    <row r="1066" spans="4:8" x14ac:dyDescent="0.4">
      <c r="D1066" s="3"/>
      <c r="H1066" s="3"/>
    </row>
    <row r="1067" spans="4:8" x14ac:dyDescent="0.4">
      <c r="D1067" s="3"/>
      <c r="H1067" s="3"/>
    </row>
    <row r="1068" spans="4:8" x14ac:dyDescent="0.4">
      <c r="D1068" s="3"/>
      <c r="H1068" s="3"/>
    </row>
    <row r="1069" spans="4:8" x14ac:dyDescent="0.4">
      <c r="D1069" s="3"/>
      <c r="H1069" s="3"/>
    </row>
    <row r="1070" spans="4:8" x14ac:dyDescent="0.4">
      <c r="D1070" s="3"/>
      <c r="H1070" s="3"/>
    </row>
    <row r="1071" spans="4:8" x14ac:dyDescent="0.4">
      <c r="D1071" s="3"/>
      <c r="H1071" s="3"/>
    </row>
    <row r="1072" spans="4:8" x14ac:dyDescent="0.4">
      <c r="D1072" s="3"/>
      <c r="H1072" s="3"/>
    </row>
    <row r="1073" spans="4:8" x14ac:dyDescent="0.4">
      <c r="D1073" s="3"/>
      <c r="H1073" s="3"/>
    </row>
    <row r="1074" spans="4:8" x14ac:dyDescent="0.4">
      <c r="D1074" s="3"/>
      <c r="H1074" s="3"/>
    </row>
    <row r="1075" spans="4:8" x14ac:dyDescent="0.4">
      <c r="D1075" s="3"/>
      <c r="H1075" s="3"/>
    </row>
    <row r="1076" spans="4:8" x14ac:dyDescent="0.4">
      <c r="D1076" s="3"/>
      <c r="H1076" s="3"/>
    </row>
    <row r="1077" spans="4:8" x14ac:dyDescent="0.4">
      <c r="D1077" s="3"/>
      <c r="H1077" s="3"/>
    </row>
    <row r="1078" spans="4:8" x14ac:dyDescent="0.4">
      <c r="D1078" s="3"/>
      <c r="H1078" s="3"/>
    </row>
    <row r="1079" spans="4:8" x14ac:dyDescent="0.4">
      <c r="D1079" s="3"/>
      <c r="H1079" s="3"/>
    </row>
    <row r="1080" spans="4:8" x14ac:dyDescent="0.4">
      <c r="D1080" s="3"/>
      <c r="H1080" s="3"/>
    </row>
    <row r="1081" spans="4:8" x14ac:dyDescent="0.4">
      <c r="D1081" s="3"/>
      <c r="H1081" s="3"/>
    </row>
    <row r="1082" spans="4:8" x14ac:dyDescent="0.4">
      <c r="D1082" s="3"/>
      <c r="H1082" s="3"/>
    </row>
    <row r="1083" spans="4:8" x14ac:dyDescent="0.4">
      <c r="D1083" s="3"/>
      <c r="H1083" s="3"/>
    </row>
    <row r="1084" spans="4:8" x14ac:dyDescent="0.4">
      <c r="D1084" s="3"/>
      <c r="H1084" s="3"/>
    </row>
    <row r="1085" spans="4:8" x14ac:dyDescent="0.4">
      <c r="D1085" s="3"/>
      <c r="H1085" s="3"/>
    </row>
    <row r="1086" spans="4:8" x14ac:dyDescent="0.4">
      <c r="D1086" s="3"/>
      <c r="H1086" s="3"/>
    </row>
    <row r="1087" spans="4:8" x14ac:dyDescent="0.4">
      <c r="D1087" s="3"/>
      <c r="H1087" s="3"/>
    </row>
    <row r="1088" spans="4:8" x14ac:dyDescent="0.4">
      <c r="D1088" s="3"/>
      <c r="H1088" s="3"/>
    </row>
    <row r="1089" spans="4:8" x14ac:dyDescent="0.4">
      <c r="D1089" s="3"/>
      <c r="H1089" s="3"/>
    </row>
    <row r="1090" spans="4:8" x14ac:dyDescent="0.4">
      <c r="D1090" s="3"/>
      <c r="H1090" s="3"/>
    </row>
    <row r="1091" spans="4:8" x14ac:dyDescent="0.4">
      <c r="D1091" s="3"/>
      <c r="H1091" s="3"/>
    </row>
    <row r="1092" spans="4:8" x14ac:dyDescent="0.4">
      <c r="D1092" s="3"/>
      <c r="H1092" s="3"/>
    </row>
    <row r="1093" spans="4:8" x14ac:dyDescent="0.4">
      <c r="D1093" s="3"/>
      <c r="H1093" s="3"/>
    </row>
    <row r="1094" spans="4:8" x14ac:dyDescent="0.4">
      <c r="D1094" s="3"/>
      <c r="H1094" s="3"/>
    </row>
    <row r="1095" spans="4:8" x14ac:dyDescent="0.4">
      <c r="D1095" s="3"/>
      <c r="H1095" s="3"/>
    </row>
    <row r="1096" spans="4:8" x14ac:dyDescent="0.4">
      <c r="D1096" s="3"/>
      <c r="H1096" s="3"/>
    </row>
    <row r="1097" spans="4:8" x14ac:dyDescent="0.4">
      <c r="D1097" s="3"/>
      <c r="H1097" s="3"/>
    </row>
    <row r="1098" spans="4:8" x14ac:dyDescent="0.4">
      <c r="D1098" s="3"/>
      <c r="H1098" s="3"/>
    </row>
    <row r="1099" spans="4:8" x14ac:dyDescent="0.4">
      <c r="D1099" s="3"/>
      <c r="H1099" s="3"/>
    </row>
    <row r="1100" spans="4:8" x14ac:dyDescent="0.4">
      <c r="D1100" s="3"/>
      <c r="H1100" s="3"/>
    </row>
    <row r="1101" spans="4:8" x14ac:dyDescent="0.4">
      <c r="D1101" s="3"/>
      <c r="H1101" s="3"/>
    </row>
    <row r="1102" spans="4:8" x14ac:dyDescent="0.4">
      <c r="D1102" s="3"/>
      <c r="H1102" s="3"/>
    </row>
    <row r="1103" spans="4:8" x14ac:dyDescent="0.4">
      <c r="D1103" s="3"/>
      <c r="H1103" s="3"/>
    </row>
    <row r="1104" spans="4:8" x14ac:dyDescent="0.4">
      <c r="D1104" s="3"/>
      <c r="H1104" s="3"/>
    </row>
    <row r="1105" spans="4:8" x14ac:dyDescent="0.4">
      <c r="D1105" s="3"/>
      <c r="H1105" s="3"/>
    </row>
    <row r="1106" spans="4:8" x14ac:dyDescent="0.4">
      <c r="D1106" s="3"/>
      <c r="H1106" s="3"/>
    </row>
    <row r="1107" spans="4:8" x14ac:dyDescent="0.4">
      <c r="D1107" s="3"/>
      <c r="H1107" s="3"/>
    </row>
    <row r="1108" spans="4:8" x14ac:dyDescent="0.4">
      <c r="D1108" s="3"/>
      <c r="H1108" s="3"/>
    </row>
    <row r="1109" spans="4:8" x14ac:dyDescent="0.4">
      <c r="D1109" s="3"/>
      <c r="H1109" s="3"/>
    </row>
    <row r="1110" spans="4:8" x14ac:dyDescent="0.4">
      <c r="D1110" s="3"/>
      <c r="H1110" s="3"/>
    </row>
    <row r="1111" spans="4:8" x14ac:dyDescent="0.4">
      <c r="D1111" s="3"/>
      <c r="H1111" s="3"/>
    </row>
    <row r="1112" spans="4:8" x14ac:dyDescent="0.4">
      <c r="D1112" s="3"/>
      <c r="H1112" s="3"/>
    </row>
    <row r="1113" spans="4:8" x14ac:dyDescent="0.4">
      <c r="D1113" s="3"/>
      <c r="H1113" s="3"/>
    </row>
    <row r="1114" spans="4:8" x14ac:dyDescent="0.4">
      <c r="D1114" s="3"/>
      <c r="H1114" s="3"/>
    </row>
    <row r="1115" spans="4:8" x14ac:dyDescent="0.4">
      <c r="D1115" s="3"/>
      <c r="H1115" s="3"/>
    </row>
    <row r="1116" spans="4:8" x14ac:dyDescent="0.4">
      <c r="D1116" s="3"/>
      <c r="H1116" s="3"/>
    </row>
    <row r="1117" spans="4:8" x14ac:dyDescent="0.4">
      <c r="D1117" s="3"/>
      <c r="H1117" s="3"/>
    </row>
    <row r="1118" spans="4:8" x14ac:dyDescent="0.4">
      <c r="D1118" s="3"/>
      <c r="H1118" s="3"/>
    </row>
    <row r="1119" spans="4:8" x14ac:dyDescent="0.4">
      <c r="D1119" s="3"/>
      <c r="H1119" s="3"/>
    </row>
    <row r="1120" spans="4:8" x14ac:dyDescent="0.4">
      <c r="D1120" s="3"/>
      <c r="H1120" s="3"/>
    </row>
    <row r="1121" spans="4:8" x14ac:dyDescent="0.4">
      <c r="D1121" s="3"/>
      <c r="H1121" s="3"/>
    </row>
    <row r="1122" spans="4:8" x14ac:dyDescent="0.4">
      <c r="D1122" s="3"/>
      <c r="H1122" s="3"/>
    </row>
    <row r="1123" spans="4:8" x14ac:dyDescent="0.4">
      <c r="D1123" s="3"/>
      <c r="H1123" s="3"/>
    </row>
    <row r="1124" spans="4:8" x14ac:dyDescent="0.4">
      <c r="D1124" s="3"/>
      <c r="H1124" s="3"/>
    </row>
    <row r="1125" spans="4:8" x14ac:dyDescent="0.4">
      <c r="D1125" s="3"/>
      <c r="H1125" s="3"/>
    </row>
    <row r="1126" spans="4:8" x14ac:dyDescent="0.4">
      <c r="D1126" s="3"/>
      <c r="H1126" s="3"/>
    </row>
    <row r="1127" spans="4:8" x14ac:dyDescent="0.4">
      <c r="D1127" s="3"/>
      <c r="H1127" s="3"/>
    </row>
    <row r="1128" spans="4:8" x14ac:dyDescent="0.4">
      <c r="D1128" s="3"/>
      <c r="H1128" s="3"/>
    </row>
    <row r="1129" spans="4:8" x14ac:dyDescent="0.4">
      <c r="D1129" s="3"/>
      <c r="H1129" s="3"/>
    </row>
    <row r="1130" spans="4:8" x14ac:dyDescent="0.4">
      <c r="D1130" s="3"/>
      <c r="H1130" s="3"/>
    </row>
    <row r="1131" spans="4:8" x14ac:dyDescent="0.4">
      <c r="D1131" s="3"/>
      <c r="H1131" s="3"/>
    </row>
    <row r="1132" spans="4:8" x14ac:dyDescent="0.4">
      <c r="D1132" s="3"/>
      <c r="H1132" s="3"/>
    </row>
    <row r="1133" spans="4:8" x14ac:dyDescent="0.4">
      <c r="D1133" s="3"/>
      <c r="H1133" s="3"/>
    </row>
    <row r="1134" spans="4:8" x14ac:dyDescent="0.4">
      <c r="D1134" s="3"/>
      <c r="H1134" s="3"/>
    </row>
    <row r="1135" spans="4:8" x14ac:dyDescent="0.4">
      <c r="D1135" s="3"/>
      <c r="H1135" s="3"/>
    </row>
    <row r="1136" spans="4:8" x14ac:dyDescent="0.4">
      <c r="D1136" s="3"/>
      <c r="H1136" s="3"/>
    </row>
    <row r="1137" spans="4:8" x14ac:dyDescent="0.4">
      <c r="D1137" s="3"/>
      <c r="H1137" s="3"/>
    </row>
    <row r="1138" spans="4:8" x14ac:dyDescent="0.4">
      <c r="D1138" s="3"/>
      <c r="H1138" s="3"/>
    </row>
    <row r="1139" spans="4:8" x14ac:dyDescent="0.4">
      <c r="D1139" s="3"/>
      <c r="H1139" s="3"/>
    </row>
    <row r="1140" spans="4:8" x14ac:dyDescent="0.4">
      <c r="D1140" s="3"/>
      <c r="H1140" s="3"/>
    </row>
    <row r="1141" spans="4:8" x14ac:dyDescent="0.4">
      <c r="D1141" s="3"/>
      <c r="H1141" s="3"/>
    </row>
    <row r="1142" spans="4:8" x14ac:dyDescent="0.4">
      <c r="D1142" s="3"/>
      <c r="H1142" s="3"/>
    </row>
    <row r="1143" spans="4:8" x14ac:dyDescent="0.4">
      <c r="D1143" s="3"/>
      <c r="H1143" s="3"/>
    </row>
    <row r="1144" spans="4:8" x14ac:dyDescent="0.4">
      <c r="D1144" s="3"/>
      <c r="H1144" s="3"/>
    </row>
    <row r="1145" spans="4:8" x14ac:dyDescent="0.4">
      <c r="D1145" s="3"/>
      <c r="H1145" s="3"/>
    </row>
    <row r="1146" spans="4:8" x14ac:dyDescent="0.4">
      <c r="D1146" s="3"/>
      <c r="H1146" s="3"/>
    </row>
    <row r="1147" spans="4:8" x14ac:dyDescent="0.4">
      <c r="D1147" s="3"/>
      <c r="H1147" s="3"/>
    </row>
    <row r="1148" spans="4:8" x14ac:dyDescent="0.4">
      <c r="D1148" s="3"/>
      <c r="H1148" s="3"/>
    </row>
    <row r="1149" spans="4:8" x14ac:dyDescent="0.4">
      <c r="D1149" s="3"/>
      <c r="H1149" s="3"/>
    </row>
    <row r="1150" spans="4:8" x14ac:dyDescent="0.4">
      <c r="D1150" s="3"/>
      <c r="H1150" s="3"/>
    </row>
    <row r="1151" spans="4:8" x14ac:dyDescent="0.4">
      <c r="D1151" s="3"/>
      <c r="H1151" s="3"/>
    </row>
    <row r="1152" spans="4:8" x14ac:dyDescent="0.4">
      <c r="D1152" s="3"/>
      <c r="H1152" s="3"/>
    </row>
    <row r="1153" spans="4:8" x14ac:dyDescent="0.4">
      <c r="D1153" s="3"/>
      <c r="H1153" s="3"/>
    </row>
    <row r="1154" spans="4:8" x14ac:dyDescent="0.4">
      <c r="D1154" s="3"/>
      <c r="H1154" s="3"/>
    </row>
    <row r="1155" spans="4:8" x14ac:dyDescent="0.4">
      <c r="D1155" s="3"/>
      <c r="H1155" s="3"/>
    </row>
    <row r="1156" spans="4:8" x14ac:dyDescent="0.4">
      <c r="D1156" s="3"/>
      <c r="H1156" s="3"/>
    </row>
    <row r="1157" spans="4:8" x14ac:dyDescent="0.4">
      <c r="D1157" s="3"/>
      <c r="H1157" s="3"/>
    </row>
    <row r="1158" spans="4:8" x14ac:dyDescent="0.4">
      <c r="D1158" s="3"/>
      <c r="H1158" s="3"/>
    </row>
    <row r="1159" spans="4:8" x14ac:dyDescent="0.4">
      <c r="D1159" s="3"/>
      <c r="H1159" s="3"/>
    </row>
    <row r="1160" spans="4:8" x14ac:dyDescent="0.4">
      <c r="D1160" s="3"/>
      <c r="H1160" s="3"/>
    </row>
    <row r="1161" spans="4:8" x14ac:dyDescent="0.4">
      <c r="D1161" s="3"/>
      <c r="H1161" s="3"/>
    </row>
    <row r="1162" spans="4:8" x14ac:dyDescent="0.4">
      <c r="D1162" s="3"/>
      <c r="H1162" s="3"/>
    </row>
    <row r="1163" spans="4:8" x14ac:dyDescent="0.4">
      <c r="D1163" s="3"/>
      <c r="H1163" s="3"/>
    </row>
    <row r="1164" spans="4:8" x14ac:dyDescent="0.4">
      <c r="D1164" s="3"/>
      <c r="H1164" s="3"/>
    </row>
    <row r="1165" spans="4:8" x14ac:dyDescent="0.4">
      <c r="D1165" s="3"/>
      <c r="H1165" s="3"/>
    </row>
    <row r="1166" spans="4:8" x14ac:dyDescent="0.4">
      <c r="D1166" s="3"/>
      <c r="H1166" s="3"/>
    </row>
    <row r="1167" spans="4:8" x14ac:dyDescent="0.4">
      <c r="D1167" s="3"/>
      <c r="H1167" s="3"/>
    </row>
    <row r="1168" spans="4:8" x14ac:dyDescent="0.4">
      <c r="D1168" s="3"/>
      <c r="H1168" s="3"/>
    </row>
    <row r="1169" spans="4:8" x14ac:dyDescent="0.4">
      <c r="D1169" s="3"/>
      <c r="H1169" s="3"/>
    </row>
    <row r="1170" spans="4:8" x14ac:dyDescent="0.4">
      <c r="D1170" s="3"/>
      <c r="H1170" s="3"/>
    </row>
    <row r="1171" spans="4:8" x14ac:dyDescent="0.4">
      <c r="D1171" s="3"/>
      <c r="H1171" s="3"/>
    </row>
    <row r="1172" spans="4:8" x14ac:dyDescent="0.4">
      <c r="D1172" s="3"/>
      <c r="H1172" s="3"/>
    </row>
    <row r="1173" spans="4:8" x14ac:dyDescent="0.4">
      <c r="D1173" s="3"/>
      <c r="H1173" s="3"/>
    </row>
    <row r="1174" spans="4:8" x14ac:dyDescent="0.4">
      <c r="D1174" s="3"/>
      <c r="H1174" s="3"/>
    </row>
    <row r="1175" spans="4:8" x14ac:dyDescent="0.4">
      <c r="D1175" s="3"/>
      <c r="H1175" s="3"/>
    </row>
    <row r="1176" spans="4:8" x14ac:dyDescent="0.4">
      <c r="D1176" s="3"/>
      <c r="H1176" s="3"/>
    </row>
    <row r="1177" spans="4:8" x14ac:dyDescent="0.4">
      <c r="D1177" s="3"/>
      <c r="H1177" s="3"/>
    </row>
    <row r="1178" spans="4:8" x14ac:dyDescent="0.4">
      <c r="D1178" s="3"/>
      <c r="H1178" s="3"/>
    </row>
    <row r="1179" spans="4:8" x14ac:dyDescent="0.4">
      <c r="D1179" s="3"/>
      <c r="H1179" s="3"/>
    </row>
    <row r="1180" spans="4:8" x14ac:dyDescent="0.4">
      <c r="D1180" s="3"/>
      <c r="H1180" s="3"/>
    </row>
    <row r="1181" spans="4:8" x14ac:dyDescent="0.4">
      <c r="D1181" s="3"/>
      <c r="H1181" s="3"/>
    </row>
    <row r="1182" spans="4:8" x14ac:dyDescent="0.4">
      <c r="D1182" s="3"/>
      <c r="H1182" s="3"/>
    </row>
    <row r="1183" spans="4:8" x14ac:dyDescent="0.4">
      <c r="D1183" s="3"/>
      <c r="H1183" s="3"/>
    </row>
    <row r="1184" spans="4:8" x14ac:dyDescent="0.4">
      <c r="D1184" s="3"/>
      <c r="H1184" s="3"/>
    </row>
    <row r="1185" spans="4:8" x14ac:dyDescent="0.4">
      <c r="D1185" s="3"/>
      <c r="H1185" s="3"/>
    </row>
    <row r="1186" spans="4:8" x14ac:dyDescent="0.4">
      <c r="D1186" s="3"/>
      <c r="H1186" s="3"/>
    </row>
    <row r="1187" spans="4:8" x14ac:dyDescent="0.4">
      <c r="D1187" s="3"/>
      <c r="H1187" s="3"/>
    </row>
    <row r="1188" spans="4:8" x14ac:dyDescent="0.4">
      <c r="D1188" s="3"/>
      <c r="H1188" s="3"/>
    </row>
    <row r="1189" spans="4:8" x14ac:dyDescent="0.4">
      <c r="D1189" s="3"/>
      <c r="H1189" s="3"/>
    </row>
    <row r="1190" spans="4:8" x14ac:dyDescent="0.4">
      <c r="D1190" s="3"/>
      <c r="H1190" s="3"/>
    </row>
    <row r="1191" spans="4:8" x14ac:dyDescent="0.4">
      <c r="D1191" s="3"/>
      <c r="H1191" s="3"/>
    </row>
    <row r="1192" spans="4:8" x14ac:dyDescent="0.4">
      <c r="D1192" s="3"/>
      <c r="H1192" s="3"/>
    </row>
    <row r="1193" spans="4:8" x14ac:dyDescent="0.4">
      <c r="D1193" s="3"/>
      <c r="H1193" s="3"/>
    </row>
    <row r="1194" spans="4:8" x14ac:dyDescent="0.4">
      <c r="D1194" s="3"/>
      <c r="H1194" s="3"/>
    </row>
    <row r="1195" spans="4:8" x14ac:dyDescent="0.4">
      <c r="D1195" s="3"/>
      <c r="H1195" s="3"/>
    </row>
    <row r="1196" spans="4:8" x14ac:dyDescent="0.4">
      <c r="D1196" s="3"/>
      <c r="H1196" s="3"/>
    </row>
    <row r="1197" spans="4:8" x14ac:dyDescent="0.4">
      <c r="D1197" s="3"/>
      <c r="H1197" s="3"/>
    </row>
    <row r="1198" spans="4:8" x14ac:dyDescent="0.4">
      <c r="D1198" s="3"/>
      <c r="H11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workbookViewId="0"/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2798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2799</v>
      </c>
      <c r="L2" t="s">
        <v>2767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2800</v>
      </c>
      <c r="L3" t="s">
        <v>2769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2774</v>
      </c>
      <c r="L4" t="s">
        <v>2771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2801</v>
      </c>
      <c r="L5" t="s">
        <v>2773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zoomScaleNormal="100" workbookViewId="0"/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0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4">
      <c r="C1582" s="1"/>
    </row>
    <row r="1583" spans="1:10" x14ac:dyDescent="0.4">
      <c r="C1583" s="1"/>
    </row>
    <row r="1584" spans="1:10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I3792"/>
  <sheetViews>
    <sheetView workbookViewId="0"/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11.33203125" customWidth="1"/>
    <col min="7" max="7" width="19.08203125" customWidth="1"/>
    <col min="8" max="8" width="26.6640625" bestFit="1" customWidth="1"/>
    <col min="9" max="9" width="12.75" bestFit="1" customWidth="1"/>
    <col min="11" max="11" width="9.4140625" bestFit="1" customWidth="1"/>
  </cols>
  <sheetData>
    <row r="1" spans="1:9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  <c r="F1" s="4" t="s">
        <v>2678</v>
      </c>
      <c r="G1" s="4" t="s">
        <v>2680</v>
      </c>
      <c r="H1" s="4" t="s">
        <v>24</v>
      </c>
      <c r="I1" s="4" t="s">
        <v>2926</v>
      </c>
    </row>
    <row r="2" spans="1:9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  <c r="F2">
        <f>_xlfn.XLOOKUP(tbl_OrderProduct[[#This Row],[OrderID]],tbl_Order[OrderID],tbl_Order[Order Year])</f>
        <v>2016</v>
      </c>
      <c r="G2" t="str">
        <f>_xlfn.XLOOKUP(tbl_OrderProduct[[#This Row],[OrderID]],tbl_Order[OrderID],tbl_Order[Order Month Name])</f>
        <v>Jan</v>
      </c>
      <c r="H2" t="str">
        <f>_xlfn.XLOOKUP(tbl_OrderProduct[[#This Row],[ProductID]],tbl_Product[ProductID],tbl_Product[ProductName])</f>
        <v>Spreadsheet Legacy</v>
      </c>
      <c r="I2" t="str">
        <f>_xlfn.XLOOKUP(tbl_OrderProduct[[#This Row],[OrderID]],tbl_Order[OrderID],tbl_Order[CustomerID])</f>
        <v>CUST0127</v>
      </c>
    </row>
    <row r="3" spans="1:9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  <c r="F3">
        <f>_xlfn.XLOOKUP(tbl_OrderProduct[[#This Row],[OrderID]],tbl_Order[OrderID],tbl_Order[Order Year])</f>
        <v>2016</v>
      </c>
      <c r="G3" t="str">
        <f>_xlfn.XLOOKUP(tbl_OrderProduct[[#This Row],[OrderID]],tbl_Order[OrderID],tbl_Order[Order Month Name])</f>
        <v>Jan</v>
      </c>
      <c r="H3" t="str">
        <f>_xlfn.XLOOKUP(tbl_OrderProduct[[#This Row],[ProductID]],tbl_Product[ProductID],tbl_Product[ProductName])</f>
        <v>Sheetstorm</v>
      </c>
      <c r="I3" t="str">
        <f>_xlfn.XLOOKUP(tbl_OrderProduct[[#This Row],[OrderID]],tbl_Order[OrderID],tbl_Order[CustomerID])</f>
        <v>CUST0127</v>
      </c>
    </row>
    <row r="4" spans="1:9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  <c r="F4">
        <f>_xlfn.XLOOKUP(tbl_OrderProduct[[#This Row],[OrderID]],tbl_Order[OrderID],tbl_Order[Order Year])</f>
        <v>2016</v>
      </c>
      <c r="G4" t="str">
        <f>_xlfn.XLOOKUP(tbl_OrderProduct[[#This Row],[OrderID]],tbl_Order[OrderID],tbl_Order[Order Month Name])</f>
        <v>Jan</v>
      </c>
      <c r="H4" t="str">
        <f>_xlfn.XLOOKUP(tbl_OrderProduct[[#This Row],[ProductID]],tbl_Product[ProductID],tbl_Product[ProductName])</f>
        <v>Tiny Epic Formulas</v>
      </c>
      <c r="I4" t="str">
        <f>_xlfn.XLOOKUP(tbl_OrderProduct[[#This Row],[OrderID]],tbl_Order[OrderID],tbl_Order[CustomerID])</f>
        <v>CUST0090</v>
      </c>
    </row>
    <row r="5" spans="1:9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  <c r="F5">
        <f>_xlfn.XLOOKUP(tbl_OrderProduct[[#This Row],[OrderID]],tbl_Order[OrderID],tbl_Order[Order Year])</f>
        <v>2016</v>
      </c>
      <c r="G5" t="str">
        <f>_xlfn.XLOOKUP(tbl_OrderProduct[[#This Row],[OrderID]],tbl_Order[OrderID],tbl_Order[Order Month Name])</f>
        <v>Jan</v>
      </c>
      <c r="H5" t="str">
        <f>_xlfn.XLOOKUP(tbl_OrderProduct[[#This Row],[ProductID]],tbl_Product[ProductID],tbl_Product[ProductName])</f>
        <v>Unmatched: Analyst's Edition</v>
      </c>
      <c r="I5" t="str">
        <f>_xlfn.XLOOKUP(tbl_OrderProduct[[#This Row],[OrderID]],tbl_Order[OrderID],tbl_Order[CustomerID])</f>
        <v>CUST0424</v>
      </c>
    </row>
    <row r="6" spans="1:9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  <c r="F6">
        <f>_xlfn.XLOOKUP(tbl_OrderProduct[[#This Row],[OrderID]],tbl_Order[OrderID],tbl_Order[Order Year])</f>
        <v>2016</v>
      </c>
      <c r="G6" t="str">
        <f>_xlfn.XLOOKUP(tbl_OrderProduct[[#This Row],[OrderID]],tbl_Order[OrderID],tbl_Order[Order Month Name])</f>
        <v>Jan</v>
      </c>
      <c r="H6" t="str">
        <f>_xlfn.XLOOKUP(tbl_OrderProduct[[#This Row],[ProductID]],tbl_Product[ProductID],tbl_Product[ProductName])</f>
        <v>Between Two Spreadsheets</v>
      </c>
      <c r="I6" t="str">
        <f>_xlfn.XLOOKUP(tbl_OrderProduct[[#This Row],[OrderID]],tbl_Order[OrderID],tbl_Order[CustomerID])</f>
        <v>CUST0424</v>
      </c>
    </row>
    <row r="7" spans="1:9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  <c r="F7">
        <f>_xlfn.XLOOKUP(tbl_OrderProduct[[#This Row],[OrderID]],tbl_Order[OrderID],tbl_Order[Order Year])</f>
        <v>2016</v>
      </c>
      <c r="G7" t="str">
        <f>_xlfn.XLOOKUP(tbl_OrderProduct[[#This Row],[OrderID]],tbl_Order[OrderID],tbl_Order[Order Month Name])</f>
        <v>Jan</v>
      </c>
      <c r="H7" t="str">
        <f>_xlfn.XLOOKUP(tbl_OrderProduct[[#This Row],[ProductID]],tbl_Product[ProductID],tbl_Product[ProductName])</f>
        <v>Forbidden Functions</v>
      </c>
      <c r="I7" t="str">
        <f>_xlfn.XLOOKUP(tbl_OrderProduct[[#This Row],[OrderID]],tbl_Order[OrderID],tbl_Order[CustomerID])</f>
        <v>CUST0424</v>
      </c>
    </row>
    <row r="8" spans="1:9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  <c r="F8">
        <f>_xlfn.XLOOKUP(tbl_OrderProduct[[#This Row],[OrderID]],tbl_Order[OrderID],tbl_Order[Order Year])</f>
        <v>2016</v>
      </c>
      <c r="G8" t="str">
        <f>_xlfn.XLOOKUP(tbl_OrderProduct[[#This Row],[OrderID]],tbl_Order[OrderID],tbl_Order[Order Month Name])</f>
        <v>Jan</v>
      </c>
      <c r="H8" t="str">
        <f>_xlfn.XLOOKUP(tbl_OrderProduct[[#This Row],[ProductID]],tbl_Product[ProductID],tbl_Product[ProductName])</f>
        <v>Fieldnames</v>
      </c>
      <c r="I8" t="str">
        <f>_xlfn.XLOOKUP(tbl_OrderProduct[[#This Row],[OrderID]],tbl_Order[OrderID],tbl_Order[CustomerID])</f>
        <v>CUST0424</v>
      </c>
    </row>
    <row r="9" spans="1:9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  <c r="F9">
        <f>_xlfn.XLOOKUP(tbl_OrderProduct[[#This Row],[OrderID]],tbl_Order[OrderID],tbl_Order[Order Year])</f>
        <v>2016</v>
      </c>
      <c r="G9" t="str">
        <f>_xlfn.XLOOKUP(tbl_OrderProduct[[#This Row],[OrderID]],tbl_Order[OrderID],tbl_Order[Order Month Name])</f>
        <v>Jan</v>
      </c>
      <c r="H9" t="str">
        <f>_xlfn.XLOOKUP(tbl_OrderProduct[[#This Row],[ProductID]],tbl_Product[ProductID],tbl_Product[ProductName])</f>
        <v>Ticket to Ride: Financial Express</v>
      </c>
      <c r="I9" t="str">
        <f>_xlfn.XLOOKUP(tbl_OrderProduct[[#This Row],[OrderID]],tbl_Order[OrderID],tbl_Order[CustomerID])</f>
        <v>CUST0267</v>
      </c>
    </row>
    <row r="10" spans="1:9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  <c r="F10">
        <f>_xlfn.XLOOKUP(tbl_OrderProduct[[#This Row],[OrderID]],tbl_Order[OrderID],tbl_Order[Order Year])</f>
        <v>2016</v>
      </c>
      <c r="G10" t="str">
        <f>_xlfn.XLOOKUP(tbl_OrderProduct[[#This Row],[OrderID]],tbl_Order[OrderID],tbl_Order[Order Month Name])</f>
        <v>Jan</v>
      </c>
      <c r="H10" t="str">
        <f>_xlfn.XLOOKUP(tbl_OrderProduct[[#This Row],[ProductID]],tbl_Product[ProductID],tbl_Product[ProductName])</f>
        <v>Great Western Lookup</v>
      </c>
      <c r="I10" t="str">
        <f>_xlfn.XLOOKUP(tbl_OrderProduct[[#This Row],[OrderID]],tbl_Order[OrderID],tbl_Order[CustomerID])</f>
        <v>CUST0267</v>
      </c>
    </row>
    <row r="11" spans="1:9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  <c r="F11">
        <f>_xlfn.XLOOKUP(tbl_OrderProduct[[#This Row],[OrderID]],tbl_Order[OrderID],tbl_Order[Order Year])</f>
        <v>2016</v>
      </c>
      <c r="G11" t="str">
        <f>_xlfn.XLOOKUP(tbl_OrderProduct[[#This Row],[OrderID]],tbl_Order[OrderID],tbl_Order[Order Month Name])</f>
        <v>Jan</v>
      </c>
      <c r="H11" t="str">
        <f>_xlfn.XLOOKUP(tbl_OrderProduct[[#This Row],[ProductID]],tbl_Product[ProductID],tbl_Product[ProductName])</f>
        <v>DataCraft: Fields &amp; Measures</v>
      </c>
      <c r="I11" t="str">
        <f>_xlfn.XLOOKUP(tbl_OrderProduct[[#This Row],[OrderID]],tbl_Order[OrderID],tbl_Order[CustomerID])</f>
        <v>CUST0267</v>
      </c>
    </row>
    <row r="12" spans="1:9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  <c r="F12">
        <f>_xlfn.XLOOKUP(tbl_OrderProduct[[#This Row],[OrderID]],tbl_Order[OrderID],tbl_Order[Order Year])</f>
        <v>2016</v>
      </c>
      <c r="G12" t="str">
        <f>_xlfn.XLOOKUP(tbl_OrderProduct[[#This Row],[OrderID]],tbl_Order[OrderID],tbl_Order[Order Month Name])</f>
        <v>Jan</v>
      </c>
      <c r="H12" t="str">
        <f>_xlfn.XLOOKUP(tbl_OrderProduct[[#This Row],[ProductID]],tbl_Product[ProductID],tbl_Product[ProductName])</f>
        <v>Pivot &amp; Paper</v>
      </c>
      <c r="I12" t="str">
        <f>_xlfn.XLOOKUP(tbl_OrderProduct[[#This Row],[OrderID]],tbl_Order[OrderID],tbl_Order[CustomerID])</f>
        <v>CUST0267</v>
      </c>
    </row>
    <row r="13" spans="1:9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  <c r="F13">
        <f>_xlfn.XLOOKUP(tbl_OrderProduct[[#This Row],[OrderID]],tbl_Order[OrderID],tbl_Order[Order Year])</f>
        <v>2016</v>
      </c>
      <c r="G13" t="str">
        <f>_xlfn.XLOOKUP(tbl_OrderProduct[[#This Row],[OrderID]],tbl_Order[OrderID],tbl_Order[Order Month Name])</f>
        <v>Jan</v>
      </c>
      <c r="H13" t="str">
        <f>_xlfn.XLOOKUP(tbl_OrderProduct[[#This Row],[ProductID]],tbl_Product[ProductID],tbl_Product[ProductName])</f>
        <v>A Dasboard Contrived</v>
      </c>
      <c r="I13" t="str">
        <f>_xlfn.XLOOKUP(tbl_OrderProduct[[#This Row],[OrderID]],tbl_Order[OrderID],tbl_Order[CustomerID])</f>
        <v>CUST0680</v>
      </c>
    </row>
    <row r="14" spans="1:9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  <c r="F14">
        <f>_xlfn.XLOOKUP(tbl_OrderProduct[[#This Row],[OrderID]],tbl_Order[OrderID],tbl_Order[Order Year])</f>
        <v>2016</v>
      </c>
      <c r="G14" t="str">
        <f>_xlfn.XLOOKUP(tbl_OrderProduct[[#This Row],[OrderID]],tbl_Order[OrderID],tbl_Order[Order Month Name])</f>
        <v>Jan</v>
      </c>
      <c r="H14" t="str">
        <f>_xlfn.XLOOKUP(tbl_OrderProduct[[#This Row],[ProductID]],tbl_Product[ProductID],tbl_Product[ProductName])</f>
        <v>Data: The Resistance</v>
      </c>
      <c r="I14" t="str">
        <f>_xlfn.XLOOKUP(tbl_OrderProduct[[#This Row],[OrderID]],tbl_Order[OrderID],tbl_Order[CustomerID])</f>
        <v>CUST0680</v>
      </c>
    </row>
    <row r="15" spans="1:9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  <c r="F15">
        <f>_xlfn.XLOOKUP(tbl_OrderProduct[[#This Row],[OrderID]],tbl_Order[OrderID],tbl_Order[Order Year])</f>
        <v>2016</v>
      </c>
      <c r="G15" t="str">
        <f>_xlfn.XLOOKUP(tbl_OrderProduct[[#This Row],[OrderID]],tbl_Order[OrderID],tbl_Order[Order Month Name])</f>
        <v>Jan</v>
      </c>
      <c r="H15" t="str">
        <f>_xlfn.XLOOKUP(tbl_OrderProduct[[#This Row],[ProductID]],tbl_Product[ProductID],tbl_Product[ProductName])</f>
        <v>Cashflow Cascadia</v>
      </c>
      <c r="I15" t="str">
        <f>_xlfn.XLOOKUP(tbl_OrderProduct[[#This Row],[OrderID]],tbl_Order[OrderID],tbl_Order[CustomerID])</f>
        <v>CUST0680</v>
      </c>
    </row>
    <row r="16" spans="1:9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  <c r="F16">
        <f>_xlfn.XLOOKUP(tbl_OrderProduct[[#This Row],[OrderID]],tbl_Order[OrderID],tbl_Order[Order Year])</f>
        <v>2016</v>
      </c>
      <c r="G16" t="str">
        <f>_xlfn.XLOOKUP(tbl_OrderProduct[[#This Row],[OrderID]],tbl_Order[OrderID],tbl_Order[Order Month Name])</f>
        <v>Jan</v>
      </c>
      <c r="H16" t="str">
        <f>_xlfn.XLOOKUP(tbl_OrderProduct[[#This Row],[ProductID]],tbl_Product[ProductID],tbl_Product[ProductName])</f>
        <v>Wingspanalytics</v>
      </c>
      <c r="I16" t="str">
        <f>_xlfn.XLOOKUP(tbl_OrderProduct[[#This Row],[OrderID]],tbl_Order[OrderID],tbl_Order[CustomerID])</f>
        <v>CUST0966</v>
      </c>
    </row>
    <row r="17" spans="1:9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  <c r="F17">
        <f>_xlfn.XLOOKUP(tbl_OrderProduct[[#This Row],[OrderID]],tbl_Order[OrderID],tbl_Order[Order Year])</f>
        <v>2016</v>
      </c>
      <c r="G17" t="str">
        <f>_xlfn.XLOOKUP(tbl_OrderProduct[[#This Row],[OrderID]],tbl_Order[OrderID],tbl_Order[Order Month Name])</f>
        <v>Feb</v>
      </c>
      <c r="H17" t="str">
        <f>_xlfn.XLOOKUP(tbl_OrderProduct[[#This Row],[ProductID]],tbl_Product[ProductID],tbl_Product[ProductName])</f>
        <v>A Dasboard Contrived</v>
      </c>
      <c r="I17" t="str">
        <f>_xlfn.XLOOKUP(tbl_OrderProduct[[#This Row],[OrderID]],tbl_Order[OrderID],tbl_Order[CustomerID])</f>
        <v>CUST1185</v>
      </c>
    </row>
    <row r="18" spans="1:9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  <c r="F18">
        <f>_xlfn.XLOOKUP(tbl_OrderProduct[[#This Row],[OrderID]],tbl_Order[OrderID],tbl_Order[Order Year])</f>
        <v>2016</v>
      </c>
      <c r="G18" t="str">
        <f>_xlfn.XLOOKUP(tbl_OrderProduct[[#This Row],[OrderID]],tbl_Order[OrderID],tbl_Order[Order Month Name])</f>
        <v>Feb</v>
      </c>
      <c r="H18" t="str">
        <f>_xlfn.XLOOKUP(tbl_OrderProduct[[#This Row],[ProductID]],tbl_Product[ProductID],tbl_Product[ProductName])</f>
        <v>Carcassone: Financial Quarters</v>
      </c>
      <c r="I18" t="str">
        <f>_xlfn.XLOOKUP(tbl_OrderProduct[[#This Row],[OrderID]],tbl_Order[OrderID],tbl_Order[CustomerID])</f>
        <v>CUST1185</v>
      </c>
    </row>
    <row r="19" spans="1:9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  <c r="F19">
        <f>_xlfn.XLOOKUP(tbl_OrderProduct[[#This Row],[OrderID]],tbl_Order[OrderID],tbl_Order[Order Year])</f>
        <v>2016</v>
      </c>
      <c r="G19" t="str">
        <f>_xlfn.XLOOKUP(tbl_OrderProduct[[#This Row],[OrderID]],tbl_Order[OrderID],tbl_Order[Order Month Name])</f>
        <v>Feb</v>
      </c>
      <c r="H19" t="str">
        <f>_xlfn.XLOOKUP(tbl_OrderProduct[[#This Row],[ProductID]],tbl_Product[ProductID],tbl_Product[ProductName])</f>
        <v>Spreadsheets &amp; Sidequests</v>
      </c>
      <c r="I19" t="str">
        <f>_xlfn.XLOOKUP(tbl_OrderProduct[[#This Row],[OrderID]],tbl_Order[OrderID],tbl_Order[CustomerID])</f>
        <v>CUST1185</v>
      </c>
    </row>
    <row r="20" spans="1:9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  <c r="F20">
        <f>_xlfn.XLOOKUP(tbl_OrderProduct[[#This Row],[OrderID]],tbl_Order[OrderID],tbl_Order[Order Year])</f>
        <v>2016</v>
      </c>
      <c r="G20" t="str">
        <f>_xlfn.XLOOKUP(tbl_OrderProduct[[#This Row],[OrderID]],tbl_Order[OrderID],tbl_Order[Order Month Name])</f>
        <v>Feb</v>
      </c>
      <c r="H20" t="str">
        <f>_xlfn.XLOOKUP(tbl_OrderProduct[[#This Row],[ProductID]],tbl_Product[ProductID],tbl_Product[ProductName])</f>
        <v>Formulate!</v>
      </c>
      <c r="I20" t="str">
        <f>_xlfn.XLOOKUP(tbl_OrderProduct[[#This Row],[OrderID]],tbl_Order[OrderID],tbl_Order[CustomerID])</f>
        <v>CUST1185</v>
      </c>
    </row>
    <row r="21" spans="1:9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  <c r="F21">
        <f>_xlfn.XLOOKUP(tbl_OrderProduct[[#This Row],[OrderID]],tbl_Order[OrderID],tbl_Order[Order Year])</f>
        <v>2016</v>
      </c>
      <c r="G21" t="str">
        <f>_xlfn.XLOOKUP(tbl_OrderProduct[[#This Row],[OrderID]],tbl_Order[OrderID],tbl_Order[Order Month Name])</f>
        <v>Feb</v>
      </c>
      <c r="H21" t="str">
        <f>_xlfn.XLOOKUP(tbl_OrderProduct[[#This Row],[ProductID]],tbl_Product[ProductID],tbl_Product[ProductName])</f>
        <v>Roll for Regression</v>
      </c>
      <c r="I21" t="str">
        <f>_xlfn.XLOOKUP(tbl_OrderProduct[[#This Row],[OrderID]],tbl_Order[OrderID],tbl_Order[CustomerID])</f>
        <v>CUST1185</v>
      </c>
    </row>
    <row r="22" spans="1:9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  <c r="F22">
        <f>_xlfn.XLOOKUP(tbl_OrderProduct[[#This Row],[OrderID]],tbl_Order[OrderID],tbl_Order[Order Year])</f>
        <v>2016</v>
      </c>
      <c r="G22" t="str">
        <f>_xlfn.XLOOKUP(tbl_OrderProduct[[#This Row],[OrderID]],tbl_Order[OrderID],tbl_Order[Order Month Name])</f>
        <v>Feb</v>
      </c>
      <c r="H22" t="str">
        <f>_xlfn.XLOOKUP(tbl_OrderProduct[[#This Row],[ProductID]],tbl_Product[ProductID],tbl_Product[ProductName])</f>
        <v>Sheetstorm</v>
      </c>
      <c r="I22" t="str">
        <f>_xlfn.XLOOKUP(tbl_OrderProduct[[#This Row],[OrderID]],tbl_Order[OrderID],tbl_Order[CustomerID])</f>
        <v>CUST0578</v>
      </c>
    </row>
    <row r="23" spans="1:9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  <c r="F23">
        <f>_xlfn.XLOOKUP(tbl_OrderProduct[[#This Row],[OrderID]],tbl_Order[OrderID],tbl_Order[Order Year])</f>
        <v>2016</v>
      </c>
      <c r="G23" t="str">
        <f>_xlfn.XLOOKUP(tbl_OrderProduct[[#This Row],[OrderID]],tbl_Order[OrderID],tbl_Order[Order Month Name])</f>
        <v>Feb</v>
      </c>
      <c r="H23" t="str">
        <f>_xlfn.XLOOKUP(tbl_OrderProduct[[#This Row],[ProductID]],tbl_Product[ProductID],tbl_Product[ProductName])</f>
        <v>Welcome To … The Dashboard</v>
      </c>
      <c r="I23" t="str">
        <f>_xlfn.XLOOKUP(tbl_OrderProduct[[#This Row],[OrderID]],tbl_Order[OrderID],tbl_Order[CustomerID])</f>
        <v>CUST0667</v>
      </c>
    </row>
    <row r="24" spans="1:9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  <c r="F24">
        <f>_xlfn.XLOOKUP(tbl_OrderProduct[[#This Row],[OrderID]],tbl_Order[OrderID],tbl_Order[Order Year])</f>
        <v>2016</v>
      </c>
      <c r="G24" t="str">
        <f>_xlfn.XLOOKUP(tbl_OrderProduct[[#This Row],[OrderID]],tbl_Order[OrderID],tbl_Order[Order Month Name])</f>
        <v>Feb</v>
      </c>
      <c r="H24" t="str">
        <f>_xlfn.XLOOKUP(tbl_OrderProduct[[#This Row],[ProductID]],tbl_Product[ProductID],tbl_Product[ProductName])</f>
        <v>Pivot or Perish</v>
      </c>
      <c r="I24" t="str">
        <f>_xlfn.XLOOKUP(tbl_OrderProduct[[#This Row],[OrderID]],tbl_Order[OrderID],tbl_Order[CustomerID])</f>
        <v>CUST0667</v>
      </c>
    </row>
    <row r="25" spans="1:9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  <c r="F25">
        <f>_xlfn.XLOOKUP(tbl_OrderProduct[[#This Row],[OrderID]],tbl_Order[OrderID],tbl_Order[Order Year])</f>
        <v>2016</v>
      </c>
      <c r="G25" t="str">
        <f>_xlfn.XLOOKUP(tbl_OrderProduct[[#This Row],[OrderID]],tbl_Order[OrderID],tbl_Order[Order Month Name])</f>
        <v>Feb</v>
      </c>
      <c r="H25" t="str">
        <f>_xlfn.XLOOKUP(tbl_OrderProduct[[#This Row],[ProductID]],tbl_Product[ProductID],tbl_Product[ProductName])</f>
        <v>Root Cause Analysis</v>
      </c>
      <c r="I25" t="str">
        <f>_xlfn.XLOOKUP(tbl_OrderProduct[[#This Row],[OrderID]],tbl_Order[OrderID],tbl_Order[CustomerID])</f>
        <v>CUST0667</v>
      </c>
    </row>
    <row r="26" spans="1:9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  <c r="F26">
        <f>_xlfn.XLOOKUP(tbl_OrderProduct[[#This Row],[OrderID]],tbl_Order[OrderID],tbl_Order[Order Year])</f>
        <v>2016</v>
      </c>
      <c r="G26" t="str">
        <f>_xlfn.XLOOKUP(tbl_OrderProduct[[#This Row],[OrderID]],tbl_Order[OrderID],tbl_Order[Order Month Name])</f>
        <v>Feb</v>
      </c>
      <c r="H26" t="str">
        <f>_xlfn.XLOOKUP(tbl_OrderProduct[[#This Row],[ProductID]],tbl_Product[ProductID],tbl_Product[ProductName])</f>
        <v>Fieldnames</v>
      </c>
      <c r="I26" t="str">
        <f>_xlfn.XLOOKUP(tbl_OrderProduct[[#This Row],[OrderID]],tbl_Order[OrderID],tbl_Order[CustomerID])</f>
        <v>CUST0667</v>
      </c>
    </row>
    <row r="27" spans="1:9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  <c r="F27">
        <f>_xlfn.XLOOKUP(tbl_OrderProduct[[#This Row],[OrderID]],tbl_Order[OrderID],tbl_Order[Order Year])</f>
        <v>2016</v>
      </c>
      <c r="G27" t="str">
        <f>_xlfn.XLOOKUP(tbl_OrderProduct[[#This Row],[OrderID]],tbl_Order[OrderID],tbl_Order[Order Month Name])</f>
        <v>Feb</v>
      </c>
      <c r="H27" t="str">
        <f>_xlfn.XLOOKUP(tbl_OrderProduct[[#This Row],[ProductID]],tbl_Product[ProductID],tbl_Product[ProductName])</f>
        <v>YahtSheets</v>
      </c>
      <c r="I27" t="str">
        <f>_xlfn.XLOOKUP(tbl_OrderProduct[[#This Row],[OrderID]],tbl_Order[OrderID],tbl_Order[CustomerID])</f>
        <v>CUST0667</v>
      </c>
    </row>
    <row r="28" spans="1:9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  <c r="F28">
        <f>_xlfn.XLOOKUP(tbl_OrderProduct[[#This Row],[OrderID]],tbl_Order[OrderID],tbl_Order[Order Year])</f>
        <v>2016</v>
      </c>
      <c r="G28" t="str">
        <f>_xlfn.XLOOKUP(tbl_OrderProduct[[#This Row],[OrderID]],tbl_Order[OrderID],tbl_Order[Order Month Name])</f>
        <v>Feb</v>
      </c>
      <c r="H28" t="str">
        <f>_xlfn.XLOOKUP(tbl_OrderProduct[[#This Row],[ProductID]],tbl_Product[ProductID],tbl_Product[ProductName])</f>
        <v>Dungeons &amp; Datasets</v>
      </c>
      <c r="I28" t="str">
        <f>_xlfn.XLOOKUP(tbl_OrderProduct[[#This Row],[OrderID]],tbl_Order[OrderID],tbl_Order[CustomerID])</f>
        <v>CUST0465</v>
      </c>
    </row>
    <row r="29" spans="1:9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  <c r="F29">
        <f>_xlfn.XLOOKUP(tbl_OrderProduct[[#This Row],[OrderID]],tbl_Order[OrderID],tbl_Order[Order Year])</f>
        <v>2016</v>
      </c>
      <c r="G29" t="str">
        <f>_xlfn.XLOOKUP(tbl_OrderProduct[[#This Row],[OrderID]],tbl_Order[OrderID],tbl_Order[Order Month Name])</f>
        <v>Feb</v>
      </c>
      <c r="H29" t="str">
        <f>_xlfn.XLOOKUP(tbl_OrderProduct[[#This Row],[ProductID]],tbl_Product[ProductID],tbl_Product[ProductName])</f>
        <v>Carcassone: Financial Quarters</v>
      </c>
      <c r="I29" t="str">
        <f>_xlfn.XLOOKUP(tbl_OrderProduct[[#This Row],[OrderID]],tbl_Order[OrderID],tbl_Order[CustomerID])</f>
        <v>CUST0465</v>
      </c>
    </row>
    <row r="30" spans="1:9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  <c r="F30">
        <f>_xlfn.XLOOKUP(tbl_OrderProduct[[#This Row],[OrderID]],tbl_Order[OrderID],tbl_Order[Order Year])</f>
        <v>2016</v>
      </c>
      <c r="G30" t="str">
        <f>_xlfn.XLOOKUP(tbl_OrderProduct[[#This Row],[OrderID]],tbl_Order[OrderID],tbl_Order[Order Month Name])</f>
        <v>Feb</v>
      </c>
      <c r="H30" t="str">
        <f>_xlfn.XLOOKUP(tbl_OrderProduct[[#This Row],[ProductID]],tbl_Product[ProductID],tbl_Product[ProductName])</f>
        <v>Great Western Lookup</v>
      </c>
      <c r="I30" t="str">
        <f>_xlfn.XLOOKUP(tbl_OrderProduct[[#This Row],[OrderID]],tbl_Order[OrderID],tbl_Order[CustomerID])</f>
        <v>CUST0465</v>
      </c>
    </row>
    <row r="31" spans="1:9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  <c r="F31">
        <f>_xlfn.XLOOKUP(tbl_OrderProduct[[#This Row],[OrderID]],tbl_Order[OrderID],tbl_Order[Order Year])</f>
        <v>2016</v>
      </c>
      <c r="G31" t="str">
        <f>_xlfn.XLOOKUP(tbl_OrderProduct[[#This Row],[OrderID]],tbl_Order[OrderID],tbl_Order[Order Month Name])</f>
        <v>Feb</v>
      </c>
      <c r="H31" t="str">
        <f>_xlfn.XLOOKUP(tbl_OrderProduct[[#This Row],[ProductID]],tbl_Product[ProductID],tbl_Product[ProductName])</f>
        <v>7 Chart Wonders</v>
      </c>
      <c r="I31" t="str">
        <f>_xlfn.XLOOKUP(tbl_OrderProduct[[#This Row],[OrderID]],tbl_Order[OrderID],tbl_Order[CustomerID])</f>
        <v>CUST0465</v>
      </c>
    </row>
    <row r="32" spans="1:9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  <c r="F32">
        <f>_xlfn.XLOOKUP(tbl_OrderProduct[[#This Row],[OrderID]],tbl_Order[OrderID],tbl_Order[Order Year])</f>
        <v>2016</v>
      </c>
      <c r="G32" t="str">
        <f>_xlfn.XLOOKUP(tbl_OrderProduct[[#This Row],[OrderID]],tbl_Order[OrderID],tbl_Order[Order Month Name])</f>
        <v>Feb</v>
      </c>
      <c r="H32" t="str">
        <f>_xlfn.XLOOKUP(tbl_OrderProduct[[#This Row],[ProductID]],tbl_Product[ProductID],tbl_Product[ProductName])</f>
        <v>A Dasboard Contrived</v>
      </c>
      <c r="I32" t="str">
        <f>_xlfn.XLOOKUP(tbl_OrderProduct[[#This Row],[OrderID]],tbl_Order[OrderID],tbl_Order[CustomerID])</f>
        <v>CUST0465</v>
      </c>
    </row>
    <row r="33" spans="1:9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  <c r="F33">
        <f>_xlfn.XLOOKUP(tbl_OrderProduct[[#This Row],[OrderID]],tbl_Order[OrderID],tbl_Order[Order Year])</f>
        <v>2016</v>
      </c>
      <c r="G33" t="str">
        <f>_xlfn.XLOOKUP(tbl_OrderProduct[[#This Row],[OrderID]],tbl_Order[OrderID],tbl_Order[Order Month Name])</f>
        <v>Feb</v>
      </c>
      <c r="H33" t="str">
        <f>_xlfn.XLOOKUP(tbl_OrderProduct[[#This Row],[ProductID]],tbl_Product[ProductID],tbl_Product[ProductName])</f>
        <v>Dashboard Wavelength</v>
      </c>
      <c r="I33" t="str">
        <f>_xlfn.XLOOKUP(tbl_OrderProduct[[#This Row],[OrderID]],tbl_Order[OrderID],tbl_Order[CustomerID])</f>
        <v>CUST0465</v>
      </c>
    </row>
    <row r="34" spans="1:9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  <c r="F34">
        <f>_xlfn.XLOOKUP(tbl_OrderProduct[[#This Row],[OrderID]],tbl_Order[OrderID],tbl_Order[Order Year])</f>
        <v>2016</v>
      </c>
      <c r="G34" t="str">
        <f>_xlfn.XLOOKUP(tbl_OrderProduct[[#This Row],[OrderID]],tbl_Order[OrderID],tbl_Order[Order Month Name])</f>
        <v>Feb</v>
      </c>
      <c r="H34" t="str">
        <f>_xlfn.XLOOKUP(tbl_OrderProduct[[#This Row],[ProductID]],tbl_Product[ProductID],tbl_Product[ProductName])</f>
        <v>Pivot or Perish</v>
      </c>
      <c r="I34" t="str">
        <f>_xlfn.XLOOKUP(tbl_OrderProduct[[#This Row],[OrderID]],tbl_Order[OrderID],tbl_Order[CustomerID])</f>
        <v>CUST0170</v>
      </c>
    </row>
    <row r="35" spans="1:9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  <c r="F35">
        <f>_xlfn.XLOOKUP(tbl_OrderProduct[[#This Row],[OrderID]],tbl_Order[OrderID],tbl_Order[Order Year])</f>
        <v>2016</v>
      </c>
      <c r="G35" t="str">
        <f>_xlfn.XLOOKUP(tbl_OrderProduct[[#This Row],[OrderID]],tbl_Order[OrderID],tbl_Order[Order Month Name])</f>
        <v>Feb</v>
      </c>
      <c r="H35" t="str">
        <f>_xlfn.XLOOKUP(tbl_OrderProduct[[#This Row],[ProductID]],tbl_Product[ProductID],tbl_Product[ProductName])</f>
        <v>Sheetstorm</v>
      </c>
      <c r="I35" t="str">
        <f>_xlfn.XLOOKUP(tbl_OrderProduct[[#This Row],[OrderID]],tbl_Order[OrderID],tbl_Order[CustomerID])</f>
        <v>CUST0170</v>
      </c>
    </row>
    <row r="36" spans="1:9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  <c r="F36">
        <f>_xlfn.XLOOKUP(tbl_OrderProduct[[#This Row],[OrderID]],tbl_Order[OrderID],tbl_Order[Order Year])</f>
        <v>2016</v>
      </c>
      <c r="G36" t="str">
        <f>_xlfn.XLOOKUP(tbl_OrderProduct[[#This Row],[OrderID]],tbl_Order[OrderID],tbl_Order[Order Month Name])</f>
        <v>Feb</v>
      </c>
      <c r="H36" t="str">
        <f>_xlfn.XLOOKUP(tbl_OrderProduct[[#This Row],[ProductID]],tbl_Product[ProductID],tbl_Product[ProductName])</f>
        <v>Data: The Resistance</v>
      </c>
      <c r="I36" t="str">
        <f>_xlfn.XLOOKUP(tbl_OrderProduct[[#This Row],[OrderID]],tbl_Order[OrderID],tbl_Order[CustomerID])</f>
        <v>CUST0170</v>
      </c>
    </row>
    <row r="37" spans="1:9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  <c r="F37">
        <f>_xlfn.XLOOKUP(tbl_OrderProduct[[#This Row],[OrderID]],tbl_Order[OrderID],tbl_Order[Order Year])</f>
        <v>2016</v>
      </c>
      <c r="G37" t="str">
        <f>_xlfn.XLOOKUP(tbl_OrderProduct[[#This Row],[OrderID]],tbl_Order[OrderID],tbl_Order[Order Month Name])</f>
        <v>Feb</v>
      </c>
      <c r="H37" t="str">
        <f>_xlfn.XLOOKUP(tbl_OrderProduct[[#This Row],[ProductID]],tbl_Product[ProductID],tbl_Product[ProductName])</f>
        <v>Audit Call of Cthulhu</v>
      </c>
      <c r="I37" t="str">
        <f>_xlfn.XLOOKUP(tbl_OrderProduct[[#This Row],[OrderID]],tbl_Order[OrderID],tbl_Order[CustomerID])</f>
        <v>CUST0170</v>
      </c>
    </row>
    <row r="38" spans="1:9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  <c r="F38">
        <f>_xlfn.XLOOKUP(tbl_OrderProduct[[#This Row],[OrderID]],tbl_Order[OrderID],tbl_Order[Order Year])</f>
        <v>2016</v>
      </c>
      <c r="G38" t="str">
        <f>_xlfn.XLOOKUP(tbl_OrderProduct[[#This Row],[OrderID]],tbl_Order[OrderID],tbl_Order[Order Month Name])</f>
        <v>Feb</v>
      </c>
      <c r="H38" t="str">
        <f>_xlfn.XLOOKUP(tbl_OrderProduct[[#This Row],[ProductID]],tbl_Product[ProductID],tbl_Product[ProductName])</f>
        <v>The Spill: Data Breach</v>
      </c>
      <c r="I38" t="str">
        <f>_xlfn.XLOOKUP(tbl_OrderProduct[[#This Row],[OrderID]],tbl_Order[OrderID],tbl_Order[CustomerID])</f>
        <v>CUST0170</v>
      </c>
    </row>
    <row r="39" spans="1:9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  <c r="F39">
        <f>_xlfn.XLOOKUP(tbl_OrderProduct[[#This Row],[OrderID]],tbl_Order[OrderID],tbl_Order[Order Year])</f>
        <v>2016</v>
      </c>
      <c r="G39" t="str">
        <f>_xlfn.XLOOKUP(tbl_OrderProduct[[#This Row],[OrderID]],tbl_Order[OrderID],tbl_Order[Order Month Name])</f>
        <v>Feb</v>
      </c>
      <c r="H39" t="str">
        <f>_xlfn.XLOOKUP(tbl_OrderProduct[[#This Row],[ProductID]],tbl_Product[ProductID],tbl_Product[ProductName])</f>
        <v>Cashflow Cascadia</v>
      </c>
      <c r="I39" t="str">
        <f>_xlfn.XLOOKUP(tbl_OrderProduct[[#This Row],[OrderID]],tbl_Order[OrderID],tbl_Order[CustomerID])</f>
        <v>CUST0443</v>
      </c>
    </row>
    <row r="40" spans="1:9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  <c r="F40">
        <f>_xlfn.XLOOKUP(tbl_OrderProduct[[#This Row],[OrderID]],tbl_Order[OrderID],tbl_Order[Order Year])</f>
        <v>2016</v>
      </c>
      <c r="G40" t="str">
        <f>_xlfn.XLOOKUP(tbl_OrderProduct[[#This Row],[OrderID]],tbl_Order[OrderID],tbl_Order[Order Month Name])</f>
        <v>Feb</v>
      </c>
      <c r="H40" t="str">
        <f>_xlfn.XLOOKUP(tbl_OrderProduct[[#This Row],[ProductID]],tbl_Product[ProductID],tbl_Product[ProductName])</f>
        <v>DAX Machina</v>
      </c>
      <c r="I40" t="str">
        <f>_xlfn.XLOOKUP(tbl_OrderProduct[[#This Row],[OrderID]],tbl_Order[OrderID],tbl_Order[CustomerID])</f>
        <v>CUST0443</v>
      </c>
    </row>
    <row r="41" spans="1:9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  <c r="F41">
        <f>_xlfn.XLOOKUP(tbl_OrderProduct[[#This Row],[OrderID]],tbl_Order[OrderID],tbl_Order[Order Year])</f>
        <v>2016</v>
      </c>
      <c r="G41" t="str">
        <f>_xlfn.XLOOKUP(tbl_OrderProduct[[#This Row],[OrderID]],tbl_Order[OrderID],tbl_Order[Order Month Name])</f>
        <v>Feb</v>
      </c>
      <c r="H41" t="str">
        <f>_xlfn.XLOOKUP(tbl_OrderProduct[[#This Row],[ProductID]],tbl_Product[ProductID],tbl_Product[ProductName])</f>
        <v>DataCraft: Fields &amp; Measures</v>
      </c>
      <c r="I41" t="str">
        <f>_xlfn.XLOOKUP(tbl_OrderProduct[[#This Row],[OrderID]],tbl_Order[OrderID],tbl_Order[CustomerID])</f>
        <v>CUST0443</v>
      </c>
    </row>
    <row r="42" spans="1:9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  <c r="F42">
        <f>_xlfn.XLOOKUP(tbl_OrderProduct[[#This Row],[OrderID]],tbl_Order[OrderID],tbl_Order[Order Year])</f>
        <v>2016</v>
      </c>
      <c r="G42" t="str">
        <f>_xlfn.XLOOKUP(tbl_OrderProduct[[#This Row],[OrderID]],tbl_Order[OrderID],tbl_Order[Order Month Name])</f>
        <v>Feb</v>
      </c>
      <c r="H42" t="str">
        <f>_xlfn.XLOOKUP(tbl_OrderProduct[[#This Row],[ProductID]],tbl_Product[ProductID],tbl_Product[ProductName])</f>
        <v>Unmatched: Analyst's Edition</v>
      </c>
      <c r="I42" t="str">
        <f>_xlfn.XLOOKUP(tbl_OrderProduct[[#This Row],[OrderID]],tbl_Order[OrderID],tbl_Order[CustomerID])</f>
        <v>CUST0443</v>
      </c>
    </row>
    <row r="43" spans="1:9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  <c r="F43">
        <f>_xlfn.XLOOKUP(tbl_OrderProduct[[#This Row],[OrderID]],tbl_Order[OrderID],tbl_Order[Order Year])</f>
        <v>2016</v>
      </c>
      <c r="G43" t="str">
        <f>_xlfn.XLOOKUP(tbl_OrderProduct[[#This Row],[OrderID]],tbl_Order[OrderID],tbl_Order[Order Month Name])</f>
        <v>Feb</v>
      </c>
      <c r="H43" t="str">
        <f>_xlfn.XLOOKUP(tbl_OrderProduct[[#This Row],[ProductID]],tbl_Product[ProductID],tbl_Product[ProductName])</f>
        <v>Great Western Lookup</v>
      </c>
      <c r="I43" t="str">
        <f>_xlfn.XLOOKUP(tbl_OrderProduct[[#This Row],[OrderID]],tbl_Order[OrderID],tbl_Order[CustomerID])</f>
        <v>CUST0443</v>
      </c>
    </row>
    <row r="44" spans="1:9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  <c r="F44">
        <f>_xlfn.XLOOKUP(tbl_OrderProduct[[#This Row],[OrderID]],tbl_Order[OrderID],tbl_Order[Order Year])</f>
        <v>2016</v>
      </c>
      <c r="G44" t="str">
        <f>_xlfn.XLOOKUP(tbl_OrderProduct[[#This Row],[OrderID]],tbl_Order[OrderID],tbl_Order[Order Month Name])</f>
        <v>Feb</v>
      </c>
      <c r="H44" t="str">
        <f>_xlfn.XLOOKUP(tbl_OrderProduct[[#This Row],[ProductID]],tbl_Product[ProductID],tbl_Product[ProductName])</f>
        <v>Don't Split the Data</v>
      </c>
      <c r="I44" t="str">
        <f>_xlfn.XLOOKUP(tbl_OrderProduct[[#This Row],[OrderID]],tbl_Order[OrderID],tbl_Order[CustomerID])</f>
        <v>CUST0010</v>
      </c>
    </row>
    <row r="45" spans="1:9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  <c r="F45">
        <f>_xlfn.XLOOKUP(tbl_OrderProduct[[#This Row],[OrderID]],tbl_Order[OrderID],tbl_Order[Order Year])</f>
        <v>2016</v>
      </c>
      <c r="G45" t="str">
        <f>_xlfn.XLOOKUP(tbl_OrderProduct[[#This Row],[OrderID]],tbl_Order[OrderID],tbl_Order[Order Month Name])</f>
        <v>Feb</v>
      </c>
      <c r="H45" t="str">
        <f>_xlfn.XLOOKUP(tbl_OrderProduct[[#This Row],[ProductID]],tbl_Product[ProductID],tbl_Product[ProductName])</f>
        <v>Audit Call of Cthulhu</v>
      </c>
      <c r="I45" t="str">
        <f>_xlfn.XLOOKUP(tbl_OrderProduct[[#This Row],[OrderID]],tbl_Order[OrderID],tbl_Order[CustomerID])</f>
        <v>CUST0010</v>
      </c>
    </row>
    <row r="46" spans="1:9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  <c r="F46">
        <f>_xlfn.XLOOKUP(tbl_OrderProduct[[#This Row],[OrderID]],tbl_Order[OrderID],tbl_Order[Order Year])</f>
        <v>2016</v>
      </c>
      <c r="G46" t="str">
        <f>_xlfn.XLOOKUP(tbl_OrderProduct[[#This Row],[OrderID]],tbl_Order[OrderID],tbl_Order[Order Month Name])</f>
        <v>Feb</v>
      </c>
      <c r="H46" t="str">
        <f>_xlfn.XLOOKUP(tbl_OrderProduct[[#This Row],[ProductID]],tbl_Product[ProductID],tbl_Product[ProductName])</f>
        <v>Formula Scrabble</v>
      </c>
      <c r="I46" t="str">
        <f>_xlfn.XLOOKUP(tbl_OrderProduct[[#This Row],[OrderID]],tbl_Order[OrderID],tbl_Order[CustomerID])</f>
        <v>CUST1185</v>
      </c>
    </row>
    <row r="47" spans="1:9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  <c r="F47">
        <f>_xlfn.XLOOKUP(tbl_OrderProduct[[#This Row],[OrderID]],tbl_Order[OrderID],tbl_Order[Order Year])</f>
        <v>2016</v>
      </c>
      <c r="G47" t="str">
        <f>_xlfn.XLOOKUP(tbl_OrderProduct[[#This Row],[OrderID]],tbl_Order[OrderID],tbl_Order[Order Month Name])</f>
        <v>Feb</v>
      </c>
      <c r="H47" t="str">
        <f>_xlfn.XLOOKUP(tbl_OrderProduct[[#This Row],[ProductID]],tbl_Product[ProductID],tbl_Product[ProductName])</f>
        <v>DataCraft: Fields &amp; Measures</v>
      </c>
      <c r="I47" t="str">
        <f>_xlfn.XLOOKUP(tbl_OrderProduct[[#This Row],[OrderID]],tbl_Order[OrderID],tbl_Order[CustomerID])</f>
        <v>CUST1185</v>
      </c>
    </row>
    <row r="48" spans="1:9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  <c r="F48">
        <f>_xlfn.XLOOKUP(tbl_OrderProduct[[#This Row],[OrderID]],tbl_Order[OrderID],tbl_Order[Order Year])</f>
        <v>2016</v>
      </c>
      <c r="G48" t="str">
        <f>_xlfn.XLOOKUP(tbl_OrderProduct[[#This Row],[OrderID]],tbl_Order[OrderID],tbl_Order[Order Month Name])</f>
        <v>Feb</v>
      </c>
      <c r="H48" t="str">
        <f>_xlfn.XLOOKUP(tbl_OrderProduct[[#This Row],[ProductID]],tbl_Product[ProductID],tbl_Product[ProductName])</f>
        <v>Don't Split the Data</v>
      </c>
      <c r="I48" t="str">
        <f>_xlfn.XLOOKUP(tbl_OrderProduct[[#This Row],[OrderID]],tbl_Order[OrderID],tbl_Order[CustomerID])</f>
        <v>CUST1185</v>
      </c>
    </row>
    <row r="49" spans="1:9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  <c r="F49">
        <f>_xlfn.XLOOKUP(tbl_OrderProduct[[#This Row],[OrderID]],tbl_Order[OrderID],tbl_Order[Order Year])</f>
        <v>2016</v>
      </c>
      <c r="G49" t="str">
        <f>_xlfn.XLOOKUP(tbl_OrderProduct[[#This Row],[OrderID]],tbl_Order[OrderID],tbl_Order[Order Month Name])</f>
        <v>Feb</v>
      </c>
      <c r="H49" t="str">
        <f>_xlfn.XLOOKUP(tbl_OrderProduct[[#This Row],[ProductID]],tbl_Product[ProductID],tbl_Product[ProductName])</f>
        <v>7 Chart Wonders</v>
      </c>
      <c r="I49" t="str">
        <f>_xlfn.XLOOKUP(tbl_OrderProduct[[#This Row],[OrderID]],tbl_Order[OrderID],tbl_Order[CustomerID])</f>
        <v>CUST1185</v>
      </c>
    </row>
    <row r="50" spans="1:9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  <c r="F50">
        <f>_xlfn.XLOOKUP(tbl_OrderProduct[[#This Row],[OrderID]],tbl_Order[OrderID],tbl_Order[Order Year])</f>
        <v>2016</v>
      </c>
      <c r="G50" t="str">
        <f>_xlfn.XLOOKUP(tbl_OrderProduct[[#This Row],[OrderID]],tbl_Order[OrderID],tbl_Order[Order Month Name])</f>
        <v>Feb</v>
      </c>
      <c r="H50" t="str">
        <f>_xlfn.XLOOKUP(tbl_OrderProduct[[#This Row],[ProductID]],tbl_Product[ProductID],tbl_Product[ProductName])</f>
        <v>Depreciation Trail</v>
      </c>
      <c r="I50" t="str">
        <f>_xlfn.XLOOKUP(tbl_OrderProduct[[#This Row],[OrderID]],tbl_Order[OrderID],tbl_Order[CustomerID])</f>
        <v>CUST1185</v>
      </c>
    </row>
    <row r="51" spans="1:9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  <c r="F51">
        <f>_xlfn.XLOOKUP(tbl_OrderProduct[[#This Row],[OrderID]],tbl_Order[OrderID],tbl_Order[Order Year])</f>
        <v>2016</v>
      </c>
      <c r="G51" t="str">
        <f>_xlfn.XLOOKUP(tbl_OrderProduct[[#This Row],[OrderID]],tbl_Order[OrderID],tbl_Order[Order Month Name])</f>
        <v>Feb</v>
      </c>
      <c r="H51" t="str">
        <f>_xlfn.XLOOKUP(tbl_OrderProduct[[#This Row],[ProductID]],tbl_Product[ProductID],tbl_Product[ProductName])</f>
        <v>Pivot or Perish</v>
      </c>
      <c r="I51" t="str">
        <f>_xlfn.XLOOKUP(tbl_OrderProduct[[#This Row],[OrderID]],tbl_Order[OrderID],tbl_Order[CustomerID])</f>
        <v>CUST0067</v>
      </c>
    </row>
    <row r="52" spans="1:9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  <c r="F52">
        <f>_xlfn.XLOOKUP(tbl_OrderProduct[[#This Row],[OrderID]],tbl_Order[OrderID],tbl_Order[Order Year])</f>
        <v>2016</v>
      </c>
      <c r="G52" t="str">
        <f>_xlfn.XLOOKUP(tbl_OrderProduct[[#This Row],[OrderID]],tbl_Order[OrderID],tbl_Order[Order Month Name])</f>
        <v>Feb</v>
      </c>
      <c r="H52" t="str">
        <f>_xlfn.XLOOKUP(tbl_OrderProduct[[#This Row],[ProductID]],tbl_Product[ProductID],tbl_Product[ProductName])</f>
        <v>Dashboard Wavelength</v>
      </c>
      <c r="I52" t="str">
        <f>_xlfn.XLOOKUP(tbl_OrderProduct[[#This Row],[OrderID]],tbl_Order[OrderID],tbl_Order[CustomerID])</f>
        <v>CUST0067</v>
      </c>
    </row>
    <row r="53" spans="1:9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  <c r="F53">
        <f>_xlfn.XLOOKUP(tbl_OrderProduct[[#This Row],[OrderID]],tbl_Order[OrderID],tbl_Order[Order Year])</f>
        <v>2016</v>
      </c>
      <c r="G53" t="str">
        <f>_xlfn.XLOOKUP(tbl_OrderProduct[[#This Row],[OrderID]],tbl_Order[OrderID],tbl_Order[Order Month Name])</f>
        <v>Feb</v>
      </c>
      <c r="H53" t="str">
        <f>_xlfn.XLOOKUP(tbl_OrderProduct[[#This Row],[ProductID]],tbl_Product[ProductID],tbl_Product[ProductName])</f>
        <v>Brass: Budget</v>
      </c>
      <c r="I53" t="str">
        <f>_xlfn.XLOOKUP(tbl_OrderProduct[[#This Row],[OrderID]],tbl_Order[OrderID],tbl_Order[CustomerID])</f>
        <v>CUST0067</v>
      </c>
    </row>
    <row r="54" spans="1:9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  <c r="F54">
        <f>_xlfn.XLOOKUP(tbl_OrderProduct[[#This Row],[OrderID]],tbl_Order[OrderID],tbl_Order[Order Year])</f>
        <v>2016</v>
      </c>
      <c r="G54" t="str">
        <f>_xlfn.XLOOKUP(tbl_OrderProduct[[#This Row],[OrderID]],tbl_Order[OrderID],tbl_Order[Order Month Name])</f>
        <v>Feb</v>
      </c>
      <c r="H54" t="str">
        <f>_xlfn.XLOOKUP(tbl_OrderProduct[[#This Row],[ProductID]],tbl_Product[ProductID],tbl_Product[ProductName])</f>
        <v>Fieldnames</v>
      </c>
      <c r="I54" t="str">
        <f>_xlfn.XLOOKUP(tbl_OrderProduct[[#This Row],[OrderID]],tbl_Order[OrderID],tbl_Order[CustomerID])</f>
        <v>CUST0372</v>
      </c>
    </row>
    <row r="55" spans="1:9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  <c r="F55">
        <f>_xlfn.XLOOKUP(tbl_OrderProduct[[#This Row],[OrderID]],tbl_Order[OrderID],tbl_Order[Order Year])</f>
        <v>2016</v>
      </c>
      <c r="G55" t="str">
        <f>_xlfn.XLOOKUP(tbl_OrderProduct[[#This Row],[OrderID]],tbl_Order[OrderID],tbl_Order[Order Month Name])</f>
        <v>Feb</v>
      </c>
      <c r="H55" t="str">
        <f>_xlfn.XLOOKUP(tbl_OrderProduct[[#This Row],[ProductID]],tbl_Product[ProductID],tbl_Product[ProductName])</f>
        <v>Don't Split the Data</v>
      </c>
      <c r="I55" t="str">
        <f>_xlfn.XLOOKUP(tbl_OrderProduct[[#This Row],[OrderID]],tbl_Order[OrderID],tbl_Order[CustomerID])</f>
        <v>CUST0650</v>
      </c>
    </row>
    <row r="56" spans="1:9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  <c r="F56">
        <f>_xlfn.XLOOKUP(tbl_OrderProduct[[#This Row],[OrderID]],tbl_Order[OrderID],tbl_Order[Order Year])</f>
        <v>2016</v>
      </c>
      <c r="G56" t="str">
        <f>_xlfn.XLOOKUP(tbl_OrderProduct[[#This Row],[OrderID]],tbl_Order[OrderID],tbl_Order[Order Month Name])</f>
        <v>Feb</v>
      </c>
      <c r="H56" t="str">
        <f>_xlfn.XLOOKUP(tbl_OrderProduct[[#This Row],[ProductID]],tbl_Product[ProductID],tbl_Product[ProductName])</f>
        <v>Welcome To … The Dashboard</v>
      </c>
      <c r="I56" t="str">
        <f>_xlfn.XLOOKUP(tbl_OrderProduct[[#This Row],[OrderID]],tbl_Order[OrderID],tbl_Order[CustomerID])</f>
        <v>CUST0650</v>
      </c>
    </row>
    <row r="57" spans="1:9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  <c r="F57">
        <f>_xlfn.XLOOKUP(tbl_OrderProduct[[#This Row],[OrderID]],tbl_Order[OrderID],tbl_Order[Order Year])</f>
        <v>2016</v>
      </c>
      <c r="G57" t="str">
        <f>_xlfn.XLOOKUP(tbl_OrderProduct[[#This Row],[OrderID]],tbl_Order[OrderID],tbl_Order[Order Month Name])</f>
        <v>Feb</v>
      </c>
      <c r="H57" t="str">
        <f>_xlfn.XLOOKUP(tbl_OrderProduct[[#This Row],[ProductID]],tbl_Product[ProductID],tbl_Product[ProductName])</f>
        <v>Monopoly: Pivot Table Edition</v>
      </c>
      <c r="I57" t="str">
        <f>_xlfn.XLOOKUP(tbl_OrderProduct[[#This Row],[OrderID]],tbl_Order[OrderID],tbl_Order[CustomerID])</f>
        <v>CUST0650</v>
      </c>
    </row>
    <row r="58" spans="1:9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  <c r="F58">
        <f>_xlfn.XLOOKUP(tbl_OrderProduct[[#This Row],[OrderID]],tbl_Order[OrderID],tbl_Order[Order Year])</f>
        <v>2016</v>
      </c>
      <c r="G58" t="str">
        <f>_xlfn.XLOOKUP(tbl_OrderProduct[[#This Row],[OrderID]],tbl_Order[OrderID],tbl_Order[Order Month Name])</f>
        <v>Feb</v>
      </c>
      <c r="H58" t="str">
        <f>_xlfn.XLOOKUP(tbl_OrderProduct[[#This Row],[ProductID]],tbl_Product[ProductID],tbl_Product[ProductName])</f>
        <v>Pax Excel</v>
      </c>
      <c r="I58" t="str">
        <f>_xlfn.XLOOKUP(tbl_OrderProduct[[#This Row],[OrderID]],tbl_Order[OrderID],tbl_Order[CustomerID])</f>
        <v>CUST0650</v>
      </c>
    </row>
    <row r="59" spans="1:9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  <c r="F59">
        <f>_xlfn.XLOOKUP(tbl_OrderProduct[[#This Row],[OrderID]],tbl_Order[OrderID],tbl_Order[Order Year])</f>
        <v>2016</v>
      </c>
      <c r="G59" t="str">
        <f>_xlfn.XLOOKUP(tbl_OrderProduct[[#This Row],[OrderID]],tbl_Order[OrderID],tbl_Order[Order Month Name])</f>
        <v>Feb</v>
      </c>
      <c r="H59" t="str">
        <f>_xlfn.XLOOKUP(tbl_OrderProduct[[#This Row],[ProductID]],tbl_Product[ProductID],tbl_Product[ProductName])</f>
        <v>Charts Against Humanity</v>
      </c>
      <c r="I59" t="str">
        <f>_xlfn.XLOOKUP(tbl_OrderProduct[[#This Row],[OrderID]],tbl_Order[OrderID],tbl_Order[CustomerID])</f>
        <v>CUST0650</v>
      </c>
    </row>
    <row r="60" spans="1:9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  <c r="F60">
        <f>_xlfn.XLOOKUP(tbl_OrderProduct[[#This Row],[OrderID]],tbl_Order[OrderID],tbl_Order[Order Year])</f>
        <v>2016</v>
      </c>
      <c r="G60" t="str">
        <f>_xlfn.XLOOKUP(tbl_OrderProduct[[#This Row],[OrderID]],tbl_Order[OrderID],tbl_Order[Order Month Name])</f>
        <v>Feb</v>
      </c>
      <c r="H60" t="str">
        <f>_xlfn.XLOOKUP(tbl_OrderProduct[[#This Row],[ProductID]],tbl_Product[ProductID],tbl_Product[ProductName])</f>
        <v>Azul: Pie Chart Edition</v>
      </c>
      <c r="I60" t="str">
        <f>_xlfn.XLOOKUP(tbl_OrderProduct[[#This Row],[OrderID]],tbl_Order[OrderID],tbl_Order[CustomerID])</f>
        <v>CUST0650</v>
      </c>
    </row>
    <row r="61" spans="1:9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  <c r="F61">
        <f>_xlfn.XLOOKUP(tbl_OrderProduct[[#This Row],[OrderID]],tbl_Order[OrderID],tbl_Order[Order Year])</f>
        <v>2016</v>
      </c>
      <c r="G61" t="str">
        <f>_xlfn.XLOOKUP(tbl_OrderProduct[[#This Row],[OrderID]],tbl_Order[OrderID],tbl_Order[Order Month Name])</f>
        <v>Feb</v>
      </c>
      <c r="H61" t="str">
        <f>_xlfn.XLOOKUP(tbl_OrderProduct[[#This Row],[ProductID]],tbl_Product[ProductID],tbl_Product[ProductName])</f>
        <v>The Spill: Data Breach</v>
      </c>
      <c r="I61" t="str">
        <f>_xlfn.XLOOKUP(tbl_OrderProduct[[#This Row],[OrderID]],tbl_Order[OrderID],tbl_Order[CustomerID])</f>
        <v>CUST1226</v>
      </c>
    </row>
    <row r="62" spans="1:9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  <c r="F62">
        <f>_xlfn.XLOOKUP(tbl_OrderProduct[[#This Row],[OrderID]],tbl_Order[OrderID],tbl_Order[Order Year])</f>
        <v>2016</v>
      </c>
      <c r="G62" t="str">
        <f>_xlfn.XLOOKUP(tbl_OrderProduct[[#This Row],[OrderID]],tbl_Order[OrderID],tbl_Order[Order Month Name])</f>
        <v>Feb</v>
      </c>
      <c r="H62" t="str">
        <f>_xlfn.XLOOKUP(tbl_OrderProduct[[#This Row],[ProductID]],tbl_Product[ProductID],tbl_Product[ProductName])</f>
        <v>7 Chart Wonders</v>
      </c>
      <c r="I62" t="str">
        <f>_xlfn.XLOOKUP(tbl_OrderProduct[[#This Row],[OrderID]],tbl_Order[OrderID],tbl_Order[CustomerID])</f>
        <v>CUST0749</v>
      </c>
    </row>
    <row r="63" spans="1:9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  <c r="F63">
        <f>_xlfn.XLOOKUP(tbl_OrderProduct[[#This Row],[OrderID]],tbl_Order[OrderID],tbl_Order[Order Year])</f>
        <v>2016</v>
      </c>
      <c r="G63" t="str">
        <f>_xlfn.XLOOKUP(tbl_OrderProduct[[#This Row],[OrderID]],tbl_Order[OrderID],tbl_Order[Order Month Name])</f>
        <v>Feb</v>
      </c>
      <c r="H63" t="str">
        <f>_xlfn.XLOOKUP(tbl_OrderProduct[[#This Row],[ProductID]],tbl_Product[ProductID],tbl_Product[ProductName])</f>
        <v>The Castles of Mad King Lambda</v>
      </c>
      <c r="I63" t="str">
        <f>_xlfn.XLOOKUP(tbl_OrderProduct[[#This Row],[OrderID]],tbl_Order[OrderID],tbl_Order[CustomerID])</f>
        <v>CUST0652</v>
      </c>
    </row>
    <row r="64" spans="1:9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  <c r="F64">
        <f>_xlfn.XLOOKUP(tbl_OrderProduct[[#This Row],[OrderID]],tbl_Order[OrderID],tbl_Order[Order Year])</f>
        <v>2016</v>
      </c>
      <c r="G64" t="str">
        <f>_xlfn.XLOOKUP(tbl_OrderProduct[[#This Row],[OrderID]],tbl_Order[OrderID],tbl_Order[Order Month Name])</f>
        <v>Feb</v>
      </c>
      <c r="H64" t="str">
        <f>_xlfn.XLOOKUP(tbl_OrderProduct[[#This Row],[ProductID]],tbl_Product[ProductID],tbl_Product[ProductName])</f>
        <v>Roll for Regression</v>
      </c>
      <c r="I64" t="str">
        <f>_xlfn.XLOOKUP(tbl_OrderProduct[[#This Row],[OrderID]],tbl_Order[OrderID],tbl_Order[CustomerID])</f>
        <v>CUST0652</v>
      </c>
    </row>
    <row r="65" spans="1:9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  <c r="F65">
        <f>_xlfn.XLOOKUP(tbl_OrderProduct[[#This Row],[OrderID]],tbl_Order[OrderID],tbl_Order[Order Year])</f>
        <v>2016</v>
      </c>
      <c r="G65" t="str">
        <f>_xlfn.XLOOKUP(tbl_OrderProduct[[#This Row],[OrderID]],tbl_Order[OrderID],tbl_Order[Order Month Name])</f>
        <v>Feb</v>
      </c>
      <c r="H65" t="str">
        <f>_xlfn.XLOOKUP(tbl_OrderProduct[[#This Row],[ProductID]],tbl_Product[ProductID],tbl_Product[ProductName])</f>
        <v>Between Two Spreadsheets</v>
      </c>
      <c r="I65" t="str">
        <f>_xlfn.XLOOKUP(tbl_OrderProduct[[#This Row],[OrderID]],tbl_Order[OrderID],tbl_Order[CustomerID])</f>
        <v>CUST0652</v>
      </c>
    </row>
    <row r="66" spans="1:9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  <c r="F66">
        <f>_xlfn.XLOOKUP(tbl_OrderProduct[[#This Row],[OrderID]],tbl_Order[OrderID],tbl_Order[Order Year])</f>
        <v>2016</v>
      </c>
      <c r="G66" t="str">
        <f>_xlfn.XLOOKUP(tbl_OrderProduct[[#This Row],[OrderID]],tbl_Order[OrderID],tbl_Order[Order Month Name])</f>
        <v>Feb</v>
      </c>
      <c r="H66" t="str">
        <f>_xlfn.XLOOKUP(tbl_OrderProduct[[#This Row],[ProductID]],tbl_Product[ProductID],tbl_Product[ProductName])</f>
        <v>Pandemic: #REF! Outbreak</v>
      </c>
      <c r="I66" t="str">
        <f>_xlfn.XLOOKUP(tbl_OrderProduct[[#This Row],[OrderID]],tbl_Order[OrderID],tbl_Order[CustomerID])</f>
        <v>CUST0652</v>
      </c>
    </row>
    <row r="67" spans="1:9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  <c r="F67">
        <f>_xlfn.XLOOKUP(tbl_OrderProduct[[#This Row],[OrderID]],tbl_Order[OrderID],tbl_Order[Order Year])</f>
        <v>2016</v>
      </c>
      <c r="G67" t="str">
        <f>_xlfn.XLOOKUP(tbl_OrderProduct[[#This Row],[OrderID]],tbl_Order[OrderID],tbl_Order[Order Month Name])</f>
        <v>Feb</v>
      </c>
      <c r="H67" t="str">
        <f>_xlfn.XLOOKUP(tbl_OrderProduct[[#This Row],[ProductID]],tbl_Product[ProductID],tbl_Product[ProductName])</f>
        <v>Audit Call of Cthulhu</v>
      </c>
      <c r="I67" t="str">
        <f>_xlfn.XLOOKUP(tbl_OrderProduct[[#This Row],[OrderID]],tbl_Order[OrderID],tbl_Order[CustomerID])</f>
        <v>CUST0385</v>
      </c>
    </row>
    <row r="68" spans="1:9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  <c r="F68">
        <f>_xlfn.XLOOKUP(tbl_OrderProduct[[#This Row],[OrderID]],tbl_Order[OrderID],tbl_Order[Order Year])</f>
        <v>2016</v>
      </c>
      <c r="G68" t="str">
        <f>_xlfn.XLOOKUP(tbl_OrderProduct[[#This Row],[OrderID]],tbl_Order[OrderID],tbl_Order[Order Month Name])</f>
        <v>Mar</v>
      </c>
      <c r="H68" t="str">
        <f>_xlfn.XLOOKUP(tbl_OrderProduct[[#This Row],[ProductID]],tbl_Product[ProductID],tbl_Product[ProductName])</f>
        <v>Wingspanalytics</v>
      </c>
      <c r="I68" t="str">
        <f>_xlfn.XLOOKUP(tbl_OrderProduct[[#This Row],[OrderID]],tbl_Order[OrderID],tbl_Order[CustomerID])</f>
        <v>CUST1027</v>
      </c>
    </row>
    <row r="69" spans="1:9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  <c r="F69">
        <f>_xlfn.XLOOKUP(tbl_OrderProduct[[#This Row],[OrderID]],tbl_Order[OrderID],tbl_Order[Order Year])</f>
        <v>2016</v>
      </c>
      <c r="G69" t="str">
        <f>_xlfn.XLOOKUP(tbl_OrderProduct[[#This Row],[OrderID]],tbl_Order[OrderID],tbl_Order[Order Month Name])</f>
        <v>Mar</v>
      </c>
      <c r="H69" t="str">
        <f>_xlfn.XLOOKUP(tbl_OrderProduct[[#This Row],[ProductID]],tbl_Product[ProductID],tbl_Product[ProductName])</f>
        <v>YahtSheets</v>
      </c>
      <c r="I69" t="str">
        <f>_xlfn.XLOOKUP(tbl_OrderProduct[[#This Row],[OrderID]],tbl_Order[OrderID],tbl_Order[CustomerID])</f>
        <v>CUST0907</v>
      </c>
    </row>
    <row r="70" spans="1:9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  <c r="F70">
        <f>_xlfn.XLOOKUP(tbl_OrderProduct[[#This Row],[OrderID]],tbl_Order[OrderID],tbl_Order[Order Year])</f>
        <v>2016</v>
      </c>
      <c r="G70" t="str">
        <f>_xlfn.XLOOKUP(tbl_OrderProduct[[#This Row],[OrderID]],tbl_Order[OrderID],tbl_Order[Order Month Name])</f>
        <v>Mar</v>
      </c>
      <c r="H70" t="str">
        <f>_xlfn.XLOOKUP(tbl_OrderProduct[[#This Row],[ProductID]],tbl_Product[ProductID],tbl_Product[ProductName])</f>
        <v>Depreciation Trail</v>
      </c>
      <c r="I70" t="str">
        <f>_xlfn.XLOOKUP(tbl_OrderProduct[[#This Row],[OrderID]],tbl_Order[OrderID],tbl_Order[CustomerID])</f>
        <v>CUST0907</v>
      </c>
    </row>
    <row r="71" spans="1:9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  <c r="F71">
        <f>_xlfn.XLOOKUP(tbl_OrderProduct[[#This Row],[OrderID]],tbl_Order[OrderID],tbl_Order[Order Year])</f>
        <v>2016</v>
      </c>
      <c r="G71" t="str">
        <f>_xlfn.XLOOKUP(tbl_OrderProduct[[#This Row],[OrderID]],tbl_Order[OrderID],tbl_Order[Order Month Name])</f>
        <v>Mar</v>
      </c>
      <c r="H71" t="str">
        <f>_xlfn.XLOOKUP(tbl_OrderProduct[[#This Row],[ProductID]],tbl_Product[ProductID],tbl_Product[ProductName])</f>
        <v>Dungeons &amp; Datasets</v>
      </c>
      <c r="I71" t="str">
        <f>_xlfn.XLOOKUP(tbl_OrderProduct[[#This Row],[OrderID]],tbl_Order[OrderID],tbl_Order[CustomerID])</f>
        <v>CUST0907</v>
      </c>
    </row>
    <row r="72" spans="1:9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  <c r="F72">
        <f>_xlfn.XLOOKUP(tbl_OrderProduct[[#This Row],[OrderID]],tbl_Order[OrderID],tbl_Order[Order Year])</f>
        <v>2016</v>
      </c>
      <c r="G72" t="str">
        <f>_xlfn.XLOOKUP(tbl_OrderProduct[[#This Row],[OrderID]],tbl_Order[OrderID],tbl_Order[Order Month Name])</f>
        <v>Mar</v>
      </c>
      <c r="H72" t="str">
        <f>_xlfn.XLOOKUP(tbl_OrderProduct[[#This Row],[ProductID]],tbl_Product[ProductID],tbl_Product[ProductName])</f>
        <v>Wingspanalytics</v>
      </c>
      <c r="I72" t="str">
        <f>_xlfn.XLOOKUP(tbl_OrderProduct[[#This Row],[OrderID]],tbl_Order[OrderID],tbl_Order[CustomerID])</f>
        <v>CUST0907</v>
      </c>
    </row>
    <row r="73" spans="1:9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  <c r="F73">
        <f>_xlfn.XLOOKUP(tbl_OrderProduct[[#This Row],[OrderID]],tbl_Order[OrderID],tbl_Order[Order Year])</f>
        <v>2016</v>
      </c>
      <c r="G73" t="str">
        <f>_xlfn.XLOOKUP(tbl_OrderProduct[[#This Row],[OrderID]],tbl_Order[OrderID],tbl_Order[Order Month Name])</f>
        <v>Mar</v>
      </c>
      <c r="H73" t="str">
        <f>_xlfn.XLOOKUP(tbl_OrderProduct[[#This Row],[ProductID]],tbl_Product[ProductID],tbl_Product[ProductName])</f>
        <v>Cashflow Cascadia</v>
      </c>
      <c r="I73" t="str">
        <f>_xlfn.XLOOKUP(tbl_OrderProduct[[#This Row],[OrderID]],tbl_Order[OrderID],tbl_Order[CustomerID])</f>
        <v>CUST0514</v>
      </c>
    </row>
    <row r="74" spans="1:9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  <c r="F74">
        <f>_xlfn.XLOOKUP(tbl_OrderProduct[[#This Row],[OrderID]],tbl_Order[OrderID],tbl_Order[Order Year])</f>
        <v>2016</v>
      </c>
      <c r="G74" t="str">
        <f>_xlfn.XLOOKUP(tbl_OrderProduct[[#This Row],[OrderID]],tbl_Order[OrderID],tbl_Order[Order Month Name])</f>
        <v>Mar</v>
      </c>
      <c r="H74" t="str">
        <f>_xlfn.XLOOKUP(tbl_OrderProduct[[#This Row],[ProductID]],tbl_Product[ProductID],tbl_Product[ProductName])</f>
        <v>Wingspanalytics</v>
      </c>
      <c r="I74" t="str">
        <f>_xlfn.XLOOKUP(tbl_OrderProduct[[#This Row],[OrderID]],tbl_Order[OrderID],tbl_Order[CustomerID])</f>
        <v>CUST0661</v>
      </c>
    </row>
    <row r="75" spans="1:9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  <c r="F75">
        <f>_xlfn.XLOOKUP(tbl_OrderProduct[[#This Row],[OrderID]],tbl_Order[OrderID],tbl_Order[Order Year])</f>
        <v>2016</v>
      </c>
      <c r="G75" t="str">
        <f>_xlfn.XLOOKUP(tbl_OrderProduct[[#This Row],[OrderID]],tbl_Order[OrderID],tbl_Order[Order Month Name])</f>
        <v>Mar</v>
      </c>
      <c r="H75" t="str">
        <f>_xlfn.XLOOKUP(tbl_OrderProduct[[#This Row],[ProductID]],tbl_Product[ProductID],tbl_Product[ProductName])</f>
        <v>DataCraft: Fields &amp; Measures</v>
      </c>
      <c r="I75" t="str">
        <f>_xlfn.XLOOKUP(tbl_OrderProduct[[#This Row],[OrderID]],tbl_Order[OrderID],tbl_Order[CustomerID])</f>
        <v>CUST0120</v>
      </c>
    </row>
    <row r="76" spans="1:9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  <c r="F76">
        <f>_xlfn.XLOOKUP(tbl_OrderProduct[[#This Row],[OrderID]],tbl_Order[OrderID],tbl_Order[Order Year])</f>
        <v>2016</v>
      </c>
      <c r="G76" t="str">
        <f>_xlfn.XLOOKUP(tbl_OrderProduct[[#This Row],[OrderID]],tbl_Order[OrderID],tbl_Order[Order Month Name])</f>
        <v>Mar</v>
      </c>
      <c r="H76" t="str">
        <f>_xlfn.XLOOKUP(tbl_OrderProduct[[#This Row],[ProductID]],tbl_Product[ProductID],tbl_Product[ProductName])</f>
        <v>Great Western Lookup</v>
      </c>
      <c r="I76" t="str">
        <f>_xlfn.XLOOKUP(tbl_OrderProduct[[#This Row],[OrderID]],tbl_Order[OrderID],tbl_Order[CustomerID])</f>
        <v>CUST0120</v>
      </c>
    </row>
    <row r="77" spans="1:9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  <c r="F77">
        <f>_xlfn.XLOOKUP(tbl_OrderProduct[[#This Row],[OrderID]],tbl_Order[OrderID],tbl_Order[Order Year])</f>
        <v>2016</v>
      </c>
      <c r="G77" t="str">
        <f>_xlfn.XLOOKUP(tbl_OrderProduct[[#This Row],[OrderID]],tbl_Order[OrderID],tbl_Order[Order Month Name])</f>
        <v>Mar</v>
      </c>
      <c r="H77" t="str">
        <f>_xlfn.XLOOKUP(tbl_OrderProduct[[#This Row],[ProductID]],tbl_Product[ProductID],tbl_Product[ProductName])</f>
        <v>Power B.I. the Board Game</v>
      </c>
      <c r="I77" t="str">
        <f>_xlfn.XLOOKUP(tbl_OrderProduct[[#This Row],[OrderID]],tbl_Order[OrderID],tbl_Order[CustomerID])</f>
        <v>CUST0120</v>
      </c>
    </row>
    <row r="78" spans="1:9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  <c r="F78">
        <f>_xlfn.XLOOKUP(tbl_OrderProduct[[#This Row],[OrderID]],tbl_Order[OrderID],tbl_Order[Order Year])</f>
        <v>2016</v>
      </c>
      <c r="G78" t="str">
        <f>_xlfn.XLOOKUP(tbl_OrderProduct[[#This Row],[OrderID]],tbl_Order[OrderID],tbl_Order[Order Month Name])</f>
        <v>Mar</v>
      </c>
      <c r="H78" t="str">
        <f>_xlfn.XLOOKUP(tbl_OrderProduct[[#This Row],[ProductID]],tbl_Product[ProductID],tbl_Product[ProductName])</f>
        <v>The Spill: Data Breach</v>
      </c>
      <c r="I78" t="str">
        <f>_xlfn.XLOOKUP(tbl_OrderProduct[[#This Row],[OrderID]],tbl_Order[OrderID],tbl_Order[CustomerID])</f>
        <v>CUST1104</v>
      </c>
    </row>
    <row r="79" spans="1:9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  <c r="F79">
        <f>_xlfn.XLOOKUP(tbl_OrderProduct[[#This Row],[OrderID]],tbl_Order[OrderID],tbl_Order[Order Year])</f>
        <v>2016</v>
      </c>
      <c r="G79" t="str">
        <f>_xlfn.XLOOKUP(tbl_OrderProduct[[#This Row],[OrderID]],tbl_Order[OrderID],tbl_Order[Order Month Name])</f>
        <v>Mar</v>
      </c>
      <c r="H79" t="str">
        <f>_xlfn.XLOOKUP(tbl_OrderProduct[[#This Row],[ProductID]],tbl_Product[ProductID],tbl_Product[ProductName])</f>
        <v>The Castles of Mad King Lambda</v>
      </c>
      <c r="I79" t="str">
        <f>_xlfn.XLOOKUP(tbl_OrderProduct[[#This Row],[OrderID]],tbl_Order[OrderID],tbl_Order[CustomerID])</f>
        <v>CUST1104</v>
      </c>
    </row>
    <row r="80" spans="1:9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  <c r="F80">
        <f>_xlfn.XLOOKUP(tbl_OrderProduct[[#This Row],[OrderID]],tbl_Order[OrderID],tbl_Order[Order Year])</f>
        <v>2016</v>
      </c>
      <c r="G80" t="str">
        <f>_xlfn.XLOOKUP(tbl_OrderProduct[[#This Row],[OrderID]],tbl_Order[OrderID],tbl_Order[Order Month Name])</f>
        <v>Mar</v>
      </c>
      <c r="H80" t="str">
        <f>_xlfn.XLOOKUP(tbl_OrderProduct[[#This Row],[ProductID]],tbl_Product[ProductID],tbl_Product[ProductName])</f>
        <v>Evercell</v>
      </c>
      <c r="I80" t="str">
        <f>_xlfn.XLOOKUP(tbl_OrderProduct[[#This Row],[OrderID]],tbl_Order[OrderID],tbl_Order[CustomerID])</f>
        <v>CUST1104</v>
      </c>
    </row>
    <row r="81" spans="1:9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  <c r="F81">
        <f>_xlfn.XLOOKUP(tbl_OrderProduct[[#This Row],[OrderID]],tbl_Order[OrderID],tbl_Order[Order Year])</f>
        <v>2016</v>
      </c>
      <c r="G81" t="str">
        <f>_xlfn.XLOOKUP(tbl_OrderProduct[[#This Row],[OrderID]],tbl_Order[OrderID],tbl_Order[Order Month Name])</f>
        <v>Mar</v>
      </c>
      <c r="H81" t="str">
        <f>_xlfn.XLOOKUP(tbl_OrderProduct[[#This Row],[ProductID]],tbl_Product[ProductID],tbl_Product[ProductName])</f>
        <v>Carcassone: Financial Quarters</v>
      </c>
      <c r="I81" t="str">
        <f>_xlfn.XLOOKUP(tbl_OrderProduct[[#This Row],[OrderID]],tbl_Order[OrderID],tbl_Order[CustomerID])</f>
        <v>CUST0148</v>
      </c>
    </row>
    <row r="82" spans="1:9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  <c r="F82">
        <f>_xlfn.XLOOKUP(tbl_OrderProduct[[#This Row],[OrderID]],tbl_Order[OrderID],tbl_Order[Order Year])</f>
        <v>2016</v>
      </c>
      <c r="G82" t="str">
        <f>_xlfn.XLOOKUP(tbl_OrderProduct[[#This Row],[OrderID]],tbl_Order[OrderID],tbl_Order[Order Month Name])</f>
        <v>Mar</v>
      </c>
      <c r="H82" t="str">
        <f>_xlfn.XLOOKUP(tbl_OrderProduct[[#This Row],[ProductID]],tbl_Product[ProductID],tbl_Product[ProductName])</f>
        <v>The Castles of Mad King Lambda</v>
      </c>
      <c r="I82" t="str">
        <f>_xlfn.XLOOKUP(tbl_OrderProduct[[#This Row],[OrderID]],tbl_Order[OrderID],tbl_Order[CustomerID])</f>
        <v>CUST0627</v>
      </c>
    </row>
    <row r="83" spans="1:9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  <c r="F83">
        <f>_xlfn.XLOOKUP(tbl_OrderProduct[[#This Row],[OrderID]],tbl_Order[OrderID],tbl_Order[Order Year])</f>
        <v>2016</v>
      </c>
      <c r="G83" t="str">
        <f>_xlfn.XLOOKUP(tbl_OrderProduct[[#This Row],[OrderID]],tbl_Order[OrderID],tbl_Order[Order Month Name])</f>
        <v>Mar</v>
      </c>
      <c r="H83" t="str">
        <f>_xlfn.XLOOKUP(tbl_OrderProduct[[#This Row],[ProductID]],tbl_Product[ProductID],tbl_Product[ProductName])</f>
        <v>Power B.I. the Board Game</v>
      </c>
      <c r="I83" t="str">
        <f>_xlfn.XLOOKUP(tbl_OrderProduct[[#This Row],[OrderID]],tbl_Order[OrderID],tbl_Order[CustomerID])</f>
        <v>CUST0627</v>
      </c>
    </row>
    <row r="84" spans="1:9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  <c r="F84">
        <f>_xlfn.XLOOKUP(tbl_OrderProduct[[#This Row],[OrderID]],tbl_Order[OrderID],tbl_Order[Order Year])</f>
        <v>2016</v>
      </c>
      <c r="G84" t="str">
        <f>_xlfn.XLOOKUP(tbl_OrderProduct[[#This Row],[OrderID]],tbl_Order[OrderID],tbl_Order[Order Month Name])</f>
        <v>Mar</v>
      </c>
      <c r="H84" t="str">
        <f>_xlfn.XLOOKUP(tbl_OrderProduct[[#This Row],[ProductID]],tbl_Product[ProductID],tbl_Product[ProductName])</f>
        <v>DAX Machina</v>
      </c>
      <c r="I84" t="str">
        <f>_xlfn.XLOOKUP(tbl_OrderProduct[[#This Row],[OrderID]],tbl_Order[OrderID],tbl_Order[CustomerID])</f>
        <v>CUST0627</v>
      </c>
    </row>
    <row r="85" spans="1:9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  <c r="F85">
        <f>_xlfn.XLOOKUP(tbl_OrderProduct[[#This Row],[OrderID]],tbl_Order[OrderID],tbl_Order[Order Year])</f>
        <v>2016</v>
      </c>
      <c r="G85" t="str">
        <f>_xlfn.XLOOKUP(tbl_OrderProduct[[#This Row],[OrderID]],tbl_Order[OrderID],tbl_Order[Order Month Name])</f>
        <v>Mar</v>
      </c>
      <c r="H85" t="str">
        <f>_xlfn.XLOOKUP(tbl_OrderProduct[[#This Row],[ProductID]],tbl_Product[ProductID],tbl_Product[ProductName])</f>
        <v>7 Chart Wonders</v>
      </c>
      <c r="I85" t="str">
        <f>_xlfn.XLOOKUP(tbl_OrderProduct[[#This Row],[OrderID]],tbl_Order[OrderID],tbl_Order[CustomerID])</f>
        <v>CUST0627</v>
      </c>
    </row>
    <row r="86" spans="1:9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  <c r="F86">
        <f>_xlfn.XLOOKUP(tbl_OrderProduct[[#This Row],[OrderID]],tbl_Order[OrderID],tbl_Order[Order Year])</f>
        <v>2016</v>
      </c>
      <c r="G86" t="str">
        <f>_xlfn.XLOOKUP(tbl_OrderProduct[[#This Row],[OrderID]],tbl_Order[OrderID],tbl_Order[Order Month Name])</f>
        <v>Mar</v>
      </c>
      <c r="H86" t="str">
        <f>_xlfn.XLOOKUP(tbl_OrderProduct[[#This Row],[ProductID]],tbl_Product[ProductID],tbl_Product[ProductName])</f>
        <v>Brass: Budget</v>
      </c>
      <c r="I86" t="str">
        <f>_xlfn.XLOOKUP(tbl_OrderProduct[[#This Row],[OrderID]],tbl_Order[OrderID],tbl_Order[CustomerID])</f>
        <v>CUST0582</v>
      </c>
    </row>
    <row r="87" spans="1:9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  <c r="F87">
        <f>_xlfn.XLOOKUP(tbl_OrderProduct[[#This Row],[OrderID]],tbl_Order[OrderID],tbl_Order[Order Year])</f>
        <v>2016</v>
      </c>
      <c r="G87" t="str">
        <f>_xlfn.XLOOKUP(tbl_OrderProduct[[#This Row],[OrderID]],tbl_Order[OrderID],tbl_Order[Order Month Name])</f>
        <v>Mar</v>
      </c>
      <c r="H87" t="str">
        <f>_xlfn.XLOOKUP(tbl_OrderProduct[[#This Row],[ProductID]],tbl_Product[ProductID],tbl_Product[ProductName])</f>
        <v>Formula Scrabble</v>
      </c>
      <c r="I87" t="str">
        <f>_xlfn.XLOOKUP(tbl_OrderProduct[[#This Row],[OrderID]],tbl_Order[OrderID],tbl_Order[CustomerID])</f>
        <v>CUST0590</v>
      </c>
    </row>
    <row r="88" spans="1:9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  <c r="F88">
        <f>_xlfn.XLOOKUP(tbl_OrderProduct[[#This Row],[OrderID]],tbl_Order[OrderID],tbl_Order[Order Year])</f>
        <v>2016</v>
      </c>
      <c r="G88" t="str">
        <f>_xlfn.XLOOKUP(tbl_OrderProduct[[#This Row],[OrderID]],tbl_Order[OrderID],tbl_Order[Order Month Name])</f>
        <v>Mar</v>
      </c>
      <c r="H88" t="str">
        <f>_xlfn.XLOOKUP(tbl_OrderProduct[[#This Row],[ProductID]],tbl_Product[ProductID],tbl_Product[ProductName])</f>
        <v>Ticket to Ride: Financial Express</v>
      </c>
      <c r="I88" t="str">
        <f>_xlfn.XLOOKUP(tbl_OrderProduct[[#This Row],[OrderID]],tbl_Order[OrderID],tbl_Order[CustomerID])</f>
        <v>CUST0590</v>
      </c>
    </row>
    <row r="89" spans="1:9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  <c r="F89">
        <f>_xlfn.XLOOKUP(tbl_OrderProduct[[#This Row],[OrderID]],tbl_Order[OrderID],tbl_Order[Order Year])</f>
        <v>2016</v>
      </c>
      <c r="G89" t="str">
        <f>_xlfn.XLOOKUP(tbl_OrderProduct[[#This Row],[OrderID]],tbl_Order[OrderID],tbl_Order[Order Month Name])</f>
        <v>Mar</v>
      </c>
      <c r="H89" t="str">
        <f>_xlfn.XLOOKUP(tbl_OrderProduct[[#This Row],[ProductID]],tbl_Product[ProductID],tbl_Product[ProductName])</f>
        <v>Tiny Epic Formulas</v>
      </c>
      <c r="I89" t="str">
        <f>_xlfn.XLOOKUP(tbl_OrderProduct[[#This Row],[OrderID]],tbl_Order[OrderID],tbl_Order[CustomerID])</f>
        <v>CUST0590</v>
      </c>
    </row>
    <row r="90" spans="1:9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  <c r="F90">
        <f>_xlfn.XLOOKUP(tbl_OrderProduct[[#This Row],[OrderID]],tbl_Order[OrderID],tbl_Order[Order Year])</f>
        <v>2016</v>
      </c>
      <c r="G90" t="str">
        <f>_xlfn.XLOOKUP(tbl_OrderProduct[[#This Row],[OrderID]],tbl_Order[OrderID],tbl_Order[Order Month Name])</f>
        <v>Mar</v>
      </c>
      <c r="H90" t="str">
        <f>_xlfn.XLOOKUP(tbl_OrderProduct[[#This Row],[ProductID]],tbl_Product[ProductID],tbl_Product[ProductName])</f>
        <v>Don't Split the Data</v>
      </c>
      <c r="I90" t="str">
        <f>_xlfn.XLOOKUP(tbl_OrderProduct[[#This Row],[OrderID]],tbl_Order[OrderID],tbl_Order[CustomerID])</f>
        <v>CUST0095</v>
      </c>
    </row>
    <row r="91" spans="1:9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  <c r="F91">
        <f>_xlfn.XLOOKUP(tbl_OrderProduct[[#This Row],[OrderID]],tbl_Order[OrderID],tbl_Order[Order Year])</f>
        <v>2016</v>
      </c>
      <c r="G91" t="str">
        <f>_xlfn.XLOOKUP(tbl_OrderProduct[[#This Row],[OrderID]],tbl_Order[OrderID],tbl_Order[Order Month Name])</f>
        <v>Mar</v>
      </c>
      <c r="H91" t="str">
        <f>_xlfn.XLOOKUP(tbl_OrderProduct[[#This Row],[ProductID]],tbl_Product[ProductID],tbl_Product[ProductName])</f>
        <v>YahtSheets</v>
      </c>
      <c r="I91" t="str">
        <f>_xlfn.XLOOKUP(tbl_OrderProduct[[#This Row],[OrderID]],tbl_Order[OrderID],tbl_Order[CustomerID])</f>
        <v>CUST0519</v>
      </c>
    </row>
    <row r="92" spans="1:9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  <c r="F92">
        <f>_xlfn.XLOOKUP(tbl_OrderProduct[[#This Row],[OrderID]],tbl_Order[OrderID],tbl_Order[Order Year])</f>
        <v>2016</v>
      </c>
      <c r="G92" t="str">
        <f>_xlfn.XLOOKUP(tbl_OrderProduct[[#This Row],[OrderID]],tbl_Order[OrderID],tbl_Order[Order Month Name])</f>
        <v>Mar</v>
      </c>
      <c r="H92" t="str">
        <f>_xlfn.XLOOKUP(tbl_OrderProduct[[#This Row],[ProductID]],tbl_Product[ProductID],tbl_Product[ProductName])</f>
        <v>Roll for Regression</v>
      </c>
      <c r="I92" t="str">
        <f>_xlfn.XLOOKUP(tbl_OrderProduct[[#This Row],[OrderID]],tbl_Order[OrderID],tbl_Order[CustomerID])</f>
        <v>CUST0457</v>
      </c>
    </row>
    <row r="93" spans="1:9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  <c r="F93">
        <f>_xlfn.XLOOKUP(tbl_OrderProduct[[#This Row],[OrderID]],tbl_Order[OrderID],tbl_Order[Order Year])</f>
        <v>2016</v>
      </c>
      <c r="G93" t="str">
        <f>_xlfn.XLOOKUP(tbl_OrderProduct[[#This Row],[OrderID]],tbl_Order[OrderID],tbl_Order[Order Month Name])</f>
        <v>Mar</v>
      </c>
      <c r="H93" t="str">
        <f>_xlfn.XLOOKUP(tbl_OrderProduct[[#This Row],[ProductID]],tbl_Product[ProductID],tbl_Product[ProductName])</f>
        <v>Welcome To … The Dashboard</v>
      </c>
      <c r="I93" t="str">
        <f>_xlfn.XLOOKUP(tbl_OrderProduct[[#This Row],[OrderID]],tbl_Order[OrderID],tbl_Order[CustomerID])</f>
        <v>CUST0279</v>
      </c>
    </row>
    <row r="94" spans="1:9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  <c r="F94">
        <f>_xlfn.XLOOKUP(tbl_OrderProduct[[#This Row],[OrderID]],tbl_Order[OrderID],tbl_Order[Order Year])</f>
        <v>2016</v>
      </c>
      <c r="G94" t="str">
        <f>_xlfn.XLOOKUP(tbl_OrderProduct[[#This Row],[OrderID]],tbl_Order[OrderID],tbl_Order[Order Month Name])</f>
        <v>Mar</v>
      </c>
      <c r="H94" t="str">
        <f>_xlfn.XLOOKUP(tbl_OrderProduct[[#This Row],[ProductID]],tbl_Product[ProductID],tbl_Product[ProductName])</f>
        <v>Fieldnames</v>
      </c>
      <c r="I94" t="str">
        <f>_xlfn.XLOOKUP(tbl_OrderProduct[[#This Row],[OrderID]],tbl_Order[OrderID],tbl_Order[CustomerID])</f>
        <v>CUST0279</v>
      </c>
    </row>
    <row r="95" spans="1:9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  <c r="F95">
        <f>_xlfn.XLOOKUP(tbl_OrderProduct[[#This Row],[OrderID]],tbl_Order[OrderID],tbl_Order[Order Year])</f>
        <v>2016</v>
      </c>
      <c r="G95" t="str">
        <f>_xlfn.XLOOKUP(tbl_OrderProduct[[#This Row],[OrderID]],tbl_Order[OrderID],tbl_Order[Order Month Name])</f>
        <v>Mar</v>
      </c>
      <c r="H95" t="str">
        <f>_xlfn.XLOOKUP(tbl_OrderProduct[[#This Row],[ProductID]],tbl_Product[ProductID],tbl_Product[ProductName])</f>
        <v>Forbidden Functions</v>
      </c>
      <c r="I95" t="str">
        <f>_xlfn.XLOOKUP(tbl_OrderProduct[[#This Row],[OrderID]],tbl_Order[OrderID],tbl_Order[CustomerID])</f>
        <v>CUST0335</v>
      </c>
    </row>
    <row r="96" spans="1:9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  <c r="F96">
        <f>_xlfn.XLOOKUP(tbl_OrderProduct[[#This Row],[OrderID]],tbl_Order[OrderID],tbl_Order[Order Year])</f>
        <v>2016</v>
      </c>
      <c r="G96" t="str">
        <f>_xlfn.XLOOKUP(tbl_OrderProduct[[#This Row],[OrderID]],tbl_Order[OrderID],tbl_Order[Order Month Name])</f>
        <v>Apr</v>
      </c>
      <c r="H96" t="str">
        <f>_xlfn.XLOOKUP(tbl_OrderProduct[[#This Row],[ProductID]],tbl_Product[ProductID],tbl_Product[ProductName])</f>
        <v>Monopoly: Pivot Table Edition</v>
      </c>
      <c r="I96" t="str">
        <f>_xlfn.XLOOKUP(tbl_OrderProduct[[#This Row],[OrderID]],tbl_Order[OrderID],tbl_Order[CustomerID])</f>
        <v>CUST1060</v>
      </c>
    </row>
    <row r="97" spans="1:9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  <c r="F97">
        <f>_xlfn.XLOOKUP(tbl_OrderProduct[[#This Row],[OrderID]],tbl_Order[OrderID],tbl_Order[Order Year])</f>
        <v>2016</v>
      </c>
      <c r="G97" t="str">
        <f>_xlfn.XLOOKUP(tbl_OrderProduct[[#This Row],[OrderID]],tbl_Order[OrderID],tbl_Order[Order Month Name])</f>
        <v>Apr</v>
      </c>
      <c r="H97" t="str">
        <f>_xlfn.XLOOKUP(tbl_OrderProduct[[#This Row],[ProductID]],tbl_Product[ProductID],tbl_Product[ProductName])</f>
        <v>Wingspanalytics</v>
      </c>
      <c r="I97" t="str">
        <f>_xlfn.XLOOKUP(tbl_OrderProduct[[#This Row],[OrderID]],tbl_Order[OrderID],tbl_Order[CustomerID])</f>
        <v>CUST1060</v>
      </c>
    </row>
    <row r="98" spans="1:9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  <c r="F98">
        <f>_xlfn.XLOOKUP(tbl_OrderProduct[[#This Row],[OrderID]],tbl_Order[OrderID],tbl_Order[Order Year])</f>
        <v>2016</v>
      </c>
      <c r="G98" t="str">
        <f>_xlfn.XLOOKUP(tbl_OrderProduct[[#This Row],[OrderID]],tbl_Order[OrderID],tbl_Order[Order Month Name])</f>
        <v>Apr</v>
      </c>
      <c r="H98" t="str">
        <f>_xlfn.XLOOKUP(tbl_OrderProduct[[#This Row],[ProductID]],tbl_Product[ProductID],tbl_Product[ProductName])</f>
        <v>The Spill: Data Breach</v>
      </c>
      <c r="I98" t="str">
        <f>_xlfn.XLOOKUP(tbl_OrderProduct[[#This Row],[OrderID]],tbl_Order[OrderID],tbl_Order[CustomerID])</f>
        <v>CUST1060</v>
      </c>
    </row>
    <row r="99" spans="1:9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  <c r="F99">
        <f>_xlfn.XLOOKUP(tbl_OrderProduct[[#This Row],[OrderID]],tbl_Order[OrderID],tbl_Order[Order Year])</f>
        <v>2016</v>
      </c>
      <c r="G99" t="str">
        <f>_xlfn.XLOOKUP(tbl_OrderProduct[[#This Row],[OrderID]],tbl_Order[OrderID],tbl_Order[Order Month Name])</f>
        <v>Apr</v>
      </c>
      <c r="H99" t="str">
        <f>_xlfn.XLOOKUP(tbl_OrderProduct[[#This Row],[ProductID]],tbl_Product[ProductID],tbl_Product[ProductName])</f>
        <v>Pandemic: #REF! Outbreak</v>
      </c>
      <c r="I99" t="str">
        <f>_xlfn.XLOOKUP(tbl_OrderProduct[[#This Row],[OrderID]],tbl_Order[OrderID],tbl_Order[CustomerID])</f>
        <v>CUST1060</v>
      </c>
    </row>
    <row r="100" spans="1:9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  <c r="F100">
        <f>_xlfn.XLOOKUP(tbl_OrderProduct[[#This Row],[OrderID]],tbl_Order[OrderID],tbl_Order[Order Year])</f>
        <v>2016</v>
      </c>
      <c r="G100" t="str">
        <f>_xlfn.XLOOKUP(tbl_OrderProduct[[#This Row],[OrderID]],tbl_Order[OrderID],tbl_Order[Order Month Name])</f>
        <v>Apr</v>
      </c>
      <c r="H100" t="str">
        <f>_xlfn.XLOOKUP(tbl_OrderProduct[[#This Row],[ProductID]],tbl_Product[ProductID],tbl_Product[ProductName])</f>
        <v>Wingspanalytics</v>
      </c>
      <c r="I100" t="str">
        <f>_xlfn.XLOOKUP(tbl_OrderProduct[[#This Row],[OrderID]],tbl_Order[OrderID],tbl_Order[CustomerID])</f>
        <v>CUST1299</v>
      </c>
    </row>
    <row r="101" spans="1:9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  <c r="F101">
        <f>_xlfn.XLOOKUP(tbl_OrderProduct[[#This Row],[OrderID]],tbl_Order[OrderID],tbl_Order[Order Year])</f>
        <v>2016</v>
      </c>
      <c r="G101" t="str">
        <f>_xlfn.XLOOKUP(tbl_OrderProduct[[#This Row],[OrderID]],tbl_Order[OrderID],tbl_Order[Order Month Name])</f>
        <v>Apr</v>
      </c>
      <c r="H101" t="str">
        <f>_xlfn.XLOOKUP(tbl_OrderProduct[[#This Row],[ProductID]],tbl_Product[ProductID],tbl_Product[ProductName])</f>
        <v>Terraforming Tableau</v>
      </c>
      <c r="I101" t="str">
        <f>_xlfn.XLOOKUP(tbl_OrderProduct[[#This Row],[OrderID]],tbl_Order[OrderID],tbl_Order[CustomerID])</f>
        <v>CUST0920</v>
      </c>
    </row>
    <row r="102" spans="1:9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  <c r="F102">
        <f>_xlfn.XLOOKUP(tbl_OrderProduct[[#This Row],[OrderID]],tbl_Order[OrderID],tbl_Order[Order Year])</f>
        <v>2016</v>
      </c>
      <c r="G102" t="str">
        <f>_xlfn.XLOOKUP(tbl_OrderProduct[[#This Row],[OrderID]],tbl_Order[OrderID],tbl_Order[Order Month Name])</f>
        <v>Apr</v>
      </c>
      <c r="H102" t="str">
        <f>_xlfn.XLOOKUP(tbl_OrderProduct[[#This Row],[ProductID]],tbl_Product[ProductID],tbl_Product[ProductName])</f>
        <v>Charts Against Humanity</v>
      </c>
      <c r="I102" t="str">
        <f>_xlfn.XLOOKUP(tbl_OrderProduct[[#This Row],[OrderID]],tbl_Order[OrderID],tbl_Order[CustomerID])</f>
        <v>CUST0206</v>
      </c>
    </row>
    <row r="103" spans="1:9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  <c r="F103">
        <f>_xlfn.XLOOKUP(tbl_OrderProduct[[#This Row],[OrderID]],tbl_Order[OrderID],tbl_Order[Order Year])</f>
        <v>2016</v>
      </c>
      <c r="G103" t="str">
        <f>_xlfn.XLOOKUP(tbl_OrderProduct[[#This Row],[OrderID]],tbl_Order[OrderID],tbl_Order[Order Month Name])</f>
        <v>Apr</v>
      </c>
      <c r="H103" t="str">
        <f>_xlfn.XLOOKUP(tbl_OrderProduct[[#This Row],[ProductID]],tbl_Product[ProductID],tbl_Product[ProductName])</f>
        <v>Ticket to Ride: Financial Express</v>
      </c>
      <c r="I103" t="str">
        <f>_xlfn.XLOOKUP(tbl_OrderProduct[[#This Row],[OrderID]],tbl_Order[OrderID],tbl_Order[CustomerID])</f>
        <v>CUST0206</v>
      </c>
    </row>
    <row r="104" spans="1:9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  <c r="F104">
        <f>_xlfn.XLOOKUP(tbl_OrderProduct[[#This Row],[OrderID]],tbl_Order[OrderID],tbl_Order[Order Year])</f>
        <v>2016</v>
      </c>
      <c r="G104" t="str">
        <f>_xlfn.XLOOKUP(tbl_OrderProduct[[#This Row],[OrderID]],tbl_Order[OrderID],tbl_Order[Order Month Name])</f>
        <v>Apr</v>
      </c>
      <c r="H104" t="str">
        <f>_xlfn.XLOOKUP(tbl_OrderProduct[[#This Row],[ProductID]],tbl_Product[ProductID],tbl_Product[ProductName])</f>
        <v>Don't Wake the Stakeholders</v>
      </c>
      <c r="I104" t="str">
        <f>_xlfn.XLOOKUP(tbl_OrderProduct[[#This Row],[OrderID]],tbl_Order[OrderID],tbl_Order[CustomerID])</f>
        <v>CUST0206</v>
      </c>
    </row>
    <row r="105" spans="1:9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  <c r="F105">
        <f>_xlfn.XLOOKUP(tbl_OrderProduct[[#This Row],[OrderID]],tbl_Order[OrderID],tbl_Order[Order Year])</f>
        <v>2016</v>
      </c>
      <c r="G105" t="str">
        <f>_xlfn.XLOOKUP(tbl_OrderProduct[[#This Row],[OrderID]],tbl_Order[OrderID],tbl_Order[Order Month Name])</f>
        <v>Apr</v>
      </c>
      <c r="H105" t="str">
        <f>_xlfn.XLOOKUP(tbl_OrderProduct[[#This Row],[ProductID]],tbl_Product[ProductID],tbl_Product[ProductName])</f>
        <v>Azul: Pie Chart Edition</v>
      </c>
      <c r="I105" t="str">
        <f>_xlfn.XLOOKUP(tbl_OrderProduct[[#This Row],[OrderID]],tbl_Order[OrderID],tbl_Order[CustomerID])</f>
        <v>CUST0206</v>
      </c>
    </row>
    <row r="106" spans="1:9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  <c r="F106">
        <f>_xlfn.XLOOKUP(tbl_OrderProduct[[#This Row],[OrderID]],tbl_Order[OrderID],tbl_Order[Order Year])</f>
        <v>2016</v>
      </c>
      <c r="G106" t="str">
        <f>_xlfn.XLOOKUP(tbl_OrderProduct[[#This Row],[OrderID]],tbl_Order[OrderID],tbl_Order[Order Month Name])</f>
        <v>Apr</v>
      </c>
      <c r="H106" t="str">
        <f>_xlfn.XLOOKUP(tbl_OrderProduct[[#This Row],[ProductID]],tbl_Product[ProductID],tbl_Product[ProductName])</f>
        <v>Formula Scrabble</v>
      </c>
      <c r="I106" t="str">
        <f>_xlfn.XLOOKUP(tbl_OrderProduct[[#This Row],[OrderID]],tbl_Order[OrderID],tbl_Order[CustomerID])</f>
        <v>CUST0206</v>
      </c>
    </row>
    <row r="107" spans="1:9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  <c r="F107">
        <f>_xlfn.XLOOKUP(tbl_OrderProduct[[#This Row],[OrderID]],tbl_Order[OrderID],tbl_Order[Order Year])</f>
        <v>2016</v>
      </c>
      <c r="G107" t="str">
        <f>_xlfn.XLOOKUP(tbl_OrderProduct[[#This Row],[OrderID]],tbl_Order[OrderID],tbl_Order[Order Month Name])</f>
        <v>Apr</v>
      </c>
      <c r="H107" t="str">
        <f>_xlfn.XLOOKUP(tbl_OrderProduct[[#This Row],[ProductID]],tbl_Product[ProductID],tbl_Product[ProductName])</f>
        <v>Wingspanalytics</v>
      </c>
      <c r="I107" t="str">
        <f>_xlfn.XLOOKUP(tbl_OrderProduct[[#This Row],[OrderID]],tbl_Order[OrderID],tbl_Order[CustomerID])</f>
        <v>CUST0400</v>
      </c>
    </row>
    <row r="108" spans="1:9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  <c r="F108">
        <f>_xlfn.XLOOKUP(tbl_OrderProduct[[#This Row],[OrderID]],tbl_Order[OrderID],tbl_Order[Order Year])</f>
        <v>2016</v>
      </c>
      <c r="G108" t="str">
        <f>_xlfn.XLOOKUP(tbl_OrderProduct[[#This Row],[OrderID]],tbl_Order[OrderID],tbl_Order[Order Month Name])</f>
        <v>Apr</v>
      </c>
      <c r="H108" t="str">
        <f>_xlfn.XLOOKUP(tbl_OrderProduct[[#This Row],[ProductID]],tbl_Product[ProductID],tbl_Product[ProductName])</f>
        <v>Spreadsheet Legacy</v>
      </c>
      <c r="I108" t="str">
        <f>_xlfn.XLOOKUP(tbl_OrderProduct[[#This Row],[OrderID]],tbl_Order[OrderID],tbl_Order[CustomerID])</f>
        <v>CUST0400</v>
      </c>
    </row>
    <row r="109" spans="1:9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  <c r="F109">
        <f>_xlfn.XLOOKUP(tbl_OrderProduct[[#This Row],[OrderID]],tbl_Order[OrderID],tbl_Order[Order Year])</f>
        <v>2016</v>
      </c>
      <c r="G109" t="str">
        <f>_xlfn.XLOOKUP(tbl_OrderProduct[[#This Row],[OrderID]],tbl_Order[OrderID],tbl_Order[Order Month Name])</f>
        <v>Apr</v>
      </c>
      <c r="H109" t="str">
        <f>_xlfn.XLOOKUP(tbl_OrderProduct[[#This Row],[ProductID]],tbl_Product[ProductID],tbl_Product[ProductName])</f>
        <v>Between Two Spreadsheets</v>
      </c>
      <c r="I109" t="str">
        <f>_xlfn.XLOOKUP(tbl_OrderProduct[[#This Row],[OrderID]],tbl_Order[OrderID],tbl_Order[CustomerID])</f>
        <v>CUST0400</v>
      </c>
    </row>
    <row r="110" spans="1:9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  <c r="F110">
        <f>_xlfn.XLOOKUP(tbl_OrderProduct[[#This Row],[OrderID]],tbl_Order[OrderID],tbl_Order[Order Year])</f>
        <v>2016</v>
      </c>
      <c r="G110" t="str">
        <f>_xlfn.XLOOKUP(tbl_OrderProduct[[#This Row],[OrderID]],tbl_Order[OrderID],tbl_Order[Order Month Name])</f>
        <v>Apr</v>
      </c>
      <c r="H110" t="str">
        <f>_xlfn.XLOOKUP(tbl_OrderProduct[[#This Row],[ProductID]],tbl_Product[ProductID],tbl_Product[ProductName])</f>
        <v>Depreciation Trail</v>
      </c>
      <c r="I110" t="str">
        <f>_xlfn.XLOOKUP(tbl_OrderProduct[[#This Row],[OrderID]],tbl_Order[OrderID],tbl_Order[CustomerID])</f>
        <v>CUST0400</v>
      </c>
    </row>
    <row r="111" spans="1:9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  <c r="F111">
        <f>_xlfn.XLOOKUP(tbl_OrderProduct[[#This Row],[OrderID]],tbl_Order[OrderID],tbl_Order[Order Year])</f>
        <v>2016</v>
      </c>
      <c r="G111" t="str">
        <f>_xlfn.XLOOKUP(tbl_OrderProduct[[#This Row],[OrderID]],tbl_Order[OrderID],tbl_Order[Order Month Name])</f>
        <v>Apr</v>
      </c>
      <c r="H111" t="str">
        <f>_xlfn.XLOOKUP(tbl_OrderProduct[[#This Row],[ProductID]],tbl_Product[ProductID],tbl_Product[ProductName])</f>
        <v>Cashflow Cascadia</v>
      </c>
      <c r="I111" t="str">
        <f>_xlfn.XLOOKUP(tbl_OrderProduct[[#This Row],[OrderID]],tbl_Order[OrderID],tbl_Order[CustomerID])</f>
        <v>CUST0009</v>
      </c>
    </row>
    <row r="112" spans="1:9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  <c r="F112">
        <f>_xlfn.XLOOKUP(tbl_OrderProduct[[#This Row],[OrderID]],tbl_Order[OrderID],tbl_Order[Order Year])</f>
        <v>2016</v>
      </c>
      <c r="G112" t="str">
        <f>_xlfn.XLOOKUP(tbl_OrderProduct[[#This Row],[OrderID]],tbl_Order[OrderID],tbl_Order[Order Month Name])</f>
        <v>Apr</v>
      </c>
      <c r="H112" t="str">
        <f>_xlfn.XLOOKUP(tbl_OrderProduct[[#This Row],[ProductID]],tbl_Product[ProductID],tbl_Product[ProductName])</f>
        <v>Formula Scrabble</v>
      </c>
      <c r="I112" t="str">
        <f>_xlfn.XLOOKUP(tbl_OrderProduct[[#This Row],[OrderID]],tbl_Order[OrderID],tbl_Order[CustomerID])</f>
        <v>CUST0009</v>
      </c>
    </row>
    <row r="113" spans="1:9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  <c r="F113">
        <f>_xlfn.XLOOKUP(tbl_OrderProduct[[#This Row],[OrderID]],tbl_Order[OrderID],tbl_Order[Order Year])</f>
        <v>2016</v>
      </c>
      <c r="G113" t="str">
        <f>_xlfn.XLOOKUP(tbl_OrderProduct[[#This Row],[OrderID]],tbl_Order[OrderID],tbl_Order[Order Month Name])</f>
        <v>Apr</v>
      </c>
      <c r="H113" t="str">
        <f>_xlfn.XLOOKUP(tbl_OrderProduct[[#This Row],[ProductID]],tbl_Product[ProductID],tbl_Product[ProductName])</f>
        <v>Terraforming Tableau</v>
      </c>
      <c r="I113" t="str">
        <f>_xlfn.XLOOKUP(tbl_OrderProduct[[#This Row],[OrderID]],tbl_Order[OrderID],tbl_Order[CustomerID])</f>
        <v>CUST0631</v>
      </c>
    </row>
    <row r="114" spans="1:9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  <c r="F114">
        <f>_xlfn.XLOOKUP(tbl_OrderProduct[[#This Row],[OrderID]],tbl_Order[OrderID],tbl_Order[Order Year])</f>
        <v>2016</v>
      </c>
      <c r="G114" t="str">
        <f>_xlfn.XLOOKUP(tbl_OrderProduct[[#This Row],[OrderID]],tbl_Order[OrderID],tbl_Order[Order Month Name])</f>
        <v>Apr</v>
      </c>
      <c r="H114" t="str">
        <f>_xlfn.XLOOKUP(tbl_OrderProduct[[#This Row],[ProductID]],tbl_Product[ProductID],tbl_Product[ProductName])</f>
        <v>Evercell</v>
      </c>
      <c r="I114" t="str">
        <f>_xlfn.XLOOKUP(tbl_OrderProduct[[#This Row],[OrderID]],tbl_Order[OrderID],tbl_Order[CustomerID])</f>
        <v>CUST0385</v>
      </c>
    </row>
    <row r="115" spans="1:9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  <c r="F115">
        <f>_xlfn.XLOOKUP(tbl_OrderProduct[[#This Row],[OrderID]],tbl_Order[OrderID],tbl_Order[Order Year])</f>
        <v>2016</v>
      </c>
      <c r="G115" t="str">
        <f>_xlfn.XLOOKUP(tbl_OrderProduct[[#This Row],[OrderID]],tbl_Order[OrderID],tbl_Order[Order Month Name])</f>
        <v>Apr</v>
      </c>
      <c r="H115" t="str">
        <f>_xlfn.XLOOKUP(tbl_OrderProduct[[#This Row],[ProductID]],tbl_Product[ProductID],tbl_Product[ProductName])</f>
        <v>Don't Split the Data</v>
      </c>
      <c r="I115" t="str">
        <f>_xlfn.XLOOKUP(tbl_OrderProduct[[#This Row],[OrderID]],tbl_Order[OrderID],tbl_Order[CustomerID])</f>
        <v>CUST0385</v>
      </c>
    </row>
    <row r="116" spans="1:9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  <c r="F116">
        <f>_xlfn.XLOOKUP(tbl_OrderProduct[[#This Row],[OrderID]],tbl_Order[OrderID],tbl_Order[Order Year])</f>
        <v>2016</v>
      </c>
      <c r="G116" t="str">
        <f>_xlfn.XLOOKUP(tbl_OrderProduct[[#This Row],[OrderID]],tbl_Order[OrderID],tbl_Order[Order Month Name])</f>
        <v>Apr</v>
      </c>
      <c r="H116" t="str">
        <f>_xlfn.XLOOKUP(tbl_OrderProduct[[#This Row],[ProductID]],tbl_Product[ProductID],tbl_Product[ProductName])</f>
        <v>Data: The Resistance</v>
      </c>
      <c r="I116" t="str">
        <f>_xlfn.XLOOKUP(tbl_OrderProduct[[#This Row],[OrderID]],tbl_Order[OrderID],tbl_Order[CustomerID])</f>
        <v>CUST0385</v>
      </c>
    </row>
    <row r="117" spans="1:9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  <c r="F117">
        <f>_xlfn.XLOOKUP(tbl_OrderProduct[[#This Row],[OrderID]],tbl_Order[OrderID],tbl_Order[Order Year])</f>
        <v>2016</v>
      </c>
      <c r="G117" t="str">
        <f>_xlfn.XLOOKUP(tbl_OrderProduct[[#This Row],[OrderID]],tbl_Order[OrderID],tbl_Order[Order Month Name])</f>
        <v>Apr</v>
      </c>
      <c r="H117" t="str">
        <f>_xlfn.XLOOKUP(tbl_OrderProduct[[#This Row],[ProductID]],tbl_Product[ProductID],tbl_Product[ProductName])</f>
        <v>Pivot or Perish</v>
      </c>
      <c r="I117" t="str">
        <f>_xlfn.XLOOKUP(tbl_OrderProduct[[#This Row],[OrderID]],tbl_Order[OrderID],tbl_Order[CustomerID])</f>
        <v>CUST0589</v>
      </c>
    </row>
    <row r="118" spans="1:9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  <c r="F118">
        <f>_xlfn.XLOOKUP(tbl_OrderProduct[[#This Row],[OrderID]],tbl_Order[OrderID],tbl_Order[Order Year])</f>
        <v>2016</v>
      </c>
      <c r="G118" t="str">
        <f>_xlfn.XLOOKUP(tbl_OrderProduct[[#This Row],[OrderID]],tbl_Order[OrderID],tbl_Order[Order Month Name])</f>
        <v>Apr</v>
      </c>
      <c r="H118" t="str">
        <f>_xlfn.XLOOKUP(tbl_OrderProduct[[#This Row],[ProductID]],tbl_Product[ProductID],tbl_Product[ProductName])</f>
        <v>Carcassone: Financial Quarters</v>
      </c>
      <c r="I118" t="str">
        <f>_xlfn.XLOOKUP(tbl_OrderProduct[[#This Row],[OrderID]],tbl_Order[OrderID],tbl_Order[CustomerID])</f>
        <v>CUST0419</v>
      </c>
    </row>
    <row r="119" spans="1:9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  <c r="F119">
        <f>_xlfn.XLOOKUP(tbl_OrderProduct[[#This Row],[OrderID]],tbl_Order[OrderID],tbl_Order[Order Year])</f>
        <v>2016</v>
      </c>
      <c r="G119" t="str">
        <f>_xlfn.XLOOKUP(tbl_OrderProduct[[#This Row],[OrderID]],tbl_Order[OrderID],tbl_Order[Order Month Name])</f>
        <v>Apr</v>
      </c>
      <c r="H119" t="str">
        <f>_xlfn.XLOOKUP(tbl_OrderProduct[[#This Row],[ProductID]],tbl_Product[ProductID],tbl_Product[ProductName])</f>
        <v>Don't Split the Data</v>
      </c>
      <c r="I119" t="str">
        <f>_xlfn.XLOOKUP(tbl_OrderProduct[[#This Row],[OrderID]],tbl_Order[OrderID],tbl_Order[CustomerID])</f>
        <v>CUST0419</v>
      </c>
    </row>
    <row r="120" spans="1:9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  <c r="F120">
        <f>_xlfn.XLOOKUP(tbl_OrderProduct[[#This Row],[OrderID]],tbl_Order[OrderID],tbl_Order[Order Year])</f>
        <v>2016</v>
      </c>
      <c r="G120" t="str">
        <f>_xlfn.XLOOKUP(tbl_OrderProduct[[#This Row],[OrderID]],tbl_Order[OrderID],tbl_Order[Order Month Name])</f>
        <v>Apr</v>
      </c>
      <c r="H120" t="str">
        <f>_xlfn.XLOOKUP(tbl_OrderProduct[[#This Row],[ProductID]],tbl_Product[ProductID],tbl_Product[ProductName])</f>
        <v>Great Western Lookup</v>
      </c>
      <c r="I120" t="str">
        <f>_xlfn.XLOOKUP(tbl_OrderProduct[[#This Row],[OrderID]],tbl_Order[OrderID],tbl_Order[CustomerID])</f>
        <v>CUST0419</v>
      </c>
    </row>
    <row r="121" spans="1:9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  <c r="F121">
        <f>_xlfn.XLOOKUP(tbl_OrderProduct[[#This Row],[OrderID]],tbl_Order[OrderID],tbl_Order[Order Year])</f>
        <v>2016</v>
      </c>
      <c r="G121" t="str">
        <f>_xlfn.XLOOKUP(tbl_OrderProduct[[#This Row],[OrderID]],tbl_Order[OrderID],tbl_Order[Order Month Name])</f>
        <v>Apr</v>
      </c>
      <c r="H121" t="str">
        <f>_xlfn.XLOOKUP(tbl_OrderProduct[[#This Row],[ProductID]],tbl_Product[ProductID],tbl_Product[ProductName])</f>
        <v>Depreciation Trail</v>
      </c>
      <c r="I121" t="str">
        <f>_xlfn.XLOOKUP(tbl_OrderProduct[[#This Row],[OrderID]],tbl_Order[OrderID],tbl_Order[CustomerID])</f>
        <v>CUST0419</v>
      </c>
    </row>
    <row r="122" spans="1:9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  <c r="F122">
        <f>_xlfn.XLOOKUP(tbl_OrderProduct[[#This Row],[OrderID]],tbl_Order[OrderID],tbl_Order[Order Year])</f>
        <v>2016</v>
      </c>
      <c r="G122" t="str">
        <f>_xlfn.XLOOKUP(tbl_OrderProduct[[#This Row],[OrderID]],tbl_Order[OrderID],tbl_Order[Order Month Name])</f>
        <v>Apr</v>
      </c>
      <c r="H122" t="str">
        <f>_xlfn.XLOOKUP(tbl_OrderProduct[[#This Row],[ProductID]],tbl_Product[ProductID],tbl_Product[ProductName])</f>
        <v>Brass: Budget</v>
      </c>
      <c r="I122" t="str">
        <f>_xlfn.XLOOKUP(tbl_OrderProduct[[#This Row],[OrderID]],tbl_Order[OrderID],tbl_Order[CustomerID])</f>
        <v>CUST0419</v>
      </c>
    </row>
    <row r="123" spans="1:9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  <c r="F123">
        <f>_xlfn.XLOOKUP(tbl_OrderProduct[[#This Row],[OrderID]],tbl_Order[OrderID],tbl_Order[Order Year])</f>
        <v>2016</v>
      </c>
      <c r="G123" t="str">
        <f>_xlfn.XLOOKUP(tbl_OrderProduct[[#This Row],[OrderID]],tbl_Order[OrderID],tbl_Order[Order Month Name])</f>
        <v>Apr</v>
      </c>
      <c r="H123" t="str">
        <f>_xlfn.XLOOKUP(tbl_OrderProduct[[#This Row],[ProductID]],tbl_Product[ProductID],tbl_Product[ProductName])</f>
        <v>Fieldnames</v>
      </c>
      <c r="I123" t="str">
        <f>_xlfn.XLOOKUP(tbl_OrderProduct[[#This Row],[OrderID]],tbl_Order[OrderID],tbl_Order[CustomerID])</f>
        <v>CUST1072</v>
      </c>
    </row>
    <row r="124" spans="1:9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  <c r="F124">
        <f>_xlfn.XLOOKUP(tbl_OrderProduct[[#This Row],[OrderID]],tbl_Order[OrderID],tbl_Order[Order Year])</f>
        <v>2016</v>
      </c>
      <c r="G124" t="str">
        <f>_xlfn.XLOOKUP(tbl_OrderProduct[[#This Row],[OrderID]],tbl_Order[OrderID],tbl_Order[Order Month Name])</f>
        <v>Apr</v>
      </c>
      <c r="H124" t="str">
        <f>_xlfn.XLOOKUP(tbl_OrderProduct[[#This Row],[ProductID]],tbl_Product[ProductID],tbl_Product[ProductName])</f>
        <v>Spreadsheet Legacy</v>
      </c>
      <c r="I124" t="str">
        <f>_xlfn.XLOOKUP(tbl_OrderProduct[[#This Row],[OrderID]],tbl_Order[OrderID],tbl_Order[CustomerID])</f>
        <v>CUST1072</v>
      </c>
    </row>
    <row r="125" spans="1:9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  <c r="F125">
        <f>_xlfn.XLOOKUP(tbl_OrderProduct[[#This Row],[OrderID]],tbl_Order[OrderID],tbl_Order[Order Year])</f>
        <v>2016</v>
      </c>
      <c r="G125" t="str">
        <f>_xlfn.XLOOKUP(tbl_OrderProduct[[#This Row],[OrderID]],tbl_Order[OrderID],tbl_Order[Order Month Name])</f>
        <v>Apr</v>
      </c>
      <c r="H125" t="str">
        <f>_xlfn.XLOOKUP(tbl_OrderProduct[[#This Row],[ProductID]],tbl_Product[ProductID],tbl_Product[ProductName])</f>
        <v>A Dasboard Contrived</v>
      </c>
      <c r="I125" t="str">
        <f>_xlfn.XLOOKUP(tbl_OrderProduct[[#This Row],[OrderID]],tbl_Order[OrderID],tbl_Order[CustomerID])</f>
        <v>CUST0588</v>
      </c>
    </row>
    <row r="126" spans="1:9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  <c r="F126">
        <f>_xlfn.XLOOKUP(tbl_OrderProduct[[#This Row],[OrderID]],tbl_Order[OrderID],tbl_Order[Order Year])</f>
        <v>2016</v>
      </c>
      <c r="G126" t="str">
        <f>_xlfn.XLOOKUP(tbl_OrderProduct[[#This Row],[OrderID]],tbl_Order[OrderID],tbl_Order[Order Month Name])</f>
        <v>Apr</v>
      </c>
      <c r="H126" t="str">
        <f>_xlfn.XLOOKUP(tbl_OrderProduct[[#This Row],[ProductID]],tbl_Product[ProductID],tbl_Product[ProductName])</f>
        <v>Dashboard Wavelength</v>
      </c>
      <c r="I126" t="str">
        <f>_xlfn.XLOOKUP(tbl_OrderProduct[[#This Row],[OrderID]],tbl_Order[OrderID],tbl_Order[CustomerID])</f>
        <v>CUST0588</v>
      </c>
    </row>
    <row r="127" spans="1:9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  <c r="F127">
        <f>_xlfn.XLOOKUP(tbl_OrderProduct[[#This Row],[OrderID]],tbl_Order[OrderID],tbl_Order[Order Year])</f>
        <v>2016</v>
      </c>
      <c r="G127" t="str">
        <f>_xlfn.XLOOKUP(tbl_OrderProduct[[#This Row],[OrderID]],tbl_Order[OrderID],tbl_Order[Order Month Name])</f>
        <v>Apr</v>
      </c>
      <c r="H127" t="str">
        <f>_xlfn.XLOOKUP(tbl_OrderProduct[[#This Row],[ProductID]],tbl_Product[ProductID],tbl_Product[ProductName])</f>
        <v>Unmatched: Analyst's Edition</v>
      </c>
      <c r="I127" t="str">
        <f>_xlfn.XLOOKUP(tbl_OrderProduct[[#This Row],[OrderID]],tbl_Order[OrderID],tbl_Order[CustomerID])</f>
        <v>CUST0588</v>
      </c>
    </row>
    <row r="128" spans="1:9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  <c r="F128">
        <f>_xlfn.XLOOKUP(tbl_OrderProduct[[#This Row],[OrderID]],tbl_Order[OrderID],tbl_Order[Order Year])</f>
        <v>2016</v>
      </c>
      <c r="G128" t="str">
        <f>_xlfn.XLOOKUP(tbl_OrderProduct[[#This Row],[OrderID]],tbl_Order[OrderID],tbl_Order[Order Month Name])</f>
        <v>Apr</v>
      </c>
      <c r="H128" t="str">
        <f>_xlfn.XLOOKUP(tbl_OrderProduct[[#This Row],[ProductID]],tbl_Product[ProductID],tbl_Product[ProductName])</f>
        <v>Terraforming Tableau</v>
      </c>
      <c r="I128" t="str">
        <f>_xlfn.XLOOKUP(tbl_OrderProduct[[#This Row],[OrderID]],tbl_Order[OrderID],tbl_Order[CustomerID])</f>
        <v>CUST0588</v>
      </c>
    </row>
    <row r="129" spans="1:9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  <c r="F129">
        <f>_xlfn.XLOOKUP(tbl_OrderProduct[[#This Row],[OrderID]],tbl_Order[OrderID],tbl_Order[Order Year])</f>
        <v>2016</v>
      </c>
      <c r="G129" t="str">
        <f>_xlfn.XLOOKUP(tbl_OrderProduct[[#This Row],[OrderID]],tbl_Order[OrderID],tbl_Order[Order Month Name])</f>
        <v>May</v>
      </c>
      <c r="H129" t="str">
        <f>_xlfn.XLOOKUP(tbl_OrderProduct[[#This Row],[ProductID]],tbl_Product[ProductID],tbl_Product[ProductName])</f>
        <v>Power B.I. the Board Game</v>
      </c>
      <c r="I129" t="str">
        <f>_xlfn.XLOOKUP(tbl_OrderProduct[[#This Row],[OrderID]],tbl_Order[OrderID],tbl_Order[CustomerID])</f>
        <v>CUST0870</v>
      </c>
    </row>
    <row r="130" spans="1:9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  <c r="F130">
        <f>_xlfn.XLOOKUP(tbl_OrderProduct[[#This Row],[OrderID]],tbl_Order[OrderID],tbl_Order[Order Year])</f>
        <v>2016</v>
      </c>
      <c r="G130" t="str">
        <f>_xlfn.XLOOKUP(tbl_OrderProduct[[#This Row],[OrderID]],tbl_Order[OrderID],tbl_Order[Order Month Name])</f>
        <v>May</v>
      </c>
      <c r="H130" t="str">
        <f>_xlfn.XLOOKUP(tbl_OrderProduct[[#This Row],[ProductID]],tbl_Product[ProductID],tbl_Product[ProductName])</f>
        <v>Root Cause Analysis</v>
      </c>
      <c r="I130" t="str">
        <f>_xlfn.XLOOKUP(tbl_OrderProduct[[#This Row],[OrderID]],tbl_Order[OrderID],tbl_Order[CustomerID])</f>
        <v>CUST0870</v>
      </c>
    </row>
    <row r="131" spans="1:9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  <c r="F131">
        <f>_xlfn.XLOOKUP(tbl_OrderProduct[[#This Row],[OrderID]],tbl_Order[OrderID],tbl_Order[Order Year])</f>
        <v>2016</v>
      </c>
      <c r="G131" t="str">
        <f>_xlfn.XLOOKUP(tbl_OrderProduct[[#This Row],[OrderID]],tbl_Order[OrderID],tbl_Order[Order Month Name])</f>
        <v>May</v>
      </c>
      <c r="H131" t="str">
        <f>_xlfn.XLOOKUP(tbl_OrderProduct[[#This Row],[ProductID]],tbl_Product[ProductID],tbl_Product[ProductName])</f>
        <v>Evercell</v>
      </c>
      <c r="I131" t="str">
        <f>_xlfn.XLOOKUP(tbl_OrderProduct[[#This Row],[OrderID]],tbl_Order[OrderID],tbl_Order[CustomerID])</f>
        <v>CUST0870</v>
      </c>
    </row>
    <row r="132" spans="1:9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  <c r="F132">
        <f>_xlfn.XLOOKUP(tbl_OrderProduct[[#This Row],[OrderID]],tbl_Order[OrderID],tbl_Order[Order Year])</f>
        <v>2016</v>
      </c>
      <c r="G132" t="str">
        <f>_xlfn.XLOOKUP(tbl_OrderProduct[[#This Row],[OrderID]],tbl_Order[OrderID],tbl_Order[Order Month Name])</f>
        <v>May</v>
      </c>
      <c r="H132" t="str">
        <f>_xlfn.XLOOKUP(tbl_OrderProduct[[#This Row],[ProductID]],tbl_Product[ProductID],tbl_Product[ProductName])</f>
        <v>Pivot or Perish</v>
      </c>
      <c r="I132" t="str">
        <f>_xlfn.XLOOKUP(tbl_OrderProduct[[#This Row],[OrderID]],tbl_Order[OrderID],tbl_Order[CustomerID])</f>
        <v>CUST0870</v>
      </c>
    </row>
    <row r="133" spans="1:9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  <c r="F133">
        <f>_xlfn.XLOOKUP(tbl_OrderProduct[[#This Row],[OrderID]],tbl_Order[OrderID],tbl_Order[Order Year])</f>
        <v>2016</v>
      </c>
      <c r="G133" t="str">
        <f>_xlfn.XLOOKUP(tbl_OrderProduct[[#This Row],[OrderID]],tbl_Order[OrderID],tbl_Order[Order Month Name])</f>
        <v>May</v>
      </c>
      <c r="H133" t="str">
        <f>_xlfn.XLOOKUP(tbl_OrderProduct[[#This Row],[ProductID]],tbl_Product[ProductID],tbl_Product[ProductName])</f>
        <v>Sheets of Nottingham</v>
      </c>
      <c r="I133" t="str">
        <f>_xlfn.XLOOKUP(tbl_OrderProduct[[#This Row],[OrderID]],tbl_Order[OrderID],tbl_Order[CustomerID])</f>
        <v>CUST0284</v>
      </c>
    </row>
    <row r="134" spans="1:9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  <c r="F134">
        <f>_xlfn.XLOOKUP(tbl_OrderProduct[[#This Row],[OrderID]],tbl_Order[OrderID],tbl_Order[Order Year])</f>
        <v>2016</v>
      </c>
      <c r="G134" t="str">
        <f>_xlfn.XLOOKUP(tbl_OrderProduct[[#This Row],[OrderID]],tbl_Order[OrderID],tbl_Order[Order Month Name])</f>
        <v>May</v>
      </c>
      <c r="H134" t="str">
        <f>_xlfn.XLOOKUP(tbl_OrderProduct[[#This Row],[ProductID]],tbl_Product[ProductID],tbl_Product[ProductName])</f>
        <v>Fieldnames</v>
      </c>
      <c r="I134" t="str">
        <f>_xlfn.XLOOKUP(tbl_OrderProduct[[#This Row],[OrderID]],tbl_Order[OrderID],tbl_Order[CustomerID])</f>
        <v>CUST1179</v>
      </c>
    </row>
    <row r="135" spans="1:9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  <c r="F135">
        <f>_xlfn.XLOOKUP(tbl_OrderProduct[[#This Row],[OrderID]],tbl_Order[OrderID],tbl_Order[Order Year])</f>
        <v>2016</v>
      </c>
      <c r="G135" t="str">
        <f>_xlfn.XLOOKUP(tbl_OrderProduct[[#This Row],[OrderID]],tbl_Order[OrderID],tbl_Order[Order Month Name])</f>
        <v>May</v>
      </c>
      <c r="H135" t="str">
        <f>_xlfn.XLOOKUP(tbl_OrderProduct[[#This Row],[ProductID]],tbl_Product[ProductID],tbl_Product[ProductName])</f>
        <v>Data: The Resistance</v>
      </c>
      <c r="I135" t="str">
        <f>_xlfn.XLOOKUP(tbl_OrderProduct[[#This Row],[OrderID]],tbl_Order[OrderID],tbl_Order[CustomerID])</f>
        <v>CUST1179</v>
      </c>
    </row>
    <row r="136" spans="1:9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  <c r="F136">
        <f>_xlfn.XLOOKUP(tbl_OrderProduct[[#This Row],[OrderID]],tbl_Order[OrderID],tbl_Order[Order Year])</f>
        <v>2016</v>
      </c>
      <c r="G136" t="str">
        <f>_xlfn.XLOOKUP(tbl_OrderProduct[[#This Row],[OrderID]],tbl_Order[OrderID],tbl_Order[Order Month Name])</f>
        <v>May</v>
      </c>
      <c r="H136" t="str">
        <f>_xlfn.XLOOKUP(tbl_OrderProduct[[#This Row],[ProductID]],tbl_Product[ProductID],tbl_Product[ProductName])</f>
        <v>Charts Against Humanity</v>
      </c>
      <c r="I136" t="str">
        <f>_xlfn.XLOOKUP(tbl_OrderProduct[[#This Row],[OrderID]],tbl_Order[OrderID],tbl_Order[CustomerID])</f>
        <v>CUST1179</v>
      </c>
    </row>
    <row r="137" spans="1:9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  <c r="F137">
        <f>_xlfn.XLOOKUP(tbl_OrderProduct[[#This Row],[OrderID]],tbl_Order[OrderID],tbl_Order[Order Year])</f>
        <v>2016</v>
      </c>
      <c r="G137" t="str">
        <f>_xlfn.XLOOKUP(tbl_OrderProduct[[#This Row],[OrderID]],tbl_Order[OrderID],tbl_Order[Order Month Name])</f>
        <v>May</v>
      </c>
      <c r="H137" t="str">
        <f>_xlfn.XLOOKUP(tbl_OrderProduct[[#This Row],[ProductID]],tbl_Product[ProductID],tbl_Product[ProductName])</f>
        <v>Unmatched: Analyst's Edition</v>
      </c>
      <c r="I137" t="str">
        <f>_xlfn.XLOOKUP(tbl_OrderProduct[[#This Row],[OrderID]],tbl_Order[OrderID],tbl_Order[CustomerID])</f>
        <v>CUST1179</v>
      </c>
    </row>
    <row r="138" spans="1:9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  <c r="F138">
        <f>_xlfn.XLOOKUP(tbl_OrderProduct[[#This Row],[OrderID]],tbl_Order[OrderID],tbl_Order[Order Year])</f>
        <v>2016</v>
      </c>
      <c r="G138" t="str">
        <f>_xlfn.XLOOKUP(tbl_OrderProduct[[#This Row],[OrderID]],tbl_Order[OrderID],tbl_Order[Order Month Name])</f>
        <v>May</v>
      </c>
      <c r="H138" t="str">
        <f>_xlfn.XLOOKUP(tbl_OrderProduct[[#This Row],[ProductID]],tbl_Product[ProductID],tbl_Product[ProductName])</f>
        <v>Ticket to Ride: Financial Express</v>
      </c>
      <c r="I138" t="str">
        <f>_xlfn.XLOOKUP(tbl_OrderProduct[[#This Row],[OrderID]],tbl_Order[OrderID],tbl_Order[CustomerID])</f>
        <v>CUST1179</v>
      </c>
    </row>
    <row r="139" spans="1:9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  <c r="F139">
        <f>_xlfn.XLOOKUP(tbl_OrderProduct[[#This Row],[OrderID]],tbl_Order[OrderID],tbl_Order[Order Year])</f>
        <v>2016</v>
      </c>
      <c r="G139" t="str">
        <f>_xlfn.XLOOKUP(tbl_OrderProduct[[#This Row],[OrderID]],tbl_Order[OrderID],tbl_Order[Order Month Name])</f>
        <v>May</v>
      </c>
      <c r="H139" t="str">
        <f>_xlfn.XLOOKUP(tbl_OrderProduct[[#This Row],[ProductID]],tbl_Product[ProductID],tbl_Product[ProductName])</f>
        <v>Forbidden Functions</v>
      </c>
      <c r="I139" t="str">
        <f>_xlfn.XLOOKUP(tbl_OrderProduct[[#This Row],[OrderID]],tbl_Order[OrderID],tbl_Order[CustomerID])</f>
        <v>CUST0293</v>
      </c>
    </row>
    <row r="140" spans="1:9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  <c r="F140">
        <f>_xlfn.XLOOKUP(tbl_OrderProduct[[#This Row],[OrderID]],tbl_Order[OrderID],tbl_Order[Order Year])</f>
        <v>2016</v>
      </c>
      <c r="G140" t="str">
        <f>_xlfn.XLOOKUP(tbl_OrderProduct[[#This Row],[OrderID]],tbl_Order[OrderID],tbl_Order[Order Month Name])</f>
        <v>May</v>
      </c>
      <c r="H140" t="str">
        <f>_xlfn.XLOOKUP(tbl_OrderProduct[[#This Row],[ProductID]],tbl_Product[ProductID],tbl_Product[ProductName])</f>
        <v>The Castles of Mad King Lambda</v>
      </c>
      <c r="I140" t="str">
        <f>_xlfn.XLOOKUP(tbl_OrderProduct[[#This Row],[OrderID]],tbl_Order[OrderID],tbl_Order[CustomerID])</f>
        <v>CUST0293</v>
      </c>
    </row>
    <row r="141" spans="1:9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  <c r="F141">
        <f>_xlfn.XLOOKUP(tbl_OrderProduct[[#This Row],[OrderID]],tbl_Order[OrderID],tbl_Order[Order Year])</f>
        <v>2016</v>
      </c>
      <c r="G141" t="str">
        <f>_xlfn.XLOOKUP(tbl_OrderProduct[[#This Row],[OrderID]],tbl_Order[OrderID],tbl_Order[Order Month Name])</f>
        <v>May</v>
      </c>
      <c r="H141" t="str">
        <f>_xlfn.XLOOKUP(tbl_OrderProduct[[#This Row],[ProductID]],tbl_Product[ProductID],tbl_Product[ProductName])</f>
        <v>Pax Excel</v>
      </c>
      <c r="I141" t="str">
        <f>_xlfn.XLOOKUP(tbl_OrderProduct[[#This Row],[OrderID]],tbl_Order[OrderID],tbl_Order[CustomerID])</f>
        <v>CUST0948</v>
      </c>
    </row>
    <row r="142" spans="1:9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  <c r="F142">
        <f>_xlfn.XLOOKUP(tbl_OrderProduct[[#This Row],[OrderID]],tbl_Order[OrderID],tbl_Order[Order Year])</f>
        <v>2016</v>
      </c>
      <c r="G142" t="str">
        <f>_xlfn.XLOOKUP(tbl_OrderProduct[[#This Row],[OrderID]],tbl_Order[OrderID],tbl_Order[Order Month Name])</f>
        <v>May</v>
      </c>
      <c r="H142" t="str">
        <f>_xlfn.XLOOKUP(tbl_OrderProduct[[#This Row],[ProductID]],tbl_Product[ProductID],tbl_Product[ProductName])</f>
        <v>Don't Wake the Stakeholders</v>
      </c>
      <c r="I142" t="str">
        <f>_xlfn.XLOOKUP(tbl_OrderProduct[[#This Row],[OrderID]],tbl_Order[OrderID],tbl_Order[CustomerID])</f>
        <v>CUST0948</v>
      </c>
    </row>
    <row r="143" spans="1:9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  <c r="F143">
        <f>_xlfn.XLOOKUP(tbl_OrderProduct[[#This Row],[OrderID]],tbl_Order[OrderID],tbl_Order[Order Year])</f>
        <v>2016</v>
      </c>
      <c r="G143" t="str">
        <f>_xlfn.XLOOKUP(tbl_OrderProduct[[#This Row],[OrderID]],tbl_Order[OrderID],tbl_Order[Order Month Name])</f>
        <v>May</v>
      </c>
      <c r="H143" t="str">
        <f>_xlfn.XLOOKUP(tbl_OrderProduct[[#This Row],[ProductID]],tbl_Product[ProductID],tbl_Product[ProductName])</f>
        <v>Cells of Caledonia</v>
      </c>
      <c r="I143" t="str">
        <f>_xlfn.XLOOKUP(tbl_OrderProduct[[#This Row],[OrderID]],tbl_Order[OrderID],tbl_Order[CustomerID])</f>
        <v>CUST0989</v>
      </c>
    </row>
    <row r="144" spans="1:9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  <c r="F144">
        <f>_xlfn.XLOOKUP(tbl_OrderProduct[[#This Row],[OrderID]],tbl_Order[OrderID],tbl_Order[Order Year])</f>
        <v>2016</v>
      </c>
      <c r="G144" t="str">
        <f>_xlfn.XLOOKUP(tbl_OrderProduct[[#This Row],[OrderID]],tbl_Order[OrderID],tbl_Order[Order Month Name])</f>
        <v>May</v>
      </c>
      <c r="H144" t="str">
        <f>_xlfn.XLOOKUP(tbl_OrderProduct[[#This Row],[ProductID]],tbl_Product[ProductID],tbl_Product[ProductName])</f>
        <v>Dungeons &amp; Datasets</v>
      </c>
      <c r="I144" t="str">
        <f>_xlfn.XLOOKUP(tbl_OrderProduct[[#This Row],[OrderID]],tbl_Order[OrderID],tbl_Order[CustomerID])</f>
        <v>CUST0989</v>
      </c>
    </row>
    <row r="145" spans="1:9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  <c r="F145">
        <f>_xlfn.XLOOKUP(tbl_OrderProduct[[#This Row],[OrderID]],tbl_Order[OrderID],tbl_Order[Order Year])</f>
        <v>2016</v>
      </c>
      <c r="G145" t="str">
        <f>_xlfn.XLOOKUP(tbl_OrderProduct[[#This Row],[OrderID]],tbl_Order[OrderID],tbl_Order[Order Month Name])</f>
        <v>May</v>
      </c>
      <c r="H145" t="str">
        <f>_xlfn.XLOOKUP(tbl_OrderProduct[[#This Row],[ProductID]],tbl_Product[ProductID],tbl_Product[ProductName])</f>
        <v>Pivot or Perish</v>
      </c>
      <c r="I145" t="str">
        <f>_xlfn.XLOOKUP(tbl_OrderProduct[[#This Row],[OrderID]],tbl_Order[OrderID],tbl_Order[CustomerID])</f>
        <v>CUST0989</v>
      </c>
    </row>
    <row r="146" spans="1:9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  <c r="F146">
        <f>_xlfn.XLOOKUP(tbl_OrderProduct[[#This Row],[OrderID]],tbl_Order[OrderID],tbl_Order[Order Year])</f>
        <v>2016</v>
      </c>
      <c r="G146" t="str">
        <f>_xlfn.XLOOKUP(tbl_OrderProduct[[#This Row],[OrderID]],tbl_Order[OrderID],tbl_Order[Order Month Name])</f>
        <v>May</v>
      </c>
      <c r="H146" t="str">
        <f>_xlfn.XLOOKUP(tbl_OrderProduct[[#This Row],[ProductID]],tbl_Product[ProductID],tbl_Product[ProductName])</f>
        <v>Unmatched: Analyst's Edition</v>
      </c>
      <c r="I146" t="str">
        <f>_xlfn.XLOOKUP(tbl_OrderProduct[[#This Row],[OrderID]],tbl_Order[OrderID],tbl_Order[CustomerID])</f>
        <v>CUST1299</v>
      </c>
    </row>
    <row r="147" spans="1:9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  <c r="F147">
        <f>_xlfn.XLOOKUP(tbl_OrderProduct[[#This Row],[OrderID]],tbl_Order[OrderID],tbl_Order[Order Year])</f>
        <v>2016</v>
      </c>
      <c r="G147" t="str">
        <f>_xlfn.XLOOKUP(tbl_OrderProduct[[#This Row],[OrderID]],tbl_Order[OrderID],tbl_Order[Order Month Name])</f>
        <v>May</v>
      </c>
      <c r="H147" t="str">
        <f>_xlfn.XLOOKUP(tbl_OrderProduct[[#This Row],[ProductID]],tbl_Product[ProductID],tbl_Product[ProductName])</f>
        <v>Ticket to Ride: Financial Express</v>
      </c>
      <c r="I147" t="str">
        <f>_xlfn.XLOOKUP(tbl_OrderProduct[[#This Row],[OrderID]],tbl_Order[OrderID],tbl_Order[CustomerID])</f>
        <v>CUST1180</v>
      </c>
    </row>
    <row r="148" spans="1:9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  <c r="F148">
        <f>_xlfn.XLOOKUP(tbl_OrderProduct[[#This Row],[OrderID]],tbl_Order[OrderID],tbl_Order[Order Year])</f>
        <v>2016</v>
      </c>
      <c r="G148" t="str">
        <f>_xlfn.XLOOKUP(tbl_OrderProduct[[#This Row],[OrderID]],tbl_Order[OrderID],tbl_Order[Order Month Name])</f>
        <v>May</v>
      </c>
      <c r="H148" t="str">
        <f>_xlfn.XLOOKUP(tbl_OrderProduct[[#This Row],[ProductID]],tbl_Product[ProductID],tbl_Product[ProductName])</f>
        <v>Root Cause Analysis</v>
      </c>
      <c r="I148" t="str">
        <f>_xlfn.XLOOKUP(tbl_OrderProduct[[#This Row],[OrderID]],tbl_Order[OrderID],tbl_Order[CustomerID])</f>
        <v>CUST0518</v>
      </c>
    </row>
    <row r="149" spans="1:9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  <c r="F149">
        <f>_xlfn.XLOOKUP(tbl_OrderProduct[[#This Row],[OrderID]],tbl_Order[OrderID],tbl_Order[Order Year])</f>
        <v>2016</v>
      </c>
      <c r="G149" t="str">
        <f>_xlfn.XLOOKUP(tbl_OrderProduct[[#This Row],[OrderID]],tbl_Order[OrderID],tbl_Order[Order Month Name])</f>
        <v>May</v>
      </c>
      <c r="H149" t="str">
        <f>_xlfn.XLOOKUP(tbl_OrderProduct[[#This Row],[ProductID]],tbl_Product[ProductID],tbl_Product[ProductName])</f>
        <v>Fieldnames</v>
      </c>
      <c r="I149" t="str">
        <f>_xlfn.XLOOKUP(tbl_OrderProduct[[#This Row],[OrderID]],tbl_Order[OrderID],tbl_Order[CustomerID])</f>
        <v>CUST0518</v>
      </c>
    </row>
    <row r="150" spans="1:9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  <c r="F150">
        <f>_xlfn.XLOOKUP(tbl_OrderProduct[[#This Row],[OrderID]],tbl_Order[OrderID],tbl_Order[Order Year])</f>
        <v>2016</v>
      </c>
      <c r="G150" t="str">
        <f>_xlfn.XLOOKUP(tbl_OrderProduct[[#This Row],[OrderID]],tbl_Order[OrderID],tbl_Order[Order Month Name])</f>
        <v>May</v>
      </c>
      <c r="H150" t="str">
        <f>_xlfn.XLOOKUP(tbl_OrderProduct[[#This Row],[ProductID]],tbl_Product[ProductID],tbl_Product[ProductName])</f>
        <v>Forbidden Functions</v>
      </c>
      <c r="I150" t="str">
        <f>_xlfn.XLOOKUP(tbl_OrderProduct[[#This Row],[OrderID]],tbl_Order[OrderID],tbl_Order[CustomerID])</f>
        <v>CUST1211</v>
      </c>
    </row>
    <row r="151" spans="1:9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  <c r="F151">
        <f>_xlfn.XLOOKUP(tbl_OrderProduct[[#This Row],[OrderID]],tbl_Order[OrderID],tbl_Order[Order Year])</f>
        <v>2016</v>
      </c>
      <c r="G151" t="str">
        <f>_xlfn.XLOOKUP(tbl_OrderProduct[[#This Row],[OrderID]],tbl_Order[OrderID],tbl_Order[Order Month Name])</f>
        <v>May</v>
      </c>
      <c r="H151" t="str">
        <f>_xlfn.XLOOKUP(tbl_OrderProduct[[#This Row],[ProductID]],tbl_Product[ProductID],tbl_Product[ProductName])</f>
        <v>Power B.I. the Board Game</v>
      </c>
      <c r="I151" t="str">
        <f>_xlfn.XLOOKUP(tbl_OrderProduct[[#This Row],[OrderID]],tbl_Order[OrderID],tbl_Order[CustomerID])</f>
        <v>CUST1250</v>
      </c>
    </row>
    <row r="152" spans="1:9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  <c r="F152">
        <f>_xlfn.XLOOKUP(tbl_OrderProduct[[#This Row],[OrderID]],tbl_Order[OrderID],tbl_Order[Order Year])</f>
        <v>2016</v>
      </c>
      <c r="G152" t="str">
        <f>_xlfn.XLOOKUP(tbl_OrderProduct[[#This Row],[OrderID]],tbl_Order[OrderID],tbl_Order[Order Month Name])</f>
        <v>May</v>
      </c>
      <c r="H152" t="str">
        <f>_xlfn.XLOOKUP(tbl_OrderProduct[[#This Row],[ProductID]],tbl_Product[ProductID],tbl_Product[ProductName])</f>
        <v>Audit Call of Cthulhu</v>
      </c>
      <c r="I152" t="str">
        <f>_xlfn.XLOOKUP(tbl_OrderProduct[[#This Row],[OrderID]],tbl_Order[OrderID],tbl_Order[CustomerID])</f>
        <v>CUST0868</v>
      </c>
    </row>
    <row r="153" spans="1:9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  <c r="F153">
        <f>_xlfn.XLOOKUP(tbl_OrderProduct[[#This Row],[OrderID]],tbl_Order[OrderID],tbl_Order[Order Year])</f>
        <v>2016</v>
      </c>
      <c r="G153" t="str">
        <f>_xlfn.XLOOKUP(tbl_OrderProduct[[#This Row],[OrderID]],tbl_Order[OrderID],tbl_Order[Order Month Name])</f>
        <v>May</v>
      </c>
      <c r="H153" t="str">
        <f>_xlfn.XLOOKUP(tbl_OrderProduct[[#This Row],[ProductID]],tbl_Product[ProductID],tbl_Product[ProductName])</f>
        <v>The Castles of Mad King Lambda</v>
      </c>
      <c r="I153" t="str">
        <f>_xlfn.XLOOKUP(tbl_OrderProduct[[#This Row],[OrderID]],tbl_Order[OrderID],tbl_Order[CustomerID])</f>
        <v>CUST0868</v>
      </c>
    </row>
    <row r="154" spans="1:9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  <c r="F154">
        <f>_xlfn.XLOOKUP(tbl_OrderProduct[[#This Row],[OrderID]],tbl_Order[OrderID],tbl_Order[Order Year])</f>
        <v>2016</v>
      </c>
      <c r="G154" t="str">
        <f>_xlfn.XLOOKUP(tbl_OrderProduct[[#This Row],[OrderID]],tbl_Order[OrderID],tbl_Order[Order Month Name])</f>
        <v>May</v>
      </c>
      <c r="H154" t="str">
        <f>_xlfn.XLOOKUP(tbl_OrderProduct[[#This Row],[ProductID]],tbl_Product[ProductID],tbl_Product[ProductName])</f>
        <v>Pivot &amp; Paper</v>
      </c>
      <c r="I154" t="str">
        <f>_xlfn.XLOOKUP(tbl_OrderProduct[[#This Row],[OrderID]],tbl_Order[OrderID],tbl_Order[CustomerID])</f>
        <v>CUST0868</v>
      </c>
    </row>
    <row r="155" spans="1:9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  <c r="F155">
        <f>_xlfn.XLOOKUP(tbl_OrderProduct[[#This Row],[OrderID]],tbl_Order[OrderID],tbl_Order[Order Year])</f>
        <v>2016</v>
      </c>
      <c r="G155" t="str">
        <f>_xlfn.XLOOKUP(tbl_OrderProduct[[#This Row],[OrderID]],tbl_Order[OrderID],tbl_Order[Order Month Name])</f>
        <v>May</v>
      </c>
      <c r="H155" t="str">
        <f>_xlfn.XLOOKUP(tbl_OrderProduct[[#This Row],[ProductID]],tbl_Product[ProductID],tbl_Product[ProductName])</f>
        <v>YahtSheets</v>
      </c>
      <c r="I155" t="str">
        <f>_xlfn.XLOOKUP(tbl_OrderProduct[[#This Row],[OrderID]],tbl_Order[OrderID],tbl_Order[CustomerID])</f>
        <v>CUST0868</v>
      </c>
    </row>
    <row r="156" spans="1:9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  <c r="F156">
        <f>_xlfn.XLOOKUP(tbl_OrderProduct[[#This Row],[OrderID]],tbl_Order[OrderID],tbl_Order[Order Year])</f>
        <v>2016</v>
      </c>
      <c r="G156" t="str">
        <f>_xlfn.XLOOKUP(tbl_OrderProduct[[#This Row],[OrderID]],tbl_Order[OrderID],tbl_Order[Order Month Name])</f>
        <v>May</v>
      </c>
      <c r="H156" t="str">
        <f>_xlfn.XLOOKUP(tbl_OrderProduct[[#This Row],[ProductID]],tbl_Product[ProductID],tbl_Product[ProductName])</f>
        <v>Ticket to Ride: Financial Express</v>
      </c>
      <c r="I156" t="str">
        <f>_xlfn.XLOOKUP(tbl_OrderProduct[[#This Row],[OrderID]],tbl_Order[OrderID],tbl_Order[CustomerID])</f>
        <v>CUST0480</v>
      </c>
    </row>
    <row r="157" spans="1:9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  <c r="F157">
        <f>_xlfn.XLOOKUP(tbl_OrderProduct[[#This Row],[OrderID]],tbl_Order[OrderID],tbl_Order[Order Year])</f>
        <v>2016</v>
      </c>
      <c r="G157" t="str">
        <f>_xlfn.XLOOKUP(tbl_OrderProduct[[#This Row],[OrderID]],tbl_Order[OrderID],tbl_Order[Order Month Name])</f>
        <v>May</v>
      </c>
      <c r="H157" t="str">
        <f>_xlfn.XLOOKUP(tbl_OrderProduct[[#This Row],[ProductID]],tbl_Product[ProductID],tbl_Product[ProductName])</f>
        <v>DAX Machina</v>
      </c>
      <c r="I157" t="str">
        <f>_xlfn.XLOOKUP(tbl_OrderProduct[[#This Row],[OrderID]],tbl_Order[OrderID],tbl_Order[CustomerID])</f>
        <v>CUST0480</v>
      </c>
    </row>
    <row r="158" spans="1:9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  <c r="F158">
        <f>_xlfn.XLOOKUP(tbl_OrderProduct[[#This Row],[OrderID]],tbl_Order[OrderID],tbl_Order[Order Year])</f>
        <v>2016</v>
      </c>
      <c r="G158" t="str">
        <f>_xlfn.XLOOKUP(tbl_OrderProduct[[#This Row],[OrderID]],tbl_Order[OrderID],tbl_Order[Order Month Name])</f>
        <v>May</v>
      </c>
      <c r="H158" t="str">
        <f>_xlfn.XLOOKUP(tbl_OrderProduct[[#This Row],[ProductID]],tbl_Product[ProductID],tbl_Product[ProductName])</f>
        <v>Great Western Lookup</v>
      </c>
      <c r="I158" t="str">
        <f>_xlfn.XLOOKUP(tbl_OrderProduct[[#This Row],[OrderID]],tbl_Order[OrderID],tbl_Order[CustomerID])</f>
        <v>CUST0480</v>
      </c>
    </row>
    <row r="159" spans="1:9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  <c r="F159">
        <f>_xlfn.XLOOKUP(tbl_OrderProduct[[#This Row],[OrderID]],tbl_Order[OrderID],tbl_Order[Order Year])</f>
        <v>2016</v>
      </c>
      <c r="G159" t="str">
        <f>_xlfn.XLOOKUP(tbl_OrderProduct[[#This Row],[OrderID]],tbl_Order[OrderID],tbl_Order[Order Month Name])</f>
        <v>May</v>
      </c>
      <c r="H159" t="str">
        <f>_xlfn.XLOOKUP(tbl_OrderProduct[[#This Row],[ProductID]],tbl_Product[ProductID],tbl_Product[ProductName])</f>
        <v>The Castles of Mad King Lambda</v>
      </c>
      <c r="I159" t="str">
        <f>_xlfn.XLOOKUP(tbl_OrderProduct[[#This Row],[OrderID]],tbl_Order[OrderID],tbl_Order[CustomerID])</f>
        <v>CUST0480</v>
      </c>
    </row>
    <row r="160" spans="1:9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  <c r="F160">
        <f>_xlfn.XLOOKUP(tbl_OrderProduct[[#This Row],[OrderID]],tbl_Order[OrderID],tbl_Order[Order Year])</f>
        <v>2016</v>
      </c>
      <c r="G160" t="str">
        <f>_xlfn.XLOOKUP(tbl_OrderProduct[[#This Row],[OrderID]],tbl_Order[OrderID],tbl_Order[Order Month Name])</f>
        <v>May</v>
      </c>
      <c r="H160" t="str">
        <f>_xlfn.XLOOKUP(tbl_OrderProduct[[#This Row],[ProductID]],tbl_Product[ProductID],tbl_Product[ProductName])</f>
        <v>Monopoly: Pivot Table Edition</v>
      </c>
      <c r="I160" t="str">
        <f>_xlfn.XLOOKUP(tbl_OrderProduct[[#This Row],[OrderID]],tbl_Order[OrderID],tbl_Order[CustomerID])</f>
        <v>CUST0480</v>
      </c>
    </row>
    <row r="161" spans="1:9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  <c r="F161">
        <f>_xlfn.XLOOKUP(tbl_OrderProduct[[#This Row],[OrderID]],tbl_Order[OrderID],tbl_Order[Order Year])</f>
        <v>2016</v>
      </c>
      <c r="G161" t="str">
        <f>_xlfn.XLOOKUP(tbl_OrderProduct[[#This Row],[OrderID]],tbl_Order[OrderID],tbl_Order[Order Month Name])</f>
        <v>May</v>
      </c>
      <c r="H161" t="str">
        <f>_xlfn.XLOOKUP(tbl_OrderProduct[[#This Row],[ProductID]],tbl_Product[ProductID],tbl_Product[ProductName])</f>
        <v>Pandemic: #REF! Outbreak</v>
      </c>
      <c r="I161" t="str">
        <f>_xlfn.XLOOKUP(tbl_OrderProduct[[#This Row],[OrderID]],tbl_Order[OrderID],tbl_Order[CustomerID])</f>
        <v>CUST0845</v>
      </c>
    </row>
    <row r="162" spans="1:9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  <c r="F162">
        <f>_xlfn.XLOOKUP(tbl_OrderProduct[[#This Row],[OrderID]],tbl_Order[OrderID],tbl_Order[Order Year])</f>
        <v>2016</v>
      </c>
      <c r="G162" t="str">
        <f>_xlfn.XLOOKUP(tbl_OrderProduct[[#This Row],[OrderID]],tbl_Order[OrderID],tbl_Order[Order Month Name])</f>
        <v>May</v>
      </c>
      <c r="H162" t="str">
        <f>_xlfn.XLOOKUP(tbl_OrderProduct[[#This Row],[ProductID]],tbl_Product[ProductID],tbl_Product[ProductName])</f>
        <v>The Castles of Mad King Lambda</v>
      </c>
      <c r="I162" t="str">
        <f>_xlfn.XLOOKUP(tbl_OrderProduct[[#This Row],[OrderID]],tbl_Order[OrderID],tbl_Order[CustomerID])</f>
        <v>CUST0723</v>
      </c>
    </row>
    <row r="163" spans="1:9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  <c r="F163">
        <f>_xlfn.XLOOKUP(tbl_OrderProduct[[#This Row],[OrderID]],tbl_Order[OrderID],tbl_Order[Order Year])</f>
        <v>2016</v>
      </c>
      <c r="G163" t="str">
        <f>_xlfn.XLOOKUP(tbl_OrderProduct[[#This Row],[OrderID]],tbl_Order[OrderID],tbl_Order[Order Month Name])</f>
        <v>May</v>
      </c>
      <c r="H163" t="str">
        <f>_xlfn.XLOOKUP(tbl_OrderProduct[[#This Row],[ProductID]],tbl_Product[ProductID],tbl_Product[ProductName])</f>
        <v>Brass: Budget</v>
      </c>
      <c r="I163" t="str">
        <f>_xlfn.XLOOKUP(tbl_OrderProduct[[#This Row],[OrderID]],tbl_Order[OrderID],tbl_Order[CustomerID])</f>
        <v>CUST1292</v>
      </c>
    </row>
    <row r="164" spans="1:9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  <c r="F164">
        <f>_xlfn.XLOOKUP(tbl_OrderProduct[[#This Row],[OrderID]],tbl_Order[OrderID],tbl_Order[Order Year])</f>
        <v>2016</v>
      </c>
      <c r="G164" t="str">
        <f>_xlfn.XLOOKUP(tbl_OrderProduct[[#This Row],[OrderID]],tbl_Order[OrderID],tbl_Order[Order Month Name])</f>
        <v>Jun</v>
      </c>
      <c r="H164" t="str">
        <f>_xlfn.XLOOKUP(tbl_OrderProduct[[#This Row],[ProductID]],tbl_Product[ProductID],tbl_Product[ProductName])</f>
        <v>The Quacks of Quarterburg</v>
      </c>
      <c r="I164" t="str">
        <f>_xlfn.XLOOKUP(tbl_OrderProduct[[#This Row],[OrderID]],tbl_Order[OrderID],tbl_Order[CustomerID])</f>
        <v>CUST0153</v>
      </c>
    </row>
    <row r="165" spans="1:9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  <c r="F165">
        <f>_xlfn.XLOOKUP(tbl_OrderProduct[[#This Row],[OrderID]],tbl_Order[OrderID],tbl_Order[Order Year])</f>
        <v>2016</v>
      </c>
      <c r="G165" t="str">
        <f>_xlfn.XLOOKUP(tbl_OrderProduct[[#This Row],[OrderID]],tbl_Order[OrderID],tbl_Order[Order Month Name])</f>
        <v>Jun</v>
      </c>
      <c r="H165" t="str">
        <f>_xlfn.XLOOKUP(tbl_OrderProduct[[#This Row],[ProductID]],tbl_Product[ProductID],tbl_Product[ProductName])</f>
        <v>Don't Wake the Stakeholders</v>
      </c>
      <c r="I165" t="str">
        <f>_xlfn.XLOOKUP(tbl_OrderProduct[[#This Row],[OrderID]],tbl_Order[OrderID],tbl_Order[CustomerID])</f>
        <v>CUST0153</v>
      </c>
    </row>
    <row r="166" spans="1:9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  <c r="F166">
        <f>_xlfn.XLOOKUP(tbl_OrderProduct[[#This Row],[OrderID]],tbl_Order[OrderID],tbl_Order[Order Year])</f>
        <v>2016</v>
      </c>
      <c r="G166" t="str">
        <f>_xlfn.XLOOKUP(tbl_OrderProduct[[#This Row],[OrderID]],tbl_Order[OrderID],tbl_Order[Order Month Name])</f>
        <v>Jun</v>
      </c>
      <c r="H166" t="str">
        <f>_xlfn.XLOOKUP(tbl_OrderProduct[[#This Row],[ProductID]],tbl_Product[ProductID],tbl_Product[ProductName])</f>
        <v>Evercell</v>
      </c>
      <c r="I166" t="str">
        <f>_xlfn.XLOOKUP(tbl_OrderProduct[[#This Row],[OrderID]],tbl_Order[OrderID],tbl_Order[CustomerID])</f>
        <v>CUST0211</v>
      </c>
    </row>
    <row r="167" spans="1:9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  <c r="F167">
        <f>_xlfn.XLOOKUP(tbl_OrderProduct[[#This Row],[OrderID]],tbl_Order[OrderID],tbl_Order[Order Year])</f>
        <v>2016</v>
      </c>
      <c r="G167" t="str">
        <f>_xlfn.XLOOKUP(tbl_OrderProduct[[#This Row],[OrderID]],tbl_Order[OrderID],tbl_Order[Order Month Name])</f>
        <v>Jun</v>
      </c>
      <c r="H167" t="str">
        <f>_xlfn.XLOOKUP(tbl_OrderProduct[[#This Row],[ProductID]],tbl_Product[ProductID],tbl_Product[ProductName])</f>
        <v>Don't Split the Data</v>
      </c>
      <c r="I167" t="str">
        <f>_xlfn.XLOOKUP(tbl_OrderProduct[[#This Row],[OrderID]],tbl_Order[OrderID],tbl_Order[CustomerID])</f>
        <v>CUST1101</v>
      </c>
    </row>
    <row r="168" spans="1:9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  <c r="F168">
        <f>_xlfn.XLOOKUP(tbl_OrderProduct[[#This Row],[OrderID]],tbl_Order[OrderID],tbl_Order[Order Year])</f>
        <v>2016</v>
      </c>
      <c r="G168" t="str">
        <f>_xlfn.XLOOKUP(tbl_OrderProduct[[#This Row],[OrderID]],tbl_Order[OrderID],tbl_Order[Order Month Name])</f>
        <v>Jun</v>
      </c>
      <c r="H168" t="str">
        <f>_xlfn.XLOOKUP(tbl_OrderProduct[[#This Row],[ProductID]],tbl_Product[ProductID],tbl_Product[ProductName])</f>
        <v>7 Chart Wonders</v>
      </c>
      <c r="I168" t="str">
        <f>_xlfn.XLOOKUP(tbl_OrderProduct[[#This Row],[OrderID]],tbl_Order[OrderID],tbl_Order[CustomerID])</f>
        <v>CUST1101</v>
      </c>
    </row>
    <row r="169" spans="1:9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  <c r="F169">
        <f>_xlfn.XLOOKUP(tbl_OrderProduct[[#This Row],[OrderID]],tbl_Order[OrderID],tbl_Order[Order Year])</f>
        <v>2016</v>
      </c>
      <c r="G169" t="str">
        <f>_xlfn.XLOOKUP(tbl_OrderProduct[[#This Row],[OrderID]],tbl_Order[OrderID],tbl_Order[Order Month Name])</f>
        <v>Jun</v>
      </c>
      <c r="H169" t="str">
        <f>_xlfn.XLOOKUP(tbl_OrderProduct[[#This Row],[ProductID]],tbl_Product[ProductID],tbl_Product[ProductName])</f>
        <v>Root Cause Analysis</v>
      </c>
      <c r="I169" t="str">
        <f>_xlfn.XLOOKUP(tbl_OrderProduct[[#This Row],[OrderID]],tbl_Order[OrderID],tbl_Order[CustomerID])</f>
        <v>CUST1101</v>
      </c>
    </row>
    <row r="170" spans="1:9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  <c r="F170">
        <f>_xlfn.XLOOKUP(tbl_OrderProduct[[#This Row],[OrderID]],tbl_Order[OrderID],tbl_Order[Order Year])</f>
        <v>2016</v>
      </c>
      <c r="G170" t="str">
        <f>_xlfn.XLOOKUP(tbl_OrderProduct[[#This Row],[OrderID]],tbl_Order[OrderID],tbl_Order[Order Month Name])</f>
        <v>Jun</v>
      </c>
      <c r="H170" t="str">
        <f>_xlfn.XLOOKUP(tbl_OrderProduct[[#This Row],[ProductID]],tbl_Product[ProductID],tbl_Product[ProductName])</f>
        <v>Between Two Spreadsheets</v>
      </c>
      <c r="I170" t="str">
        <f>_xlfn.XLOOKUP(tbl_OrderProduct[[#This Row],[OrderID]],tbl_Order[OrderID],tbl_Order[CustomerID])</f>
        <v>CUST1101</v>
      </c>
    </row>
    <row r="171" spans="1:9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  <c r="F171">
        <f>_xlfn.XLOOKUP(tbl_OrderProduct[[#This Row],[OrderID]],tbl_Order[OrderID],tbl_Order[Order Year])</f>
        <v>2016</v>
      </c>
      <c r="G171" t="str">
        <f>_xlfn.XLOOKUP(tbl_OrderProduct[[#This Row],[OrderID]],tbl_Order[OrderID],tbl_Order[Order Month Name])</f>
        <v>Jun</v>
      </c>
      <c r="H171" t="str">
        <f>_xlfn.XLOOKUP(tbl_OrderProduct[[#This Row],[ProductID]],tbl_Product[ProductID],tbl_Product[ProductName])</f>
        <v>Don't Wake the Stakeholders</v>
      </c>
      <c r="I171" t="str">
        <f>_xlfn.XLOOKUP(tbl_OrderProduct[[#This Row],[OrderID]],tbl_Order[OrderID],tbl_Order[CustomerID])</f>
        <v>CUST1101</v>
      </c>
    </row>
    <row r="172" spans="1:9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  <c r="F172">
        <f>_xlfn.XLOOKUP(tbl_OrderProduct[[#This Row],[OrderID]],tbl_Order[OrderID],tbl_Order[Order Year])</f>
        <v>2016</v>
      </c>
      <c r="G172" t="str">
        <f>_xlfn.XLOOKUP(tbl_OrderProduct[[#This Row],[OrderID]],tbl_Order[OrderID],tbl_Order[Order Month Name])</f>
        <v>Jun</v>
      </c>
      <c r="H172" t="str">
        <f>_xlfn.XLOOKUP(tbl_OrderProduct[[#This Row],[ProductID]],tbl_Product[ProductID],tbl_Product[ProductName])</f>
        <v>Formulate!</v>
      </c>
      <c r="I172" t="str">
        <f>_xlfn.XLOOKUP(tbl_OrderProduct[[#This Row],[OrderID]],tbl_Order[OrderID],tbl_Order[CustomerID])</f>
        <v>CUST0469</v>
      </c>
    </row>
    <row r="173" spans="1:9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  <c r="F173">
        <f>_xlfn.XLOOKUP(tbl_OrderProduct[[#This Row],[OrderID]],tbl_Order[OrderID],tbl_Order[Order Year])</f>
        <v>2016</v>
      </c>
      <c r="G173" t="str">
        <f>_xlfn.XLOOKUP(tbl_OrderProduct[[#This Row],[OrderID]],tbl_Order[OrderID],tbl_Order[Order Month Name])</f>
        <v>Jun</v>
      </c>
      <c r="H173" t="str">
        <f>_xlfn.XLOOKUP(tbl_OrderProduct[[#This Row],[ProductID]],tbl_Product[ProductID],tbl_Product[ProductName])</f>
        <v>7 Chart Wonders</v>
      </c>
      <c r="I173" t="str">
        <f>_xlfn.XLOOKUP(tbl_OrderProduct[[#This Row],[OrderID]],tbl_Order[OrderID],tbl_Order[CustomerID])</f>
        <v>CUST1228</v>
      </c>
    </row>
    <row r="174" spans="1:9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  <c r="F174">
        <f>_xlfn.XLOOKUP(tbl_OrderProduct[[#This Row],[OrderID]],tbl_Order[OrderID],tbl_Order[Order Year])</f>
        <v>2016</v>
      </c>
      <c r="G174" t="str">
        <f>_xlfn.XLOOKUP(tbl_OrderProduct[[#This Row],[OrderID]],tbl_Order[OrderID],tbl_Order[Order Month Name])</f>
        <v>Jun</v>
      </c>
      <c r="H174" t="str">
        <f>_xlfn.XLOOKUP(tbl_OrderProduct[[#This Row],[ProductID]],tbl_Product[ProductID],tbl_Product[ProductName])</f>
        <v>Pivot or Perish</v>
      </c>
      <c r="I174" t="str">
        <f>_xlfn.XLOOKUP(tbl_OrderProduct[[#This Row],[OrderID]],tbl_Order[OrderID],tbl_Order[CustomerID])</f>
        <v>CUST1228</v>
      </c>
    </row>
    <row r="175" spans="1:9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  <c r="F175">
        <f>_xlfn.XLOOKUP(tbl_OrderProduct[[#This Row],[OrderID]],tbl_Order[OrderID],tbl_Order[Order Year])</f>
        <v>2016</v>
      </c>
      <c r="G175" t="str">
        <f>_xlfn.XLOOKUP(tbl_OrderProduct[[#This Row],[OrderID]],tbl_Order[OrderID],tbl_Order[Order Month Name])</f>
        <v>Jun</v>
      </c>
      <c r="H175" t="str">
        <f>_xlfn.XLOOKUP(tbl_OrderProduct[[#This Row],[ProductID]],tbl_Product[ProductID],tbl_Product[ProductName])</f>
        <v>Sheets of Nottingham</v>
      </c>
      <c r="I175" t="str">
        <f>_xlfn.XLOOKUP(tbl_OrderProduct[[#This Row],[OrderID]],tbl_Order[OrderID],tbl_Order[CustomerID])</f>
        <v>CUST1151</v>
      </c>
    </row>
    <row r="176" spans="1:9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  <c r="F176">
        <f>_xlfn.XLOOKUP(tbl_OrderProduct[[#This Row],[OrderID]],tbl_Order[OrderID],tbl_Order[Order Year])</f>
        <v>2016</v>
      </c>
      <c r="G176" t="str">
        <f>_xlfn.XLOOKUP(tbl_OrderProduct[[#This Row],[OrderID]],tbl_Order[OrderID],tbl_Order[Order Month Name])</f>
        <v>Jun</v>
      </c>
      <c r="H176" t="str">
        <f>_xlfn.XLOOKUP(tbl_OrderProduct[[#This Row],[ProductID]],tbl_Product[ProductID],tbl_Product[ProductName])</f>
        <v>YahtSheets</v>
      </c>
      <c r="I176" t="str">
        <f>_xlfn.XLOOKUP(tbl_OrderProduct[[#This Row],[OrderID]],tbl_Order[OrderID],tbl_Order[CustomerID])</f>
        <v>CUST1151</v>
      </c>
    </row>
    <row r="177" spans="1:9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  <c r="F177">
        <f>_xlfn.XLOOKUP(tbl_OrderProduct[[#This Row],[OrderID]],tbl_Order[OrderID],tbl_Order[Order Year])</f>
        <v>2016</v>
      </c>
      <c r="G177" t="str">
        <f>_xlfn.XLOOKUP(tbl_OrderProduct[[#This Row],[OrderID]],tbl_Order[OrderID],tbl_Order[Order Month Name])</f>
        <v>Jun</v>
      </c>
      <c r="H177" t="str">
        <f>_xlfn.XLOOKUP(tbl_OrderProduct[[#This Row],[ProductID]],tbl_Product[ProductID],tbl_Product[ProductName])</f>
        <v>Root Cause Analysis</v>
      </c>
      <c r="I177" t="str">
        <f>_xlfn.XLOOKUP(tbl_OrderProduct[[#This Row],[OrderID]],tbl_Order[OrderID],tbl_Order[CustomerID])</f>
        <v>CUST1151</v>
      </c>
    </row>
    <row r="178" spans="1:9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  <c r="F178">
        <f>_xlfn.XLOOKUP(tbl_OrderProduct[[#This Row],[OrderID]],tbl_Order[OrderID],tbl_Order[Order Year])</f>
        <v>2016</v>
      </c>
      <c r="G178" t="str">
        <f>_xlfn.XLOOKUP(tbl_OrderProduct[[#This Row],[OrderID]],tbl_Order[OrderID],tbl_Order[Order Month Name])</f>
        <v>Jun</v>
      </c>
      <c r="H178" t="str">
        <f>_xlfn.XLOOKUP(tbl_OrderProduct[[#This Row],[ProductID]],tbl_Product[ProductID],tbl_Product[ProductName])</f>
        <v>Evercell</v>
      </c>
      <c r="I178" t="str">
        <f>_xlfn.XLOOKUP(tbl_OrderProduct[[#This Row],[OrderID]],tbl_Order[OrderID],tbl_Order[CustomerID])</f>
        <v>CUST1020</v>
      </c>
    </row>
    <row r="179" spans="1:9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  <c r="F179">
        <f>_xlfn.XLOOKUP(tbl_OrderProduct[[#This Row],[OrderID]],tbl_Order[OrderID],tbl_Order[Order Year])</f>
        <v>2016</v>
      </c>
      <c r="G179" t="str">
        <f>_xlfn.XLOOKUP(tbl_OrderProduct[[#This Row],[OrderID]],tbl_Order[OrderID],tbl_Order[Order Month Name])</f>
        <v>Jun</v>
      </c>
      <c r="H179" t="str">
        <f>_xlfn.XLOOKUP(tbl_OrderProduct[[#This Row],[ProductID]],tbl_Product[ProductID],tbl_Product[ProductName])</f>
        <v>Ticket to Ride: Financial Express</v>
      </c>
      <c r="I179" t="str">
        <f>_xlfn.XLOOKUP(tbl_OrderProduct[[#This Row],[OrderID]],tbl_Order[OrderID],tbl_Order[CustomerID])</f>
        <v>CUST1020</v>
      </c>
    </row>
    <row r="180" spans="1:9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  <c r="F180">
        <f>_xlfn.XLOOKUP(tbl_OrderProduct[[#This Row],[OrderID]],tbl_Order[OrderID],tbl_Order[Order Year])</f>
        <v>2016</v>
      </c>
      <c r="G180" t="str">
        <f>_xlfn.XLOOKUP(tbl_OrderProduct[[#This Row],[OrderID]],tbl_Order[OrderID],tbl_Order[Order Month Name])</f>
        <v>Jun</v>
      </c>
      <c r="H180" t="str">
        <f>_xlfn.XLOOKUP(tbl_OrderProduct[[#This Row],[ProductID]],tbl_Product[ProductID],tbl_Product[ProductName])</f>
        <v>Don't Wake the Stakeholders</v>
      </c>
      <c r="I180" t="str">
        <f>_xlfn.XLOOKUP(tbl_OrderProduct[[#This Row],[OrderID]],tbl_Order[OrderID],tbl_Order[CustomerID])</f>
        <v>CUST1020</v>
      </c>
    </row>
    <row r="181" spans="1:9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  <c r="F181">
        <f>_xlfn.XLOOKUP(tbl_OrderProduct[[#This Row],[OrderID]],tbl_Order[OrderID],tbl_Order[Order Year])</f>
        <v>2016</v>
      </c>
      <c r="G181" t="str">
        <f>_xlfn.XLOOKUP(tbl_OrderProduct[[#This Row],[OrderID]],tbl_Order[OrderID],tbl_Order[Order Month Name])</f>
        <v>Jun</v>
      </c>
      <c r="H181" t="str">
        <f>_xlfn.XLOOKUP(tbl_OrderProduct[[#This Row],[ProductID]],tbl_Product[ProductID],tbl_Product[ProductName])</f>
        <v>Between Two Spreadsheets</v>
      </c>
      <c r="I181" t="str">
        <f>_xlfn.XLOOKUP(tbl_OrderProduct[[#This Row],[OrderID]],tbl_Order[OrderID],tbl_Order[CustomerID])</f>
        <v>CUST1020</v>
      </c>
    </row>
    <row r="182" spans="1:9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  <c r="F182">
        <f>_xlfn.XLOOKUP(tbl_OrderProduct[[#This Row],[OrderID]],tbl_Order[OrderID],tbl_Order[Order Year])</f>
        <v>2016</v>
      </c>
      <c r="G182" t="str">
        <f>_xlfn.XLOOKUP(tbl_OrderProduct[[#This Row],[OrderID]],tbl_Order[OrderID],tbl_Order[Order Month Name])</f>
        <v>Jun</v>
      </c>
      <c r="H182" t="str">
        <f>_xlfn.XLOOKUP(tbl_OrderProduct[[#This Row],[ProductID]],tbl_Product[ProductID],tbl_Product[ProductName])</f>
        <v>Root Cause Analysis</v>
      </c>
      <c r="I182" t="str">
        <f>_xlfn.XLOOKUP(tbl_OrderProduct[[#This Row],[OrderID]],tbl_Order[OrderID],tbl_Order[CustomerID])</f>
        <v>CUST1020</v>
      </c>
    </row>
    <row r="183" spans="1:9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  <c r="F183">
        <f>_xlfn.XLOOKUP(tbl_OrderProduct[[#This Row],[OrderID]],tbl_Order[OrderID],tbl_Order[Order Year])</f>
        <v>2016</v>
      </c>
      <c r="G183" t="str">
        <f>_xlfn.XLOOKUP(tbl_OrderProduct[[#This Row],[OrderID]],tbl_Order[OrderID],tbl_Order[Order Month Name])</f>
        <v>Jun</v>
      </c>
      <c r="H183" t="str">
        <f>_xlfn.XLOOKUP(tbl_OrderProduct[[#This Row],[ProductID]],tbl_Product[ProductID],tbl_Product[ProductName])</f>
        <v>DataCraft: Fields &amp; Measures</v>
      </c>
      <c r="I183" t="str">
        <f>_xlfn.XLOOKUP(tbl_OrderProduct[[#This Row],[OrderID]],tbl_Order[OrderID],tbl_Order[CustomerID])</f>
        <v>CUST0333</v>
      </c>
    </row>
    <row r="184" spans="1:9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  <c r="F184">
        <f>_xlfn.XLOOKUP(tbl_OrderProduct[[#This Row],[OrderID]],tbl_Order[OrderID],tbl_Order[Order Year])</f>
        <v>2016</v>
      </c>
      <c r="G184" t="str">
        <f>_xlfn.XLOOKUP(tbl_OrderProduct[[#This Row],[OrderID]],tbl_Order[OrderID],tbl_Order[Order Month Name])</f>
        <v>Jun</v>
      </c>
      <c r="H184" t="str">
        <f>_xlfn.XLOOKUP(tbl_OrderProduct[[#This Row],[ProductID]],tbl_Product[ProductID],tbl_Product[ProductName])</f>
        <v>Fieldnames</v>
      </c>
      <c r="I184" t="str">
        <f>_xlfn.XLOOKUP(tbl_OrderProduct[[#This Row],[OrderID]],tbl_Order[OrderID],tbl_Order[CustomerID])</f>
        <v>CUST0155</v>
      </c>
    </row>
    <row r="185" spans="1:9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  <c r="F185">
        <f>_xlfn.XLOOKUP(tbl_OrderProduct[[#This Row],[OrderID]],tbl_Order[OrderID],tbl_Order[Order Year])</f>
        <v>2016</v>
      </c>
      <c r="G185" t="str">
        <f>_xlfn.XLOOKUP(tbl_OrderProduct[[#This Row],[OrderID]],tbl_Order[OrderID],tbl_Order[Order Month Name])</f>
        <v>Jun</v>
      </c>
      <c r="H185" t="str">
        <f>_xlfn.XLOOKUP(tbl_OrderProduct[[#This Row],[ProductID]],tbl_Product[ProductID],tbl_Product[ProductName])</f>
        <v>YahtSheets</v>
      </c>
      <c r="I185" t="str">
        <f>_xlfn.XLOOKUP(tbl_OrderProduct[[#This Row],[OrderID]],tbl_Order[OrderID],tbl_Order[CustomerID])</f>
        <v>CUST0706</v>
      </c>
    </row>
    <row r="186" spans="1:9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  <c r="F186">
        <f>_xlfn.XLOOKUP(tbl_OrderProduct[[#This Row],[OrderID]],tbl_Order[OrderID],tbl_Order[Order Year])</f>
        <v>2016</v>
      </c>
      <c r="G186" t="str">
        <f>_xlfn.XLOOKUP(tbl_OrderProduct[[#This Row],[OrderID]],tbl_Order[OrderID],tbl_Order[Order Month Name])</f>
        <v>Jun</v>
      </c>
      <c r="H186" t="str">
        <f>_xlfn.XLOOKUP(tbl_OrderProduct[[#This Row],[ProductID]],tbl_Product[ProductID],tbl_Product[ProductName])</f>
        <v>Power B.I. the Board Game</v>
      </c>
      <c r="I186" t="str">
        <f>_xlfn.XLOOKUP(tbl_OrderProduct[[#This Row],[OrderID]],tbl_Order[OrderID],tbl_Order[CustomerID])</f>
        <v>CUST0706</v>
      </c>
    </row>
    <row r="187" spans="1:9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  <c r="F187">
        <f>_xlfn.XLOOKUP(tbl_OrderProduct[[#This Row],[OrderID]],tbl_Order[OrderID],tbl_Order[Order Year])</f>
        <v>2016</v>
      </c>
      <c r="G187" t="str">
        <f>_xlfn.XLOOKUP(tbl_OrderProduct[[#This Row],[OrderID]],tbl_Order[OrderID],tbl_Order[Order Month Name])</f>
        <v>Jun</v>
      </c>
      <c r="H187" t="str">
        <f>_xlfn.XLOOKUP(tbl_OrderProduct[[#This Row],[ProductID]],tbl_Product[ProductID],tbl_Product[ProductName])</f>
        <v>Formulate!</v>
      </c>
      <c r="I187" t="str">
        <f>_xlfn.XLOOKUP(tbl_OrderProduct[[#This Row],[OrderID]],tbl_Order[OrderID],tbl_Order[CustomerID])</f>
        <v>CUST0706</v>
      </c>
    </row>
    <row r="188" spans="1:9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  <c r="F188">
        <f>_xlfn.XLOOKUP(tbl_OrderProduct[[#This Row],[OrderID]],tbl_Order[OrderID],tbl_Order[Order Year])</f>
        <v>2016</v>
      </c>
      <c r="G188" t="str">
        <f>_xlfn.XLOOKUP(tbl_OrderProduct[[#This Row],[OrderID]],tbl_Order[OrderID],tbl_Order[Order Month Name])</f>
        <v>Jun</v>
      </c>
      <c r="H188" t="str">
        <f>_xlfn.XLOOKUP(tbl_OrderProduct[[#This Row],[ProductID]],tbl_Product[ProductID],tbl_Product[ProductName])</f>
        <v>Dashboard Wavelength</v>
      </c>
      <c r="I188" t="str">
        <f>_xlfn.XLOOKUP(tbl_OrderProduct[[#This Row],[OrderID]],tbl_Order[OrderID],tbl_Order[CustomerID])</f>
        <v>CUST0706</v>
      </c>
    </row>
    <row r="189" spans="1:9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  <c r="F189">
        <f>_xlfn.XLOOKUP(tbl_OrderProduct[[#This Row],[OrderID]],tbl_Order[OrderID],tbl_Order[Order Year])</f>
        <v>2016</v>
      </c>
      <c r="G189" t="str">
        <f>_xlfn.XLOOKUP(tbl_OrderProduct[[#This Row],[OrderID]],tbl_Order[OrderID],tbl_Order[Order Month Name])</f>
        <v>Jun</v>
      </c>
      <c r="H189" t="str">
        <f>_xlfn.XLOOKUP(tbl_OrderProduct[[#This Row],[ProductID]],tbl_Product[ProductID],tbl_Product[ProductName])</f>
        <v>Tiny Epic Formulas</v>
      </c>
      <c r="I189" t="str">
        <f>_xlfn.XLOOKUP(tbl_OrderProduct[[#This Row],[OrderID]],tbl_Order[OrderID],tbl_Order[CustomerID])</f>
        <v>CUST0795</v>
      </c>
    </row>
    <row r="190" spans="1:9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  <c r="F190">
        <f>_xlfn.XLOOKUP(tbl_OrderProduct[[#This Row],[OrderID]],tbl_Order[OrderID],tbl_Order[Order Year])</f>
        <v>2016</v>
      </c>
      <c r="G190" t="str">
        <f>_xlfn.XLOOKUP(tbl_OrderProduct[[#This Row],[OrderID]],tbl_Order[OrderID],tbl_Order[Order Month Name])</f>
        <v>Jun</v>
      </c>
      <c r="H190" t="str">
        <f>_xlfn.XLOOKUP(tbl_OrderProduct[[#This Row],[ProductID]],tbl_Product[ProductID],tbl_Product[ProductName])</f>
        <v>Cells of Caledonia</v>
      </c>
      <c r="I190" t="str">
        <f>_xlfn.XLOOKUP(tbl_OrderProduct[[#This Row],[OrderID]],tbl_Order[OrderID],tbl_Order[CustomerID])</f>
        <v>CUST0795</v>
      </c>
    </row>
    <row r="191" spans="1:9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  <c r="F191">
        <f>_xlfn.XLOOKUP(tbl_OrderProduct[[#This Row],[OrderID]],tbl_Order[OrderID],tbl_Order[Order Year])</f>
        <v>2016</v>
      </c>
      <c r="G191" t="str">
        <f>_xlfn.XLOOKUP(tbl_OrderProduct[[#This Row],[OrderID]],tbl_Order[OrderID],tbl_Order[Order Month Name])</f>
        <v>Jun</v>
      </c>
      <c r="H191" t="str">
        <f>_xlfn.XLOOKUP(tbl_OrderProduct[[#This Row],[ProductID]],tbl_Product[ProductID],tbl_Product[ProductName])</f>
        <v>Don't Wake the Stakeholders</v>
      </c>
      <c r="I191" t="str">
        <f>_xlfn.XLOOKUP(tbl_OrderProduct[[#This Row],[OrderID]],tbl_Order[OrderID],tbl_Order[CustomerID])</f>
        <v>CUST0795</v>
      </c>
    </row>
    <row r="192" spans="1:9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  <c r="F192">
        <f>_xlfn.XLOOKUP(tbl_OrderProduct[[#This Row],[OrderID]],tbl_Order[OrderID],tbl_Order[Order Year])</f>
        <v>2016</v>
      </c>
      <c r="G192" t="str">
        <f>_xlfn.XLOOKUP(tbl_OrderProduct[[#This Row],[OrderID]],tbl_Order[OrderID],tbl_Order[Order Month Name])</f>
        <v>Jun</v>
      </c>
      <c r="H192" t="str">
        <f>_xlfn.XLOOKUP(tbl_OrderProduct[[#This Row],[ProductID]],tbl_Product[ProductID],tbl_Product[ProductName])</f>
        <v>The Spill: Data Breach</v>
      </c>
      <c r="I192" t="str">
        <f>_xlfn.XLOOKUP(tbl_OrderProduct[[#This Row],[OrderID]],tbl_Order[OrderID],tbl_Order[CustomerID])</f>
        <v>CUST0795</v>
      </c>
    </row>
    <row r="193" spans="1:9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  <c r="F193">
        <f>_xlfn.XLOOKUP(tbl_OrderProduct[[#This Row],[OrderID]],tbl_Order[OrderID],tbl_Order[Order Year])</f>
        <v>2016</v>
      </c>
      <c r="G193" t="str">
        <f>_xlfn.XLOOKUP(tbl_OrderProduct[[#This Row],[OrderID]],tbl_Order[OrderID],tbl_Order[Order Month Name])</f>
        <v>Jun</v>
      </c>
      <c r="H193" t="str">
        <f>_xlfn.XLOOKUP(tbl_OrderProduct[[#This Row],[ProductID]],tbl_Product[ProductID],tbl_Product[ProductName])</f>
        <v>Depreciation Trail</v>
      </c>
      <c r="I193" t="str">
        <f>_xlfn.XLOOKUP(tbl_OrderProduct[[#This Row],[OrderID]],tbl_Order[OrderID],tbl_Order[CustomerID])</f>
        <v>CUST0795</v>
      </c>
    </row>
    <row r="194" spans="1:9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  <c r="F194">
        <f>_xlfn.XLOOKUP(tbl_OrderProduct[[#This Row],[OrderID]],tbl_Order[OrderID],tbl_Order[Order Year])</f>
        <v>2016</v>
      </c>
      <c r="G194" t="str">
        <f>_xlfn.XLOOKUP(tbl_OrderProduct[[#This Row],[OrderID]],tbl_Order[OrderID],tbl_Order[Order Month Name])</f>
        <v>Jun</v>
      </c>
      <c r="H194" t="str">
        <f>_xlfn.XLOOKUP(tbl_OrderProduct[[#This Row],[ProductID]],tbl_Product[ProductID],tbl_Product[ProductName])</f>
        <v>Formula Scrabble</v>
      </c>
      <c r="I194" t="str">
        <f>_xlfn.XLOOKUP(tbl_OrderProduct[[#This Row],[OrderID]],tbl_Order[OrderID],tbl_Order[CustomerID])</f>
        <v>CUST0502</v>
      </c>
    </row>
    <row r="195" spans="1:9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  <c r="F195">
        <f>_xlfn.XLOOKUP(tbl_OrderProduct[[#This Row],[OrderID]],tbl_Order[OrderID],tbl_Order[Order Year])</f>
        <v>2016</v>
      </c>
      <c r="G195" t="str">
        <f>_xlfn.XLOOKUP(tbl_OrderProduct[[#This Row],[OrderID]],tbl_Order[OrderID],tbl_Order[Order Month Name])</f>
        <v>Jun</v>
      </c>
      <c r="H195" t="str">
        <f>_xlfn.XLOOKUP(tbl_OrderProduct[[#This Row],[ProductID]],tbl_Product[ProductID],tbl_Product[ProductName])</f>
        <v>Don't Wake the Stakeholders</v>
      </c>
      <c r="I195" t="str">
        <f>_xlfn.XLOOKUP(tbl_OrderProduct[[#This Row],[OrderID]],tbl_Order[OrderID],tbl_Order[CustomerID])</f>
        <v>CUST0502</v>
      </c>
    </row>
    <row r="196" spans="1:9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  <c r="F196">
        <f>_xlfn.XLOOKUP(tbl_OrderProduct[[#This Row],[OrderID]],tbl_Order[OrderID],tbl_Order[Order Year])</f>
        <v>2016</v>
      </c>
      <c r="G196" t="str">
        <f>_xlfn.XLOOKUP(tbl_OrderProduct[[#This Row],[OrderID]],tbl_Order[OrderID],tbl_Order[Order Month Name])</f>
        <v>Jun</v>
      </c>
      <c r="H196" t="str">
        <f>_xlfn.XLOOKUP(tbl_OrderProduct[[#This Row],[ProductID]],tbl_Product[ProductID],tbl_Product[ProductName])</f>
        <v>Pivot or Perish</v>
      </c>
      <c r="I196" t="str">
        <f>_xlfn.XLOOKUP(tbl_OrderProduct[[#This Row],[OrderID]],tbl_Order[OrderID],tbl_Order[CustomerID])</f>
        <v>CUST0646</v>
      </c>
    </row>
    <row r="197" spans="1:9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  <c r="F197">
        <f>_xlfn.XLOOKUP(tbl_OrderProduct[[#This Row],[OrderID]],tbl_Order[OrderID],tbl_Order[Order Year])</f>
        <v>2016</v>
      </c>
      <c r="G197" t="str">
        <f>_xlfn.XLOOKUP(tbl_OrderProduct[[#This Row],[OrderID]],tbl_Order[OrderID],tbl_Order[Order Month Name])</f>
        <v>Jun</v>
      </c>
      <c r="H197" t="str">
        <f>_xlfn.XLOOKUP(tbl_OrderProduct[[#This Row],[ProductID]],tbl_Product[ProductID],tbl_Product[ProductName])</f>
        <v>YahtSheets</v>
      </c>
      <c r="I197" t="str">
        <f>_xlfn.XLOOKUP(tbl_OrderProduct[[#This Row],[OrderID]],tbl_Order[OrderID],tbl_Order[CustomerID])</f>
        <v>CUST0646</v>
      </c>
    </row>
    <row r="198" spans="1:9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  <c r="F198">
        <f>_xlfn.XLOOKUP(tbl_OrderProduct[[#This Row],[OrderID]],tbl_Order[OrderID],tbl_Order[Order Year])</f>
        <v>2016</v>
      </c>
      <c r="G198" t="str">
        <f>_xlfn.XLOOKUP(tbl_OrderProduct[[#This Row],[OrderID]],tbl_Order[OrderID],tbl_Order[Order Month Name])</f>
        <v>Jul</v>
      </c>
      <c r="H198" t="str">
        <f>_xlfn.XLOOKUP(tbl_OrderProduct[[#This Row],[ProductID]],tbl_Product[ProductID],tbl_Product[ProductName])</f>
        <v>DataCraft: Fields &amp; Measures</v>
      </c>
      <c r="I198" t="str">
        <f>_xlfn.XLOOKUP(tbl_OrderProduct[[#This Row],[OrderID]],tbl_Order[OrderID],tbl_Order[CustomerID])</f>
        <v>CUST1184</v>
      </c>
    </row>
    <row r="199" spans="1:9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  <c r="F199">
        <f>_xlfn.XLOOKUP(tbl_OrderProduct[[#This Row],[OrderID]],tbl_Order[OrderID],tbl_Order[Order Year])</f>
        <v>2016</v>
      </c>
      <c r="G199" t="str">
        <f>_xlfn.XLOOKUP(tbl_OrderProduct[[#This Row],[OrderID]],tbl_Order[OrderID],tbl_Order[Order Month Name])</f>
        <v>Jul</v>
      </c>
      <c r="H199" t="str">
        <f>_xlfn.XLOOKUP(tbl_OrderProduct[[#This Row],[ProductID]],tbl_Product[ProductID],tbl_Product[ProductName])</f>
        <v>Pandemic: #REF! Outbreak</v>
      </c>
      <c r="I199" t="str">
        <f>_xlfn.XLOOKUP(tbl_OrderProduct[[#This Row],[OrderID]],tbl_Order[OrderID],tbl_Order[CustomerID])</f>
        <v>CUST1184</v>
      </c>
    </row>
    <row r="200" spans="1:9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  <c r="F200">
        <f>_xlfn.XLOOKUP(tbl_OrderProduct[[#This Row],[OrderID]],tbl_Order[OrderID],tbl_Order[Order Year])</f>
        <v>2016</v>
      </c>
      <c r="G200" t="str">
        <f>_xlfn.XLOOKUP(tbl_OrderProduct[[#This Row],[OrderID]],tbl_Order[OrderID],tbl_Order[Order Month Name])</f>
        <v>Jul</v>
      </c>
      <c r="H200" t="str">
        <f>_xlfn.XLOOKUP(tbl_OrderProduct[[#This Row],[ProductID]],tbl_Product[ProductID],tbl_Product[ProductName])</f>
        <v>Evercell</v>
      </c>
      <c r="I200" t="str">
        <f>_xlfn.XLOOKUP(tbl_OrderProduct[[#This Row],[OrderID]],tbl_Order[OrderID],tbl_Order[CustomerID])</f>
        <v>CUST0751</v>
      </c>
    </row>
    <row r="201" spans="1:9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  <c r="F201">
        <f>_xlfn.XLOOKUP(tbl_OrderProduct[[#This Row],[OrderID]],tbl_Order[OrderID],tbl_Order[Order Year])</f>
        <v>2016</v>
      </c>
      <c r="G201" t="str">
        <f>_xlfn.XLOOKUP(tbl_OrderProduct[[#This Row],[OrderID]],tbl_Order[OrderID],tbl_Order[Order Month Name])</f>
        <v>Jul</v>
      </c>
      <c r="H201" t="str">
        <f>_xlfn.XLOOKUP(tbl_OrderProduct[[#This Row],[ProductID]],tbl_Product[ProductID],tbl_Product[ProductName])</f>
        <v>Wingspanalytics</v>
      </c>
      <c r="I201" t="str">
        <f>_xlfn.XLOOKUP(tbl_OrderProduct[[#This Row],[OrderID]],tbl_Order[OrderID],tbl_Order[CustomerID])</f>
        <v>CUST0751</v>
      </c>
    </row>
    <row r="202" spans="1:9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  <c r="F202">
        <f>_xlfn.XLOOKUP(tbl_OrderProduct[[#This Row],[OrderID]],tbl_Order[OrderID],tbl_Order[Order Year])</f>
        <v>2016</v>
      </c>
      <c r="G202" t="str">
        <f>_xlfn.XLOOKUP(tbl_OrderProduct[[#This Row],[OrderID]],tbl_Order[OrderID],tbl_Order[Order Month Name])</f>
        <v>Jul</v>
      </c>
      <c r="H202" t="str">
        <f>_xlfn.XLOOKUP(tbl_OrderProduct[[#This Row],[ProductID]],tbl_Product[ProductID],tbl_Product[ProductName])</f>
        <v>Ticket to Ride: Financial Express</v>
      </c>
      <c r="I202" t="str">
        <f>_xlfn.XLOOKUP(tbl_OrderProduct[[#This Row],[OrderID]],tbl_Order[OrderID],tbl_Order[CustomerID])</f>
        <v>CUST0751</v>
      </c>
    </row>
    <row r="203" spans="1:9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  <c r="F203">
        <f>_xlfn.XLOOKUP(tbl_OrderProduct[[#This Row],[OrderID]],tbl_Order[OrderID],tbl_Order[Order Year])</f>
        <v>2016</v>
      </c>
      <c r="G203" t="str">
        <f>_xlfn.XLOOKUP(tbl_OrderProduct[[#This Row],[OrderID]],tbl_Order[OrderID],tbl_Order[Order Month Name])</f>
        <v>Jul</v>
      </c>
      <c r="H203" t="str">
        <f>_xlfn.XLOOKUP(tbl_OrderProduct[[#This Row],[ProductID]],tbl_Product[ProductID],tbl_Product[ProductName])</f>
        <v>Azul: Pie Chart Edition</v>
      </c>
      <c r="I203" t="str">
        <f>_xlfn.XLOOKUP(tbl_OrderProduct[[#This Row],[OrderID]],tbl_Order[OrderID],tbl_Order[CustomerID])</f>
        <v>CUST0685</v>
      </c>
    </row>
    <row r="204" spans="1:9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  <c r="F204">
        <f>_xlfn.XLOOKUP(tbl_OrderProduct[[#This Row],[OrderID]],tbl_Order[OrderID],tbl_Order[Order Year])</f>
        <v>2016</v>
      </c>
      <c r="G204" t="str">
        <f>_xlfn.XLOOKUP(tbl_OrderProduct[[#This Row],[OrderID]],tbl_Order[OrderID],tbl_Order[Order Month Name])</f>
        <v>Jul</v>
      </c>
      <c r="H204" t="str">
        <f>_xlfn.XLOOKUP(tbl_OrderProduct[[#This Row],[ProductID]],tbl_Product[ProductID],tbl_Product[ProductName])</f>
        <v>Pivot &amp; Paper</v>
      </c>
      <c r="I204" t="str">
        <f>_xlfn.XLOOKUP(tbl_OrderProduct[[#This Row],[OrderID]],tbl_Order[OrderID],tbl_Order[CustomerID])</f>
        <v>CUST0685</v>
      </c>
    </row>
    <row r="205" spans="1:9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  <c r="F205">
        <f>_xlfn.XLOOKUP(tbl_OrderProduct[[#This Row],[OrderID]],tbl_Order[OrderID],tbl_Order[Order Year])</f>
        <v>2016</v>
      </c>
      <c r="G205" t="str">
        <f>_xlfn.XLOOKUP(tbl_OrderProduct[[#This Row],[OrderID]],tbl_Order[OrderID],tbl_Order[Order Month Name])</f>
        <v>Jul</v>
      </c>
      <c r="H205" t="str">
        <f>_xlfn.XLOOKUP(tbl_OrderProduct[[#This Row],[ProductID]],tbl_Product[ProductID],tbl_Product[ProductName])</f>
        <v>Fieldnames</v>
      </c>
      <c r="I205" t="str">
        <f>_xlfn.XLOOKUP(tbl_OrderProduct[[#This Row],[OrderID]],tbl_Order[OrderID],tbl_Order[CustomerID])</f>
        <v>CUST0685</v>
      </c>
    </row>
    <row r="206" spans="1:9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  <c r="F206">
        <f>_xlfn.XLOOKUP(tbl_OrderProduct[[#This Row],[OrderID]],tbl_Order[OrderID],tbl_Order[Order Year])</f>
        <v>2016</v>
      </c>
      <c r="G206" t="str">
        <f>_xlfn.XLOOKUP(tbl_OrderProduct[[#This Row],[OrderID]],tbl_Order[OrderID],tbl_Order[Order Month Name])</f>
        <v>Jul</v>
      </c>
      <c r="H206" t="str">
        <f>_xlfn.XLOOKUP(tbl_OrderProduct[[#This Row],[ProductID]],tbl_Product[ProductID],tbl_Product[ProductName])</f>
        <v>Unmatched: Analyst's Edition</v>
      </c>
      <c r="I206" t="str">
        <f>_xlfn.XLOOKUP(tbl_OrderProduct[[#This Row],[OrderID]],tbl_Order[OrderID],tbl_Order[CustomerID])</f>
        <v>CUST0685</v>
      </c>
    </row>
    <row r="207" spans="1:9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  <c r="F207">
        <f>_xlfn.XLOOKUP(tbl_OrderProduct[[#This Row],[OrderID]],tbl_Order[OrderID],tbl_Order[Order Year])</f>
        <v>2016</v>
      </c>
      <c r="G207" t="str">
        <f>_xlfn.XLOOKUP(tbl_OrderProduct[[#This Row],[OrderID]],tbl_Order[OrderID],tbl_Order[Order Month Name])</f>
        <v>Jul</v>
      </c>
      <c r="H207" t="str">
        <f>_xlfn.XLOOKUP(tbl_OrderProduct[[#This Row],[ProductID]],tbl_Product[ProductID],tbl_Product[ProductName])</f>
        <v>Between Two Spreadsheets</v>
      </c>
      <c r="I207" t="str">
        <f>_xlfn.XLOOKUP(tbl_OrderProduct[[#This Row],[OrderID]],tbl_Order[OrderID],tbl_Order[CustomerID])</f>
        <v>CUST0685</v>
      </c>
    </row>
    <row r="208" spans="1:9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  <c r="F208">
        <f>_xlfn.XLOOKUP(tbl_OrderProduct[[#This Row],[OrderID]],tbl_Order[OrderID],tbl_Order[Order Year])</f>
        <v>2016</v>
      </c>
      <c r="G208" t="str">
        <f>_xlfn.XLOOKUP(tbl_OrderProduct[[#This Row],[OrderID]],tbl_Order[OrderID],tbl_Order[Order Month Name])</f>
        <v>Jul</v>
      </c>
      <c r="H208" t="str">
        <f>_xlfn.XLOOKUP(tbl_OrderProduct[[#This Row],[ProductID]],tbl_Product[ProductID],tbl_Product[ProductName])</f>
        <v>Don't Split the Data</v>
      </c>
      <c r="I208" t="str">
        <f>_xlfn.XLOOKUP(tbl_OrderProduct[[#This Row],[OrderID]],tbl_Order[OrderID],tbl_Order[CustomerID])</f>
        <v>CUST0034</v>
      </c>
    </row>
    <row r="209" spans="1:9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  <c r="F209">
        <f>_xlfn.XLOOKUP(tbl_OrderProduct[[#This Row],[OrderID]],tbl_Order[OrderID],tbl_Order[Order Year])</f>
        <v>2016</v>
      </c>
      <c r="G209" t="str">
        <f>_xlfn.XLOOKUP(tbl_OrderProduct[[#This Row],[OrderID]],tbl_Order[OrderID],tbl_Order[Order Month Name])</f>
        <v>Jul</v>
      </c>
      <c r="H209" t="str">
        <f>_xlfn.XLOOKUP(tbl_OrderProduct[[#This Row],[ProductID]],tbl_Product[ProductID],tbl_Product[ProductName])</f>
        <v>Unmatched: Analyst's Edition</v>
      </c>
      <c r="I209" t="str">
        <f>_xlfn.XLOOKUP(tbl_OrderProduct[[#This Row],[OrderID]],tbl_Order[OrderID],tbl_Order[CustomerID])</f>
        <v>CUST0034</v>
      </c>
    </row>
    <row r="210" spans="1:9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  <c r="F210">
        <f>_xlfn.XLOOKUP(tbl_OrderProduct[[#This Row],[OrderID]],tbl_Order[OrderID],tbl_Order[Order Year])</f>
        <v>2016</v>
      </c>
      <c r="G210" t="str">
        <f>_xlfn.XLOOKUP(tbl_OrderProduct[[#This Row],[OrderID]],tbl_Order[OrderID],tbl_Order[Order Month Name])</f>
        <v>Jul</v>
      </c>
      <c r="H210" t="str">
        <f>_xlfn.XLOOKUP(tbl_OrderProduct[[#This Row],[ProductID]],tbl_Product[ProductID],tbl_Product[ProductName])</f>
        <v>Pivot or Perish</v>
      </c>
      <c r="I210" t="str">
        <f>_xlfn.XLOOKUP(tbl_OrderProduct[[#This Row],[OrderID]],tbl_Order[OrderID],tbl_Order[CustomerID])</f>
        <v>CUST0308</v>
      </c>
    </row>
    <row r="211" spans="1:9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  <c r="F211">
        <f>_xlfn.XLOOKUP(tbl_OrderProduct[[#This Row],[OrderID]],tbl_Order[OrderID],tbl_Order[Order Year])</f>
        <v>2016</v>
      </c>
      <c r="G211" t="str">
        <f>_xlfn.XLOOKUP(tbl_OrderProduct[[#This Row],[OrderID]],tbl_Order[OrderID],tbl_Order[Order Month Name])</f>
        <v>Jul</v>
      </c>
      <c r="H211" t="str">
        <f>_xlfn.XLOOKUP(tbl_OrderProduct[[#This Row],[ProductID]],tbl_Product[ProductID],tbl_Product[ProductName])</f>
        <v>YahtSheets</v>
      </c>
      <c r="I211" t="str">
        <f>_xlfn.XLOOKUP(tbl_OrderProduct[[#This Row],[OrderID]],tbl_Order[OrderID],tbl_Order[CustomerID])</f>
        <v>CUST0318</v>
      </c>
    </row>
    <row r="212" spans="1:9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  <c r="F212">
        <f>_xlfn.XLOOKUP(tbl_OrderProduct[[#This Row],[OrderID]],tbl_Order[OrderID],tbl_Order[Order Year])</f>
        <v>2016</v>
      </c>
      <c r="G212" t="str">
        <f>_xlfn.XLOOKUP(tbl_OrderProduct[[#This Row],[OrderID]],tbl_Order[OrderID],tbl_Order[Order Month Name])</f>
        <v>Jul</v>
      </c>
      <c r="H212" t="str">
        <f>_xlfn.XLOOKUP(tbl_OrderProduct[[#This Row],[ProductID]],tbl_Product[ProductID],tbl_Product[ProductName])</f>
        <v>Don't Wake the Stakeholders</v>
      </c>
      <c r="I212" t="str">
        <f>_xlfn.XLOOKUP(tbl_OrderProduct[[#This Row],[OrderID]],tbl_Order[OrderID],tbl_Order[CustomerID])</f>
        <v>CUST0370</v>
      </c>
    </row>
    <row r="213" spans="1:9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  <c r="F213">
        <f>_xlfn.XLOOKUP(tbl_OrderProduct[[#This Row],[OrderID]],tbl_Order[OrderID],tbl_Order[Order Year])</f>
        <v>2016</v>
      </c>
      <c r="G213" t="str">
        <f>_xlfn.XLOOKUP(tbl_OrderProduct[[#This Row],[OrderID]],tbl_Order[OrderID],tbl_Order[Order Month Name])</f>
        <v>Jul</v>
      </c>
      <c r="H213" t="str">
        <f>_xlfn.XLOOKUP(tbl_OrderProduct[[#This Row],[ProductID]],tbl_Product[ProductID],tbl_Product[ProductName])</f>
        <v>Pandemic: #REF! Outbreak</v>
      </c>
      <c r="I213" t="str">
        <f>_xlfn.XLOOKUP(tbl_OrderProduct[[#This Row],[OrderID]],tbl_Order[OrderID],tbl_Order[CustomerID])</f>
        <v>CUST0298</v>
      </c>
    </row>
    <row r="214" spans="1:9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  <c r="F214">
        <f>_xlfn.XLOOKUP(tbl_OrderProduct[[#This Row],[OrderID]],tbl_Order[OrderID],tbl_Order[Order Year])</f>
        <v>2016</v>
      </c>
      <c r="G214" t="str">
        <f>_xlfn.XLOOKUP(tbl_OrderProduct[[#This Row],[OrderID]],tbl_Order[OrderID],tbl_Order[Order Month Name])</f>
        <v>Jul</v>
      </c>
      <c r="H214" t="str">
        <f>_xlfn.XLOOKUP(tbl_OrderProduct[[#This Row],[ProductID]],tbl_Product[ProductID],tbl_Product[ProductName])</f>
        <v>DAX Machina</v>
      </c>
      <c r="I214" t="str">
        <f>_xlfn.XLOOKUP(tbl_OrderProduct[[#This Row],[OrderID]],tbl_Order[OrderID],tbl_Order[CustomerID])</f>
        <v>CUST0298</v>
      </c>
    </row>
    <row r="215" spans="1:9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  <c r="F215">
        <f>_xlfn.XLOOKUP(tbl_OrderProduct[[#This Row],[OrderID]],tbl_Order[OrderID],tbl_Order[Order Year])</f>
        <v>2016</v>
      </c>
      <c r="G215" t="str">
        <f>_xlfn.XLOOKUP(tbl_OrderProduct[[#This Row],[OrderID]],tbl_Order[OrderID],tbl_Order[Order Month Name])</f>
        <v>Jul</v>
      </c>
      <c r="H215" t="str">
        <f>_xlfn.XLOOKUP(tbl_OrderProduct[[#This Row],[ProductID]],tbl_Product[ProductID],tbl_Product[ProductName])</f>
        <v>Don't Split the Data</v>
      </c>
      <c r="I215" t="str">
        <f>_xlfn.XLOOKUP(tbl_OrderProduct[[#This Row],[OrderID]],tbl_Order[OrderID],tbl_Order[CustomerID])</f>
        <v>CUST0808</v>
      </c>
    </row>
    <row r="216" spans="1:9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  <c r="F216">
        <f>_xlfn.XLOOKUP(tbl_OrderProduct[[#This Row],[OrderID]],tbl_Order[OrderID],tbl_Order[Order Year])</f>
        <v>2016</v>
      </c>
      <c r="G216" t="str">
        <f>_xlfn.XLOOKUP(tbl_OrderProduct[[#This Row],[OrderID]],tbl_Order[OrderID],tbl_Order[Order Month Name])</f>
        <v>Jul</v>
      </c>
      <c r="H216" t="str">
        <f>_xlfn.XLOOKUP(tbl_OrderProduct[[#This Row],[ProductID]],tbl_Product[ProductID],tbl_Product[ProductName])</f>
        <v>Welcome To … The Dashboard</v>
      </c>
      <c r="I216" t="str">
        <f>_xlfn.XLOOKUP(tbl_OrderProduct[[#This Row],[OrderID]],tbl_Order[OrderID],tbl_Order[CustomerID])</f>
        <v>CUST0808</v>
      </c>
    </row>
    <row r="217" spans="1:9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  <c r="F217">
        <f>_xlfn.XLOOKUP(tbl_OrderProduct[[#This Row],[OrderID]],tbl_Order[OrderID],tbl_Order[Order Year])</f>
        <v>2016</v>
      </c>
      <c r="G217" t="str">
        <f>_xlfn.XLOOKUP(tbl_OrderProduct[[#This Row],[OrderID]],tbl_Order[OrderID],tbl_Order[Order Month Name])</f>
        <v>Jul</v>
      </c>
      <c r="H217" t="str">
        <f>_xlfn.XLOOKUP(tbl_OrderProduct[[#This Row],[ProductID]],tbl_Product[ProductID],tbl_Product[ProductName])</f>
        <v>Charts Against Humanity</v>
      </c>
      <c r="I217" t="str">
        <f>_xlfn.XLOOKUP(tbl_OrderProduct[[#This Row],[OrderID]],tbl_Order[OrderID],tbl_Order[CustomerID])</f>
        <v>CUST0808</v>
      </c>
    </row>
    <row r="218" spans="1:9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  <c r="F218">
        <f>_xlfn.XLOOKUP(tbl_OrderProduct[[#This Row],[OrderID]],tbl_Order[OrderID],tbl_Order[Order Year])</f>
        <v>2016</v>
      </c>
      <c r="G218" t="str">
        <f>_xlfn.XLOOKUP(tbl_OrderProduct[[#This Row],[OrderID]],tbl_Order[OrderID],tbl_Order[Order Month Name])</f>
        <v>Jul</v>
      </c>
      <c r="H218" t="str">
        <f>_xlfn.XLOOKUP(tbl_OrderProduct[[#This Row],[ProductID]],tbl_Product[ProductID],tbl_Product[ProductName])</f>
        <v>Pandemic: #REF! Outbreak</v>
      </c>
      <c r="I218" t="str">
        <f>_xlfn.XLOOKUP(tbl_OrderProduct[[#This Row],[OrderID]],tbl_Order[OrderID],tbl_Order[CustomerID])</f>
        <v>CUST0808</v>
      </c>
    </row>
    <row r="219" spans="1:9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  <c r="F219">
        <f>_xlfn.XLOOKUP(tbl_OrderProduct[[#This Row],[OrderID]],tbl_Order[OrderID],tbl_Order[Order Year])</f>
        <v>2016</v>
      </c>
      <c r="G219" t="str">
        <f>_xlfn.XLOOKUP(tbl_OrderProduct[[#This Row],[OrderID]],tbl_Order[OrderID],tbl_Order[Order Month Name])</f>
        <v>Jul</v>
      </c>
      <c r="H219" t="str">
        <f>_xlfn.XLOOKUP(tbl_OrderProduct[[#This Row],[ProductID]],tbl_Product[ProductID],tbl_Product[ProductName])</f>
        <v>Spreadsheet Legacy</v>
      </c>
      <c r="I219" t="str">
        <f>_xlfn.XLOOKUP(tbl_OrderProduct[[#This Row],[OrderID]],tbl_Order[OrderID],tbl_Order[CustomerID])</f>
        <v>CUST1211</v>
      </c>
    </row>
    <row r="220" spans="1:9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  <c r="F220">
        <f>_xlfn.XLOOKUP(tbl_OrderProduct[[#This Row],[OrderID]],tbl_Order[OrderID],tbl_Order[Order Year])</f>
        <v>2016</v>
      </c>
      <c r="G220" t="str">
        <f>_xlfn.XLOOKUP(tbl_OrderProduct[[#This Row],[OrderID]],tbl_Order[OrderID],tbl_Order[Order Month Name])</f>
        <v>Jul</v>
      </c>
      <c r="H220" t="str">
        <f>_xlfn.XLOOKUP(tbl_OrderProduct[[#This Row],[ProductID]],tbl_Product[ProductID],tbl_Product[ProductName])</f>
        <v>YahtSheets</v>
      </c>
      <c r="I220" t="str">
        <f>_xlfn.XLOOKUP(tbl_OrderProduct[[#This Row],[OrderID]],tbl_Order[OrderID],tbl_Order[CustomerID])</f>
        <v>CUST1211</v>
      </c>
    </row>
    <row r="221" spans="1:9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  <c r="F221">
        <f>_xlfn.XLOOKUP(tbl_OrderProduct[[#This Row],[OrderID]],tbl_Order[OrderID],tbl_Order[Order Year])</f>
        <v>2016</v>
      </c>
      <c r="G221" t="str">
        <f>_xlfn.XLOOKUP(tbl_OrderProduct[[#This Row],[OrderID]],tbl_Order[OrderID],tbl_Order[Order Month Name])</f>
        <v>Jul</v>
      </c>
      <c r="H221" t="str">
        <f>_xlfn.XLOOKUP(tbl_OrderProduct[[#This Row],[ProductID]],tbl_Product[ProductID],tbl_Product[ProductName])</f>
        <v>7 Chart Wonders</v>
      </c>
      <c r="I221" t="str">
        <f>_xlfn.XLOOKUP(tbl_OrderProduct[[#This Row],[OrderID]],tbl_Order[OrderID],tbl_Order[CustomerID])</f>
        <v>CUST0644</v>
      </c>
    </row>
    <row r="222" spans="1:9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  <c r="F222">
        <f>_xlfn.XLOOKUP(tbl_OrderProduct[[#This Row],[OrderID]],tbl_Order[OrderID],tbl_Order[Order Year])</f>
        <v>2016</v>
      </c>
      <c r="G222" t="str">
        <f>_xlfn.XLOOKUP(tbl_OrderProduct[[#This Row],[OrderID]],tbl_Order[OrderID],tbl_Order[Order Month Name])</f>
        <v>Jul</v>
      </c>
      <c r="H222" t="str">
        <f>_xlfn.XLOOKUP(tbl_OrderProduct[[#This Row],[ProductID]],tbl_Product[ProductID],tbl_Product[ProductName])</f>
        <v>Charts Against Humanity</v>
      </c>
      <c r="I222" t="str">
        <f>_xlfn.XLOOKUP(tbl_OrderProduct[[#This Row],[OrderID]],tbl_Order[OrderID],tbl_Order[CustomerID])</f>
        <v>CUST0644</v>
      </c>
    </row>
    <row r="223" spans="1:9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  <c r="F223">
        <f>_xlfn.XLOOKUP(tbl_OrderProduct[[#This Row],[OrderID]],tbl_Order[OrderID],tbl_Order[Order Year])</f>
        <v>2016</v>
      </c>
      <c r="G223" t="str">
        <f>_xlfn.XLOOKUP(tbl_OrderProduct[[#This Row],[OrderID]],tbl_Order[OrderID],tbl_Order[Order Month Name])</f>
        <v>Jul</v>
      </c>
      <c r="H223" t="str">
        <f>_xlfn.XLOOKUP(tbl_OrderProduct[[#This Row],[ProductID]],tbl_Product[ProductID],tbl_Product[ProductName])</f>
        <v>Dashboard Wavelength</v>
      </c>
      <c r="I223" t="str">
        <f>_xlfn.XLOOKUP(tbl_OrderProduct[[#This Row],[OrderID]],tbl_Order[OrderID],tbl_Order[CustomerID])</f>
        <v>CUST0100</v>
      </c>
    </row>
    <row r="224" spans="1:9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  <c r="F224">
        <f>_xlfn.XLOOKUP(tbl_OrderProduct[[#This Row],[OrderID]],tbl_Order[OrderID],tbl_Order[Order Year])</f>
        <v>2016</v>
      </c>
      <c r="G224" t="str">
        <f>_xlfn.XLOOKUP(tbl_OrderProduct[[#This Row],[OrderID]],tbl_Order[OrderID],tbl_Order[Order Month Name])</f>
        <v>Jul</v>
      </c>
      <c r="H224" t="str">
        <f>_xlfn.XLOOKUP(tbl_OrderProduct[[#This Row],[ProductID]],tbl_Product[ProductID],tbl_Product[ProductName])</f>
        <v>YahtSheets</v>
      </c>
      <c r="I224" t="str">
        <f>_xlfn.XLOOKUP(tbl_OrderProduct[[#This Row],[OrderID]],tbl_Order[OrderID],tbl_Order[CustomerID])</f>
        <v>CUST0095</v>
      </c>
    </row>
    <row r="225" spans="1:9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  <c r="F225">
        <f>_xlfn.XLOOKUP(tbl_OrderProduct[[#This Row],[OrderID]],tbl_Order[OrderID],tbl_Order[Order Year])</f>
        <v>2016</v>
      </c>
      <c r="G225" t="str">
        <f>_xlfn.XLOOKUP(tbl_OrderProduct[[#This Row],[OrderID]],tbl_Order[OrderID],tbl_Order[Order Month Name])</f>
        <v>Jul</v>
      </c>
      <c r="H225" t="str">
        <f>_xlfn.XLOOKUP(tbl_OrderProduct[[#This Row],[ProductID]],tbl_Product[ProductID],tbl_Product[ProductName])</f>
        <v>Forbidden Functions</v>
      </c>
      <c r="I225" t="str">
        <f>_xlfn.XLOOKUP(tbl_OrderProduct[[#This Row],[OrderID]],tbl_Order[OrderID],tbl_Order[CustomerID])</f>
        <v>CUST0095</v>
      </c>
    </row>
    <row r="226" spans="1:9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  <c r="F226">
        <f>_xlfn.XLOOKUP(tbl_OrderProduct[[#This Row],[OrderID]],tbl_Order[OrderID],tbl_Order[Order Year])</f>
        <v>2016</v>
      </c>
      <c r="G226" t="str">
        <f>_xlfn.XLOOKUP(tbl_OrderProduct[[#This Row],[OrderID]],tbl_Order[OrderID],tbl_Order[Order Month Name])</f>
        <v>Jul</v>
      </c>
      <c r="H226" t="str">
        <f>_xlfn.XLOOKUP(tbl_OrderProduct[[#This Row],[ProductID]],tbl_Product[ProductID],tbl_Product[ProductName])</f>
        <v>Pandemic: #REF! Outbreak</v>
      </c>
      <c r="I226" t="str">
        <f>_xlfn.XLOOKUP(tbl_OrderProduct[[#This Row],[OrderID]],tbl_Order[OrderID],tbl_Order[CustomerID])</f>
        <v>CUST0861</v>
      </c>
    </row>
    <row r="227" spans="1:9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  <c r="F227">
        <f>_xlfn.XLOOKUP(tbl_OrderProduct[[#This Row],[OrderID]],tbl_Order[OrderID],tbl_Order[Order Year])</f>
        <v>2016</v>
      </c>
      <c r="G227" t="str">
        <f>_xlfn.XLOOKUP(tbl_OrderProduct[[#This Row],[OrderID]],tbl_Order[OrderID],tbl_Order[Order Month Name])</f>
        <v>Jul</v>
      </c>
      <c r="H227" t="str">
        <f>_xlfn.XLOOKUP(tbl_OrderProduct[[#This Row],[ProductID]],tbl_Product[ProductID],tbl_Product[ProductName])</f>
        <v>Root Cause Analysis</v>
      </c>
      <c r="I227" t="str">
        <f>_xlfn.XLOOKUP(tbl_OrderProduct[[#This Row],[OrderID]],tbl_Order[OrderID],tbl_Order[CustomerID])</f>
        <v>CUST0627</v>
      </c>
    </row>
    <row r="228" spans="1:9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  <c r="F228">
        <f>_xlfn.XLOOKUP(tbl_OrderProduct[[#This Row],[OrderID]],tbl_Order[OrderID],tbl_Order[Order Year])</f>
        <v>2016</v>
      </c>
      <c r="G228" t="str">
        <f>_xlfn.XLOOKUP(tbl_OrderProduct[[#This Row],[OrderID]],tbl_Order[OrderID],tbl_Order[Order Month Name])</f>
        <v>Jul</v>
      </c>
      <c r="H228" t="str">
        <f>_xlfn.XLOOKUP(tbl_OrderProduct[[#This Row],[ProductID]],tbl_Product[ProductID],tbl_Product[ProductName])</f>
        <v>Pax Excel</v>
      </c>
      <c r="I228" t="str">
        <f>_xlfn.XLOOKUP(tbl_OrderProduct[[#This Row],[OrderID]],tbl_Order[OrderID],tbl_Order[CustomerID])</f>
        <v>CUST0627</v>
      </c>
    </row>
    <row r="229" spans="1:9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  <c r="F229">
        <f>_xlfn.XLOOKUP(tbl_OrderProduct[[#This Row],[OrderID]],tbl_Order[OrderID],tbl_Order[Order Year])</f>
        <v>2016</v>
      </c>
      <c r="G229" t="str">
        <f>_xlfn.XLOOKUP(tbl_OrderProduct[[#This Row],[OrderID]],tbl_Order[OrderID],tbl_Order[Order Month Name])</f>
        <v>Aug</v>
      </c>
      <c r="H229" t="str">
        <f>_xlfn.XLOOKUP(tbl_OrderProduct[[#This Row],[ProductID]],tbl_Product[ProductID],tbl_Product[ProductName])</f>
        <v>Spreadsheet Legacy</v>
      </c>
      <c r="I229" t="str">
        <f>_xlfn.XLOOKUP(tbl_OrderProduct[[#This Row],[OrderID]],tbl_Order[OrderID],tbl_Order[CustomerID])</f>
        <v>CUST0807</v>
      </c>
    </row>
    <row r="230" spans="1:9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  <c r="F230">
        <f>_xlfn.XLOOKUP(tbl_OrderProduct[[#This Row],[OrderID]],tbl_Order[OrderID],tbl_Order[Order Year])</f>
        <v>2016</v>
      </c>
      <c r="G230" t="str">
        <f>_xlfn.XLOOKUP(tbl_OrderProduct[[#This Row],[OrderID]],tbl_Order[OrderID],tbl_Order[Order Month Name])</f>
        <v>Aug</v>
      </c>
      <c r="H230" t="str">
        <f>_xlfn.XLOOKUP(tbl_OrderProduct[[#This Row],[ProductID]],tbl_Product[ProductID],tbl_Product[ProductName])</f>
        <v>Sheetstorm</v>
      </c>
      <c r="I230" t="str">
        <f>_xlfn.XLOOKUP(tbl_OrderProduct[[#This Row],[OrderID]],tbl_Order[OrderID],tbl_Order[CustomerID])</f>
        <v>CUST0807</v>
      </c>
    </row>
    <row r="231" spans="1:9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  <c r="F231">
        <f>_xlfn.XLOOKUP(tbl_OrderProduct[[#This Row],[OrderID]],tbl_Order[OrderID],tbl_Order[Order Year])</f>
        <v>2016</v>
      </c>
      <c r="G231" t="str">
        <f>_xlfn.XLOOKUP(tbl_OrderProduct[[#This Row],[OrderID]],tbl_Order[OrderID],tbl_Order[Order Month Name])</f>
        <v>Aug</v>
      </c>
      <c r="H231" t="str">
        <f>_xlfn.XLOOKUP(tbl_OrderProduct[[#This Row],[ProductID]],tbl_Product[ProductID],tbl_Product[ProductName])</f>
        <v>Dungeons &amp; Datasets</v>
      </c>
      <c r="I231" t="str">
        <f>_xlfn.XLOOKUP(tbl_OrderProduct[[#This Row],[OrderID]],tbl_Order[OrderID],tbl_Order[CustomerID])</f>
        <v>CUST0807</v>
      </c>
    </row>
    <row r="232" spans="1:9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  <c r="F232">
        <f>_xlfn.XLOOKUP(tbl_OrderProduct[[#This Row],[OrderID]],tbl_Order[OrderID],tbl_Order[Order Year])</f>
        <v>2016</v>
      </c>
      <c r="G232" t="str">
        <f>_xlfn.XLOOKUP(tbl_OrderProduct[[#This Row],[OrderID]],tbl_Order[OrderID],tbl_Order[Order Month Name])</f>
        <v>Aug</v>
      </c>
      <c r="H232" t="str">
        <f>_xlfn.XLOOKUP(tbl_OrderProduct[[#This Row],[ProductID]],tbl_Product[ProductID],tbl_Product[ProductName])</f>
        <v>Pivot Panic!</v>
      </c>
      <c r="I232" t="str">
        <f>_xlfn.XLOOKUP(tbl_OrderProduct[[#This Row],[OrderID]],tbl_Order[OrderID],tbl_Order[CustomerID])</f>
        <v>CUST0807</v>
      </c>
    </row>
    <row r="233" spans="1:9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  <c r="F233">
        <f>_xlfn.XLOOKUP(tbl_OrderProduct[[#This Row],[OrderID]],tbl_Order[OrderID],tbl_Order[Order Year])</f>
        <v>2016</v>
      </c>
      <c r="G233" t="str">
        <f>_xlfn.XLOOKUP(tbl_OrderProduct[[#This Row],[OrderID]],tbl_Order[OrderID],tbl_Order[Order Month Name])</f>
        <v>Aug</v>
      </c>
      <c r="H233" t="str">
        <f>_xlfn.XLOOKUP(tbl_OrderProduct[[#This Row],[ProductID]],tbl_Product[ProductID],tbl_Product[ProductName])</f>
        <v>Charts Against Humanity</v>
      </c>
      <c r="I233" t="str">
        <f>_xlfn.XLOOKUP(tbl_OrderProduct[[#This Row],[OrderID]],tbl_Order[OrderID],tbl_Order[CustomerID])</f>
        <v>CUST0229</v>
      </c>
    </row>
    <row r="234" spans="1:9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  <c r="F234">
        <f>_xlfn.XLOOKUP(tbl_OrderProduct[[#This Row],[OrderID]],tbl_Order[OrderID],tbl_Order[Order Year])</f>
        <v>2016</v>
      </c>
      <c r="G234" t="str">
        <f>_xlfn.XLOOKUP(tbl_OrderProduct[[#This Row],[OrderID]],tbl_Order[OrderID],tbl_Order[Order Month Name])</f>
        <v>Aug</v>
      </c>
      <c r="H234" t="str">
        <f>_xlfn.XLOOKUP(tbl_OrderProduct[[#This Row],[ProductID]],tbl_Product[ProductID],tbl_Product[ProductName])</f>
        <v>Unmatched: Analyst's Edition</v>
      </c>
      <c r="I234" t="str">
        <f>_xlfn.XLOOKUP(tbl_OrderProduct[[#This Row],[OrderID]],tbl_Order[OrderID],tbl_Order[CustomerID])</f>
        <v>CUST0229</v>
      </c>
    </row>
    <row r="235" spans="1:9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  <c r="F235">
        <f>_xlfn.XLOOKUP(tbl_OrderProduct[[#This Row],[OrderID]],tbl_Order[OrderID],tbl_Order[Order Year])</f>
        <v>2016</v>
      </c>
      <c r="G235" t="str">
        <f>_xlfn.XLOOKUP(tbl_OrderProduct[[#This Row],[OrderID]],tbl_Order[OrderID],tbl_Order[Order Month Name])</f>
        <v>Aug</v>
      </c>
      <c r="H235" t="str">
        <f>_xlfn.XLOOKUP(tbl_OrderProduct[[#This Row],[ProductID]],tbl_Product[ProductID],tbl_Product[ProductName])</f>
        <v>Pax Excel</v>
      </c>
      <c r="I235" t="str">
        <f>_xlfn.XLOOKUP(tbl_OrderProduct[[#This Row],[OrderID]],tbl_Order[OrderID],tbl_Order[CustomerID])</f>
        <v>CUST1019</v>
      </c>
    </row>
    <row r="236" spans="1:9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  <c r="F236">
        <f>_xlfn.XLOOKUP(tbl_OrderProduct[[#This Row],[OrderID]],tbl_Order[OrderID],tbl_Order[Order Year])</f>
        <v>2016</v>
      </c>
      <c r="G236" t="str">
        <f>_xlfn.XLOOKUP(tbl_OrderProduct[[#This Row],[OrderID]],tbl_Order[OrderID],tbl_Order[Order Month Name])</f>
        <v>Aug</v>
      </c>
      <c r="H236" t="str">
        <f>_xlfn.XLOOKUP(tbl_OrderProduct[[#This Row],[ProductID]],tbl_Product[ProductID],tbl_Product[ProductName])</f>
        <v>Cells of Caledonia</v>
      </c>
      <c r="I236" t="str">
        <f>_xlfn.XLOOKUP(tbl_OrderProduct[[#This Row],[OrderID]],tbl_Order[OrderID],tbl_Order[CustomerID])</f>
        <v>CUST0692</v>
      </c>
    </row>
    <row r="237" spans="1:9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  <c r="F237">
        <f>_xlfn.XLOOKUP(tbl_OrderProduct[[#This Row],[OrderID]],tbl_Order[OrderID],tbl_Order[Order Year])</f>
        <v>2016</v>
      </c>
      <c r="G237" t="str">
        <f>_xlfn.XLOOKUP(tbl_OrderProduct[[#This Row],[OrderID]],tbl_Order[OrderID],tbl_Order[Order Month Name])</f>
        <v>Aug</v>
      </c>
      <c r="H237" t="str">
        <f>_xlfn.XLOOKUP(tbl_OrderProduct[[#This Row],[ProductID]],tbl_Product[ProductID],tbl_Product[ProductName])</f>
        <v>Pivot &amp; Paper</v>
      </c>
      <c r="I237" t="str">
        <f>_xlfn.XLOOKUP(tbl_OrderProduct[[#This Row],[OrderID]],tbl_Order[OrderID],tbl_Order[CustomerID])</f>
        <v>CUST1129</v>
      </c>
    </row>
    <row r="238" spans="1:9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  <c r="F238">
        <f>_xlfn.XLOOKUP(tbl_OrderProduct[[#This Row],[OrderID]],tbl_Order[OrderID],tbl_Order[Order Year])</f>
        <v>2016</v>
      </c>
      <c r="G238" t="str">
        <f>_xlfn.XLOOKUP(tbl_OrderProduct[[#This Row],[OrderID]],tbl_Order[OrderID],tbl_Order[Order Month Name])</f>
        <v>Aug</v>
      </c>
      <c r="H238" t="str">
        <f>_xlfn.XLOOKUP(tbl_OrderProduct[[#This Row],[ProductID]],tbl_Product[ProductID],tbl_Product[ProductName])</f>
        <v>Forbidden Functions</v>
      </c>
      <c r="I238" t="str">
        <f>_xlfn.XLOOKUP(tbl_OrderProduct[[#This Row],[OrderID]],tbl_Order[OrderID],tbl_Order[CustomerID])</f>
        <v>CUST1129</v>
      </c>
    </row>
    <row r="239" spans="1:9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  <c r="F239">
        <f>_xlfn.XLOOKUP(tbl_OrderProduct[[#This Row],[OrderID]],tbl_Order[OrderID],tbl_Order[Order Year])</f>
        <v>2016</v>
      </c>
      <c r="G239" t="str">
        <f>_xlfn.XLOOKUP(tbl_OrderProduct[[#This Row],[OrderID]],tbl_Order[OrderID],tbl_Order[Order Month Name])</f>
        <v>Aug</v>
      </c>
      <c r="H239" t="str">
        <f>_xlfn.XLOOKUP(tbl_OrderProduct[[#This Row],[ProductID]],tbl_Product[ProductID],tbl_Product[ProductName])</f>
        <v>Don't Split the Data</v>
      </c>
      <c r="I239" t="str">
        <f>_xlfn.XLOOKUP(tbl_OrderProduct[[#This Row],[OrderID]],tbl_Order[OrderID],tbl_Order[CustomerID])</f>
        <v>CUST0083</v>
      </c>
    </row>
    <row r="240" spans="1:9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  <c r="F240">
        <f>_xlfn.XLOOKUP(tbl_OrderProduct[[#This Row],[OrderID]],tbl_Order[OrderID],tbl_Order[Order Year])</f>
        <v>2016</v>
      </c>
      <c r="G240" t="str">
        <f>_xlfn.XLOOKUP(tbl_OrderProduct[[#This Row],[OrderID]],tbl_Order[OrderID],tbl_Order[Order Month Name])</f>
        <v>Aug</v>
      </c>
      <c r="H240" t="str">
        <f>_xlfn.XLOOKUP(tbl_OrderProduct[[#This Row],[ProductID]],tbl_Product[ProductID],tbl_Product[ProductName])</f>
        <v>The Quacks of Quarterburg</v>
      </c>
      <c r="I240" t="str">
        <f>_xlfn.XLOOKUP(tbl_OrderProduct[[#This Row],[OrderID]],tbl_Order[OrderID],tbl_Order[CustomerID])</f>
        <v>CUST1295</v>
      </c>
    </row>
    <row r="241" spans="1:9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  <c r="F241">
        <f>_xlfn.XLOOKUP(tbl_OrderProduct[[#This Row],[OrderID]],tbl_Order[OrderID],tbl_Order[Order Year])</f>
        <v>2016</v>
      </c>
      <c r="G241" t="str">
        <f>_xlfn.XLOOKUP(tbl_OrderProduct[[#This Row],[OrderID]],tbl_Order[OrderID],tbl_Order[Order Month Name])</f>
        <v>Aug</v>
      </c>
      <c r="H241" t="str">
        <f>_xlfn.XLOOKUP(tbl_OrderProduct[[#This Row],[ProductID]],tbl_Product[ProductID],tbl_Product[ProductName])</f>
        <v>The Castles of Mad King Lambda</v>
      </c>
      <c r="I241" t="str">
        <f>_xlfn.XLOOKUP(tbl_OrderProduct[[#This Row],[OrderID]],tbl_Order[OrderID],tbl_Order[CustomerID])</f>
        <v>CUST1295</v>
      </c>
    </row>
    <row r="242" spans="1:9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  <c r="F242">
        <f>_xlfn.XLOOKUP(tbl_OrderProduct[[#This Row],[OrderID]],tbl_Order[OrderID],tbl_Order[Order Year])</f>
        <v>2016</v>
      </c>
      <c r="G242" t="str">
        <f>_xlfn.XLOOKUP(tbl_OrderProduct[[#This Row],[OrderID]],tbl_Order[OrderID],tbl_Order[Order Month Name])</f>
        <v>Aug</v>
      </c>
      <c r="H242" t="str">
        <f>_xlfn.XLOOKUP(tbl_OrderProduct[[#This Row],[ProductID]],tbl_Product[ProductID],tbl_Product[ProductName])</f>
        <v>Brass: Budget</v>
      </c>
      <c r="I242" t="str">
        <f>_xlfn.XLOOKUP(tbl_OrderProduct[[#This Row],[OrderID]],tbl_Order[OrderID],tbl_Order[CustomerID])</f>
        <v>CUST0439</v>
      </c>
    </row>
    <row r="243" spans="1:9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  <c r="F243">
        <f>_xlfn.XLOOKUP(tbl_OrderProduct[[#This Row],[OrderID]],tbl_Order[OrderID],tbl_Order[Order Year])</f>
        <v>2016</v>
      </c>
      <c r="G243" t="str">
        <f>_xlfn.XLOOKUP(tbl_OrderProduct[[#This Row],[OrderID]],tbl_Order[OrderID],tbl_Order[Order Month Name])</f>
        <v>Aug</v>
      </c>
      <c r="H243" t="str">
        <f>_xlfn.XLOOKUP(tbl_OrderProduct[[#This Row],[ProductID]],tbl_Product[ProductID],tbl_Product[ProductName])</f>
        <v>Pivot &amp; Paper</v>
      </c>
      <c r="I243" t="str">
        <f>_xlfn.XLOOKUP(tbl_OrderProduct[[#This Row],[OrderID]],tbl_Order[OrderID],tbl_Order[CustomerID])</f>
        <v>CUST0439</v>
      </c>
    </row>
    <row r="244" spans="1:9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  <c r="F244">
        <f>_xlfn.XLOOKUP(tbl_OrderProduct[[#This Row],[OrderID]],tbl_Order[OrderID],tbl_Order[Order Year])</f>
        <v>2016</v>
      </c>
      <c r="G244" t="str">
        <f>_xlfn.XLOOKUP(tbl_OrderProduct[[#This Row],[OrderID]],tbl_Order[OrderID],tbl_Order[Order Month Name])</f>
        <v>Aug</v>
      </c>
      <c r="H244" t="str">
        <f>_xlfn.XLOOKUP(tbl_OrderProduct[[#This Row],[ProductID]],tbl_Product[ProductID],tbl_Product[ProductName])</f>
        <v>YahtSheets</v>
      </c>
      <c r="I244" t="str">
        <f>_xlfn.XLOOKUP(tbl_OrderProduct[[#This Row],[OrderID]],tbl_Order[OrderID],tbl_Order[CustomerID])</f>
        <v>CUST0759</v>
      </c>
    </row>
    <row r="245" spans="1:9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  <c r="F245">
        <f>_xlfn.XLOOKUP(tbl_OrderProduct[[#This Row],[OrderID]],tbl_Order[OrderID],tbl_Order[Order Year])</f>
        <v>2016</v>
      </c>
      <c r="G245" t="str">
        <f>_xlfn.XLOOKUP(tbl_OrderProduct[[#This Row],[OrderID]],tbl_Order[OrderID],tbl_Order[Order Month Name])</f>
        <v>Aug</v>
      </c>
      <c r="H245" t="str">
        <f>_xlfn.XLOOKUP(tbl_OrderProduct[[#This Row],[ProductID]],tbl_Product[ProductID],tbl_Product[ProductName])</f>
        <v>Cashflow Cascadia</v>
      </c>
      <c r="I245" t="str">
        <f>_xlfn.XLOOKUP(tbl_OrderProduct[[#This Row],[OrderID]],tbl_Order[OrderID],tbl_Order[CustomerID])</f>
        <v>CUST0759</v>
      </c>
    </row>
    <row r="246" spans="1:9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  <c r="F246">
        <f>_xlfn.XLOOKUP(tbl_OrderProduct[[#This Row],[OrderID]],tbl_Order[OrderID],tbl_Order[Order Year])</f>
        <v>2016</v>
      </c>
      <c r="G246" t="str">
        <f>_xlfn.XLOOKUP(tbl_OrderProduct[[#This Row],[OrderID]],tbl_Order[OrderID],tbl_Order[Order Month Name])</f>
        <v>Aug</v>
      </c>
      <c r="H246" t="str">
        <f>_xlfn.XLOOKUP(tbl_OrderProduct[[#This Row],[ProductID]],tbl_Product[ProductID],tbl_Product[ProductName])</f>
        <v>Sheets of Nottingham</v>
      </c>
      <c r="I246" t="str">
        <f>_xlfn.XLOOKUP(tbl_OrderProduct[[#This Row],[OrderID]],tbl_Order[OrderID],tbl_Order[CustomerID])</f>
        <v>CUST0759</v>
      </c>
    </row>
    <row r="247" spans="1:9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  <c r="F247">
        <f>_xlfn.XLOOKUP(tbl_OrderProduct[[#This Row],[OrderID]],tbl_Order[OrderID],tbl_Order[Order Year])</f>
        <v>2016</v>
      </c>
      <c r="G247" t="str">
        <f>_xlfn.XLOOKUP(tbl_OrderProduct[[#This Row],[OrderID]],tbl_Order[OrderID],tbl_Order[Order Month Name])</f>
        <v>Aug</v>
      </c>
      <c r="H247" t="str">
        <f>_xlfn.XLOOKUP(tbl_OrderProduct[[#This Row],[ProductID]],tbl_Product[ProductID],tbl_Product[ProductName])</f>
        <v>Audit Call of Cthulhu</v>
      </c>
      <c r="I247" t="str">
        <f>_xlfn.XLOOKUP(tbl_OrderProduct[[#This Row],[OrderID]],tbl_Order[OrderID],tbl_Order[CustomerID])</f>
        <v>CUST1177</v>
      </c>
    </row>
    <row r="248" spans="1:9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  <c r="F248">
        <f>_xlfn.XLOOKUP(tbl_OrderProduct[[#This Row],[OrderID]],tbl_Order[OrderID],tbl_Order[Order Year])</f>
        <v>2016</v>
      </c>
      <c r="G248" t="str">
        <f>_xlfn.XLOOKUP(tbl_OrderProduct[[#This Row],[OrderID]],tbl_Order[OrderID],tbl_Order[Order Month Name])</f>
        <v>Aug</v>
      </c>
      <c r="H248" t="str">
        <f>_xlfn.XLOOKUP(tbl_OrderProduct[[#This Row],[ProductID]],tbl_Product[ProductID],tbl_Product[ProductName])</f>
        <v>Sheetstorm</v>
      </c>
      <c r="I248" t="str">
        <f>_xlfn.XLOOKUP(tbl_OrderProduct[[#This Row],[OrderID]],tbl_Order[OrderID],tbl_Order[CustomerID])</f>
        <v>CUST1177</v>
      </c>
    </row>
    <row r="249" spans="1:9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  <c r="F249">
        <f>_xlfn.XLOOKUP(tbl_OrderProduct[[#This Row],[OrderID]],tbl_Order[OrderID],tbl_Order[Order Year])</f>
        <v>2016</v>
      </c>
      <c r="G249" t="str">
        <f>_xlfn.XLOOKUP(tbl_OrderProduct[[#This Row],[OrderID]],tbl_Order[OrderID],tbl_Order[Order Month Name])</f>
        <v>Aug</v>
      </c>
      <c r="H249" t="str">
        <f>_xlfn.XLOOKUP(tbl_OrderProduct[[#This Row],[ProductID]],tbl_Product[ProductID],tbl_Product[ProductName])</f>
        <v>Welcome To … The Dashboard</v>
      </c>
      <c r="I249" t="str">
        <f>_xlfn.XLOOKUP(tbl_OrderProduct[[#This Row],[OrderID]],tbl_Order[OrderID],tbl_Order[CustomerID])</f>
        <v>CUST0136</v>
      </c>
    </row>
    <row r="250" spans="1:9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  <c r="F250">
        <f>_xlfn.XLOOKUP(tbl_OrderProduct[[#This Row],[OrderID]],tbl_Order[OrderID],tbl_Order[Order Year])</f>
        <v>2016</v>
      </c>
      <c r="G250" t="str">
        <f>_xlfn.XLOOKUP(tbl_OrderProduct[[#This Row],[OrderID]],tbl_Order[OrderID],tbl_Order[Order Month Name])</f>
        <v>Aug</v>
      </c>
      <c r="H250" t="str">
        <f>_xlfn.XLOOKUP(tbl_OrderProduct[[#This Row],[ProductID]],tbl_Product[ProductID],tbl_Product[ProductName])</f>
        <v>YahtSheets</v>
      </c>
      <c r="I250" t="str">
        <f>_xlfn.XLOOKUP(tbl_OrderProduct[[#This Row],[OrderID]],tbl_Order[OrderID],tbl_Order[CustomerID])</f>
        <v>CUST0136</v>
      </c>
    </row>
    <row r="251" spans="1:9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  <c r="F251">
        <f>_xlfn.XLOOKUP(tbl_OrderProduct[[#This Row],[OrderID]],tbl_Order[OrderID],tbl_Order[Order Year])</f>
        <v>2016</v>
      </c>
      <c r="G251" t="str">
        <f>_xlfn.XLOOKUP(tbl_OrderProduct[[#This Row],[OrderID]],tbl_Order[OrderID],tbl_Order[Order Month Name])</f>
        <v>Aug</v>
      </c>
      <c r="H251" t="str">
        <f>_xlfn.XLOOKUP(tbl_OrderProduct[[#This Row],[ProductID]],tbl_Product[ProductID],tbl_Product[ProductName])</f>
        <v>Pivot Panic!</v>
      </c>
      <c r="I251" t="str">
        <f>_xlfn.XLOOKUP(tbl_OrderProduct[[#This Row],[OrderID]],tbl_Order[OrderID],tbl_Order[CustomerID])</f>
        <v>CUST0136</v>
      </c>
    </row>
    <row r="252" spans="1:9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  <c r="F252">
        <f>_xlfn.XLOOKUP(tbl_OrderProduct[[#This Row],[OrderID]],tbl_Order[OrderID],tbl_Order[Order Year])</f>
        <v>2016</v>
      </c>
      <c r="G252" t="str">
        <f>_xlfn.XLOOKUP(tbl_OrderProduct[[#This Row],[OrderID]],tbl_Order[OrderID],tbl_Order[Order Month Name])</f>
        <v>Aug</v>
      </c>
      <c r="H252" t="str">
        <f>_xlfn.XLOOKUP(tbl_OrderProduct[[#This Row],[ProductID]],tbl_Product[ProductID],tbl_Product[ProductName])</f>
        <v>Evercell</v>
      </c>
      <c r="I252" t="str">
        <f>_xlfn.XLOOKUP(tbl_OrderProduct[[#This Row],[OrderID]],tbl_Order[OrderID],tbl_Order[CustomerID])</f>
        <v>CUST1184</v>
      </c>
    </row>
    <row r="253" spans="1:9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  <c r="F253">
        <f>_xlfn.XLOOKUP(tbl_OrderProduct[[#This Row],[OrderID]],tbl_Order[OrderID],tbl_Order[Order Year])</f>
        <v>2016</v>
      </c>
      <c r="G253" t="str">
        <f>_xlfn.XLOOKUP(tbl_OrderProduct[[#This Row],[OrderID]],tbl_Order[OrderID],tbl_Order[Order Month Name])</f>
        <v>Aug</v>
      </c>
      <c r="H253" t="str">
        <f>_xlfn.XLOOKUP(tbl_OrderProduct[[#This Row],[ProductID]],tbl_Product[ProductID],tbl_Product[ProductName])</f>
        <v>The Quacks of Quarterburg</v>
      </c>
      <c r="I253" t="str">
        <f>_xlfn.XLOOKUP(tbl_OrderProduct[[#This Row],[OrderID]],tbl_Order[OrderID],tbl_Order[CustomerID])</f>
        <v>CUST0492</v>
      </c>
    </row>
    <row r="254" spans="1:9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  <c r="F254">
        <f>_xlfn.XLOOKUP(tbl_OrderProduct[[#This Row],[OrderID]],tbl_Order[OrderID],tbl_Order[Order Year])</f>
        <v>2016</v>
      </c>
      <c r="G254" t="str">
        <f>_xlfn.XLOOKUP(tbl_OrderProduct[[#This Row],[OrderID]],tbl_Order[OrderID],tbl_Order[Order Month Name])</f>
        <v>Aug</v>
      </c>
      <c r="H254" t="str">
        <f>_xlfn.XLOOKUP(tbl_OrderProduct[[#This Row],[ProductID]],tbl_Product[ProductID],tbl_Product[ProductName])</f>
        <v>Data: The Resistance</v>
      </c>
      <c r="I254" t="str">
        <f>_xlfn.XLOOKUP(tbl_OrderProduct[[#This Row],[OrderID]],tbl_Order[OrderID],tbl_Order[CustomerID])</f>
        <v>CUST0492</v>
      </c>
    </row>
    <row r="255" spans="1:9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  <c r="F255">
        <f>_xlfn.XLOOKUP(tbl_OrderProduct[[#This Row],[OrderID]],tbl_Order[OrderID],tbl_Order[Order Year])</f>
        <v>2016</v>
      </c>
      <c r="G255" t="str">
        <f>_xlfn.XLOOKUP(tbl_OrderProduct[[#This Row],[OrderID]],tbl_Order[OrderID],tbl_Order[Order Month Name])</f>
        <v>Aug</v>
      </c>
      <c r="H255" t="str">
        <f>_xlfn.XLOOKUP(tbl_OrderProduct[[#This Row],[ProductID]],tbl_Product[ProductID],tbl_Product[ProductName])</f>
        <v>Between Two Spreadsheets</v>
      </c>
      <c r="I255" t="str">
        <f>_xlfn.XLOOKUP(tbl_OrderProduct[[#This Row],[OrderID]],tbl_Order[OrderID],tbl_Order[CustomerID])</f>
        <v>CUST0492</v>
      </c>
    </row>
    <row r="256" spans="1:9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  <c r="F256">
        <f>_xlfn.XLOOKUP(tbl_OrderProduct[[#This Row],[OrderID]],tbl_Order[OrderID],tbl_Order[Order Year])</f>
        <v>2016</v>
      </c>
      <c r="G256" t="str">
        <f>_xlfn.XLOOKUP(tbl_OrderProduct[[#This Row],[OrderID]],tbl_Order[OrderID],tbl_Order[Order Month Name])</f>
        <v>Aug</v>
      </c>
      <c r="H256" t="str">
        <f>_xlfn.XLOOKUP(tbl_OrderProduct[[#This Row],[ProductID]],tbl_Product[ProductID],tbl_Product[ProductName])</f>
        <v>Formulate!</v>
      </c>
      <c r="I256" t="str">
        <f>_xlfn.XLOOKUP(tbl_OrderProduct[[#This Row],[OrderID]],tbl_Order[OrderID],tbl_Order[CustomerID])</f>
        <v>CUST0492</v>
      </c>
    </row>
    <row r="257" spans="1:9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  <c r="F257">
        <f>_xlfn.XLOOKUP(tbl_OrderProduct[[#This Row],[OrderID]],tbl_Order[OrderID],tbl_Order[Order Year])</f>
        <v>2016</v>
      </c>
      <c r="G257" t="str">
        <f>_xlfn.XLOOKUP(tbl_OrderProduct[[#This Row],[OrderID]],tbl_Order[OrderID],tbl_Order[Order Month Name])</f>
        <v>Aug</v>
      </c>
      <c r="H257" t="str">
        <f>_xlfn.XLOOKUP(tbl_OrderProduct[[#This Row],[ProductID]],tbl_Product[ProductID],tbl_Product[ProductName])</f>
        <v>Great Western Lookup</v>
      </c>
      <c r="I257" t="str">
        <f>_xlfn.XLOOKUP(tbl_OrderProduct[[#This Row],[OrderID]],tbl_Order[OrderID],tbl_Order[CustomerID])</f>
        <v>CUST0699</v>
      </c>
    </row>
    <row r="258" spans="1:9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  <c r="F258">
        <f>_xlfn.XLOOKUP(tbl_OrderProduct[[#This Row],[OrderID]],tbl_Order[OrderID],tbl_Order[Order Year])</f>
        <v>2016</v>
      </c>
      <c r="G258" t="str">
        <f>_xlfn.XLOOKUP(tbl_OrderProduct[[#This Row],[OrderID]],tbl_Order[OrderID],tbl_Order[Order Month Name])</f>
        <v>Aug</v>
      </c>
      <c r="H258" t="str">
        <f>_xlfn.XLOOKUP(tbl_OrderProduct[[#This Row],[ProductID]],tbl_Product[ProductID],tbl_Product[ProductName])</f>
        <v>Pivot &amp; Paper</v>
      </c>
      <c r="I258" t="str">
        <f>_xlfn.XLOOKUP(tbl_OrderProduct[[#This Row],[OrderID]],tbl_Order[OrderID],tbl_Order[CustomerID])</f>
        <v>CUST0699</v>
      </c>
    </row>
    <row r="259" spans="1:9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  <c r="F259">
        <f>_xlfn.XLOOKUP(tbl_OrderProduct[[#This Row],[OrderID]],tbl_Order[OrderID],tbl_Order[Order Year])</f>
        <v>2016</v>
      </c>
      <c r="G259" t="str">
        <f>_xlfn.XLOOKUP(tbl_OrderProduct[[#This Row],[OrderID]],tbl_Order[OrderID],tbl_Order[Order Month Name])</f>
        <v>Aug</v>
      </c>
      <c r="H259" t="str">
        <f>_xlfn.XLOOKUP(tbl_OrderProduct[[#This Row],[ProductID]],tbl_Product[ProductID],tbl_Product[ProductName])</f>
        <v>Audit Call of Cthulhu</v>
      </c>
      <c r="I259" t="str">
        <f>_xlfn.XLOOKUP(tbl_OrderProduct[[#This Row],[OrderID]],tbl_Order[OrderID],tbl_Order[CustomerID])</f>
        <v>CUST0340</v>
      </c>
    </row>
    <row r="260" spans="1:9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  <c r="F260">
        <f>_xlfn.XLOOKUP(tbl_OrderProduct[[#This Row],[OrderID]],tbl_Order[OrderID],tbl_Order[Order Year])</f>
        <v>2016</v>
      </c>
      <c r="G260" t="str">
        <f>_xlfn.XLOOKUP(tbl_OrderProduct[[#This Row],[OrderID]],tbl_Order[OrderID],tbl_Order[Order Month Name])</f>
        <v>Aug</v>
      </c>
      <c r="H260" t="str">
        <f>_xlfn.XLOOKUP(tbl_OrderProduct[[#This Row],[ProductID]],tbl_Product[ProductID],tbl_Product[ProductName])</f>
        <v>Brass: Budget</v>
      </c>
      <c r="I260" t="str">
        <f>_xlfn.XLOOKUP(tbl_OrderProduct[[#This Row],[OrderID]],tbl_Order[OrderID],tbl_Order[CustomerID])</f>
        <v>CUST0498</v>
      </c>
    </row>
    <row r="261" spans="1:9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  <c r="F261">
        <f>_xlfn.XLOOKUP(tbl_OrderProduct[[#This Row],[OrderID]],tbl_Order[OrderID],tbl_Order[Order Year])</f>
        <v>2016</v>
      </c>
      <c r="G261" t="str">
        <f>_xlfn.XLOOKUP(tbl_OrderProduct[[#This Row],[OrderID]],tbl_Order[OrderID],tbl_Order[Order Month Name])</f>
        <v>Aug</v>
      </c>
      <c r="H261" t="str">
        <f>_xlfn.XLOOKUP(tbl_OrderProduct[[#This Row],[ProductID]],tbl_Product[ProductID],tbl_Product[ProductName])</f>
        <v>Dashboard Wavelength</v>
      </c>
      <c r="I261" t="str">
        <f>_xlfn.XLOOKUP(tbl_OrderProduct[[#This Row],[OrderID]],tbl_Order[OrderID],tbl_Order[CustomerID])</f>
        <v>CUST0498</v>
      </c>
    </row>
    <row r="262" spans="1:9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  <c r="F262">
        <f>_xlfn.XLOOKUP(tbl_OrderProduct[[#This Row],[OrderID]],tbl_Order[OrderID],tbl_Order[Order Year])</f>
        <v>2016</v>
      </c>
      <c r="G262" t="str">
        <f>_xlfn.XLOOKUP(tbl_OrderProduct[[#This Row],[OrderID]],tbl_Order[OrderID],tbl_Order[Order Month Name])</f>
        <v>Sep</v>
      </c>
      <c r="H262" t="str">
        <f>_xlfn.XLOOKUP(tbl_OrderProduct[[#This Row],[ProductID]],tbl_Product[ProductID],tbl_Product[ProductName])</f>
        <v>The Spill: Data Breach</v>
      </c>
      <c r="I262" t="str">
        <f>_xlfn.XLOOKUP(tbl_OrderProduct[[#This Row],[OrderID]],tbl_Order[OrderID],tbl_Order[CustomerID])</f>
        <v>CUST1295</v>
      </c>
    </row>
    <row r="263" spans="1:9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  <c r="F263">
        <f>_xlfn.XLOOKUP(tbl_OrderProduct[[#This Row],[OrderID]],tbl_Order[OrderID],tbl_Order[Order Year])</f>
        <v>2016</v>
      </c>
      <c r="G263" t="str">
        <f>_xlfn.XLOOKUP(tbl_OrderProduct[[#This Row],[OrderID]],tbl_Order[OrderID],tbl_Order[Order Month Name])</f>
        <v>Sep</v>
      </c>
      <c r="H263" t="str">
        <f>_xlfn.XLOOKUP(tbl_OrderProduct[[#This Row],[ProductID]],tbl_Product[ProductID],tbl_Product[ProductName])</f>
        <v>Welcome To … The Dashboard</v>
      </c>
      <c r="I263" t="str">
        <f>_xlfn.XLOOKUP(tbl_OrderProduct[[#This Row],[OrderID]],tbl_Order[OrderID],tbl_Order[CustomerID])</f>
        <v>CUST1295</v>
      </c>
    </row>
    <row r="264" spans="1:9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  <c r="F264">
        <f>_xlfn.XLOOKUP(tbl_OrderProduct[[#This Row],[OrderID]],tbl_Order[OrderID],tbl_Order[Order Year])</f>
        <v>2016</v>
      </c>
      <c r="G264" t="str">
        <f>_xlfn.XLOOKUP(tbl_OrderProduct[[#This Row],[OrderID]],tbl_Order[OrderID],tbl_Order[Order Month Name])</f>
        <v>Sep</v>
      </c>
      <c r="H264" t="str">
        <f>_xlfn.XLOOKUP(tbl_OrderProduct[[#This Row],[ProductID]],tbl_Product[ProductID],tbl_Product[ProductName])</f>
        <v>A Dasboard Contrived</v>
      </c>
      <c r="I264" t="str">
        <f>_xlfn.XLOOKUP(tbl_OrderProduct[[#This Row],[OrderID]],tbl_Order[OrderID],tbl_Order[CustomerID])</f>
        <v>CUST1295</v>
      </c>
    </row>
    <row r="265" spans="1:9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  <c r="F265">
        <f>_xlfn.XLOOKUP(tbl_OrderProduct[[#This Row],[OrderID]],tbl_Order[OrderID],tbl_Order[Order Year])</f>
        <v>2016</v>
      </c>
      <c r="G265" t="str">
        <f>_xlfn.XLOOKUP(tbl_OrderProduct[[#This Row],[OrderID]],tbl_Order[OrderID],tbl_Order[Order Month Name])</f>
        <v>Sep</v>
      </c>
      <c r="H265" t="str">
        <f>_xlfn.XLOOKUP(tbl_OrderProduct[[#This Row],[ProductID]],tbl_Product[ProductID],tbl_Product[ProductName])</f>
        <v>The Quacks of Quarterburg</v>
      </c>
      <c r="I265" t="str">
        <f>_xlfn.XLOOKUP(tbl_OrderProduct[[#This Row],[OrderID]],tbl_Order[OrderID],tbl_Order[CustomerID])</f>
        <v>CUST1295</v>
      </c>
    </row>
    <row r="266" spans="1:9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  <c r="F266">
        <f>_xlfn.XLOOKUP(tbl_OrderProduct[[#This Row],[OrderID]],tbl_Order[OrderID],tbl_Order[Order Year])</f>
        <v>2016</v>
      </c>
      <c r="G266" t="str">
        <f>_xlfn.XLOOKUP(tbl_OrderProduct[[#This Row],[OrderID]],tbl_Order[OrderID],tbl_Order[Order Month Name])</f>
        <v>Sep</v>
      </c>
      <c r="H266" t="str">
        <f>_xlfn.XLOOKUP(tbl_OrderProduct[[#This Row],[ProductID]],tbl_Product[ProductID],tbl_Product[ProductName])</f>
        <v>Azul: Pie Chart Edition</v>
      </c>
      <c r="I266" t="str">
        <f>_xlfn.XLOOKUP(tbl_OrderProduct[[#This Row],[OrderID]],tbl_Order[OrderID],tbl_Order[CustomerID])</f>
        <v>CUST1295</v>
      </c>
    </row>
    <row r="267" spans="1:9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  <c r="F267">
        <f>_xlfn.XLOOKUP(tbl_OrderProduct[[#This Row],[OrderID]],tbl_Order[OrderID],tbl_Order[Order Year])</f>
        <v>2016</v>
      </c>
      <c r="G267" t="str">
        <f>_xlfn.XLOOKUP(tbl_OrderProduct[[#This Row],[OrderID]],tbl_Order[OrderID],tbl_Order[Order Month Name])</f>
        <v>Sep</v>
      </c>
      <c r="H267" t="str">
        <f>_xlfn.XLOOKUP(tbl_OrderProduct[[#This Row],[ProductID]],tbl_Product[ProductID],tbl_Product[ProductName])</f>
        <v>Unmatched: Analyst's Edition</v>
      </c>
      <c r="I267" t="str">
        <f>_xlfn.XLOOKUP(tbl_OrderProduct[[#This Row],[OrderID]],tbl_Order[OrderID],tbl_Order[CustomerID])</f>
        <v>CUST0805</v>
      </c>
    </row>
    <row r="268" spans="1:9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  <c r="F268">
        <f>_xlfn.XLOOKUP(tbl_OrderProduct[[#This Row],[OrderID]],tbl_Order[OrderID],tbl_Order[Order Year])</f>
        <v>2016</v>
      </c>
      <c r="G268" t="str">
        <f>_xlfn.XLOOKUP(tbl_OrderProduct[[#This Row],[OrderID]],tbl_Order[OrderID],tbl_Order[Order Month Name])</f>
        <v>Sep</v>
      </c>
      <c r="H268" t="str">
        <f>_xlfn.XLOOKUP(tbl_OrderProduct[[#This Row],[ProductID]],tbl_Product[ProductID],tbl_Product[ProductName])</f>
        <v>Spreadsheet Legacy</v>
      </c>
      <c r="I268" t="str">
        <f>_xlfn.XLOOKUP(tbl_OrderProduct[[#This Row],[OrderID]],tbl_Order[OrderID],tbl_Order[CustomerID])</f>
        <v>CUST0178</v>
      </c>
    </row>
    <row r="269" spans="1:9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  <c r="F269">
        <f>_xlfn.XLOOKUP(tbl_OrderProduct[[#This Row],[OrderID]],tbl_Order[OrderID],tbl_Order[Order Year])</f>
        <v>2016</v>
      </c>
      <c r="G269" t="str">
        <f>_xlfn.XLOOKUP(tbl_OrderProduct[[#This Row],[OrderID]],tbl_Order[OrderID],tbl_Order[Order Month Name])</f>
        <v>Sep</v>
      </c>
      <c r="H269" t="str">
        <f>_xlfn.XLOOKUP(tbl_OrderProduct[[#This Row],[ProductID]],tbl_Product[ProductID],tbl_Product[ProductName])</f>
        <v>Pivot Panic!</v>
      </c>
      <c r="I269" t="str">
        <f>_xlfn.XLOOKUP(tbl_OrderProduct[[#This Row],[OrderID]],tbl_Order[OrderID],tbl_Order[CustomerID])</f>
        <v>CUST0178</v>
      </c>
    </row>
    <row r="270" spans="1:9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  <c r="F270">
        <f>_xlfn.XLOOKUP(tbl_OrderProduct[[#This Row],[OrderID]],tbl_Order[OrderID],tbl_Order[Order Year])</f>
        <v>2016</v>
      </c>
      <c r="G270" t="str">
        <f>_xlfn.XLOOKUP(tbl_OrderProduct[[#This Row],[OrderID]],tbl_Order[OrderID],tbl_Order[Order Month Name])</f>
        <v>Sep</v>
      </c>
      <c r="H270" t="str">
        <f>_xlfn.XLOOKUP(tbl_OrderProduct[[#This Row],[ProductID]],tbl_Product[ProductID],tbl_Product[ProductName])</f>
        <v>Ticket to Ride: Financial Express</v>
      </c>
      <c r="I270" t="str">
        <f>_xlfn.XLOOKUP(tbl_OrderProduct[[#This Row],[OrderID]],tbl_Order[OrderID],tbl_Order[CustomerID])</f>
        <v>CUST1031</v>
      </c>
    </row>
    <row r="271" spans="1:9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  <c r="F271">
        <f>_xlfn.XLOOKUP(tbl_OrderProduct[[#This Row],[OrderID]],tbl_Order[OrderID],tbl_Order[Order Year])</f>
        <v>2016</v>
      </c>
      <c r="G271" t="str">
        <f>_xlfn.XLOOKUP(tbl_OrderProduct[[#This Row],[OrderID]],tbl_Order[OrderID],tbl_Order[Order Month Name])</f>
        <v>Sep</v>
      </c>
      <c r="H271" t="str">
        <f>_xlfn.XLOOKUP(tbl_OrderProduct[[#This Row],[ProductID]],tbl_Product[ProductID],tbl_Product[ProductName])</f>
        <v>The Castles of Mad King Lambda</v>
      </c>
      <c r="I271" t="str">
        <f>_xlfn.XLOOKUP(tbl_OrderProduct[[#This Row],[OrderID]],tbl_Order[OrderID],tbl_Order[CustomerID])</f>
        <v>CUST1031</v>
      </c>
    </row>
    <row r="272" spans="1:9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  <c r="F272">
        <f>_xlfn.XLOOKUP(tbl_OrderProduct[[#This Row],[OrderID]],tbl_Order[OrderID],tbl_Order[Order Year])</f>
        <v>2016</v>
      </c>
      <c r="G272" t="str">
        <f>_xlfn.XLOOKUP(tbl_OrderProduct[[#This Row],[OrderID]],tbl_Order[OrderID],tbl_Order[Order Month Name])</f>
        <v>Sep</v>
      </c>
      <c r="H272" t="str">
        <f>_xlfn.XLOOKUP(tbl_OrderProduct[[#This Row],[ProductID]],tbl_Product[ProductID],tbl_Product[ProductName])</f>
        <v>Cashflow Cascadia</v>
      </c>
      <c r="I272" t="str">
        <f>_xlfn.XLOOKUP(tbl_OrderProduct[[#This Row],[OrderID]],tbl_Order[OrderID],tbl_Order[CustomerID])</f>
        <v>CUST1031</v>
      </c>
    </row>
    <row r="273" spans="1:9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  <c r="F273">
        <f>_xlfn.XLOOKUP(tbl_OrderProduct[[#This Row],[OrderID]],tbl_Order[OrderID],tbl_Order[Order Year])</f>
        <v>2016</v>
      </c>
      <c r="G273" t="str">
        <f>_xlfn.XLOOKUP(tbl_OrderProduct[[#This Row],[OrderID]],tbl_Order[OrderID],tbl_Order[Order Month Name])</f>
        <v>Sep</v>
      </c>
      <c r="H273" t="str">
        <f>_xlfn.XLOOKUP(tbl_OrderProduct[[#This Row],[ProductID]],tbl_Product[ProductID],tbl_Product[ProductName])</f>
        <v>A Dasboard Contrived</v>
      </c>
      <c r="I273" t="str">
        <f>_xlfn.XLOOKUP(tbl_OrderProduct[[#This Row],[OrderID]],tbl_Order[OrderID],tbl_Order[CustomerID])</f>
        <v>CUST1031</v>
      </c>
    </row>
    <row r="274" spans="1:9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  <c r="F274">
        <f>_xlfn.XLOOKUP(tbl_OrderProduct[[#This Row],[OrderID]],tbl_Order[OrderID],tbl_Order[Order Year])</f>
        <v>2016</v>
      </c>
      <c r="G274" t="str">
        <f>_xlfn.XLOOKUP(tbl_OrderProduct[[#This Row],[OrderID]],tbl_Order[OrderID],tbl_Order[Order Month Name])</f>
        <v>Sep</v>
      </c>
      <c r="H274" t="str">
        <f>_xlfn.XLOOKUP(tbl_OrderProduct[[#This Row],[ProductID]],tbl_Product[ProductID],tbl_Product[ProductName])</f>
        <v>The Spill: Data Breach</v>
      </c>
      <c r="I274" t="str">
        <f>_xlfn.XLOOKUP(tbl_OrderProduct[[#This Row],[OrderID]],tbl_Order[OrderID],tbl_Order[CustomerID])</f>
        <v>CUST0243</v>
      </c>
    </row>
    <row r="275" spans="1:9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  <c r="F275">
        <f>_xlfn.XLOOKUP(tbl_OrderProduct[[#This Row],[OrderID]],tbl_Order[OrderID],tbl_Order[Order Year])</f>
        <v>2016</v>
      </c>
      <c r="G275" t="str">
        <f>_xlfn.XLOOKUP(tbl_OrderProduct[[#This Row],[OrderID]],tbl_Order[OrderID],tbl_Order[Order Month Name])</f>
        <v>Sep</v>
      </c>
      <c r="H275" t="str">
        <f>_xlfn.XLOOKUP(tbl_OrderProduct[[#This Row],[ProductID]],tbl_Product[ProductID],tbl_Product[ProductName])</f>
        <v>Forbidden Functions</v>
      </c>
      <c r="I275" t="str">
        <f>_xlfn.XLOOKUP(tbl_OrderProduct[[#This Row],[OrderID]],tbl_Order[OrderID],tbl_Order[CustomerID])</f>
        <v>CUST0243</v>
      </c>
    </row>
    <row r="276" spans="1:9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  <c r="F276">
        <f>_xlfn.XLOOKUP(tbl_OrderProduct[[#This Row],[OrderID]],tbl_Order[OrderID],tbl_Order[Order Year])</f>
        <v>2016</v>
      </c>
      <c r="G276" t="str">
        <f>_xlfn.XLOOKUP(tbl_OrderProduct[[#This Row],[OrderID]],tbl_Order[OrderID],tbl_Order[Order Month Name])</f>
        <v>Sep</v>
      </c>
      <c r="H276" t="str">
        <f>_xlfn.XLOOKUP(tbl_OrderProduct[[#This Row],[ProductID]],tbl_Product[ProductID],tbl_Product[ProductName])</f>
        <v>Pivot Panic!</v>
      </c>
      <c r="I276" t="str">
        <f>_xlfn.XLOOKUP(tbl_OrderProduct[[#This Row],[OrderID]],tbl_Order[OrderID],tbl_Order[CustomerID])</f>
        <v>CUST0243</v>
      </c>
    </row>
    <row r="277" spans="1:9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  <c r="F277">
        <f>_xlfn.XLOOKUP(tbl_OrderProduct[[#This Row],[OrderID]],tbl_Order[OrderID],tbl_Order[Order Year])</f>
        <v>2016</v>
      </c>
      <c r="G277" t="str">
        <f>_xlfn.XLOOKUP(tbl_OrderProduct[[#This Row],[OrderID]],tbl_Order[OrderID],tbl_Order[Order Month Name])</f>
        <v>Sep</v>
      </c>
      <c r="H277" t="str">
        <f>_xlfn.XLOOKUP(tbl_OrderProduct[[#This Row],[ProductID]],tbl_Product[ProductID],tbl_Product[ProductName])</f>
        <v>Data: The Resistance</v>
      </c>
      <c r="I277" t="str">
        <f>_xlfn.XLOOKUP(tbl_OrderProduct[[#This Row],[OrderID]],tbl_Order[OrderID],tbl_Order[CustomerID])</f>
        <v>CUST0243</v>
      </c>
    </row>
    <row r="278" spans="1:9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  <c r="F278">
        <f>_xlfn.XLOOKUP(tbl_OrderProduct[[#This Row],[OrderID]],tbl_Order[OrderID],tbl_Order[Order Year])</f>
        <v>2016</v>
      </c>
      <c r="G278" t="str">
        <f>_xlfn.XLOOKUP(tbl_OrderProduct[[#This Row],[OrderID]],tbl_Order[OrderID],tbl_Order[Order Month Name])</f>
        <v>Sep</v>
      </c>
      <c r="H278" t="str">
        <f>_xlfn.XLOOKUP(tbl_OrderProduct[[#This Row],[ProductID]],tbl_Product[ProductID],tbl_Product[ProductName])</f>
        <v>Terraforming Tableau</v>
      </c>
      <c r="I278" t="str">
        <f>_xlfn.XLOOKUP(tbl_OrderProduct[[#This Row],[OrderID]],tbl_Order[OrderID],tbl_Order[CustomerID])</f>
        <v>CUST0243</v>
      </c>
    </row>
    <row r="279" spans="1:9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  <c r="F279">
        <f>_xlfn.XLOOKUP(tbl_OrderProduct[[#This Row],[OrderID]],tbl_Order[OrderID],tbl_Order[Order Year])</f>
        <v>2016</v>
      </c>
      <c r="G279" t="str">
        <f>_xlfn.XLOOKUP(tbl_OrderProduct[[#This Row],[OrderID]],tbl_Order[OrderID],tbl_Order[Order Month Name])</f>
        <v>Sep</v>
      </c>
      <c r="H279" t="str">
        <f>_xlfn.XLOOKUP(tbl_OrderProduct[[#This Row],[ProductID]],tbl_Product[ProductID],tbl_Product[ProductName])</f>
        <v>Dashboard Wavelength</v>
      </c>
      <c r="I279" t="str">
        <f>_xlfn.XLOOKUP(tbl_OrderProduct[[#This Row],[OrderID]],tbl_Order[OrderID],tbl_Order[CustomerID])</f>
        <v>CUST0069</v>
      </c>
    </row>
    <row r="280" spans="1:9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  <c r="F280">
        <f>_xlfn.XLOOKUP(tbl_OrderProduct[[#This Row],[OrderID]],tbl_Order[OrderID],tbl_Order[Order Year])</f>
        <v>2016</v>
      </c>
      <c r="G280" t="str">
        <f>_xlfn.XLOOKUP(tbl_OrderProduct[[#This Row],[OrderID]],tbl_Order[OrderID],tbl_Order[Order Month Name])</f>
        <v>Sep</v>
      </c>
      <c r="H280" t="str">
        <f>_xlfn.XLOOKUP(tbl_OrderProduct[[#This Row],[ProductID]],tbl_Product[ProductID],tbl_Product[ProductName])</f>
        <v>Welcome To … The Dashboard</v>
      </c>
      <c r="I280" t="str">
        <f>_xlfn.XLOOKUP(tbl_OrderProduct[[#This Row],[OrderID]],tbl_Order[OrderID],tbl_Order[CustomerID])</f>
        <v>CUST0069</v>
      </c>
    </row>
    <row r="281" spans="1:9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  <c r="F281">
        <f>_xlfn.XLOOKUP(tbl_OrderProduct[[#This Row],[OrderID]],tbl_Order[OrderID],tbl_Order[Order Year])</f>
        <v>2016</v>
      </c>
      <c r="G281" t="str">
        <f>_xlfn.XLOOKUP(tbl_OrderProduct[[#This Row],[OrderID]],tbl_Order[OrderID],tbl_Order[Order Month Name])</f>
        <v>Sep</v>
      </c>
      <c r="H281" t="str">
        <f>_xlfn.XLOOKUP(tbl_OrderProduct[[#This Row],[ProductID]],tbl_Product[ProductID],tbl_Product[ProductName])</f>
        <v>Charts Against Humanity</v>
      </c>
      <c r="I281" t="str">
        <f>_xlfn.XLOOKUP(tbl_OrderProduct[[#This Row],[OrderID]],tbl_Order[OrderID],tbl_Order[CustomerID])</f>
        <v>CUST0069</v>
      </c>
    </row>
    <row r="282" spans="1:9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  <c r="F282">
        <f>_xlfn.XLOOKUP(tbl_OrderProduct[[#This Row],[OrderID]],tbl_Order[OrderID],tbl_Order[Order Year])</f>
        <v>2016</v>
      </c>
      <c r="G282" t="str">
        <f>_xlfn.XLOOKUP(tbl_OrderProduct[[#This Row],[OrderID]],tbl_Order[OrderID],tbl_Order[Order Month Name])</f>
        <v>Sep</v>
      </c>
      <c r="H282" t="str">
        <f>_xlfn.XLOOKUP(tbl_OrderProduct[[#This Row],[ProductID]],tbl_Product[ProductID],tbl_Product[ProductName])</f>
        <v>Cashflow Cascadia</v>
      </c>
      <c r="I282" t="str">
        <f>_xlfn.XLOOKUP(tbl_OrderProduct[[#This Row],[OrderID]],tbl_Order[OrderID],tbl_Order[CustomerID])</f>
        <v>CUST0069</v>
      </c>
    </row>
    <row r="283" spans="1:9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  <c r="F283">
        <f>_xlfn.XLOOKUP(tbl_OrderProduct[[#This Row],[OrderID]],tbl_Order[OrderID],tbl_Order[Order Year])</f>
        <v>2016</v>
      </c>
      <c r="G283" t="str">
        <f>_xlfn.XLOOKUP(tbl_OrderProduct[[#This Row],[OrderID]],tbl_Order[OrderID],tbl_Order[Order Month Name])</f>
        <v>Sep</v>
      </c>
      <c r="H283" t="str">
        <f>_xlfn.XLOOKUP(tbl_OrderProduct[[#This Row],[ProductID]],tbl_Product[ProductID],tbl_Product[ProductName])</f>
        <v>Don't Wake the Stakeholders</v>
      </c>
      <c r="I283" t="str">
        <f>_xlfn.XLOOKUP(tbl_OrderProduct[[#This Row],[OrderID]],tbl_Order[OrderID],tbl_Order[CustomerID])</f>
        <v>CUST1223</v>
      </c>
    </row>
    <row r="284" spans="1:9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  <c r="F284">
        <f>_xlfn.XLOOKUP(tbl_OrderProduct[[#This Row],[OrderID]],tbl_Order[OrderID],tbl_Order[Order Year])</f>
        <v>2016</v>
      </c>
      <c r="G284" t="str">
        <f>_xlfn.XLOOKUP(tbl_OrderProduct[[#This Row],[OrderID]],tbl_Order[OrderID],tbl_Order[Order Month Name])</f>
        <v>Sep</v>
      </c>
      <c r="H284" t="str">
        <f>_xlfn.XLOOKUP(tbl_OrderProduct[[#This Row],[ProductID]],tbl_Product[ProductID],tbl_Product[ProductName])</f>
        <v>Between Two Spreadsheets</v>
      </c>
      <c r="I284" t="str">
        <f>_xlfn.XLOOKUP(tbl_OrderProduct[[#This Row],[OrderID]],tbl_Order[OrderID],tbl_Order[CustomerID])</f>
        <v>CUST1223</v>
      </c>
    </row>
    <row r="285" spans="1:9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  <c r="F285">
        <f>_xlfn.XLOOKUP(tbl_OrderProduct[[#This Row],[OrderID]],tbl_Order[OrderID],tbl_Order[Order Year])</f>
        <v>2016</v>
      </c>
      <c r="G285" t="str">
        <f>_xlfn.XLOOKUP(tbl_OrderProduct[[#This Row],[OrderID]],tbl_Order[OrderID],tbl_Order[Order Month Name])</f>
        <v>Sep</v>
      </c>
      <c r="H285" t="str">
        <f>_xlfn.XLOOKUP(tbl_OrderProduct[[#This Row],[ProductID]],tbl_Product[ProductID],tbl_Product[ProductName])</f>
        <v>Spreadsheet Legacy</v>
      </c>
      <c r="I285" t="str">
        <f>_xlfn.XLOOKUP(tbl_OrderProduct[[#This Row],[OrderID]],tbl_Order[OrderID],tbl_Order[CustomerID])</f>
        <v>CUST1223</v>
      </c>
    </row>
    <row r="286" spans="1:9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  <c r="F286">
        <f>_xlfn.XLOOKUP(tbl_OrderProduct[[#This Row],[OrderID]],tbl_Order[OrderID],tbl_Order[Order Year])</f>
        <v>2016</v>
      </c>
      <c r="G286" t="str">
        <f>_xlfn.XLOOKUP(tbl_OrderProduct[[#This Row],[OrderID]],tbl_Order[OrderID],tbl_Order[Order Month Name])</f>
        <v>Sep</v>
      </c>
      <c r="H286" t="str">
        <f>_xlfn.XLOOKUP(tbl_OrderProduct[[#This Row],[ProductID]],tbl_Product[ProductID],tbl_Product[ProductName])</f>
        <v>Fieldnames</v>
      </c>
      <c r="I286" t="str">
        <f>_xlfn.XLOOKUP(tbl_OrderProduct[[#This Row],[OrderID]],tbl_Order[OrderID],tbl_Order[CustomerID])</f>
        <v>CUST0349</v>
      </c>
    </row>
    <row r="287" spans="1:9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  <c r="F287">
        <f>_xlfn.XLOOKUP(tbl_OrderProduct[[#This Row],[OrderID]],tbl_Order[OrderID],tbl_Order[Order Year])</f>
        <v>2016</v>
      </c>
      <c r="G287" t="str">
        <f>_xlfn.XLOOKUP(tbl_OrderProduct[[#This Row],[OrderID]],tbl_Order[OrderID],tbl_Order[Order Month Name])</f>
        <v>Sep</v>
      </c>
      <c r="H287" t="str">
        <f>_xlfn.XLOOKUP(tbl_OrderProduct[[#This Row],[ProductID]],tbl_Product[ProductID],tbl_Product[ProductName])</f>
        <v>Cashflow Cascadia</v>
      </c>
      <c r="I287" t="str">
        <f>_xlfn.XLOOKUP(tbl_OrderProduct[[#This Row],[OrderID]],tbl_Order[OrderID],tbl_Order[CustomerID])</f>
        <v>CUST1163</v>
      </c>
    </row>
    <row r="288" spans="1:9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  <c r="F288">
        <f>_xlfn.XLOOKUP(tbl_OrderProduct[[#This Row],[OrderID]],tbl_Order[OrderID],tbl_Order[Order Year])</f>
        <v>2016</v>
      </c>
      <c r="G288" t="str">
        <f>_xlfn.XLOOKUP(tbl_OrderProduct[[#This Row],[OrderID]],tbl_Order[OrderID],tbl_Order[Order Month Name])</f>
        <v>Sep</v>
      </c>
      <c r="H288" t="str">
        <f>_xlfn.XLOOKUP(tbl_OrderProduct[[#This Row],[ProductID]],tbl_Product[ProductID],tbl_Product[ProductName])</f>
        <v>Azul: Pie Chart Edition</v>
      </c>
      <c r="I288" t="str">
        <f>_xlfn.XLOOKUP(tbl_OrderProduct[[#This Row],[OrderID]],tbl_Order[OrderID],tbl_Order[CustomerID])</f>
        <v>CUST0623</v>
      </c>
    </row>
    <row r="289" spans="1:9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  <c r="F289">
        <f>_xlfn.XLOOKUP(tbl_OrderProduct[[#This Row],[OrderID]],tbl_Order[OrderID],tbl_Order[Order Year])</f>
        <v>2016</v>
      </c>
      <c r="G289" t="str">
        <f>_xlfn.XLOOKUP(tbl_OrderProduct[[#This Row],[OrderID]],tbl_Order[OrderID],tbl_Order[Order Month Name])</f>
        <v>Sep</v>
      </c>
      <c r="H289" t="str">
        <f>_xlfn.XLOOKUP(tbl_OrderProduct[[#This Row],[ProductID]],tbl_Product[ProductID],tbl_Product[ProductName])</f>
        <v>Formula Scrabble</v>
      </c>
      <c r="I289" t="str">
        <f>_xlfn.XLOOKUP(tbl_OrderProduct[[#This Row],[OrderID]],tbl_Order[OrderID],tbl_Order[CustomerID])</f>
        <v>CUST0623</v>
      </c>
    </row>
    <row r="290" spans="1:9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  <c r="F290">
        <f>_xlfn.XLOOKUP(tbl_OrderProduct[[#This Row],[OrderID]],tbl_Order[OrderID],tbl_Order[Order Year])</f>
        <v>2016</v>
      </c>
      <c r="G290" t="str">
        <f>_xlfn.XLOOKUP(tbl_OrderProduct[[#This Row],[OrderID]],tbl_Order[OrderID],tbl_Order[Order Month Name])</f>
        <v>Sep</v>
      </c>
      <c r="H290" t="str">
        <f>_xlfn.XLOOKUP(tbl_OrderProduct[[#This Row],[ProductID]],tbl_Product[ProductID],tbl_Product[ProductName])</f>
        <v>Depreciation Trail</v>
      </c>
      <c r="I290" t="str">
        <f>_xlfn.XLOOKUP(tbl_OrderProduct[[#This Row],[OrderID]],tbl_Order[OrderID],tbl_Order[CustomerID])</f>
        <v>CUST1197</v>
      </c>
    </row>
    <row r="291" spans="1:9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  <c r="F291">
        <f>_xlfn.XLOOKUP(tbl_OrderProduct[[#This Row],[OrderID]],tbl_Order[OrderID],tbl_Order[Order Year])</f>
        <v>2016</v>
      </c>
      <c r="G291" t="str">
        <f>_xlfn.XLOOKUP(tbl_OrderProduct[[#This Row],[OrderID]],tbl_Order[OrderID],tbl_Order[Order Month Name])</f>
        <v>Sep</v>
      </c>
      <c r="H291" t="str">
        <f>_xlfn.XLOOKUP(tbl_OrderProduct[[#This Row],[ProductID]],tbl_Product[ProductID],tbl_Product[ProductName])</f>
        <v>Formula Scrabble</v>
      </c>
      <c r="I291" t="str">
        <f>_xlfn.XLOOKUP(tbl_OrderProduct[[#This Row],[OrderID]],tbl_Order[OrderID],tbl_Order[CustomerID])</f>
        <v>CUST1197</v>
      </c>
    </row>
    <row r="292" spans="1:9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  <c r="F292">
        <f>_xlfn.XLOOKUP(tbl_OrderProduct[[#This Row],[OrderID]],tbl_Order[OrderID],tbl_Order[Order Year])</f>
        <v>2016</v>
      </c>
      <c r="G292" t="str">
        <f>_xlfn.XLOOKUP(tbl_OrderProduct[[#This Row],[OrderID]],tbl_Order[OrderID],tbl_Order[Order Month Name])</f>
        <v>Sep</v>
      </c>
      <c r="H292" t="str">
        <f>_xlfn.XLOOKUP(tbl_OrderProduct[[#This Row],[ProductID]],tbl_Product[ProductID],tbl_Product[ProductName])</f>
        <v>Pivot or Perish</v>
      </c>
      <c r="I292" t="str">
        <f>_xlfn.XLOOKUP(tbl_OrderProduct[[#This Row],[OrderID]],tbl_Order[OrderID],tbl_Order[CustomerID])</f>
        <v>CUST0969</v>
      </c>
    </row>
    <row r="293" spans="1:9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  <c r="F293">
        <f>_xlfn.XLOOKUP(tbl_OrderProduct[[#This Row],[OrderID]],tbl_Order[OrderID],tbl_Order[Order Year])</f>
        <v>2016</v>
      </c>
      <c r="G293" t="str">
        <f>_xlfn.XLOOKUP(tbl_OrderProduct[[#This Row],[OrderID]],tbl_Order[OrderID],tbl_Order[Order Month Name])</f>
        <v>Sep</v>
      </c>
      <c r="H293" t="str">
        <f>_xlfn.XLOOKUP(tbl_OrderProduct[[#This Row],[ProductID]],tbl_Product[ProductID],tbl_Product[ProductName])</f>
        <v>Audit Call of Cthulhu</v>
      </c>
      <c r="I293" t="str">
        <f>_xlfn.XLOOKUP(tbl_OrderProduct[[#This Row],[OrderID]],tbl_Order[OrderID],tbl_Order[CustomerID])</f>
        <v>CUST1241</v>
      </c>
    </row>
    <row r="294" spans="1:9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  <c r="F294">
        <f>_xlfn.XLOOKUP(tbl_OrderProduct[[#This Row],[OrderID]],tbl_Order[OrderID],tbl_Order[Order Year])</f>
        <v>2016</v>
      </c>
      <c r="G294" t="str">
        <f>_xlfn.XLOOKUP(tbl_OrderProduct[[#This Row],[OrderID]],tbl_Order[OrderID],tbl_Order[Order Month Name])</f>
        <v>Sep</v>
      </c>
      <c r="H294" t="str">
        <f>_xlfn.XLOOKUP(tbl_OrderProduct[[#This Row],[ProductID]],tbl_Product[ProductID],tbl_Product[ProductName])</f>
        <v>Cells of Caledonia</v>
      </c>
      <c r="I294" t="str">
        <f>_xlfn.XLOOKUP(tbl_OrderProduct[[#This Row],[OrderID]],tbl_Order[OrderID],tbl_Order[CustomerID])</f>
        <v>CUST1101</v>
      </c>
    </row>
    <row r="295" spans="1:9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  <c r="F295">
        <f>_xlfn.XLOOKUP(tbl_OrderProduct[[#This Row],[OrderID]],tbl_Order[OrderID],tbl_Order[Order Year])</f>
        <v>2016</v>
      </c>
      <c r="G295" t="str">
        <f>_xlfn.XLOOKUP(tbl_OrderProduct[[#This Row],[OrderID]],tbl_Order[OrderID],tbl_Order[Order Month Name])</f>
        <v>Sep</v>
      </c>
      <c r="H295" t="str">
        <f>_xlfn.XLOOKUP(tbl_OrderProduct[[#This Row],[ProductID]],tbl_Product[ProductID],tbl_Product[ProductName])</f>
        <v>Dungeons &amp; Datasets</v>
      </c>
      <c r="I295" t="str">
        <f>_xlfn.XLOOKUP(tbl_OrderProduct[[#This Row],[OrderID]],tbl_Order[OrderID],tbl_Order[CustomerID])</f>
        <v>CUST1101</v>
      </c>
    </row>
    <row r="296" spans="1:9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  <c r="F296">
        <f>_xlfn.XLOOKUP(tbl_OrderProduct[[#This Row],[OrderID]],tbl_Order[OrderID],tbl_Order[Order Year])</f>
        <v>2016</v>
      </c>
      <c r="G296" t="str">
        <f>_xlfn.XLOOKUP(tbl_OrderProduct[[#This Row],[OrderID]],tbl_Order[OrderID],tbl_Order[Order Month Name])</f>
        <v>Sep</v>
      </c>
      <c r="H296" t="str">
        <f>_xlfn.XLOOKUP(tbl_OrderProduct[[#This Row],[ProductID]],tbl_Product[ProductID],tbl_Product[ProductName])</f>
        <v>Welcome To … The Dashboard</v>
      </c>
      <c r="I296" t="str">
        <f>_xlfn.XLOOKUP(tbl_OrderProduct[[#This Row],[OrderID]],tbl_Order[OrderID],tbl_Order[CustomerID])</f>
        <v>CUST1101</v>
      </c>
    </row>
    <row r="297" spans="1:9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  <c r="F297">
        <f>_xlfn.XLOOKUP(tbl_OrderProduct[[#This Row],[OrderID]],tbl_Order[OrderID],tbl_Order[Order Year])</f>
        <v>2016</v>
      </c>
      <c r="G297" t="str">
        <f>_xlfn.XLOOKUP(tbl_OrderProduct[[#This Row],[OrderID]],tbl_Order[OrderID],tbl_Order[Order Month Name])</f>
        <v>Sep</v>
      </c>
      <c r="H297" t="str">
        <f>_xlfn.XLOOKUP(tbl_OrderProduct[[#This Row],[ProductID]],tbl_Product[ProductID],tbl_Product[ProductName])</f>
        <v>Pax Excel</v>
      </c>
      <c r="I297" t="str">
        <f>_xlfn.XLOOKUP(tbl_OrderProduct[[#This Row],[OrderID]],tbl_Order[OrderID],tbl_Order[CustomerID])</f>
        <v>CUST1101</v>
      </c>
    </row>
    <row r="298" spans="1:9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  <c r="F298">
        <f>_xlfn.XLOOKUP(tbl_OrderProduct[[#This Row],[OrderID]],tbl_Order[OrderID],tbl_Order[Order Year])</f>
        <v>2016</v>
      </c>
      <c r="G298" t="str">
        <f>_xlfn.XLOOKUP(tbl_OrderProduct[[#This Row],[OrderID]],tbl_Order[OrderID],tbl_Order[Order Month Name])</f>
        <v>Sep</v>
      </c>
      <c r="H298" t="str">
        <f>_xlfn.XLOOKUP(tbl_OrderProduct[[#This Row],[ProductID]],tbl_Product[ProductID],tbl_Product[ProductName])</f>
        <v>Pivot or Perish</v>
      </c>
      <c r="I298" t="str">
        <f>_xlfn.XLOOKUP(tbl_OrderProduct[[#This Row],[OrderID]],tbl_Order[OrderID],tbl_Order[CustomerID])</f>
        <v>CUST1101</v>
      </c>
    </row>
    <row r="299" spans="1:9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  <c r="F299">
        <f>_xlfn.XLOOKUP(tbl_OrderProduct[[#This Row],[OrderID]],tbl_Order[OrderID],tbl_Order[Order Year])</f>
        <v>2016</v>
      </c>
      <c r="G299" t="str">
        <f>_xlfn.XLOOKUP(tbl_OrderProduct[[#This Row],[OrderID]],tbl_Order[OrderID],tbl_Order[Order Month Name])</f>
        <v>Sep</v>
      </c>
      <c r="H299" t="str">
        <f>_xlfn.XLOOKUP(tbl_OrderProduct[[#This Row],[ProductID]],tbl_Product[ProductID],tbl_Product[ProductName])</f>
        <v>Welcome To … The Dashboard</v>
      </c>
      <c r="I299" t="str">
        <f>_xlfn.XLOOKUP(tbl_OrderProduct[[#This Row],[OrderID]],tbl_Order[OrderID],tbl_Order[CustomerID])</f>
        <v>CUST1214</v>
      </c>
    </row>
    <row r="300" spans="1:9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  <c r="F300">
        <f>_xlfn.XLOOKUP(tbl_OrderProduct[[#This Row],[OrderID]],tbl_Order[OrderID],tbl_Order[Order Year])</f>
        <v>2016</v>
      </c>
      <c r="G300" t="str">
        <f>_xlfn.XLOOKUP(tbl_OrderProduct[[#This Row],[OrderID]],tbl_Order[OrderID],tbl_Order[Order Month Name])</f>
        <v>Sep</v>
      </c>
      <c r="H300" t="str">
        <f>_xlfn.XLOOKUP(tbl_OrderProduct[[#This Row],[ProductID]],tbl_Product[ProductID],tbl_Product[ProductName])</f>
        <v>The Castles of Mad King Lambda</v>
      </c>
      <c r="I300" t="str">
        <f>_xlfn.XLOOKUP(tbl_OrderProduct[[#This Row],[OrderID]],tbl_Order[OrderID],tbl_Order[CustomerID])</f>
        <v>CUST1214</v>
      </c>
    </row>
    <row r="301" spans="1:9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  <c r="F301">
        <f>_xlfn.XLOOKUP(tbl_OrderProduct[[#This Row],[OrderID]],tbl_Order[OrderID],tbl_Order[Order Year])</f>
        <v>2016</v>
      </c>
      <c r="G301" t="str">
        <f>_xlfn.XLOOKUP(tbl_OrderProduct[[#This Row],[OrderID]],tbl_Order[OrderID],tbl_Order[Order Month Name])</f>
        <v>Oct</v>
      </c>
      <c r="H301" t="str">
        <f>_xlfn.XLOOKUP(tbl_OrderProduct[[#This Row],[ProductID]],tbl_Product[ProductID],tbl_Product[ProductName])</f>
        <v>A Dasboard Contrived</v>
      </c>
      <c r="I301" t="str">
        <f>_xlfn.XLOOKUP(tbl_OrderProduct[[#This Row],[OrderID]],tbl_Order[OrderID],tbl_Order[CustomerID])</f>
        <v>CUST0938</v>
      </c>
    </row>
    <row r="302" spans="1:9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  <c r="F302">
        <f>_xlfn.XLOOKUP(tbl_OrderProduct[[#This Row],[OrderID]],tbl_Order[OrderID],tbl_Order[Order Year])</f>
        <v>2016</v>
      </c>
      <c r="G302" t="str">
        <f>_xlfn.XLOOKUP(tbl_OrderProduct[[#This Row],[OrderID]],tbl_Order[OrderID],tbl_Order[Order Month Name])</f>
        <v>Oct</v>
      </c>
      <c r="H302" t="str">
        <f>_xlfn.XLOOKUP(tbl_OrderProduct[[#This Row],[ProductID]],tbl_Product[ProductID],tbl_Product[ProductName])</f>
        <v>Between Two Spreadsheets</v>
      </c>
      <c r="I302" t="str">
        <f>_xlfn.XLOOKUP(tbl_OrderProduct[[#This Row],[OrderID]],tbl_Order[OrderID],tbl_Order[CustomerID])</f>
        <v>CUST0938</v>
      </c>
    </row>
    <row r="303" spans="1:9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  <c r="F303">
        <f>_xlfn.XLOOKUP(tbl_OrderProduct[[#This Row],[OrderID]],tbl_Order[OrderID],tbl_Order[Order Year])</f>
        <v>2016</v>
      </c>
      <c r="G303" t="str">
        <f>_xlfn.XLOOKUP(tbl_OrderProduct[[#This Row],[OrderID]],tbl_Order[OrderID],tbl_Order[Order Month Name])</f>
        <v>Oct</v>
      </c>
      <c r="H303" t="str">
        <f>_xlfn.XLOOKUP(tbl_OrderProduct[[#This Row],[ProductID]],tbl_Product[ProductID],tbl_Product[ProductName])</f>
        <v>Great Western Lookup</v>
      </c>
      <c r="I303" t="str">
        <f>_xlfn.XLOOKUP(tbl_OrderProduct[[#This Row],[OrderID]],tbl_Order[OrderID],tbl_Order[CustomerID])</f>
        <v>CUST0938</v>
      </c>
    </row>
    <row r="304" spans="1:9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  <c r="F304">
        <f>_xlfn.XLOOKUP(tbl_OrderProduct[[#This Row],[OrderID]],tbl_Order[OrderID],tbl_Order[Order Year])</f>
        <v>2016</v>
      </c>
      <c r="G304" t="str">
        <f>_xlfn.XLOOKUP(tbl_OrderProduct[[#This Row],[OrderID]],tbl_Order[OrderID],tbl_Order[Order Month Name])</f>
        <v>Oct</v>
      </c>
      <c r="H304" t="str">
        <f>_xlfn.XLOOKUP(tbl_OrderProduct[[#This Row],[ProductID]],tbl_Product[ProductID],tbl_Product[ProductName])</f>
        <v>Spreadsheets &amp; Sidequests</v>
      </c>
      <c r="I304" t="str">
        <f>_xlfn.XLOOKUP(tbl_OrderProduct[[#This Row],[OrderID]],tbl_Order[OrderID],tbl_Order[CustomerID])</f>
        <v>CUST0938</v>
      </c>
    </row>
    <row r="305" spans="1:9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  <c r="F305">
        <f>_xlfn.XLOOKUP(tbl_OrderProduct[[#This Row],[OrderID]],tbl_Order[OrderID],tbl_Order[Order Year])</f>
        <v>2016</v>
      </c>
      <c r="G305" t="str">
        <f>_xlfn.XLOOKUP(tbl_OrderProduct[[#This Row],[OrderID]],tbl_Order[OrderID],tbl_Order[Order Month Name])</f>
        <v>Oct</v>
      </c>
      <c r="H305" t="str">
        <f>_xlfn.XLOOKUP(tbl_OrderProduct[[#This Row],[ProductID]],tbl_Product[ProductID],tbl_Product[ProductName])</f>
        <v>YahtSheets</v>
      </c>
      <c r="I305" t="str">
        <f>_xlfn.XLOOKUP(tbl_OrderProduct[[#This Row],[OrderID]],tbl_Order[OrderID],tbl_Order[CustomerID])</f>
        <v>CUST0938</v>
      </c>
    </row>
    <row r="306" spans="1:9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  <c r="F306">
        <f>_xlfn.XLOOKUP(tbl_OrderProduct[[#This Row],[OrderID]],tbl_Order[OrderID],tbl_Order[Order Year])</f>
        <v>2016</v>
      </c>
      <c r="G306" t="str">
        <f>_xlfn.XLOOKUP(tbl_OrderProduct[[#This Row],[OrderID]],tbl_Order[OrderID],tbl_Order[Order Month Name])</f>
        <v>Oct</v>
      </c>
      <c r="H306" t="str">
        <f>_xlfn.XLOOKUP(tbl_OrderProduct[[#This Row],[ProductID]],tbl_Product[ProductID],tbl_Product[ProductName])</f>
        <v>Depreciation Trail</v>
      </c>
      <c r="I306" t="str">
        <f>_xlfn.XLOOKUP(tbl_OrderProduct[[#This Row],[OrderID]],tbl_Order[OrderID],tbl_Order[CustomerID])</f>
        <v>CUST0938</v>
      </c>
    </row>
    <row r="307" spans="1:9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  <c r="F307">
        <f>_xlfn.XLOOKUP(tbl_OrderProduct[[#This Row],[OrderID]],tbl_Order[OrderID],tbl_Order[Order Year])</f>
        <v>2016</v>
      </c>
      <c r="G307" t="str">
        <f>_xlfn.XLOOKUP(tbl_OrderProduct[[#This Row],[OrderID]],tbl_Order[OrderID],tbl_Order[Order Month Name])</f>
        <v>Oct</v>
      </c>
      <c r="H307" t="str">
        <f>_xlfn.XLOOKUP(tbl_OrderProduct[[#This Row],[ProductID]],tbl_Product[ProductID],tbl_Product[ProductName])</f>
        <v>Don't Split the Data</v>
      </c>
      <c r="I307" t="str">
        <f>_xlfn.XLOOKUP(tbl_OrderProduct[[#This Row],[OrderID]],tbl_Order[OrderID],tbl_Order[CustomerID])</f>
        <v>CUST1227</v>
      </c>
    </row>
    <row r="308" spans="1:9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  <c r="F308">
        <f>_xlfn.XLOOKUP(tbl_OrderProduct[[#This Row],[OrderID]],tbl_Order[OrderID],tbl_Order[Order Year])</f>
        <v>2016</v>
      </c>
      <c r="G308" t="str">
        <f>_xlfn.XLOOKUP(tbl_OrderProduct[[#This Row],[OrderID]],tbl_Order[OrderID],tbl_Order[Order Month Name])</f>
        <v>Oct</v>
      </c>
      <c r="H308" t="str">
        <f>_xlfn.XLOOKUP(tbl_OrderProduct[[#This Row],[ProductID]],tbl_Product[ProductID],tbl_Product[ProductName])</f>
        <v>Great Western Lookup</v>
      </c>
      <c r="I308" t="str">
        <f>_xlfn.XLOOKUP(tbl_OrderProduct[[#This Row],[OrderID]],tbl_Order[OrderID],tbl_Order[CustomerID])</f>
        <v>CUST1051</v>
      </c>
    </row>
    <row r="309" spans="1:9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  <c r="F309">
        <f>_xlfn.XLOOKUP(tbl_OrderProduct[[#This Row],[OrderID]],tbl_Order[OrderID],tbl_Order[Order Year])</f>
        <v>2016</v>
      </c>
      <c r="G309" t="str">
        <f>_xlfn.XLOOKUP(tbl_OrderProduct[[#This Row],[OrderID]],tbl_Order[OrderID],tbl_Order[Order Month Name])</f>
        <v>Oct</v>
      </c>
      <c r="H309" t="str">
        <f>_xlfn.XLOOKUP(tbl_OrderProduct[[#This Row],[ProductID]],tbl_Product[ProductID],tbl_Product[ProductName])</f>
        <v>Spreadsheet Legacy</v>
      </c>
      <c r="I309" t="str">
        <f>_xlfn.XLOOKUP(tbl_OrderProduct[[#This Row],[OrderID]],tbl_Order[OrderID],tbl_Order[CustomerID])</f>
        <v>CUST1051</v>
      </c>
    </row>
    <row r="310" spans="1:9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  <c r="F310">
        <f>_xlfn.XLOOKUP(tbl_OrderProduct[[#This Row],[OrderID]],tbl_Order[OrderID],tbl_Order[Order Year])</f>
        <v>2016</v>
      </c>
      <c r="G310" t="str">
        <f>_xlfn.XLOOKUP(tbl_OrderProduct[[#This Row],[OrderID]],tbl_Order[OrderID],tbl_Order[Order Month Name])</f>
        <v>Oct</v>
      </c>
      <c r="H310" t="str">
        <f>_xlfn.XLOOKUP(tbl_OrderProduct[[#This Row],[ProductID]],tbl_Product[ProductID],tbl_Product[ProductName])</f>
        <v>Pivot &amp; Paper</v>
      </c>
      <c r="I310" t="str">
        <f>_xlfn.XLOOKUP(tbl_OrderProduct[[#This Row],[OrderID]],tbl_Order[OrderID],tbl_Order[CustomerID])</f>
        <v>CUST1051</v>
      </c>
    </row>
    <row r="311" spans="1:9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  <c r="F311">
        <f>_xlfn.XLOOKUP(tbl_OrderProduct[[#This Row],[OrderID]],tbl_Order[OrderID],tbl_Order[Order Year])</f>
        <v>2016</v>
      </c>
      <c r="G311" t="str">
        <f>_xlfn.XLOOKUP(tbl_OrderProduct[[#This Row],[OrderID]],tbl_Order[OrderID],tbl_Order[Order Month Name])</f>
        <v>Oct</v>
      </c>
      <c r="H311" t="str">
        <f>_xlfn.XLOOKUP(tbl_OrderProduct[[#This Row],[ProductID]],tbl_Product[ProductID],tbl_Product[ProductName])</f>
        <v>Don't Wake the Stakeholders</v>
      </c>
      <c r="I311" t="str">
        <f>_xlfn.XLOOKUP(tbl_OrderProduct[[#This Row],[OrderID]],tbl_Order[OrderID],tbl_Order[CustomerID])</f>
        <v>CUST1051</v>
      </c>
    </row>
    <row r="312" spans="1:9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  <c r="F312">
        <f>_xlfn.XLOOKUP(tbl_OrderProduct[[#This Row],[OrderID]],tbl_Order[OrderID],tbl_Order[Order Year])</f>
        <v>2016</v>
      </c>
      <c r="G312" t="str">
        <f>_xlfn.XLOOKUP(tbl_OrderProduct[[#This Row],[OrderID]],tbl_Order[OrderID],tbl_Order[Order Month Name])</f>
        <v>Oct</v>
      </c>
      <c r="H312" t="str">
        <f>_xlfn.XLOOKUP(tbl_OrderProduct[[#This Row],[ProductID]],tbl_Product[ProductID],tbl_Product[ProductName])</f>
        <v>Azul: Pie Chart Edition</v>
      </c>
      <c r="I312" t="str">
        <f>_xlfn.XLOOKUP(tbl_OrderProduct[[#This Row],[OrderID]],tbl_Order[OrderID],tbl_Order[CustomerID])</f>
        <v>CUST0379</v>
      </c>
    </row>
    <row r="313" spans="1:9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  <c r="F313">
        <f>_xlfn.XLOOKUP(tbl_OrderProduct[[#This Row],[OrderID]],tbl_Order[OrderID],tbl_Order[Order Year])</f>
        <v>2016</v>
      </c>
      <c r="G313" t="str">
        <f>_xlfn.XLOOKUP(tbl_OrderProduct[[#This Row],[OrderID]],tbl_Order[OrderID],tbl_Order[Order Month Name])</f>
        <v>Oct</v>
      </c>
      <c r="H313" t="str">
        <f>_xlfn.XLOOKUP(tbl_OrderProduct[[#This Row],[ProductID]],tbl_Product[ProductID],tbl_Product[ProductName])</f>
        <v>Dashboard Wavelength</v>
      </c>
      <c r="I313" t="str">
        <f>_xlfn.XLOOKUP(tbl_OrderProduct[[#This Row],[OrderID]],tbl_Order[OrderID],tbl_Order[CustomerID])</f>
        <v>CUST1235</v>
      </c>
    </row>
    <row r="314" spans="1:9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  <c r="F314">
        <f>_xlfn.XLOOKUP(tbl_OrderProduct[[#This Row],[OrderID]],tbl_Order[OrderID],tbl_Order[Order Year])</f>
        <v>2016</v>
      </c>
      <c r="G314" t="str">
        <f>_xlfn.XLOOKUP(tbl_OrderProduct[[#This Row],[OrderID]],tbl_Order[OrderID],tbl_Order[Order Month Name])</f>
        <v>Oct</v>
      </c>
      <c r="H314" t="str">
        <f>_xlfn.XLOOKUP(tbl_OrderProduct[[#This Row],[ProductID]],tbl_Product[ProductID],tbl_Product[ProductName])</f>
        <v>Spreadsheet Legacy</v>
      </c>
      <c r="I314" t="str">
        <f>_xlfn.XLOOKUP(tbl_OrderProduct[[#This Row],[OrderID]],tbl_Order[OrderID],tbl_Order[CustomerID])</f>
        <v>CUST0180</v>
      </c>
    </row>
    <row r="315" spans="1:9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  <c r="F315">
        <f>_xlfn.XLOOKUP(tbl_OrderProduct[[#This Row],[OrderID]],tbl_Order[OrderID],tbl_Order[Order Year])</f>
        <v>2016</v>
      </c>
      <c r="G315" t="str">
        <f>_xlfn.XLOOKUP(tbl_OrderProduct[[#This Row],[OrderID]],tbl_Order[OrderID],tbl_Order[Order Month Name])</f>
        <v>Oct</v>
      </c>
      <c r="H315" t="str">
        <f>_xlfn.XLOOKUP(tbl_OrderProduct[[#This Row],[ProductID]],tbl_Product[ProductID],tbl_Product[ProductName])</f>
        <v>Sheetstorm</v>
      </c>
      <c r="I315" t="str">
        <f>_xlfn.XLOOKUP(tbl_OrderProduct[[#This Row],[OrderID]],tbl_Order[OrderID],tbl_Order[CustomerID])</f>
        <v>CUST0180</v>
      </c>
    </row>
    <row r="316" spans="1:9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  <c r="F316">
        <f>_xlfn.XLOOKUP(tbl_OrderProduct[[#This Row],[OrderID]],tbl_Order[OrderID],tbl_Order[Order Year])</f>
        <v>2016</v>
      </c>
      <c r="G316" t="str">
        <f>_xlfn.XLOOKUP(tbl_OrderProduct[[#This Row],[OrderID]],tbl_Order[OrderID],tbl_Order[Order Month Name])</f>
        <v>Oct</v>
      </c>
      <c r="H316" t="str">
        <f>_xlfn.XLOOKUP(tbl_OrderProduct[[#This Row],[ProductID]],tbl_Product[ProductID],tbl_Product[ProductName])</f>
        <v>Spreadsheets &amp; Sidequests</v>
      </c>
      <c r="I316" t="str">
        <f>_xlfn.XLOOKUP(tbl_OrderProduct[[#This Row],[OrderID]],tbl_Order[OrderID],tbl_Order[CustomerID])</f>
        <v>CUST0765</v>
      </c>
    </row>
    <row r="317" spans="1:9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  <c r="F317">
        <f>_xlfn.XLOOKUP(tbl_OrderProduct[[#This Row],[OrderID]],tbl_Order[OrderID],tbl_Order[Order Year])</f>
        <v>2016</v>
      </c>
      <c r="G317" t="str">
        <f>_xlfn.XLOOKUP(tbl_OrderProduct[[#This Row],[OrderID]],tbl_Order[OrderID],tbl_Order[Order Month Name])</f>
        <v>Oct</v>
      </c>
      <c r="H317" t="str">
        <f>_xlfn.XLOOKUP(tbl_OrderProduct[[#This Row],[ProductID]],tbl_Product[ProductID],tbl_Product[ProductName])</f>
        <v>Welcome To … The Dashboard</v>
      </c>
      <c r="I317" t="str">
        <f>_xlfn.XLOOKUP(tbl_OrderProduct[[#This Row],[OrderID]],tbl_Order[OrderID],tbl_Order[CustomerID])</f>
        <v>CUST1222</v>
      </c>
    </row>
    <row r="318" spans="1:9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  <c r="F318">
        <f>_xlfn.XLOOKUP(tbl_OrderProduct[[#This Row],[OrderID]],tbl_Order[OrderID],tbl_Order[Order Year])</f>
        <v>2016</v>
      </c>
      <c r="G318" t="str">
        <f>_xlfn.XLOOKUP(tbl_OrderProduct[[#This Row],[OrderID]],tbl_Order[OrderID],tbl_Order[Order Month Name])</f>
        <v>Oct</v>
      </c>
      <c r="H318" t="str">
        <f>_xlfn.XLOOKUP(tbl_OrderProduct[[#This Row],[ProductID]],tbl_Product[ProductID],tbl_Product[ProductName])</f>
        <v>Pandemic: #REF! Outbreak</v>
      </c>
      <c r="I318" t="str">
        <f>_xlfn.XLOOKUP(tbl_OrderProduct[[#This Row],[OrderID]],tbl_Order[OrderID],tbl_Order[CustomerID])</f>
        <v>CUST1222</v>
      </c>
    </row>
    <row r="319" spans="1:9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  <c r="F319">
        <f>_xlfn.XLOOKUP(tbl_OrderProduct[[#This Row],[OrderID]],tbl_Order[OrderID],tbl_Order[Order Year])</f>
        <v>2016</v>
      </c>
      <c r="G319" t="str">
        <f>_xlfn.XLOOKUP(tbl_OrderProduct[[#This Row],[OrderID]],tbl_Order[OrderID],tbl_Order[Order Month Name])</f>
        <v>Oct</v>
      </c>
      <c r="H319" t="str">
        <f>_xlfn.XLOOKUP(tbl_OrderProduct[[#This Row],[ProductID]],tbl_Product[ProductID],tbl_Product[ProductName])</f>
        <v>Root Cause Analysis</v>
      </c>
      <c r="I319" t="str">
        <f>_xlfn.XLOOKUP(tbl_OrderProduct[[#This Row],[OrderID]],tbl_Order[OrderID],tbl_Order[CustomerID])</f>
        <v>CUST0954</v>
      </c>
    </row>
    <row r="320" spans="1:9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  <c r="F320">
        <f>_xlfn.XLOOKUP(tbl_OrderProduct[[#This Row],[OrderID]],tbl_Order[OrderID],tbl_Order[Order Year])</f>
        <v>2016</v>
      </c>
      <c r="G320" t="str">
        <f>_xlfn.XLOOKUP(tbl_OrderProduct[[#This Row],[OrderID]],tbl_Order[OrderID],tbl_Order[Order Month Name])</f>
        <v>Oct</v>
      </c>
      <c r="H320" t="str">
        <f>_xlfn.XLOOKUP(tbl_OrderProduct[[#This Row],[ProductID]],tbl_Product[ProductID],tbl_Product[ProductName])</f>
        <v>Spreadsheets &amp; Sidequests</v>
      </c>
      <c r="I320" t="str">
        <f>_xlfn.XLOOKUP(tbl_OrderProduct[[#This Row],[OrderID]],tbl_Order[OrderID],tbl_Order[CustomerID])</f>
        <v>CUST0954</v>
      </c>
    </row>
    <row r="321" spans="1:9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  <c r="F321">
        <f>_xlfn.XLOOKUP(tbl_OrderProduct[[#This Row],[OrderID]],tbl_Order[OrderID],tbl_Order[Order Year])</f>
        <v>2016</v>
      </c>
      <c r="G321" t="str">
        <f>_xlfn.XLOOKUP(tbl_OrderProduct[[#This Row],[OrderID]],tbl_Order[OrderID],tbl_Order[Order Month Name])</f>
        <v>Oct</v>
      </c>
      <c r="H321" t="str">
        <f>_xlfn.XLOOKUP(tbl_OrderProduct[[#This Row],[ProductID]],tbl_Product[ProductID],tbl_Product[ProductName])</f>
        <v>The Spill: Data Breach</v>
      </c>
      <c r="I321" t="str">
        <f>_xlfn.XLOOKUP(tbl_OrderProduct[[#This Row],[OrderID]],tbl_Order[OrderID],tbl_Order[CustomerID])</f>
        <v>CUST0954</v>
      </c>
    </row>
    <row r="322" spans="1:9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  <c r="F322">
        <f>_xlfn.XLOOKUP(tbl_OrderProduct[[#This Row],[OrderID]],tbl_Order[OrderID],tbl_Order[Order Year])</f>
        <v>2016</v>
      </c>
      <c r="G322" t="str">
        <f>_xlfn.XLOOKUP(tbl_OrderProduct[[#This Row],[OrderID]],tbl_Order[OrderID],tbl_Order[Order Month Name])</f>
        <v>Oct</v>
      </c>
      <c r="H322" t="str">
        <f>_xlfn.XLOOKUP(tbl_OrderProduct[[#This Row],[ProductID]],tbl_Product[ProductID],tbl_Product[ProductName])</f>
        <v>Pax Excel</v>
      </c>
      <c r="I322" t="str">
        <f>_xlfn.XLOOKUP(tbl_OrderProduct[[#This Row],[OrderID]],tbl_Order[OrderID],tbl_Order[CustomerID])</f>
        <v>CUST0954</v>
      </c>
    </row>
    <row r="323" spans="1:9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  <c r="F323">
        <f>_xlfn.XLOOKUP(tbl_OrderProduct[[#This Row],[OrderID]],tbl_Order[OrderID],tbl_Order[Order Year])</f>
        <v>2016</v>
      </c>
      <c r="G323" t="str">
        <f>_xlfn.XLOOKUP(tbl_OrderProduct[[#This Row],[OrderID]],tbl_Order[OrderID],tbl_Order[Order Month Name])</f>
        <v>Oct</v>
      </c>
      <c r="H323" t="str">
        <f>_xlfn.XLOOKUP(tbl_OrderProduct[[#This Row],[ProductID]],tbl_Product[ProductID],tbl_Product[ProductName])</f>
        <v>Wingspanalytics</v>
      </c>
      <c r="I323" t="str">
        <f>_xlfn.XLOOKUP(tbl_OrderProduct[[#This Row],[OrderID]],tbl_Order[OrderID],tbl_Order[CustomerID])</f>
        <v>CUST0954</v>
      </c>
    </row>
    <row r="324" spans="1:9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  <c r="F324">
        <f>_xlfn.XLOOKUP(tbl_OrderProduct[[#This Row],[OrderID]],tbl_Order[OrderID],tbl_Order[Order Year])</f>
        <v>2016</v>
      </c>
      <c r="G324" t="str">
        <f>_xlfn.XLOOKUP(tbl_OrderProduct[[#This Row],[OrderID]],tbl_Order[OrderID],tbl_Order[Order Month Name])</f>
        <v>Oct</v>
      </c>
      <c r="H324" t="str">
        <f>_xlfn.XLOOKUP(tbl_OrderProduct[[#This Row],[ProductID]],tbl_Product[ProductID],tbl_Product[ProductName])</f>
        <v>Depreciation Trail</v>
      </c>
      <c r="I324" t="str">
        <f>_xlfn.XLOOKUP(tbl_OrderProduct[[#This Row],[OrderID]],tbl_Order[OrderID],tbl_Order[CustomerID])</f>
        <v>CUST0092</v>
      </c>
    </row>
    <row r="325" spans="1:9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  <c r="F325">
        <f>_xlfn.XLOOKUP(tbl_OrderProduct[[#This Row],[OrderID]],tbl_Order[OrderID],tbl_Order[Order Year])</f>
        <v>2016</v>
      </c>
      <c r="G325" t="str">
        <f>_xlfn.XLOOKUP(tbl_OrderProduct[[#This Row],[OrderID]],tbl_Order[OrderID],tbl_Order[Order Month Name])</f>
        <v>Oct</v>
      </c>
      <c r="H325" t="str">
        <f>_xlfn.XLOOKUP(tbl_OrderProduct[[#This Row],[ProductID]],tbl_Product[ProductID],tbl_Product[ProductName])</f>
        <v>Fieldnames</v>
      </c>
      <c r="I325" t="str">
        <f>_xlfn.XLOOKUP(tbl_OrderProduct[[#This Row],[OrderID]],tbl_Order[OrderID],tbl_Order[CustomerID])</f>
        <v>CUST0092</v>
      </c>
    </row>
    <row r="326" spans="1:9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  <c r="F326">
        <f>_xlfn.XLOOKUP(tbl_OrderProduct[[#This Row],[OrderID]],tbl_Order[OrderID],tbl_Order[Order Year])</f>
        <v>2016</v>
      </c>
      <c r="G326" t="str">
        <f>_xlfn.XLOOKUP(tbl_OrderProduct[[#This Row],[OrderID]],tbl_Order[OrderID],tbl_Order[Order Month Name])</f>
        <v>Oct</v>
      </c>
      <c r="H326" t="str">
        <f>_xlfn.XLOOKUP(tbl_OrderProduct[[#This Row],[ProductID]],tbl_Product[ProductID],tbl_Product[ProductName])</f>
        <v>Unmatched: Analyst's Edition</v>
      </c>
      <c r="I326" t="str">
        <f>_xlfn.XLOOKUP(tbl_OrderProduct[[#This Row],[OrderID]],tbl_Order[OrderID],tbl_Order[CustomerID])</f>
        <v>CUST0092</v>
      </c>
    </row>
    <row r="327" spans="1:9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  <c r="F327">
        <f>_xlfn.XLOOKUP(tbl_OrderProduct[[#This Row],[OrderID]],tbl_Order[OrderID],tbl_Order[Order Year])</f>
        <v>2016</v>
      </c>
      <c r="G327" t="str">
        <f>_xlfn.XLOOKUP(tbl_OrderProduct[[#This Row],[OrderID]],tbl_Order[OrderID],tbl_Order[Order Month Name])</f>
        <v>Oct</v>
      </c>
      <c r="H327" t="str">
        <f>_xlfn.XLOOKUP(tbl_OrderProduct[[#This Row],[ProductID]],tbl_Product[ProductID],tbl_Product[ProductName])</f>
        <v>Spreadsheet Legacy</v>
      </c>
      <c r="I327" t="str">
        <f>_xlfn.XLOOKUP(tbl_OrderProduct[[#This Row],[OrderID]],tbl_Order[OrderID],tbl_Order[CustomerID])</f>
        <v>CUST0229</v>
      </c>
    </row>
    <row r="328" spans="1:9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  <c r="F328">
        <f>_xlfn.XLOOKUP(tbl_OrderProduct[[#This Row],[OrderID]],tbl_Order[OrderID],tbl_Order[Order Year])</f>
        <v>2016</v>
      </c>
      <c r="G328" t="str">
        <f>_xlfn.XLOOKUP(tbl_OrderProduct[[#This Row],[OrderID]],tbl_Order[OrderID],tbl_Order[Order Month Name])</f>
        <v>Oct</v>
      </c>
      <c r="H328" t="str">
        <f>_xlfn.XLOOKUP(tbl_OrderProduct[[#This Row],[ProductID]],tbl_Product[ProductID],tbl_Product[ProductName])</f>
        <v>Formula Scrabble</v>
      </c>
      <c r="I328" t="str">
        <f>_xlfn.XLOOKUP(tbl_OrderProduct[[#This Row],[OrderID]],tbl_Order[OrderID],tbl_Order[CustomerID])</f>
        <v>CUST0229</v>
      </c>
    </row>
    <row r="329" spans="1:9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  <c r="F329">
        <f>_xlfn.XLOOKUP(tbl_OrderProduct[[#This Row],[OrderID]],tbl_Order[OrderID],tbl_Order[Order Year])</f>
        <v>2016</v>
      </c>
      <c r="G329" t="str">
        <f>_xlfn.XLOOKUP(tbl_OrderProduct[[#This Row],[OrderID]],tbl_Order[OrderID],tbl_Order[Order Month Name])</f>
        <v>Oct</v>
      </c>
      <c r="H329" t="str">
        <f>_xlfn.XLOOKUP(tbl_OrderProduct[[#This Row],[ProductID]],tbl_Product[ProductID],tbl_Product[ProductName])</f>
        <v>Pivot or Perish</v>
      </c>
      <c r="I329" t="str">
        <f>_xlfn.XLOOKUP(tbl_OrderProduct[[#This Row],[OrderID]],tbl_Order[OrderID],tbl_Order[CustomerID])</f>
        <v>CUST0229</v>
      </c>
    </row>
    <row r="330" spans="1:9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  <c r="F330">
        <f>_xlfn.XLOOKUP(tbl_OrderProduct[[#This Row],[OrderID]],tbl_Order[OrderID],tbl_Order[Order Year])</f>
        <v>2016</v>
      </c>
      <c r="G330" t="str">
        <f>_xlfn.XLOOKUP(tbl_OrderProduct[[#This Row],[OrderID]],tbl_Order[OrderID],tbl_Order[Order Month Name])</f>
        <v>Oct</v>
      </c>
      <c r="H330" t="str">
        <f>_xlfn.XLOOKUP(tbl_OrderProduct[[#This Row],[ProductID]],tbl_Product[ProductID],tbl_Product[ProductName])</f>
        <v>Root Cause Analysis</v>
      </c>
      <c r="I330" t="str">
        <f>_xlfn.XLOOKUP(tbl_OrderProduct[[#This Row],[OrderID]],tbl_Order[OrderID],tbl_Order[CustomerID])</f>
        <v>CUST0229</v>
      </c>
    </row>
    <row r="331" spans="1:9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  <c r="F331">
        <f>_xlfn.XLOOKUP(tbl_OrderProduct[[#This Row],[OrderID]],tbl_Order[OrderID],tbl_Order[Order Year])</f>
        <v>2016</v>
      </c>
      <c r="G331" t="str">
        <f>_xlfn.XLOOKUP(tbl_OrderProduct[[#This Row],[OrderID]],tbl_Order[OrderID],tbl_Order[Order Month Name])</f>
        <v>Oct</v>
      </c>
      <c r="H331" t="str">
        <f>_xlfn.XLOOKUP(tbl_OrderProduct[[#This Row],[ProductID]],tbl_Product[ProductID],tbl_Product[ProductName])</f>
        <v>Tiny Epic Formulas</v>
      </c>
      <c r="I331" t="str">
        <f>_xlfn.XLOOKUP(tbl_OrderProduct[[#This Row],[OrderID]],tbl_Order[OrderID],tbl_Order[CustomerID])</f>
        <v>CUST0648</v>
      </c>
    </row>
    <row r="332" spans="1:9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  <c r="F332">
        <f>_xlfn.XLOOKUP(tbl_OrderProduct[[#This Row],[OrderID]],tbl_Order[OrderID],tbl_Order[Order Year])</f>
        <v>2016</v>
      </c>
      <c r="G332" t="str">
        <f>_xlfn.XLOOKUP(tbl_OrderProduct[[#This Row],[OrderID]],tbl_Order[OrderID],tbl_Order[Order Month Name])</f>
        <v>Oct</v>
      </c>
      <c r="H332" t="str">
        <f>_xlfn.XLOOKUP(tbl_OrderProduct[[#This Row],[ProductID]],tbl_Product[ProductID],tbl_Product[ProductName])</f>
        <v>Cells of Caledonia</v>
      </c>
      <c r="I332" t="str">
        <f>_xlfn.XLOOKUP(tbl_OrderProduct[[#This Row],[OrderID]],tbl_Order[OrderID],tbl_Order[CustomerID])</f>
        <v>CUST0648</v>
      </c>
    </row>
    <row r="333" spans="1:9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  <c r="F333">
        <f>_xlfn.XLOOKUP(tbl_OrderProduct[[#This Row],[OrderID]],tbl_Order[OrderID],tbl_Order[Order Year])</f>
        <v>2016</v>
      </c>
      <c r="G333" t="str">
        <f>_xlfn.XLOOKUP(tbl_OrderProduct[[#This Row],[OrderID]],tbl_Order[OrderID],tbl_Order[Order Month Name])</f>
        <v>Oct</v>
      </c>
      <c r="H333" t="str">
        <f>_xlfn.XLOOKUP(tbl_OrderProduct[[#This Row],[ProductID]],tbl_Product[ProductID],tbl_Product[ProductName])</f>
        <v>The Quacks of Quarterburg</v>
      </c>
      <c r="I333" t="str">
        <f>_xlfn.XLOOKUP(tbl_OrderProduct[[#This Row],[OrderID]],tbl_Order[OrderID],tbl_Order[CustomerID])</f>
        <v>CUST0648</v>
      </c>
    </row>
    <row r="334" spans="1:9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  <c r="F334">
        <f>_xlfn.XLOOKUP(tbl_OrderProduct[[#This Row],[OrderID]],tbl_Order[OrderID],tbl_Order[Order Year])</f>
        <v>2016</v>
      </c>
      <c r="G334" t="str">
        <f>_xlfn.XLOOKUP(tbl_OrderProduct[[#This Row],[OrderID]],tbl_Order[OrderID],tbl_Order[Order Month Name])</f>
        <v>Oct</v>
      </c>
      <c r="H334" t="str">
        <f>_xlfn.XLOOKUP(tbl_OrderProduct[[#This Row],[ProductID]],tbl_Product[ProductID],tbl_Product[ProductName])</f>
        <v>Unmatched: Analyst's Edition</v>
      </c>
      <c r="I334" t="str">
        <f>_xlfn.XLOOKUP(tbl_OrderProduct[[#This Row],[OrderID]],tbl_Order[OrderID],tbl_Order[CustomerID])</f>
        <v>CUST0648</v>
      </c>
    </row>
    <row r="335" spans="1:9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  <c r="F335">
        <f>_xlfn.XLOOKUP(tbl_OrderProduct[[#This Row],[OrderID]],tbl_Order[OrderID],tbl_Order[Order Year])</f>
        <v>2016</v>
      </c>
      <c r="G335" t="str">
        <f>_xlfn.XLOOKUP(tbl_OrderProduct[[#This Row],[OrderID]],tbl_Order[OrderID],tbl_Order[Order Month Name])</f>
        <v>Oct</v>
      </c>
      <c r="H335" t="str">
        <f>_xlfn.XLOOKUP(tbl_OrderProduct[[#This Row],[ProductID]],tbl_Product[ProductID],tbl_Product[ProductName])</f>
        <v>Power B.I. the Board Game</v>
      </c>
      <c r="I335" t="str">
        <f>_xlfn.XLOOKUP(tbl_OrderProduct[[#This Row],[OrderID]],tbl_Order[OrderID],tbl_Order[CustomerID])</f>
        <v>CUST0648</v>
      </c>
    </row>
    <row r="336" spans="1:9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  <c r="F336">
        <f>_xlfn.XLOOKUP(tbl_OrderProduct[[#This Row],[OrderID]],tbl_Order[OrderID],tbl_Order[Order Year])</f>
        <v>2016</v>
      </c>
      <c r="G336" t="str">
        <f>_xlfn.XLOOKUP(tbl_OrderProduct[[#This Row],[OrderID]],tbl_Order[OrderID],tbl_Order[Order Month Name])</f>
        <v>Oct</v>
      </c>
      <c r="H336" t="str">
        <f>_xlfn.XLOOKUP(tbl_OrderProduct[[#This Row],[ProductID]],tbl_Product[ProductID],tbl_Product[ProductName])</f>
        <v>Ticket to Ride: Financial Express</v>
      </c>
      <c r="I336" t="str">
        <f>_xlfn.XLOOKUP(tbl_OrderProduct[[#This Row],[OrderID]],tbl_Order[OrderID],tbl_Order[CustomerID])</f>
        <v>CUST0045</v>
      </c>
    </row>
    <row r="337" spans="1:9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  <c r="F337">
        <f>_xlfn.XLOOKUP(tbl_OrderProduct[[#This Row],[OrderID]],tbl_Order[OrderID],tbl_Order[Order Year])</f>
        <v>2016</v>
      </c>
      <c r="G337" t="str">
        <f>_xlfn.XLOOKUP(tbl_OrderProduct[[#This Row],[OrderID]],tbl_Order[OrderID],tbl_Order[Order Month Name])</f>
        <v>Nov</v>
      </c>
      <c r="H337" t="str">
        <f>_xlfn.XLOOKUP(tbl_OrderProduct[[#This Row],[ProductID]],tbl_Product[ProductID],tbl_Product[ProductName])</f>
        <v>Pivot &amp; Paper</v>
      </c>
      <c r="I337" t="str">
        <f>_xlfn.XLOOKUP(tbl_OrderProduct[[#This Row],[OrderID]],tbl_Order[OrderID],tbl_Order[CustomerID])</f>
        <v>CUST0280</v>
      </c>
    </row>
    <row r="338" spans="1:9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  <c r="F338">
        <f>_xlfn.XLOOKUP(tbl_OrderProduct[[#This Row],[OrderID]],tbl_Order[OrderID],tbl_Order[Order Year])</f>
        <v>2016</v>
      </c>
      <c r="G338" t="str">
        <f>_xlfn.XLOOKUP(tbl_OrderProduct[[#This Row],[OrderID]],tbl_Order[OrderID],tbl_Order[Order Month Name])</f>
        <v>Nov</v>
      </c>
      <c r="H338" t="str">
        <f>_xlfn.XLOOKUP(tbl_OrderProduct[[#This Row],[ProductID]],tbl_Product[ProductID],tbl_Product[ProductName])</f>
        <v>Dashboard Wavelength</v>
      </c>
      <c r="I338" t="str">
        <f>_xlfn.XLOOKUP(tbl_OrderProduct[[#This Row],[OrderID]],tbl_Order[OrderID],tbl_Order[CustomerID])</f>
        <v>CUST0280</v>
      </c>
    </row>
    <row r="339" spans="1:9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  <c r="F339">
        <f>_xlfn.XLOOKUP(tbl_OrderProduct[[#This Row],[OrderID]],tbl_Order[OrderID],tbl_Order[Order Year])</f>
        <v>2016</v>
      </c>
      <c r="G339" t="str">
        <f>_xlfn.XLOOKUP(tbl_OrderProduct[[#This Row],[OrderID]],tbl_Order[OrderID],tbl_Order[Order Month Name])</f>
        <v>Nov</v>
      </c>
      <c r="H339" t="str">
        <f>_xlfn.XLOOKUP(tbl_OrderProduct[[#This Row],[ProductID]],tbl_Product[ProductID],tbl_Product[ProductName])</f>
        <v>Don't Split the Data</v>
      </c>
      <c r="I339" t="str">
        <f>_xlfn.XLOOKUP(tbl_OrderProduct[[#This Row],[OrderID]],tbl_Order[OrderID],tbl_Order[CustomerID])</f>
        <v>CUST0192</v>
      </c>
    </row>
    <row r="340" spans="1:9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  <c r="F340">
        <f>_xlfn.XLOOKUP(tbl_OrderProduct[[#This Row],[OrderID]],tbl_Order[OrderID],tbl_Order[Order Year])</f>
        <v>2016</v>
      </c>
      <c r="G340" t="str">
        <f>_xlfn.XLOOKUP(tbl_OrderProduct[[#This Row],[OrderID]],tbl_Order[OrderID],tbl_Order[Order Month Name])</f>
        <v>Nov</v>
      </c>
      <c r="H340" t="str">
        <f>_xlfn.XLOOKUP(tbl_OrderProduct[[#This Row],[ProductID]],tbl_Product[ProductID],tbl_Product[ProductName])</f>
        <v>Charts Against Humanity</v>
      </c>
      <c r="I340" t="str">
        <f>_xlfn.XLOOKUP(tbl_OrderProduct[[#This Row],[OrderID]],tbl_Order[OrderID],tbl_Order[CustomerID])</f>
        <v>CUST0192</v>
      </c>
    </row>
    <row r="341" spans="1:9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  <c r="F341">
        <f>_xlfn.XLOOKUP(tbl_OrderProduct[[#This Row],[OrderID]],tbl_Order[OrderID],tbl_Order[Order Year])</f>
        <v>2016</v>
      </c>
      <c r="G341" t="str">
        <f>_xlfn.XLOOKUP(tbl_OrderProduct[[#This Row],[OrderID]],tbl_Order[OrderID],tbl_Order[Order Month Name])</f>
        <v>Nov</v>
      </c>
      <c r="H341" t="str">
        <f>_xlfn.XLOOKUP(tbl_OrderProduct[[#This Row],[ProductID]],tbl_Product[ProductID],tbl_Product[ProductName])</f>
        <v>Formula Scrabble</v>
      </c>
      <c r="I341" t="str">
        <f>_xlfn.XLOOKUP(tbl_OrderProduct[[#This Row],[OrderID]],tbl_Order[OrderID],tbl_Order[CustomerID])</f>
        <v>CUST0192</v>
      </c>
    </row>
    <row r="342" spans="1:9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  <c r="F342">
        <f>_xlfn.XLOOKUP(tbl_OrderProduct[[#This Row],[OrderID]],tbl_Order[OrderID],tbl_Order[Order Year])</f>
        <v>2016</v>
      </c>
      <c r="G342" t="str">
        <f>_xlfn.XLOOKUP(tbl_OrderProduct[[#This Row],[OrderID]],tbl_Order[OrderID],tbl_Order[Order Month Name])</f>
        <v>Nov</v>
      </c>
      <c r="H342" t="str">
        <f>_xlfn.XLOOKUP(tbl_OrderProduct[[#This Row],[ProductID]],tbl_Product[ProductID],tbl_Product[ProductName])</f>
        <v>Forbidden Functions</v>
      </c>
      <c r="I342" t="str">
        <f>_xlfn.XLOOKUP(tbl_OrderProduct[[#This Row],[OrderID]],tbl_Order[OrderID],tbl_Order[CustomerID])</f>
        <v>CUST1073</v>
      </c>
    </row>
    <row r="343" spans="1:9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  <c r="F343">
        <f>_xlfn.XLOOKUP(tbl_OrderProduct[[#This Row],[OrderID]],tbl_Order[OrderID],tbl_Order[Order Year])</f>
        <v>2016</v>
      </c>
      <c r="G343" t="str">
        <f>_xlfn.XLOOKUP(tbl_OrderProduct[[#This Row],[OrderID]],tbl_Order[OrderID],tbl_Order[Order Month Name])</f>
        <v>Nov</v>
      </c>
      <c r="H343" t="str">
        <f>_xlfn.XLOOKUP(tbl_OrderProduct[[#This Row],[ProductID]],tbl_Product[ProductID],tbl_Product[ProductName])</f>
        <v>Pandemic: #REF! Outbreak</v>
      </c>
      <c r="I343" t="str">
        <f>_xlfn.XLOOKUP(tbl_OrderProduct[[#This Row],[OrderID]],tbl_Order[OrderID],tbl_Order[CustomerID])</f>
        <v>CUST0702</v>
      </c>
    </row>
    <row r="344" spans="1:9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  <c r="F344">
        <f>_xlfn.XLOOKUP(tbl_OrderProduct[[#This Row],[OrderID]],tbl_Order[OrderID],tbl_Order[Order Year])</f>
        <v>2016</v>
      </c>
      <c r="G344" t="str">
        <f>_xlfn.XLOOKUP(tbl_OrderProduct[[#This Row],[OrderID]],tbl_Order[OrderID],tbl_Order[Order Month Name])</f>
        <v>Nov</v>
      </c>
      <c r="H344" t="str">
        <f>_xlfn.XLOOKUP(tbl_OrderProduct[[#This Row],[ProductID]],tbl_Product[ProductID],tbl_Product[ProductName])</f>
        <v>Sheets of Nottingham</v>
      </c>
      <c r="I344" t="str">
        <f>_xlfn.XLOOKUP(tbl_OrderProduct[[#This Row],[OrderID]],tbl_Order[OrderID],tbl_Order[CustomerID])</f>
        <v>CUST0702</v>
      </c>
    </row>
    <row r="345" spans="1:9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  <c r="F345">
        <f>_xlfn.XLOOKUP(tbl_OrderProduct[[#This Row],[OrderID]],tbl_Order[OrderID],tbl_Order[Order Year])</f>
        <v>2016</v>
      </c>
      <c r="G345" t="str">
        <f>_xlfn.XLOOKUP(tbl_OrderProduct[[#This Row],[OrderID]],tbl_Order[OrderID],tbl_Order[Order Month Name])</f>
        <v>Nov</v>
      </c>
      <c r="H345" t="str">
        <f>_xlfn.XLOOKUP(tbl_OrderProduct[[#This Row],[ProductID]],tbl_Product[ProductID],tbl_Product[ProductName])</f>
        <v>Don't Split the Data</v>
      </c>
      <c r="I345" t="str">
        <f>_xlfn.XLOOKUP(tbl_OrderProduct[[#This Row],[OrderID]],tbl_Order[OrderID],tbl_Order[CustomerID])</f>
        <v>CUST0702</v>
      </c>
    </row>
    <row r="346" spans="1:9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  <c r="F346">
        <f>_xlfn.XLOOKUP(tbl_OrderProduct[[#This Row],[OrderID]],tbl_Order[OrderID],tbl_Order[Order Year])</f>
        <v>2016</v>
      </c>
      <c r="G346" t="str">
        <f>_xlfn.XLOOKUP(tbl_OrderProduct[[#This Row],[OrderID]],tbl_Order[OrderID],tbl_Order[Order Month Name])</f>
        <v>Nov</v>
      </c>
      <c r="H346" t="str">
        <f>_xlfn.XLOOKUP(tbl_OrderProduct[[#This Row],[ProductID]],tbl_Product[ProductID],tbl_Product[ProductName])</f>
        <v>The Spill: Data Breach</v>
      </c>
      <c r="I346" t="str">
        <f>_xlfn.XLOOKUP(tbl_OrderProduct[[#This Row],[OrderID]],tbl_Order[OrderID],tbl_Order[CustomerID])</f>
        <v>CUST0094</v>
      </c>
    </row>
    <row r="347" spans="1:9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  <c r="F347">
        <f>_xlfn.XLOOKUP(tbl_OrderProduct[[#This Row],[OrderID]],tbl_Order[OrderID],tbl_Order[Order Year])</f>
        <v>2016</v>
      </c>
      <c r="G347" t="str">
        <f>_xlfn.XLOOKUP(tbl_OrderProduct[[#This Row],[OrderID]],tbl_Order[OrderID],tbl_Order[Order Month Name])</f>
        <v>Nov</v>
      </c>
      <c r="H347" t="str">
        <f>_xlfn.XLOOKUP(tbl_OrderProduct[[#This Row],[ProductID]],tbl_Product[ProductID],tbl_Product[ProductName])</f>
        <v>7 Chart Wonders</v>
      </c>
      <c r="I347" t="str">
        <f>_xlfn.XLOOKUP(tbl_OrderProduct[[#This Row],[OrderID]],tbl_Order[OrderID],tbl_Order[CustomerID])</f>
        <v>CUST0094</v>
      </c>
    </row>
    <row r="348" spans="1:9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  <c r="F348">
        <f>_xlfn.XLOOKUP(tbl_OrderProduct[[#This Row],[OrderID]],tbl_Order[OrderID],tbl_Order[Order Year])</f>
        <v>2016</v>
      </c>
      <c r="G348" t="str">
        <f>_xlfn.XLOOKUP(tbl_OrderProduct[[#This Row],[OrderID]],tbl_Order[OrderID],tbl_Order[Order Month Name])</f>
        <v>Nov</v>
      </c>
      <c r="H348" t="str">
        <f>_xlfn.XLOOKUP(tbl_OrderProduct[[#This Row],[ProductID]],tbl_Product[ProductID],tbl_Product[ProductName])</f>
        <v>YahtSheets</v>
      </c>
      <c r="I348" t="str">
        <f>_xlfn.XLOOKUP(tbl_OrderProduct[[#This Row],[OrderID]],tbl_Order[OrderID],tbl_Order[CustomerID])</f>
        <v>CUST0094</v>
      </c>
    </row>
    <row r="349" spans="1:9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  <c r="F349">
        <f>_xlfn.XLOOKUP(tbl_OrderProduct[[#This Row],[OrderID]],tbl_Order[OrderID],tbl_Order[Order Year])</f>
        <v>2016</v>
      </c>
      <c r="G349" t="str">
        <f>_xlfn.XLOOKUP(tbl_OrderProduct[[#This Row],[OrderID]],tbl_Order[OrderID],tbl_Order[Order Month Name])</f>
        <v>Nov</v>
      </c>
      <c r="H349" t="str">
        <f>_xlfn.XLOOKUP(tbl_OrderProduct[[#This Row],[ProductID]],tbl_Product[ProductID],tbl_Product[ProductName])</f>
        <v>Wingspanalytics</v>
      </c>
      <c r="I349" t="str">
        <f>_xlfn.XLOOKUP(tbl_OrderProduct[[#This Row],[OrderID]],tbl_Order[OrderID],tbl_Order[CustomerID])</f>
        <v>CUST0041</v>
      </c>
    </row>
    <row r="350" spans="1:9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  <c r="F350">
        <f>_xlfn.XLOOKUP(tbl_OrderProduct[[#This Row],[OrderID]],tbl_Order[OrderID],tbl_Order[Order Year])</f>
        <v>2016</v>
      </c>
      <c r="G350" t="str">
        <f>_xlfn.XLOOKUP(tbl_OrderProduct[[#This Row],[OrderID]],tbl_Order[OrderID],tbl_Order[Order Month Name])</f>
        <v>Nov</v>
      </c>
      <c r="H350" t="str">
        <f>_xlfn.XLOOKUP(tbl_OrderProduct[[#This Row],[ProductID]],tbl_Product[ProductID],tbl_Product[ProductName])</f>
        <v>Tiny Epic Formulas</v>
      </c>
      <c r="I350" t="str">
        <f>_xlfn.XLOOKUP(tbl_OrderProduct[[#This Row],[OrderID]],tbl_Order[OrderID],tbl_Order[CustomerID])</f>
        <v>CUST0041</v>
      </c>
    </row>
    <row r="351" spans="1:9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  <c r="F351">
        <f>_xlfn.XLOOKUP(tbl_OrderProduct[[#This Row],[OrderID]],tbl_Order[OrderID],tbl_Order[Order Year])</f>
        <v>2016</v>
      </c>
      <c r="G351" t="str">
        <f>_xlfn.XLOOKUP(tbl_OrderProduct[[#This Row],[OrderID]],tbl_Order[OrderID],tbl_Order[Order Month Name])</f>
        <v>Nov</v>
      </c>
      <c r="H351" t="str">
        <f>_xlfn.XLOOKUP(tbl_OrderProduct[[#This Row],[ProductID]],tbl_Product[ProductID],tbl_Product[ProductName])</f>
        <v>DAX Machina</v>
      </c>
      <c r="I351" t="str">
        <f>_xlfn.XLOOKUP(tbl_OrderProduct[[#This Row],[OrderID]],tbl_Order[OrderID],tbl_Order[CustomerID])</f>
        <v>CUST0041</v>
      </c>
    </row>
    <row r="352" spans="1:9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  <c r="F352">
        <f>_xlfn.XLOOKUP(tbl_OrderProduct[[#This Row],[OrderID]],tbl_Order[OrderID],tbl_Order[Order Year])</f>
        <v>2016</v>
      </c>
      <c r="G352" t="str">
        <f>_xlfn.XLOOKUP(tbl_OrderProduct[[#This Row],[OrderID]],tbl_Order[OrderID],tbl_Order[Order Month Name])</f>
        <v>Nov</v>
      </c>
      <c r="H352" t="str">
        <f>_xlfn.XLOOKUP(tbl_OrderProduct[[#This Row],[ProductID]],tbl_Product[ProductID],tbl_Product[ProductName])</f>
        <v>Roll for Regression</v>
      </c>
      <c r="I352" t="str">
        <f>_xlfn.XLOOKUP(tbl_OrderProduct[[#This Row],[OrderID]],tbl_Order[OrderID],tbl_Order[CustomerID])</f>
        <v>CUST0008</v>
      </c>
    </row>
    <row r="353" spans="1:9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  <c r="F353">
        <f>_xlfn.XLOOKUP(tbl_OrderProduct[[#This Row],[OrderID]],tbl_Order[OrderID],tbl_Order[Order Year])</f>
        <v>2016</v>
      </c>
      <c r="G353" t="str">
        <f>_xlfn.XLOOKUP(tbl_OrderProduct[[#This Row],[OrderID]],tbl_Order[OrderID],tbl_Order[Order Month Name])</f>
        <v>Nov</v>
      </c>
      <c r="H353" t="str">
        <f>_xlfn.XLOOKUP(tbl_OrderProduct[[#This Row],[ProductID]],tbl_Product[ProductID],tbl_Product[ProductName])</f>
        <v>Formulate!</v>
      </c>
      <c r="I353" t="str">
        <f>_xlfn.XLOOKUP(tbl_OrderProduct[[#This Row],[OrderID]],tbl_Order[OrderID],tbl_Order[CustomerID])</f>
        <v>CUST0454</v>
      </c>
    </row>
    <row r="354" spans="1:9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  <c r="F354">
        <f>_xlfn.XLOOKUP(tbl_OrderProduct[[#This Row],[OrderID]],tbl_Order[OrderID],tbl_Order[Order Year])</f>
        <v>2016</v>
      </c>
      <c r="G354" t="str">
        <f>_xlfn.XLOOKUP(tbl_OrderProduct[[#This Row],[OrderID]],tbl_Order[OrderID],tbl_Order[Order Month Name])</f>
        <v>Nov</v>
      </c>
      <c r="H354" t="str">
        <f>_xlfn.XLOOKUP(tbl_OrderProduct[[#This Row],[ProductID]],tbl_Product[ProductID],tbl_Product[ProductName])</f>
        <v>Azul: Pie Chart Edition</v>
      </c>
      <c r="I354" t="str">
        <f>_xlfn.XLOOKUP(tbl_OrderProduct[[#This Row],[OrderID]],tbl_Order[OrderID],tbl_Order[CustomerID])</f>
        <v>CUST0265</v>
      </c>
    </row>
    <row r="355" spans="1:9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  <c r="F355">
        <f>_xlfn.XLOOKUP(tbl_OrderProduct[[#This Row],[OrderID]],tbl_Order[OrderID],tbl_Order[Order Year])</f>
        <v>2016</v>
      </c>
      <c r="G355" t="str">
        <f>_xlfn.XLOOKUP(tbl_OrderProduct[[#This Row],[OrderID]],tbl_Order[OrderID],tbl_Order[Order Month Name])</f>
        <v>Nov</v>
      </c>
      <c r="H355" t="str">
        <f>_xlfn.XLOOKUP(tbl_OrderProduct[[#This Row],[ProductID]],tbl_Product[ProductID],tbl_Product[ProductName])</f>
        <v>7 Chart Wonders</v>
      </c>
      <c r="I355" t="str">
        <f>_xlfn.XLOOKUP(tbl_OrderProduct[[#This Row],[OrderID]],tbl_Order[OrderID],tbl_Order[CustomerID])</f>
        <v>CUST0265</v>
      </c>
    </row>
    <row r="356" spans="1:9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  <c r="F356">
        <f>_xlfn.XLOOKUP(tbl_OrderProduct[[#This Row],[OrderID]],tbl_Order[OrderID],tbl_Order[Order Year])</f>
        <v>2016</v>
      </c>
      <c r="G356" t="str">
        <f>_xlfn.XLOOKUP(tbl_OrderProduct[[#This Row],[OrderID]],tbl_Order[OrderID],tbl_Order[Order Month Name])</f>
        <v>Nov</v>
      </c>
      <c r="H356" t="str">
        <f>_xlfn.XLOOKUP(tbl_OrderProduct[[#This Row],[ProductID]],tbl_Product[ProductID],tbl_Product[ProductName])</f>
        <v>Brass: Budget</v>
      </c>
      <c r="I356" t="str">
        <f>_xlfn.XLOOKUP(tbl_OrderProduct[[#This Row],[OrderID]],tbl_Order[OrderID],tbl_Order[CustomerID])</f>
        <v>CUST0798</v>
      </c>
    </row>
    <row r="357" spans="1:9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  <c r="F357">
        <f>_xlfn.XLOOKUP(tbl_OrderProduct[[#This Row],[OrderID]],tbl_Order[OrderID],tbl_Order[Order Year])</f>
        <v>2016</v>
      </c>
      <c r="G357" t="str">
        <f>_xlfn.XLOOKUP(tbl_OrderProduct[[#This Row],[OrderID]],tbl_Order[OrderID],tbl_Order[Order Month Name])</f>
        <v>Nov</v>
      </c>
      <c r="H357" t="str">
        <f>_xlfn.XLOOKUP(tbl_OrderProduct[[#This Row],[ProductID]],tbl_Product[ProductID],tbl_Product[ProductName])</f>
        <v>Terraforming Tableau</v>
      </c>
      <c r="I357" t="str">
        <f>_xlfn.XLOOKUP(tbl_OrderProduct[[#This Row],[OrderID]],tbl_Order[OrderID],tbl_Order[CustomerID])</f>
        <v>CUST0127</v>
      </c>
    </row>
    <row r="358" spans="1:9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  <c r="F358">
        <f>_xlfn.XLOOKUP(tbl_OrderProduct[[#This Row],[OrderID]],tbl_Order[OrderID],tbl_Order[Order Year])</f>
        <v>2016</v>
      </c>
      <c r="G358" t="str">
        <f>_xlfn.XLOOKUP(tbl_OrderProduct[[#This Row],[OrderID]],tbl_Order[OrderID],tbl_Order[Order Month Name])</f>
        <v>Nov</v>
      </c>
      <c r="H358" t="str">
        <f>_xlfn.XLOOKUP(tbl_OrderProduct[[#This Row],[ProductID]],tbl_Product[ProductID],tbl_Product[ProductName])</f>
        <v>Carcassone: Financial Quarters</v>
      </c>
      <c r="I358" t="str">
        <f>_xlfn.XLOOKUP(tbl_OrderProduct[[#This Row],[OrderID]],tbl_Order[OrderID],tbl_Order[CustomerID])</f>
        <v>CUST0948</v>
      </c>
    </row>
    <row r="359" spans="1:9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  <c r="F359">
        <f>_xlfn.XLOOKUP(tbl_OrderProduct[[#This Row],[OrderID]],tbl_Order[OrderID],tbl_Order[Order Year])</f>
        <v>2016</v>
      </c>
      <c r="G359" t="str">
        <f>_xlfn.XLOOKUP(tbl_OrderProduct[[#This Row],[OrderID]],tbl_Order[OrderID],tbl_Order[Order Month Name])</f>
        <v>Nov</v>
      </c>
      <c r="H359" t="str">
        <f>_xlfn.XLOOKUP(tbl_OrderProduct[[#This Row],[ProductID]],tbl_Product[ProductID],tbl_Product[ProductName])</f>
        <v>Welcome To … The Dashboard</v>
      </c>
      <c r="I359" t="str">
        <f>_xlfn.XLOOKUP(tbl_OrderProduct[[#This Row],[OrderID]],tbl_Order[OrderID],tbl_Order[CustomerID])</f>
        <v>CUST0948</v>
      </c>
    </row>
    <row r="360" spans="1:9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  <c r="F360">
        <f>_xlfn.XLOOKUP(tbl_OrderProduct[[#This Row],[OrderID]],tbl_Order[OrderID],tbl_Order[Order Year])</f>
        <v>2016</v>
      </c>
      <c r="G360" t="str">
        <f>_xlfn.XLOOKUP(tbl_OrderProduct[[#This Row],[OrderID]],tbl_Order[OrderID],tbl_Order[Order Month Name])</f>
        <v>Nov</v>
      </c>
      <c r="H360" t="str">
        <f>_xlfn.XLOOKUP(tbl_OrderProduct[[#This Row],[ProductID]],tbl_Product[ProductID],tbl_Product[ProductName])</f>
        <v>Azul: Pie Chart Edition</v>
      </c>
      <c r="I360" t="str">
        <f>_xlfn.XLOOKUP(tbl_OrderProduct[[#This Row],[OrderID]],tbl_Order[OrderID],tbl_Order[CustomerID])</f>
        <v>CUST0948</v>
      </c>
    </row>
    <row r="361" spans="1:9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  <c r="F361">
        <f>_xlfn.XLOOKUP(tbl_OrderProduct[[#This Row],[OrderID]],tbl_Order[OrderID],tbl_Order[Order Year])</f>
        <v>2016</v>
      </c>
      <c r="G361" t="str">
        <f>_xlfn.XLOOKUP(tbl_OrderProduct[[#This Row],[OrderID]],tbl_Order[OrderID],tbl_Order[Order Month Name])</f>
        <v>Nov</v>
      </c>
      <c r="H361" t="str">
        <f>_xlfn.XLOOKUP(tbl_OrderProduct[[#This Row],[ProductID]],tbl_Product[ProductID],tbl_Product[ProductName])</f>
        <v>Pandemic: #REF! Outbreak</v>
      </c>
      <c r="I361" t="str">
        <f>_xlfn.XLOOKUP(tbl_OrderProduct[[#This Row],[OrderID]],tbl_Order[OrderID],tbl_Order[CustomerID])</f>
        <v>CUST0529</v>
      </c>
    </row>
    <row r="362" spans="1:9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  <c r="F362">
        <f>_xlfn.XLOOKUP(tbl_OrderProduct[[#This Row],[OrderID]],tbl_Order[OrderID],tbl_Order[Order Year])</f>
        <v>2016</v>
      </c>
      <c r="G362" t="str">
        <f>_xlfn.XLOOKUP(tbl_OrderProduct[[#This Row],[OrderID]],tbl_Order[OrderID],tbl_Order[Order Month Name])</f>
        <v>Nov</v>
      </c>
      <c r="H362" t="str">
        <f>_xlfn.XLOOKUP(tbl_OrderProduct[[#This Row],[ProductID]],tbl_Product[ProductID],tbl_Product[ProductName])</f>
        <v>Fieldnames</v>
      </c>
      <c r="I362" t="str">
        <f>_xlfn.XLOOKUP(tbl_OrderProduct[[#This Row],[OrderID]],tbl_Order[OrderID],tbl_Order[CustomerID])</f>
        <v>CUST0529</v>
      </c>
    </row>
    <row r="363" spans="1:9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  <c r="F363">
        <f>_xlfn.XLOOKUP(tbl_OrderProduct[[#This Row],[OrderID]],tbl_Order[OrderID],tbl_Order[Order Year])</f>
        <v>2016</v>
      </c>
      <c r="G363" t="str">
        <f>_xlfn.XLOOKUP(tbl_OrderProduct[[#This Row],[OrderID]],tbl_Order[OrderID],tbl_Order[Order Month Name])</f>
        <v>Nov</v>
      </c>
      <c r="H363" t="str">
        <f>_xlfn.XLOOKUP(tbl_OrderProduct[[#This Row],[ProductID]],tbl_Product[ProductID],tbl_Product[ProductName])</f>
        <v>DataCraft: Fields &amp; Measures</v>
      </c>
      <c r="I363" t="str">
        <f>_xlfn.XLOOKUP(tbl_OrderProduct[[#This Row],[OrderID]],tbl_Order[OrderID],tbl_Order[CustomerID])</f>
        <v>CUST0529</v>
      </c>
    </row>
    <row r="364" spans="1:9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  <c r="F364">
        <f>_xlfn.XLOOKUP(tbl_OrderProduct[[#This Row],[OrderID]],tbl_Order[OrderID],tbl_Order[Order Year])</f>
        <v>2016</v>
      </c>
      <c r="G364" t="str">
        <f>_xlfn.XLOOKUP(tbl_OrderProduct[[#This Row],[OrderID]],tbl_Order[OrderID],tbl_Order[Order Month Name])</f>
        <v>Nov</v>
      </c>
      <c r="H364" t="str">
        <f>_xlfn.XLOOKUP(tbl_OrderProduct[[#This Row],[ProductID]],tbl_Product[ProductID],tbl_Product[ProductName])</f>
        <v>Power B.I. the Board Game</v>
      </c>
      <c r="I364" t="str">
        <f>_xlfn.XLOOKUP(tbl_OrderProduct[[#This Row],[OrderID]],tbl_Order[OrderID],tbl_Order[CustomerID])</f>
        <v>CUST0142</v>
      </c>
    </row>
    <row r="365" spans="1:9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  <c r="F365">
        <f>_xlfn.XLOOKUP(tbl_OrderProduct[[#This Row],[OrderID]],tbl_Order[OrderID],tbl_Order[Order Year])</f>
        <v>2016</v>
      </c>
      <c r="G365" t="str">
        <f>_xlfn.XLOOKUP(tbl_OrderProduct[[#This Row],[OrderID]],tbl_Order[OrderID],tbl_Order[Order Month Name])</f>
        <v>Nov</v>
      </c>
      <c r="H365" t="str">
        <f>_xlfn.XLOOKUP(tbl_OrderProduct[[#This Row],[ProductID]],tbl_Product[ProductID],tbl_Product[ProductName])</f>
        <v>Wingspanalytics</v>
      </c>
      <c r="I365" t="str">
        <f>_xlfn.XLOOKUP(tbl_OrderProduct[[#This Row],[OrderID]],tbl_Order[OrderID],tbl_Order[CustomerID])</f>
        <v>CUST0142</v>
      </c>
    </row>
    <row r="366" spans="1:9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  <c r="F366">
        <f>_xlfn.XLOOKUP(tbl_OrderProduct[[#This Row],[OrderID]],tbl_Order[OrderID],tbl_Order[Order Year])</f>
        <v>2016</v>
      </c>
      <c r="G366" t="str">
        <f>_xlfn.XLOOKUP(tbl_OrderProduct[[#This Row],[OrderID]],tbl_Order[OrderID],tbl_Order[Order Month Name])</f>
        <v>Nov</v>
      </c>
      <c r="H366" t="str">
        <f>_xlfn.XLOOKUP(tbl_OrderProduct[[#This Row],[ProductID]],tbl_Product[ProductID],tbl_Product[ProductName])</f>
        <v>Carcassone: Financial Quarters</v>
      </c>
      <c r="I366" t="str">
        <f>_xlfn.XLOOKUP(tbl_OrderProduct[[#This Row],[OrderID]],tbl_Order[OrderID],tbl_Order[CustomerID])</f>
        <v>CUST0142</v>
      </c>
    </row>
    <row r="367" spans="1:9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  <c r="F367">
        <f>_xlfn.XLOOKUP(tbl_OrderProduct[[#This Row],[OrderID]],tbl_Order[OrderID],tbl_Order[Order Year])</f>
        <v>2016</v>
      </c>
      <c r="G367" t="str">
        <f>_xlfn.XLOOKUP(tbl_OrderProduct[[#This Row],[OrderID]],tbl_Order[OrderID],tbl_Order[Order Month Name])</f>
        <v>Nov</v>
      </c>
      <c r="H367" t="str">
        <f>_xlfn.XLOOKUP(tbl_OrderProduct[[#This Row],[ProductID]],tbl_Product[ProductID],tbl_Product[ProductName])</f>
        <v>Spreadsheets &amp; Sidequests</v>
      </c>
      <c r="I367" t="str">
        <f>_xlfn.XLOOKUP(tbl_OrderProduct[[#This Row],[OrderID]],tbl_Order[OrderID],tbl_Order[CustomerID])</f>
        <v>CUST1109</v>
      </c>
    </row>
    <row r="368" spans="1:9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  <c r="F368">
        <f>_xlfn.XLOOKUP(tbl_OrderProduct[[#This Row],[OrderID]],tbl_Order[OrderID],tbl_Order[Order Year])</f>
        <v>2016</v>
      </c>
      <c r="G368" t="str">
        <f>_xlfn.XLOOKUP(tbl_OrderProduct[[#This Row],[OrderID]],tbl_Order[OrderID],tbl_Order[Order Month Name])</f>
        <v>Nov</v>
      </c>
      <c r="H368" t="str">
        <f>_xlfn.XLOOKUP(tbl_OrderProduct[[#This Row],[ProductID]],tbl_Product[ProductID],tbl_Product[ProductName])</f>
        <v>Pivot &amp; Paper</v>
      </c>
      <c r="I368" t="str">
        <f>_xlfn.XLOOKUP(tbl_OrderProduct[[#This Row],[OrderID]],tbl_Order[OrderID],tbl_Order[CustomerID])</f>
        <v>CUST1145</v>
      </c>
    </row>
    <row r="369" spans="1:9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  <c r="F369">
        <f>_xlfn.XLOOKUP(tbl_OrderProduct[[#This Row],[OrderID]],tbl_Order[OrderID],tbl_Order[Order Year])</f>
        <v>2016</v>
      </c>
      <c r="G369" t="str">
        <f>_xlfn.XLOOKUP(tbl_OrderProduct[[#This Row],[OrderID]],tbl_Order[OrderID],tbl_Order[Order Month Name])</f>
        <v>Nov</v>
      </c>
      <c r="H369" t="str">
        <f>_xlfn.XLOOKUP(tbl_OrderProduct[[#This Row],[ProductID]],tbl_Product[ProductID],tbl_Product[ProductName])</f>
        <v>Tiny Epic Formulas</v>
      </c>
      <c r="I369" t="str">
        <f>_xlfn.XLOOKUP(tbl_OrderProduct[[#This Row],[OrderID]],tbl_Order[OrderID],tbl_Order[CustomerID])</f>
        <v>CUST1145</v>
      </c>
    </row>
    <row r="370" spans="1:9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  <c r="F370">
        <f>_xlfn.XLOOKUP(tbl_OrderProduct[[#This Row],[OrderID]],tbl_Order[OrderID],tbl_Order[Order Year])</f>
        <v>2016</v>
      </c>
      <c r="G370" t="str">
        <f>_xlfn.XLOOKUP(tbl_OrderProduct[[#This Row],[OrderID]],tbl_Order[OrderID],tbl_Order[Order Month Name])</f>
        <v>Nov</v>
      </c>
      <c r="H370" t="str">
        <f>_xlfn.XLOOKUP(tbl_OrderProduct[[#This Row],[ProductID]],tbl_Product[ProductID],tbl_Product[ProductName])</f>
        <v>Sheets of Nottingham</v>
      </c>
      <c r="I370" t="str">
        <f>_xlfn.XLOOKUP(tbl_OrderProduct[[#This Row],[OrderID]],tbl_Order[OrderID],tbl_Order[CustomerID])</f>
        <v>CUST1145</v>
      </c>
    </row>
    <row r="371" spans="1:9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  <c r="F371">
        <f>_xlfn.XLOOKUP(tbl_OrderProduct[[#This Row],[OrderID]],tbl_Order[OrderID],tbl_Order[Order Year])</f>
        <v>2016</v>
      </c>
      <c r="G371" t="str">
        <f>_xlfn.XLOOKUP(tbl_OrderProduct[[#This Row],[OrderID]],tbl_Order[OrderID],tbl_Order[Order Month Name])</f>
        <v>Nov</v>
      </c>
      <c r="H371" t="str">
        <f>_xlfn.XLOOKUP(tbl_OrderProduct[[#This Row],[ProductID]],tbl_Product[ProductID],tbl_Product[ProductName])</f>
        <v>Brass: Budget</v>
      </c>
      <c r="I371" t="str">
        <f>_xlfn.XLOOKUP(tbl_OrderProduct[[#This Row],[OrderID]],tbl_Order[OrderID],tbl_Order[CustomerID])</f>
        <v>CUST1145</v>
      </c>
    </row>
    <row r="372" spans="1:9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  <c r="F372">
        <f>_xlfn.XLOOKUP(tbl_OrderProduct[[#This Row],[OrderID]],tbl_Order[OrderID],tbl_Order[Order Year])</f>
        <v>2016</v>
      </c>
      <c r="G372" t="str">
        <f>_xlfn.XLOOKUP(tbl_OrderProduct[[#This Row],[OrderID]],tbl_Order[OrderID],tbl_Order[Order Month Name])</f>
        <v>Dec</v>
      </c>
      <c r="H372" t="str">
        <f>_xlfn.XLOOKUP(tbl_OrderProduct[[#This Row],[ProductID]],tbl_Product[ProductID],tbl_Product[ProductName])</f>
        <v>A Dasboard Contrived</v>
      </c>
      <c r="I372" t="str">
        <f>_xlfn.XLOOKUP(tbl_OrderProduct[[#This Row],[OrderID]],tbl_Order[OrderID],tbl_Order[CustomerID])</f>
        <v>CUST1202</v>
      </c>
    </row>
    <row r="373" spans="1:9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  <c r="F373">
        <f>_xlfn.XLOOKUP(tbl_OrderProduct[[#This Row],[OrderID]],tbl_Order[OrderID],tbl_Order[Order Year])</f>
        <v>2016</v>
      </c>
      <c r="G373" t="str">
        <f>_xlfn.XLOOKUP(tbl_OrderProduct[[#This Row],[OrderID]],tbl_Order[OrderID],tbl_Order[Order Month Name])</f>
        <v>Dec</v>
      </c>
      <c r="H373" t="str">
        <f>_xlfn.XLOOKUP(tbl_OrderProduct[[#This Row],[ProductID]],tbl_Product[ProductID],tbl_Product[ProductName])</f>
        <v>Terraforming Tableau</v>
      </c>
      <c r="I373" t="str">
        <f>_xlfn.XLOOKUP(tbl_OrderProduct[[#This Row],[OrderID]],tbl_Order[OrderID],tbl_Order[CustomerID])</f>
        <v>CUST1202</v>
      </c>
    </row>
    <row r="374" spans="1:9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  <c r="F374">
        <f>_xlfn.XLOOKUP(tbl_OrderProduct[[#This Row],[OrderID]],tbl_Order[OrderID],tbl_Order[Order Year])</f>
        <v>2016</v>
      </c>
      <c r="G374" t="str">
        <f>_xlfn.XLOOKUP(tbl_OrderProduct[[#This Row],[OrderID]],tbl_Order[OrderID],tbl_Order[Order Month Name])</f>
        <v>Dec</v>
      </c>
      <c r="H374" t="str">
        <f>_xlfn.XLOOKUP(tbl_OrderProduct[[#This Row],[ProductID]],tbl_Product[ProductID],tbl_Product[ProductName])</f>
        <v>The Spill: Data Breach</v>
      </c>
      <c r="I374" t="str">
        <f>_xlfn.XLOOKUP(tbl_OrderProduct[[#This Row],[OrderID]],tbl_Order[OrderID],tbl_Order[CustomerID])</f>
        <v>CUST0268</v>
      </c>
    </row>
    <row r="375" spans="1:9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  <c r="F375">
        <f>_xlfn.XLOOKUP(tbl_OrderProduct[[#This Row],[OrderID]],tbl_Order[OrderID],tbl_Order[Order Year])</f>
        <v>2016</v>
      </c>
      <c r="G375" t="str">
        <f>_xlfn.XLOOKUP(tbl_OrderProduct[[#This Row],[OrderID]],tbl_Order[OrderID],tbl_Order[Order Month Name])</f>
        <v>Dec</v>
      </c>
      <c r="H375" t="str">
        <f>_xlfn.XLOOKUP(tbl_OrderProduct[[#This Row],[ProductID]],tbl_Product[ProductID],tbl_Product[ProductName])</f>
        <v>Brass: Budget</v>
      </c>
      <c r="I375" t="str">
        <f>_xlfn.XLOOKUP(tbl_OrderProduct[[#This Row],[OrderID]],tbl_Order[OrderID],tbl_Order[CustomerID])</f>
        <v>CUST0245</v>
      </c>
    </row>
    <row r="376" spans="1:9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  <c r="F376">
        <f>_xlfn.XLOOKUP(tbl_OrderProduct[[#This Row],[OrderID]],tbl_Order[OrderID],tbl_Order[Order Year])</f>
        <v>2016</v>
      </c>
      <c r="G376" t="str">
        <f>_xlfn.XLOOKUP(tbl_OrderProduct[[#This Row],[OrderID]],tbl_Order[OrderID],tbl_Order[Order Month Name])</f>
        <v>Dec</v>
      </c>
      <c r="H376" t="str">
        <f>_xlfn.XLOOKUP(tbl_OrderProduct[[#This Row],[ProductID]],tbl_Product[ProductID],tbl_Product[ProductName])</f>
        <v>Sheetstorm</v>
      </c>
      <c r="I376" t="str">
        <f>_xlfn.XLOOKUP(tbl_OrderProduct[[#This Row],[OrderID]],tbl_Order[OrderID],tbl_Order[CustomerID])</f>
        <v>CUST0245</v>
      </c>
    </row>
    <row r="377" spans="1:9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  <c r="F377">
        <f>_xlfn.XLOOKUP(tbl_OrderProduct[[#This Row],[OrderID]],tbl_Order[OrderID],tbl_Order[Order Year])</f>
        <v>2016</v>
      </c>
      <c r="G377" t="str">
        <f>_xlfn.XLOOKUP(tbl_OrderProduct[[#This Row],[OrderID]],tbl_Order[OrderID],tbl_Order[Order Month Name])</f>
        <v>Dec</v>
      </c>
      <c r="H377" t="str">
        <f>_xlfn.XLOOKUP(tbl_OrderProduct[[#This Row],[ProductID]],tbl_Product[ProductID],tbl_Product[ProductName])</f>
        <v>Spreadsheet Legacy</v>
      </c>
      <c r="I377" t="str">
        <f>_xlfn.XLOOKUP(tbl_OrderProduct[[#This Row],[OrderID]],tbl_Order[OrderID],tbl_Order[CustomerID])</f>
        <v>CUST0245</v>
      </c>
    </row>
    <row r="378" spans="1:9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  <c r="F378">
        <f>_xlfn.XLOOKUP(tbl_OrderProduct[[#This Row],[OrderID]],tbl_Order[OrderID],tbl_Order[Order Year])</f>
        <v>2016</v>
      </c>
      <c r="G378" t="str">
        <f>_xlfn.XLOOKUP(tbl_OrderProduct[[#This Row],[OrderID]],tbl_Order[OrderID],tbl_Order[Order Month Name])</f>
        <v>Dec</v>
      </c>
      <c r="H378" t="str">
        <f>_xlfn.XLOOKUP(tbl_OrderProduct[[#This Row],[ProductID]],tbl_Product[ProductID],tbl_Product[ProductName])</f>
        <v>Unmatched: Analyst's Edition</v>
      </c>
      <c r="I378" t="str">
        <f>_xlfn.XLOOKUP(tbl_OrderProduct[[#This Row],[OrderID]],tbl_Order[OrderID],tbl_Order[CustomerID])</f>
        <v>CUST1165</v>
      </c>
    </row>
    <row r="379" spans="1:9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  <c r="F379">
        <f>_xlfn.XLOOKUP(tbl_OrderProduct[[#This Row],[OrderID]],tbl_Order[OrderID],tbl_Order[Order Year])</f>
        <v>2016</v>
      </c>
      <c r="G379" t="str">
        <f>_xlfn.XLOOKUP(tbl_OrderProduct[[#This Row],[OrderID]],tbl_Order[OrderID],tbl_Order[Order Month Name])</f>
        <v>Dec</v>
      </c>
      <c r="H379" t="str">
        <f>_xlfn.XLOOKUP(tbl_OrderProduct[[#This Row],[ProductID]],tbl_Product[ProductID],tbl_Product[ProductName])</f>
        <v>The Spill: Data Breach</v>
      </c>
      <c r="I379" t="str">
        <f>_xlfn.XLOOKUP(tbl_OrderProduct[[#This Row],[OrderID]],tbl_Order[OrderID],tbl_Order[CustomerID])</f>
        <v>CUST1265</v>
      </c>
    </row>
    <row r="380" spans="1:9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  <c r="F380">
        <f>_xlfn.XLOOKUP(tbl_OrderProduct[[#This Row],[OrderID]],tbl_Order[OrderID],tbl_Order[Order Year])</f>
        <v>2016</v>
      </c>
      <c r="G380" t="str">
        <f>_xlfn.XLOOKUP(tbl_OrderProduct[[#This Row],[OrderID]],tbl_Order[OrderID],tbl_Order[Order Month Name])</f>
        <v>Dec</v>
      </c>
      <c r="H380" t="str">
        <f>_xlfn.XLOOKUP(tbl_OrderProduct[[#This Row],[ProductID]],tbl_Product[ProductID],tbl_Product[ProductName])</f>
        <v>The Spill: Data Breach</v>
      </c>
      <c r="I380" t="str">
        <f>_xlfn.XLOOKUP(tbl_OrderProduct[[#This Row],[OrderID]],tbl_Order[OrderID],tbl_Order[CustomerID])</f>
        <v>CUST0004</v>
      </c>
    </row>
    <row r="381" spans="1:9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  <c r="F381">
        <f>_xlfn.XLOOKUP(tbl_OrderProduct[[#This Row],[OrderID]],tbl_Order[OrderID],tbl_Order[Order Year])</f>
        <v>2016</v>
      </c>
      <c r="G381" t="str">
        <f>_xlfn.XLOOKUP(tbl_OrderProduct[[#This Row],[OrderID]],tbl_Order[OrderID],tbl_Order[Order Month Name])</f>
        <v>Dec</v>
      </c>
      <c r="H381" t="str">
        <f>_xlfn.XLOOKUP(tbl_OrderProduct[[#This Row],[ProductID]],tbl_Product[ProductID],tbl_Product[ProductName])</f>
        <v>Cashflow Cascadia</v>
      </c>
      <c r="I381" t="str">
        <f>_xlfn.XLOOKUP(tbl_OrderProduct[[#This Row],[OrderID]],tbl_Order[OrderID],tbl_Order[CustomerID])</f>
        <v>CUST0004</v>
      </c>
    </row>
    <row r="382" spans="1:9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  <c r="F382">
        <f>_xlfn.XLOOKUP(tbl_OrderProduct[[#This Row],[OrderID]],tbl_Order[OrderID],tbl_Order[Order Year])</f>
        <v>2016</v>
      </c>
      <c r="G382" t="str">
        <f>_xlfn.XLOOKUP(tbl_OrderProduct[[#This Row],[OrderID]],tbl_Order[OrderID],tbl_Order[Order Month Name])</f>
        <v>Dec</v>
      </c>
      <c r="H382" t="str">
        <f>_xlfn.XLOOKUP(tbl_OrderProduct[[#This Row],[ProductID]],tbl_Product[ProductID],tbl_Product[ProductName])</f>
        <v>Spreadsheet Legacy</v>
      </c>
      <c r="I382" t="str">
        <f>_xlfn.XLOOKUP(tbl_OrderProduct[[#This Row],[OrderID]],tbl_Order[OrderID],tbl_Order[CustomerID])</f>
        <v>CUST0621</v>
      </c>
    </row>
    <row r="383" spans="1:9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  <c r="F383">
        <f>_xlfn.XLOOKUP(tbl_OrderProduct[[#This Row],[OrderID]],tbl_Order[OrderID],tbl_Order[Order Year])</f>
        <v>2016</v>
      </c>
      <c r="G383" t="str">
        <f>_xlfn.XLOOKUP(tbl_OrderProduct[[#This Row],[OrderID]],tbl_Order[OrderID],tbl_Order[Order Month Name])</f>
        <v>Dec</v>
      </c>
      <c r="H383" t="str">
        <f>_xlfn.XLOOKUP(tbl_OrderProduct[[#This Row],[ProductID]],tbl_Product[ProductID],tbl_Product[ProductName])</f>
        <v>Audit Call of Cthulhu</v>
      </c>
      <c r="I383" t="str">
        <f>_xlfn.XLOOKUP(tbl_OrderProduct[[#This Row],[OrderID]],tbl_Order[OrderID],tbl_Order[CustomerID])</f>
        <v>CUST0621</v>
      </c>
    </row>
    <row r="384" spans="1:9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  <c r="F384">
        <f>_xlfn.XLOOKUP(tbl_OrderProduct[[#This Row],[OrderID]],tbl_Order[OrderID],tbl_Order[Order Year])</f>
        <v>2016</v>
      </c>
      <c r="G384" t="str">
        <f>_xlfn.XLOOKUP(tbl_OrderProduct[[#This Row],[OrderID]],tbl_Order[OrderID],tbl_Order[Order Month Name])</f>
        <v>Dec</v>
      </c>
      <c r="H384" t="str">
        <f>_xlfn.XLOOKUP(tbl_OrderProduct[[#This Row],[ProductID]],tbl_Product[ProductID],tbl_Product[ProductName])</f>
        <v>Evercell</v>
      </c>
      <c r="I384" t="str">
        <f>_xlfn.XLOOKUP(tbl_OrderProduct[[#This Row],[OrderID]],tbl_Order[OrderID],tbl_Order[CustomerID])</f>
        <v>CUST0603</v>
      </c>
    </row>
    <row r="385" spans="1:9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  <c r="F385">
        <f>_xlfn.XLOOKUP(tbl_OrderProduct[[#This Row],[OrderID]],tbl_Order[OrderID],tbl_Order[Order Year])</f>
        <v>2016</v>
      </c>
      <c r="G385" t="str">
        <f>_xlfn.XLOOKUP(tbl_OrderProduct[[#This Row],[OrderID]],tbl_Order[OrderID],tbl_Order[Order Month Name])</f>
        <v>Dec</v>
      </c>
      <c r="H385" t="str">
        <f>_xlfn.XLOOKUP(tbl_OrderProduct[[#This Row],[ProductID]],tbl_Product[ProductID],tbl_Product[ProductName])</f>
        <v>Dungeons &amp; Datasets</v>
      </c>
      <c r="I385" t="str">
        <f>_xlfn.XLOOKUP(tbl_OrderProduct[[#This Row],[OrderID]],tbl_Order[OrderID],tbl_Order[CustomerID])</f>
        <v>CUST0753</v>
      </c>
    </row>
    <row r="386" spans="1:9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  <c r="F386">
        <f>_xlfn.XLOOKUP(tbl_OrderProduct[[#This Row],[OrderID]],tbl_Order[OrderID],tbl_Order[Order Year])</f>
        <v>2016</v>
      </c>
      <c r="G386" t="str">
        <f>_xlfn.XLOOKUP(tbl_OrderProduct[[#This Row],[OrderID]],tbl_Order[OrderID],tbl_Order[Order Month Name])</f>
        <v>Dec</v>
      </c>
      <c r="H386" t="str">
        <f>_xlfn.XLOOKUP(tbl_OrderProduct[[#This Row],[ProductID]],tbl_Product[ProductID],tbl_Product[ProductName])</f>
        <v>Unmatched: Analyst's Edition</v>
      </c>
      <c r="I386" t="str">
        <f>_xlfn.XLOOKUP(tbl_OrderProduct[[#This Row],[OrderID]],tbl_Order[OrderID],tbl_Order[CustomerID])</f>
        <v>CUST0753</v>
      </c>
    </row>
    <row r="387" spans="1:9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  <c r="F387">
        <f>_xlfn.XLOOKUP(tbl_OrderProduct[[#This Row],[OrderID]],tbl_Order[OrderID],tbl_Order[Order Year])</f>
        <v>2016</v>
      </c>
      <c r="G387" t="str">
        <f>_xlfn.XLOOKUP(tbl_OrderProduct[[#This Row],[OrderID]],tbl_Order[OrderID],tbl_Order[Order Month Name])</f>
        <v>Dec</v>
      </c>
      <c r="H387" t="str">
        <f>_xlfn.XLOOKUP(tbl_OrderProduct[[#This Row],[ProductID]],tbl_Product[ProductID],tbl_Product[ProductName])</f>
        <v>Azul: Pie Chart Edition</v>
      </c>
      <c r="I387" t="str">
        <f>_xlfn.XLOOKUP(tbl_OrderProduct[[#This Row],[OrderID]],tbl_Order[OrderID],tbl_Order[CustomerID])</f>
        <v>CUST1021</v>
      </c>
    </row>
    <row r="388" spans="1:9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  <c r="F388">
        <f>_xlfn.XLOOKUP(tbl_OrderProduct[[#This Row],[OrderID]],tbl_Order[OrderID],tbl_Order[Order Year])</f>
        <v>2016</v>
      </c>
      <c r="G388" t="str">
        <f>_xlfn.XLOOKUP(tbl_OrderProduct[[#This Row],[OrderID]],tbl_Order[OrderID],tbl_Order[Order Month Name])</f>
        <v>Dec</v>
      </c>
      <c r="H388" t="str">
        <f>_xlfn.XLOOKUP(tbl_OrderProduct[[#This Row],[ProductID]],tbl_Product[ProductID],tbl_Product[ProductName])</f>
        <v>Charts Against Humanity</v>
      </c>
      <c r="I388" t="str">
        <f>_xlfn.XLOOKUP(tbl_OrderProduct[[#This Row],[OrderID]],tbl_Order[OrderID],tbl_Order[CustomerID])</f>
        <v>CUST1021</v>
      </c>
    </row>
    <row r="389" spans="1:9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  <c r="F389">
        <f>_xlfn.XLOOKUP(tbl_OrderProduct[[#This Row],[OrderID]],tbl_Order[OrderID],tbl_Order[Order Year])</f>
        <v>2016</v>
      </c>
      <c r="G389" t="str">
        <f>_xlfn.XLOOKUP(tbl_OrderProduct[[#This Row],[OrderID]],tbl_Order[OrderID],tbl_Order[Order Month Name])</f>
        <v>Dec</v>
      </c>
      <c r="H389" t="str">
        <f>_xlfn.XLOOKUP(tbl_OrderProduct[[#This Row],[ProductID]],tbl_Product[ProductID],tbl_Product[ProductName])</f>
        <v>Terraforming Tableau</v>
      </c>
      <c r="I389" t="str">
        <f>_xlfn.XLOOKUP(tbl_OrderProduct[[#This Row],[OrderID]],tbl_Order[OrderID],tbl_Order[CustomerID])</f>
        <v>CUST0046</v>
      </c>
    </row>
    <row r="390" spans="1:9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  <c r="F390">
        <f>_xlfn.XLOOKUP(tbl_OrderProduct[[#This Row],[OrderID]],tbl_Order[OrderID],tbl_Order[Order Year])</f>
        <v>2016</v>
      </c>
      <c r="G390" t="str">
        <f>_xlfn.XLOOKUP(tbl_OrderProduct[[#This Row],[OrderID]],tbl_Order[OrderID],tbl_Order[Order Month Name])</f>
        <v>Dec</v>
      </c>
      <c r="H390" t="str">
        <f>_xlfn.XLOOKUP(tbl_OrderProduct[[#This Row],[ProductID]],tbl_Product[ProductID],tbl_Product[ProductName])</f>
        <v>Dashboard Wavelength</v>
      </c>
      <c r="I390" t="str">
        <f>_xlfn.XLOOKUP(tbl_OrderProduct[[#This Row],[OrderID]],tbl_Order[OrderID],tbl_Order[CustomerID])</f>
        <v>CUST0046</v>
      </c>
    </row>
    <row r="391" spans="1:9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  <c r="F391">
        <f>_xlfn.XLOOKUP(tbl_OrderProduct[[#This Row],[OrderID]],tbl_Order[OrderID],tbl_Order[Order Year])</f>
        <v>2016</v>
      </c>
      <c r="G391" t="str">
        <f>_xlfn.XLOOKUP(tbl_OrderProduct[[#This Row],[OrderID]],tbl_Order[OrderID],tbl_Order[Order Month Name])</f>
        <v>Dec</v>
      </c>
      <c r="H391" t="str">
        <f>_xlfn.XLOOKUP(tbl_OrderProduct[[#This Row],[ProductID]],tbl_Product[ProductID],tbl_Product[ProductName])</f>
        <v>Spreadsheet Legacy</v>
      </c>
      <c r="I391" t="str">
        <f>_xlfn.XLOOKUP(tbl_OrderProduct[[#This Row],[OrderID]],tbl_Order[OrderID],tbl_Order[CustomerID])</f>
        <v>CUST0046</v>
      </c>
    </row>
    <row r="392" spans="1:9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  <c r="F392">
        <f>_xlfn.XLOOKUP(tbl_OrderProduct[[#This Row],[OrderID]],tbl_Order[OrderID],tbl_Order[Order Year])</f>
        <v>2016</v>
      </c>
      <c r="G392" t="str">
        <f>_xlfn.XLOOKUP(tbl_OrderProduct[[#This Row],[OrderID]],tbl_Order[OrderID],tbl_Order[Order Month Name])</f>
        <v>Dec</v>
      </c>
      <c r="H392" t="str">
        <f>_xlfn.XLOOKUP(tbl_OrderProduct[[#This Row],[ProductID]],tbl_Product[ProductID],tbl_Product[ProductName])</f>
        <v>Monopoly: Pivot Table Edition</v>
      </c>
      <c r="I392" t="str">
        <f>_xlfn.XLOOKUP(tbl_OrderProduct[[#This Row],[OrderID]],tbl_Order[OrderID],tbl_Order[CustomerID])</f>
        <v>CUST1174</v>
      </c>
    </row>
    <row r="393" spans="1:9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  <c r="F393">
        <f>_xlfn.XLOOKUP(tbl_OrderProduct[[#This Row],[OrderID]],tbl_Order[OrderID],tbl_Order[Order Year])</f>
        <v>2016</v>
      </c>
      <c r="G393" t="str">
        <f>_xlfn.XLOOKUP(tbl_OrderProduct[[#This Row],[OrderID]],tbl_Order[OrderID],tbl_Order[Order Month Name])</f>
        <v>Dec</v>
      </c>
      <c r="H393" t="str">
        <f>_xlfn.XLOOKUP(tbl_OrderProduct[[#This Row],[ProductID]],tbl_Product[ProductID],tbl_Product[ProductName])</f>
        <v>Audit Call of Cthulhu</v>
      </c>
      <c r="I393" t="str">
        <f>_xlfn.XLOOKUP(tbl_OrderProduct[[#This Row],[OrderID]],tbl_Order[OrderID],tbl_Order[CustomerID])</f>
        <v>CUST1174</v>
      </c>
    </row>
    <row r="394" spans="1:9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  <c r="F394">
        <f>_xlfn.XLOOKUP(tbl_OrderProduct[[#This Row],[OrderID]],tbl_Order[OrderID],tbl_Order[Order Year])</f>
        <v>2016</v>
      </c>
      <c r="G394" t="str">
        <f>_xlfn.XLOOKUP(tbl_OrderProduct[[#This Row],[OrderID]],tbl_Order[OrderID],tbl_Order[Order Month Name])</f>
        <v>Dec</v>
      </c>
      <c r="H394" t="str">
        <f>_xlfn.XLOOKUP(tbl_OrderProduct[[#This Row],[ProductID]],tbl_Product[ProductID],tbl_Product[ProductName])</f>
        <v>Evercell</v>
      </c>
      <c r="I394" t="str">
        <f>_xlfn.XLOOKUP(tbl_OrderProduct[[#This Row],[OrderID]],tbl_Order[OrderID],tbl_Order[CustomerID])</f>
        <v>CUST0739</v>
      </c>
    </row>
    <row r="395" spans="1:9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  <c r="F395">
        <f>_xlfn.XLOOKUP(tbl_OrderProduct[[#This Row],[OrderID]],tbl_Order[OrderID],tbl_Order[Order Year])</f>
        <v>2016</v>
      </c>
      <c r="G395" t="str">
        <f>_xlfn.XLOOKUP(tbl_OrderProduct[[#This Row],[OrderID]],tbl_Order[OrderID],tbl_Order[Order Month Name])</f>
        <v>Dec</v>
      </c>
      <c r="H395" t="str">
        <f>_xlfn.XLOOKUP(tbl_OrderProduct[[#This Row],[ProductID]],tbl_Product[ProductID],tbl_Product[ProductName])</f>
        <v>Brass: Budget</v>
      </c>
      <c r="I395" t="str">
        <f>_xlfn.XLOOKUP(tbl_OrderProduct[[#This Row],[OrderID]],tbl_Order[OrderID],tbl_Order[CustomerID])</f>
        <v>CUST0739</v>
      </c>
    </row>
    <row r="396" spans="1:9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  <c r="F396">
        <f>_xlfn.XLOOKUP(tbl_OrderProduct[[#This Row],[OrderID]],tbl_Order[OrderID],tbl_Order[Order Year])</f>
        <v>2016</v>
      </c>
      <c r="G396" t="str">
        <f>_xlfn.XLOOKUP(tbl_OrderProduct[[#This Row],[OrderID]],tbl_Order[OrderID],tbl_Order[Order Month Name])</f>
        <v>Dec</v>
      </c>
      <c r="H396" t="str">
        <f>_xlfn.XLOOKUP(tbl_OrderProduct[[#This Row],[ProductID]],tbl_Product[ProductID],tbl_Product[ProductName])</f>
        <v>Azul: Pie Chart Edition</v>
      </c>
      <c r="I396" t="str">
        <f>_xlfn.XLOOKUP(tbl_OrderProduct[[#This Row],[OrderID]],tbl_Order[OrderID],tbl_Order[CustomerID])</f>
        <v>CUST0739</v>
      </c>
    </row>
    <row r="397" spans="1:9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  <c r="F397">
        <f>_xlfn.XLOOKUP(tbl_OrderProduct[[#This Row],[OrderID]],tbl_Order[OrderID],tbl_Order[Order Year])</f>
        <v>2016</v>
      </c>
      <c r="G397" t="str">
        <f>_xlfn.XLOOKUP(tbl_OrderProduct[[#This Row],[OrderID]],tbl_Order[OrderID],tbl_Order[Order Month Name])</f>
        <v>Dec</v>
      </c>
      <c r="H397" t="str">
        <f>_xlfn.XLOOKUP(tbl_OrderProduct[[#This Row],[ProductID]],tbl_Product[ProductID],tbl_Product[ProductName])</f>
        <v>Pax Excel</v>
      </c>
      <c r="I397" t="str">
        <f>_xlfn.XLOOKUP(tbl_OrderProduct[[#This Row],[OrderID]],tbl_Order[OrderID],tbl_Order[CustomerID])</f>
        <v>CUST1233</v>
      </c>
    </row>
    <row r="398" spans="1:9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  <c r="F398">
        <f>_xlfn.XLOOKUP(tbl_OrderProduct[[#This Row],[OrderID]],tbl_Order[OrderID],tbl_Order[Order Year])</f>
        <v>2016</v>
      </c>
      <c r="G398" t="str">
        <f>_xlfn.XLOOKUP(tbl_OrderProduct[[#This Row],[OrderID]],tbl_Order[OrderID],tbl_Order[Order Month Name])</f>
        <v>Dec</v>
      </c>
      <c r="H398" t="str">
        <f>_xlfn.XLOOKUP(tbl_OrderProduct[[#This Row],[ProductID]],tbl_Product[ProductID],tbl_Product[ProductName])</f>
        <v>Pivot &amp; Paper</v>
      </c>
      <c r="I398" t="str">
        <f>_xlfn.XLOOKUP(tbl_OrderProduct[[#This Row],[OrderID]],tbl_Order[OrderID],tbl_Order[CustomerID])</f>
        <v>CUST0484</v>
      </c>
    </row>
    <row r="399" spans="1:9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  <c r="F399">
        <f>_xlfn.XLOOKUP(tbl_OrderProduct[[#This Row],[OrderID]],tbl_Order[OrderID],tbl_Order[Order Year])</f>
        <v>2017</v>
      </c>
      <c r="G399" t="str">
        <f>_xlfn.XLOOKUP(tbl_OrderProduct[[#This Row],[OrderID]],tbl_Order[OrderID],tbl_Order[Order Month Name])</f>
        <v>Jan</v>
      </c>
      <c r="H399" t="str">
        <f>_xlfn.XLOOKUP(tbl_OrderProduct[[#This Row],[ProductID]],tbl_Product[ProductID],tbl_Product[ProductName])</f>
        <v>Root Cause Analysis</v>
      </c>
      <c r="I399" t="str">
        <f>_xlfn.XLOOKUP(tbl_OrderProduct[[#This Row],[OrderID]],tbl_Order[OrderID],tbl_Order[CustomerID])</f>
        <v>CUST0728</v>
      </c>
    </row>
    <row r="400" spans="1:9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  <c r="F400">
        <f>_xlfn.XLOOKUP(tbl_OrderProduct[[#This Row],[OrderID]],tbl_Order[OrderID],tbl_Order[Order Year])</f>
        <v>2017</v>
      </c>
      <c r="G400" t="str">
        <f>_xlfn.XLOOKUP(tbl_OrderProduct[[#This Row],[OrderID]],tbl_Order[OrderID],tbl_Order[Order Month Name])</f>
        <v>Jan</v>
      </c>
      <c r="H400" t="str">
        <f>_xlfn.XLOOKUP(tbl_OrderProduct[[#This Row],[ProductID]],tbl_Product[ProductID],tbl_Product[ProductName])</f>
        <v>Pax Excel</v>
      </c>
      <c r="I400" t="str">
        <f>_xlfn.XLOOKUP(tbl_OrderProduct[[#This Row],[OrderID]],tbl_Order[OrderID],tbl_Order[CustomerID])</f>
        <v>CUST0031</v>
      </c>
    </row>
    <row r="401" spans="1:9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  <c r="F401">
        <f>_xlfn.XLOOKUP(tbl_OrderProduct[[#This Row],[OrderID]],tbl_Order[OrderID],tbl_Order[Order Year])</f>
        <v>2017</v>
      </c>
      <c r="G401" t="str">
        <f>_xlfn.XLOOKUP(tbl_OrderProduct[[#This Row],[OrderID]],tbl_Order[OrderID],tbl_Order[Order Month Name])</f>
        <v>Jan</v>
      </c>
      <c r="H401" t="str">
        <f>_xlfn.XLOOKUP(tbl_OrderProduct[[#This Row],[ProductID]],tbl_Product[ProductID],tbl_Product[ProductName])</f>
        <v>Pivot &amp; Paper</v>
      </c>
      <c r="I401" t="str">
        <f>_xlfn.XLOOKUP(tbl_OrderProduct[[#This Row],[OrderID]],tbl_Order[OrderID],tbl_Order[CustomerID])</f>
        <v>CUST0873</v>
      </c>
    </row>
    <row r="402" spans="1:9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  <c r="F402">
        <f>_xlfn.XLOOKUP(tbl_OrderProduct[[#This Row],[OrderID]],tbl_Order[OrderID],tbl_Order[Order Year])</f>
        <v>2017</v>
      </c>
      <c r="G402" t="str">
        <f>_xlfn.XLOOKUP(tbl_OrderProduct[[#This Row],[OrderID]],tbl_Order[OrderID],tbl_Order[Order Month Name])</f>
        <v>Jan</v>
      </c>
      <c r="H402" t="str">
        <f>_xlfn.XLOOKUP(tbl_OrderProduct[[#This Row],[ProductID]],tbl_Product[ProductID],tbl_Product[ProductName])</f>
        <v>Formula Scrabble</v>
      </c>
      <c r="I402" t="str">
        <f>_xlfn.XLOOKUP(tbl_OrderProduct[[#This Row],[OrderID]],tbl_Order[OrderID],tbl_Order[CustomerID])</f>
        <v>CUST0873</v>
      </c>
    </row>
    <row r="403" spans="1:9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  <c r="F403">
        <f>_xlfn.XLOOKUP(tbl_OrderProduct[[#This Row],[OrderID]],tbl_Order[OrderID],tbl_Order[Order Year])</f>
        <v>2017</v>
      </c>
      <c r="G403" t="str">
        <f>_xlfn.XLOOKUP(tbl_OrderProduct[[#This Row],[OrderID]],tbl_Order[OrderID],tbl_Order[Order Month Name])</f>
        <v>Jan</v>
      </c>
      <c r="H403" t="str">
        <f>_xlfn.XLOOKUP(tbl_OrderProduct[[#This Row],[ProductID]],tbl_Product[ProductID],tbl_Product[ProductName])</f>
        <v>DataCraft: Fields &amp; Measures</v>
      </c>
      <c r="I403" t="str">
        <f>_xlfn.XLOOKUP(tbl_OrderProduct[[#This Row],[OrderID]],tbl_Order[OrderID],tbl_Order[CustomerID])</f>
        <v>CUST0873</v>
      </c>
    </row>
    <row r="404" spans="1:9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  <c r="F404">
        <f>_xlfn.XLOOKUP(tbl_OrderProduct[[#This Row],[OrderID]],tbl_Order[OrderID],tbl_Order[Order Year])</f>
        <v>2017</v>
      </c>
      <c r="G404" t="str">
        <f>_xlfn.XLOOKUP(tbl_OrderProduct[[#This Row],[OrderID]],tbl_Order[OrderID],tbl_Order[Order Month Name])</f>
        <v>Jan</v>
      </c>
      <c r="H404" t="str">
        <f>_xlfn.XLOOKUP(tbl_OrderProduct[[#This Row],[ProductID]],tbl_Product[ProductID],tbl_Product[ProductName])</f>
        <v>Evercell</v>
      </c>
      <c r="I404" t="str">
        <f>_xlfn.XLOOKUP(tbl_OrderProduct[[#This Row],[OrderID]],tbl_Order[OrderID],tbl_Order[CustomerID])</f>
        <v>CUST0873</v>
      </c>
    </row>
    <row r="405" spans="1:9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  <c r="F405">
        <f>_xlfn.XLOOKUP(tbl_OrderProduct[[#This Row],[OrderID]],tbl_Order[OrderID],tbl_Order[Order Year])</f>
        <v>2017</v>
      </c>
      <c r="G405" t="str">
        <f>_xlfn.XLOOKUP(tbl_OrderProduct[[#This Row],[OrderID]],tbl_Order[OrderID],tbl_Order[Order Month Name])</f>
        <v>Jan</v>
      </c>
      <c r="H405" t="str">
        <f>_xlfn.XLOOKUP(tbl_OrderProduct[[#This Row],[ProductID]],tbl_Product[ProductID],tbl_Product[ProductName])</f>
        <v>Cells of Caledonia</v>
      </c>
      <c r="I405" t="str">
        <f>_xlfn.XLOOKUP(tbl_OrderProduct[[#This Row],[OrderID]],tbl_Order[OrderID],tbl_Order[CustomerID])</f>
        <v>CUST0218</v>
      </c>
    </row>
    <row r="406" spans="1:9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  <c r="F406">
        <f>_xlfn.XLOOKUP(tbl_OrderProduct[[#This Row],[OrderID]],tbl_Order[OrderID],tbl_Order[Order Year])</f>
        <v>2017</v>
      </c>
      <c r="G406" t="str">
        <f>_xlfn.XLOOKUP(tbl_OrderProduct[[#This Row],[OrderID]],tbl_Order[OrderID],tbl_Order[Order Month Name])</f>
        <v>Jan</v>
      </c>
      <c r="H406" t="str">
        <f>_xlfn.XLOOKUP(tbl_OrderProduct[[#This Row],[ProductID]],tbl_Product[ProductID],tbl_Product[ProductName])</f>
        <v>DAX Machina</v>
      </c>
      <c r="I406" t="str">
        <f>_xlfn.XLOOKUP(tbl_OrderProduct[[#This Row],[OrderID]],tbl_Order[OrderID],tbl_Order[CustomerID])</f>
        <v>CUST0680</v>
      </c>
    </row>
    <row r="407" spans="1:9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  <c r="F407">
        <f>_xlfn.XLOOKUP(tbl_OrderProduct[[#This Row],[OrderID]],tbl_Order[OrderID],tbl_Order[Order Year])</f>
        <v>2017</v>
      </c>
      <c r="G407" t="str">
        <f>_xlfn.XLOOKUP(tbl_OrderProduct[[#This Row],[OrderID]],tbl_Order[OrderID],tbl_Order[Order Month Name])</f>
        <v>Jan</v>
      </c>
      <c r="H407" t="str">
        <f>_xlfn.XLOOKUP(tbl_OrderProduct[[#This Row],[ProductID]],tbl_Product[ProductID],tbl_Product[ProductName])</f>
        <v>DataCraft: Fields &amp; Measures</v>
      </c>
      <c r="I407" t="str">
        <f>_xlfn.XLOOKUP(tbl_OrderProduct[[#This Row],[OrderID]],tbl_Order[OrderID],tbl_Order[CustomerID])</f>
        <v>CUST0993</v>
      </c>
    </row>
    <row r="408" spans="1:9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  <c r="F408">
        <f>_xlfn.XLOOKUP(tbl_OrderProduct[[#This Row],[OrderID]],tbl_Order[OrderID],tbl_Order[Order Year])</f>
        <v>2017</v>
      </c>
      <c r="G408" t="str">
        <f>_xlfn.XLOOKUP(tbl_OrderProduct[[#This Row],[OrderID]],tbl_Order[OrderID],tbl_Order[Order Month Name])</f>
        <v>Jan</v>
      </c>
      <c r="H408" t="str">
        <f>_xlfn.XLOOKUP(tbl_OrderProduct[[#This Row],[ProductID]],tbl_Product[ProductID],tbl_Product[ProductName])</f>
        <v>Don't Split the Data</v>
      </c>
      <c r="I408" t="str">
        <f>_xlfn.XLOOKUP(tbl_OrderProduct[[#This Row],[OrderID]],tbl_Order[OrderID],tbl_Order[CustomerID])</f>
        <v>CUST0993</v>
      </c>
    </row>
    <row r="409" spans="1:9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  <c r="F409">
        <f>_xlfn.XLOOKUP(tbl_OrderProduct[[#This Row],[OrderID]],tbl_Order[OrderID],tbl_Order[Order Year])</f>
        <v>2017</v>
      </c>
      <c r="G409" t="str">
        <f>_xlfn.XLOOKUP(tbl_OrderProduct[[#This Row],[OrderID]],tbl_Order[OrderID],tbl_Order[Order Month Name])</f>
        <v>Jan</v>
      </c>
      <c r="H409" t="str">
        <f>_xlfn.XLOOKUP(tbl_OrderProduct[[#This Row],[ProductID]],tbl_Product[ProductID],tbl_Product[ProductName])</f>
        <v>Don't Wake the Stakeholders</v>
      </c>
      <c r="I409" t="str">
        <f>_xlfn.XLOOKUP(tbl_OrderProduct[[#This Row],[OrderID]],tbl_Order[OrderID],tbl_Order[CustomerID])</f>
        <v>CUST0993</v>
      </c>
    </row>
    <row r="410" spans="1:9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  <c r="F410">
        <f>_xlfn.XLOOKUP(tbl_OrderProduct[[#This Row],[OrderID]],tbl_Order[OrderID],tbl_Order[Order Year])</f>
        <v>2017</v>
      </c>
      <c r="G410" t="str">
        <f>_xlfn.XLOOKUP(tbl_OrderProduct[[#This Row],[OrderID]],tbl_Order[OrderID],tbl_Order[Order Month Name])</f>
        <v>Jan</v>
      </c>
      <c r="H410" t="str">
        <f>_xlfn.XLOOKUP(tbl_OrderProduct[[#This Row],[ProductID]],tbl_Product[ProductID],tbl_Product[ProductName])</f>
        <v>YahtSheets</v>
      </c>
      <c r="I410" t="str">
        <f>_xlfn.XLOOKUP(tbl_OrderProduct[[#This Row],[OrderID]],tbl_Order[OrderID],tbl_Order[CustomerID])</f>
        <v>CUST0993</v>
      </c>
    </row>
    <row r="411" spans="1:9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  <c r="F411">
        <f>_xlfn.XLOOKUP(tbl_OrderProduct[[#This Row],[OrderID]],tbl_Order[OrderID],tbl_Order[Order Year])</f>
        <v>2017</v>
      </c>
      <c r="G411" t="str">
        <f>_xlfn.XLOOKUP(tbl_OrderProduct[[#This Row],[OrderID]],tbl_Order[OrderID],tbl_Order[Order Month Name])</f>
        <v>Jan</v>
      </c>
      <c r="H411" t="str">
        <f>_xlfn.XLOOKUP(tbl_OrderProduct[[#This Row],[ProductID]],tbl_Product[ProductID],tbl_Product[ProductName])</f>
        <v>Power B.I. the Board Game</v>
      </c>
      <c r="I411" t="str">
        <f>_xlfn.XLOOKUP(tbl_OrderProduct[[#This Row],[OrderID]],tbl_Order[OrderID],tbl_Order[CustomerID])</f>
        <v>CUST0993</v>
      </c>
    </row>
    <row r="412" spans="1:9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  <c r="F412">
        <f>_xlfn.XLOOKUP(tbl_OrderProduct[[#This Row],[OrderID]],tbl_Order[OrderID],tbl_Order[Order Year])</f>
        <v>2017</v>
      </c>
      <c r="G412" t="str">
        <f>_xlfn.XLOOKUP(tbl_OrderProduct[[#This Row],[OrderID]],tbl_Order[OrderID],tbl_Order[Order Month Name])</f>
        <v>Jan</v>
      </c>
      <c r="H412" t="str">
        <f>_xlfn.XLOOKUP(tbl_OrderProduct[[#This Row],[ProductID]],tbl_Product[ProductID],tbl_Product[ProductName])</f>
        <v>Sheets of Nottingham</v>
      </c>
      <c r="I412" t="str">
        <f>_xlfn.XLOOKUP(tbl_OrderProduct[[#This Row],[OrderID]],tbl_Order[OrderID],tbl_Order[CustomerID])</f>
        <v>CUST0353</v>
      </c>
    </row>
    <row r="413" spans="1:9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  <c r="F413">
        <f>_xlfn.XLOOKUP(tbl_OrderProduct[[#This Row],[OrderID]],tbl_Order[OrderID],tbl_Order[Order Year])</f>
        <v>2017</v>
      </c>
      <c r="G413" t="str">
        <f>_xlfn.XLOOKUP(tbl_OrderProduct[[#This Row],[OrderID]],tbl_Order[OrderID],tbl_Order[Order Month Name])</f>
        <v>Jan</v>
      </c>
      <c r="H413" t="str">
        <f>_xlfn.XLOOKUP(tbl_OrderProduct[[#This Row],[ProductID]],tbl_Product[ProductID],tbl_Product[ProductName])</f>
        <v>Pandemic: #REF! Outbreak</v>
      </c>
      <c r="I413" t="str">
        <f>_xlfn.XLOOKUP(tbl_OrderProduct[[#This Row],[OrderID]],tbl_Order[OrderID],tbl_Order[CustomerID])</f>
        <v>CUST0353</v>
      </c>
    </row>
    <row r="414" spans="1:9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  <c r="F414">
        <f>_xlfn.XLOOKUP(tbl_OrderProduct[[#This Row],[OrderID]],tbl_Order[OrderID],tbl_Order[Order Year])</f>
        <v>2017</v>
      </c>
      <c r="G414" t="str">
        <f>_xlfn.XLOOKUP(tbl_OrderProduct[[#This Row],[OrderID]],tbl_Order[OrderID],tbl_Order[Order Month Name])</f>
        <v>Jan</v>
      </c>
      <c r="H414" t="str">
        <f>_xlfn.XLOOKUP(tbl_OrderProduct[[#This Row],[ProductID]],tbl_Product[ProductID],tbl_Product[ProductName])</f>
        <v>Charts Against Humanity</v>
      </c>
      <c r="I414" t="str">
        <f>_xlfn.XLOOKUP(tbl_OrderProduct[[#This Row],[OrderID]],tbl_Order[OrderID],tbl_Order[CustomerID])</f>
        <v>CUST0549</v>
      </c>
    </row>
    <row r="415" spans="1:9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  <c r="F415">
        <f>_xlfn.XLOOKUP(tbl_OrderProduct[[#This Row],[OrderID]],tbl_Order[OrderID],tbl_Order[Order Year])</f>
        <v>2017</v>
      </c>
      <c r="G415" t="str">
        <f>_xlfn.XLOOKUP(tbl_OrderProduct[[#This Row],[OrderID]],tbl_Order[OrderID],tbl_Order[Order Month Name])</f>
        <v>Jan</v>
      </c>
      <c r="H415" t="str">
        <f>_xlfn.XLOOKUP(tbl_OrderProduct[[#This Row],[ProductID]],tbl_Product[ProductID],tbl_Product[ProductName])</f>
        <v>Monopoly: Pivot Table Edition</v>
      </c>
      <c r="I415" t="str">
        <f>_xlfn.XLOOKUP(tbl_OrderProduct[[#This Row],[OrderID]],tbl_Order[OrderID],tbl_Order[CustomerID])</f>
        <v>CUST0549</v>
      </c>
    </row>
    <row r="416" spans="1:9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  <c r="F416">
        <f>_xlfn.XLOOKUP(tbl_OrderProduct[[#This Row],[OrderID]],tbl_Order[OrderID],tbl_Order[Order Year])</f>
        <v>2017</v>
      </c>
      <c r="G416" t="str">
        <f>_xlfn.XLOOKUP(tbl_OrderProduct[[#This Row],[OrderID]],tbl_Order[OrderID],tbl_Order[Order Month Name])</f>
        <v>Jan</v>
      </c>
      <c r="H416" t="str">
        <f>_xlfn.XLOOKUP(tbl_OrderProduct[[#This Row],[ProductID]],tbl_Product[ProductID],tbl_Product[ProductName])</f>
        <v>The Quacks of Quarterburg</v>
      </c>
      <c r="I416" t="str">
        <f>_xlfn.XLOOKUP(tbl_OrderProduct[[#This Row],[OrderID]],tbl_Order[OrderID],tbl_Order[CustomerID])</f>
        <v>CUST0549</v>
      </c>
    </row>
    <row r="417" spans="1:9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  <c r="F417">
        <f>_xlfn.XLOOKUP(tbl_OrderProduct[[#This Row],[OrderID]],tbl_Order[OrderID],tbl_Order[Order Year])</f>
        <v>2017</v>
      </c>
      <c r="G417" t="str">
        <f>_xlfn.XLOOKUP(tbl_OrderProduct[[#This Row],[OrderID]],tbl_Order[OrderID],tbl_Order[Order Month Name])</f>
        <v>Jan</v>
      </c>
      <c r="H417" t="str">
        <f>_xlfn.XLOOKUP(tbl_OrderProduct[[#This Row],[ProductID]],tbl_Product[ProductID],tbl_Product[ProductName])</f>
        <v>Azul: Pie Chart Edition</v>
      </c>
      <c r="I417" t="str">
        <f>_xlfn.XLOOKUP(tbl_OrderProduct[[#This Row],[OrderID]],tbl_Order[OrderID],tbl_Order[CustomerID])</f>
        <v>CUST0549</v>
      </c>
    </row>
    <row r="418" spans="1:9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  <c r="F418">
        <f>_xlfn.XLOOKUP(tbl_OrderProduct[[#This Row],[OrderID]],tbl_Order[OrderID],tbl_Order[Order Year])</f>
        <v>2017</v>
      </c>
      <c r="G418" t="str">
        <f>_xlfn.XLOOKUP(tbl_OrderProduct[[#This Row],[OrderID]],tbl_Order[OrderID],tbl_Order[Order Month Name])</f>
        <v>Jan</v>
      </c>
      <c r="H418" t="str">
        <f>_xlfn.XLOOKUP(tbl_OrderProduct[[#This Row],[ProductID]],tbl_Product[ProductID],tbl_Product[ProductName])</f>
        <v>Terraforming Tableau</v>
      </c>
      <c r="I418" t="str">
        <f>_xlfn.XLOOKUP(tbl_OrderProduct[[#This Row],[OrderID]],tbl_Order[OrderID],tbl_Order[CustomerID])</f>
        <v>CUST0549</v>
      </c>
    </row>
    <row r="419" spans="1:9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  <c r="F419">
        <f>_xlfn.XLOOKUP(tbl_OrderProduct[[#This Row],[OrderID]],tbl_Order[OrderID],tbl_Order[Order Year])</f>
        <v>2017</v>
      </c>
      <c r="G419" t="str">
        <f>_xlfn.XLOOKUP(tbl_OrderProduct[[#This Row],[OrderID]],tbl_Order[OrderID],tbl_Order[Order Month Name])</f>
        <v>Jan</v>
      </c>
      <c r="H419" t="str">
        <f>_xlfn.XLOOKUP(tbl_OrderProduct[[#This Row],[ProductID]],tbl_Product[ProductID],tbl_Product[ProductName])</f>
        <v>Great Western Lookup</v>
      </c>
      <c r="I419" t="str">
        <f>_xlfn.XLOOKUP(tbl_OrderProduct[[#This Row],[OrderID]],tbl_Order[OrderID],tbl_Order[CustomerID])</f>
        <v>CUST0549</v>
      </c>
    </row>
    <row r="420" spans="1:9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  <c r="F420">
        <f>_xlfn.XLOOKUP(tbl_OrderProduct[[#This Row],[OrderID]],tbl_Order[OrderID],tbl_Order[Order Year])</f>
        <v>2017</v>
      </c>
      <c r="G420" t="str">
        <f>_xlfn.XLOOKUP(tbl_OrderProduct[[#This Row],[OrderID]],tbl_Order[OrderID],tbl_Order[Order Month Name])</f>
        <v>Jan</v>
      </c>
      <c r="H420" t="str">
        <f>_xlfn.XLOOKUP(tbl_OrderProduct[[#This Row],[ProductID]],tbl_Product[ProductID],tbl_Product[ProductName])</f>
        <v>Unmatched: Analyst's Edition</v>
      </c>
      <c r="I420" t="str">
        <f>_xlfn.XLOOKUP(tbl_OrderProduct[[#This Row],[OrderID]],tbl_Order[OrderID],tbl_Order[CustomerID])</f>
        <v>CUST0365</v>
      </c>
    </row>
    <row r="421" spans="1:9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  <c r="F421">
        <f>_xlfn.XLOOKUP(tbl_OrderProduct[[#This Row],[OrderID]],tbl_Order[OrderID],tbl_Order[Order Year])</f>
        <v>2017</v>
      </c>
      <c r="G421" t="str">
        <f>_xlfn.XLOOKUP(tbl_OrderProduct[[#This Row],[OrderID]],tbl_Order[OrderID],tbl_Order[Order Month Name])</f>
        <v>Jan</v>
      </c>
      <c r="H421" t="str">
        <f>_xlfn.XLOOKUP(tbl_OrderProduct[[#This Row],[ProductID]],tbl_Product[ProductID],tbl_Product[ProductName])</f>
        <v>Root Cause Analysis</v>
      </c>
      <c r="I421" t="str">
        <f>_xlfn.XLOOKUP(tbl_OrderProduct[[#This Row],[OrderID]],tbl_Order[OrderID],tbl_Order[CustomerID])</f>
        <v>CUST0365</v>
      </c>
    </row>
    <row r="422" spans="1:9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  <c r="F422">
        <f>_xlfn.XLOOKUP(tbl_OrderProduct[[#This Row],[OrderID]],tbl_Order[OrderID],tbl_Order[Order Year])</f>
        <v>2017</v>
      </c>
      <c r="G422" t="str">
        <f>_xlfn.XLOOKUP(tbl_OrderProduct[[#This Row],[OrderID]],tbl_Order[OrderID],tbl_Order[Order Month Name])</f>
        <v>Jan</v>
      </c>
      <c r="H422" t="str">
        <f>_xlfn.XLOOKUP(tbl_OrderProduct[[#This Row],[ProductID]],tbl_Product[ProductID],tbl_Product[ProductName])</f>
        <v>Great Western Lookup</v>
      </c>
      <c r="I422" t="str">
        <f>_xlfn.XLOOKUP(tbl_OrderProduct[[#This Row],[OrderID]],tbl_Order[OrderID],tbl_Order[CustomerID])</f>
        <v>CUST0365</v>
      </c>
    </row>
    <row r="423" spans="1:9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  <c r="F423">
        <f>_xlfn.XLOOKUP(tbl_OrderProduct[[#This Row],[OrderID]],tbl_Order[OrderID],tbl_Order[Order Year])</f>
        <v>2017</v>
      </c>
      <c r="G423" t="str">
        <f>_xlfn.XLOOKUP(tbl_OrderProduct[[#This Row],[OrderID]],tbl_Order[OrderID],tbl_Order[Order Month Name])</f>
        <v>Jan</v>
      </c>
      <c r="H423" t="str">
        <f>_xlfn.XLOOKUP(tbl_OrderProduct[[#This Row],[ProductID]],tbl_Product[ProductID],tbl_Product[ProductName])</f>
        <v>DAX Machina</v>
      </c>
      <c r="I423" t="str">
        <f>_xlfn.XLOOKUP(tbl_OrderProduct[[#This Row],[OrderID]],tbl_Order[OrderID],tbl_Order[CustomerID])</f>
        <v>CUST0365</v>
      </c>
    </row>
    <row r="424" spans="1:9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  <c r="F424">
        <f>_xlfn.XLOOKUP(tbl_OrderProduct[[#This Row],[OrderID]],tbl_Order[OrderID],tbl_Order[Order Year])</f>
        <v>2017</v>
      </c>
      <c r="G424" t="str">
        <f>_xlfn.XLOOKUP(tbl_OrderProduct[[#This Row],[OrderID]],tbl_Order[OrderID],tbl_Order[Order Month Name])</f>
        <v>Jan</v>
      </c>
      <c r="H424" t="str">
        <f>_xlfn.XLOOKUP(tbl_OrderProduct[[#This Row],[ProductID]],tbl_Product[ProductID],tbl_Product[ProductName])</f>
        <v>Formula Scrabble</v>
      </c>
      <c r="I424" t="str">
        <f>_xlfn.XLOOKUP(tbl_OrderProduct[[#This Row],[OrderID]],tbl_Order[OrderID],tbl_Order[CustomerID])</f>
        <v>CUST0884</v>
      </c>
    </row>
    <row r="425" spans="1:9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  <c r="F425">
        <f>_xlfn.XLOOKUP(tbl_OrderProduct[[#This Row],[OrderID]],tbl_Order[OrderID],tbl_Order[Order Year])</f>
        <v>2017</v>
      </c>
      <c r="G425" t="str">
        <f>_xlfn.XLOOKUP(tbl_OrderProduct[[#This Row],[OrderID]],tbl_Order[OrderID],tbl_Order[Order Month Name])</f>
        <v>Jan</v>
      </c>
      <c r="H425" t="str">
        <f>_xlfn.XLOOKUP(tbl_OrderProduct[[#This Row],[ProductID]],tbl_Product[ProductID],tbl_Product[ProductName])</f>
        <v>Roll for Regression</v>
      </c>
      <c r="I425" t="str">
        <f>_xlfn.XLOOKUP(tbl_OrderProduct[[#This Row],[OrderID]],tbl_Order[OrderID],tbl_Order[CustomerID])</f>
        <v>CUST0111</v>
      </c>
    </row>
    <row r="426" spans="1:9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  <c r="F426">
        <f>_xlfn.XLOOKUP(tbl_OrderProduct[[#This Row],[OrderID]],tbl_Order[OrderID],tbl_Order[Order Year])</f>
        <v>2017</v>
      </c>
      <c r="G426" t="str">
        <f>_xlfn.XLOOKUP(tbl_OrderProduct[[#This Row],[OrderID]],tbl_Order[OrderID],tbl_Order[Order Month Name])</f>
        <v>Jan</v>
      </c>
      <c r="H426" t="str">
        <f>_xlfn.XLOOKUP(tbl_OrderProduct[[#This Row],[ProductID]],tbl_Product[ProductID],tbl_Product[ProductName])</f>
        <v>Carcassone: Financial Quarters</v>
      </c>
      <c r="I426" t="str">
        <f>_xlfn.XLOOKUP(tbl_OrderProduct[[#This Row],[OrderID]],tbl_Order[OrderID],tbl_Order[CustomerID])</f>
        <v>CUST0328</v>
      </c>
    </row>
    <row r="427" spans="1:9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  <c r="F427">
        <f>_xlfn.XLOOKUP(tbl_OrderProduct[[#This Row],[OrderID]],tbl_Order[OrderID],tbl_Order[Order Year])</f>
        <v>2017</v>
      </c>
      <c r="G427" t="str">
        <f>_xlfn.XLOOKUP(tbl_OrderProduct[[#This Row],[OrderID]],tbl_Order[OrderID],tbl_Order[Order Month Name])</f>
        <v>Jan</v>
      </c>
      <c r="H427" t="str">
        <f>_xlfn.XLOOKUP(tbl_OrderProduct[[#This Row],[ProductID]],tbl_Product[ProductID],tbl_Product[ProductName])</f>
        <v>Root Cause Analysis</v>
      </c>
      <c r="I427" t="str">
        <f>_xlfn.XLOOKUP(tbl_OrderProduct[[#This Row],[OrderID]],tbl_Order[OrderID],tbl_Order[CustomerID])</f>
        <v>CUST0328</v>
      </c>
    </row>
    <row r="428" spans="1:9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  <c r="F428">
        <f>_xlfn.XLOOKUP(tbl_OrderProduct[[#This Row],[OrderID]],tbl_Order[OrderID],tbl_Order[Order Year])</f>
        <v>2017</v>
      </c>
      <c r="G428" t="str">
        <f>_xlfn.XLOOKUP(tbl_OrderProduct[[#This Row],[OrderID]],tbl_Order[OrderID],tbl_Order[Order Month Name])</f>
        <v>Jan</v>
      </c>
      <c r="H428" t="str">
        <f>_xlfn.XLOOKUP(tbl_OrderProduct[[#This Row],[ProductID]],tbl_Product[ProductID],tbl_Product[ProductName])</f>
        <v>Cashflow Cascadia</v>
      </c>
      <c r="I428" t="str">
        <f>_xlfn.XLOOKUP(tbl_OrderProduct[[#This Row],[OrderID]],tbl_Order[OrderID],tbl_Order[CustomerID])</f>
        <v>CUST0328</v>
      </c>
    </row>
    <row r="429" spans="1:9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  <c r="F429">
        <f>_xlfn.XLOOKUP(tbl_OrderProduct[[#This Row],[OrderID]],tbl_Order[OrderID],tbl_Order[Order Year])</f>
        <v>2017</v>
      </c>
      <c r="G429" t="str">
        <f>_xlfn.XLOOKUP(tbl_OrderProduct[[#This Row],[OrderID]],tbl_Order[OrderID],tbl_Order[Order Month Name])</f>
        <v>Jan</v>
      </c>
      <c r="H429" t="str">
        <f>_xlfn.XLOOKUP(tbl_OrderProduct[[#This Row],[ProductID]],tbl_Product[ProductID],tbl_Product[ProductName])</f>
        <v>Fieldnames</v>
      </c>
      <c r="I429" t="str">
        <f>_xlfn.XLOOKUP(tbl_OrderProduct[[#This Row],[OrderID]],tbl_Order[OrderID],tbl_Order[CustomerID])</f>
        <v>CUST0328</v>
      </c>
    </row>
    <row r="430" spans="1:9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  <c r="F430">
        <f>_xlfn.XLOOKUP(tbl_OrderProduct[[#This Row],[OrderID]],tbl_Order[OrderID],tbl_Order[Order Year])</f>
        <v>2017</v>
      </c>
      <c r="G430" t="str">
        <f>_xlfn.XLOOKUP(tbl_OrderProduct[[#This Row],[OrderID]],tbl_Order[OrderID],tbl_Order[Order Month Name])</f>
        <v>Jan</v>
      </c>
      <c r="H430" t="str">
        <f>_xlfn.XLOOKUP(tbl_OrderProduct[[#This Row],[ProductID]],tbl_Product[ProductID],tbl_Product[ProductName])</f>
        <v>Evercell</v>
      </c>
      <c r="I430" t="str">
        <f>_xlfn.XLOOKUP(tbl_OrderProduct[[#This Row],[OrderID]],tbl_Order[OrderID],tbl_Order[CustomerID])</f>
        <v>CUST0328</v>
      </c>
    </row>
    <row r="431" spans="1:9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  <c r="F431">
        <f>_xlfn.XLOOKUP(tbl_OrderProduct[[#This Row],[OrderID]],tbl_Order[OrderID],tbl_Order[Order Year])</f>
        <v>2017</v>
      </c>
      <c r="G431" t="str">
        <f>_xlfn.XLOOKUP(tbl_OrderProduct[[#This Row],[OrderID]],tbl_Order[OrderID],tbl_Order[Order Month Name])</f>
        <v>Jan</v>
      </c>
      <c r="H431" t="str">
        <f>_xlfn.XLOOKUP(tbl_OrderProduct[[#This Row],[ProductID]],tbl_Product[ProductID],tbl_Product[ProductName])</f>
        <v>Data: The Resistance</v>
      </c>
      <c r="I431" t="str">
        <f>_xlfn.XLOOKUP(tbl_OrderProduct[[#This Row],[OrderID]],tbl_Order[OrderID],tbl_Order[CustomerID])</f>
        <v>CUST0143</v>
      </c>
    </row>
    <row r="432" spans="1:9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  <c r="F432">
        <f>_xlfn.XLOOKUP(tbl_OrderProduct[[#This Row],[OrderID]],tbl_Order[OrderID],tbl_Order[Order Year])</f>
        <v>2017</v>
      </c>
      <c r="G432" t="str">
        <f>_xlfn.XLOOKUP(tbl_OrderProduct[[#This Row],[OrderID]],tbl_Order[OrderID],tbl_Order[Order Month Name])</f>
        <v>Jan</v>
      </c>
      <c r="H432" t="str">
        <f>_xlfn.XLOOKUP(tbl_OrderProduct[[#This Row],[ProductID]],tbl_Product[ProductID],tbl_Product[ProductName])</f>
        <v>A Dasboard Contrived</v>
      </c>
      <c r="I432" t="str">
        <f>_xlfn.XLOOKUP(tbl_OrderProduct[[#This Row],[OrderID]],tbl_Order[OrderID],tbl_Order[CustomerID])</f>
        <v>CUST0076</v>
      </c>
    </row>
    <row r="433" spans="1:9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  <c r="F433">
        <f>_xlfn.XLOOKUP(tbl_OrderProduct[[#This Row],[OrderID]],tbl_Order[OrderID],tbl_Order[Order Year])</f>
        <v>2017</v>
      </c>
      <c r="G433" t="str">
        <f>_xlfn.XLOOKUP(tbl_OrderProduct[[#This Row],[OrderID]],tbl_Order[OrderID],tbl_Order[Order Month Name])</f>
        <v>Jan</v>
      </c>
      <c r="H433" t="str">
        <f>_xlfn.XLOOKUP(tbl_OrderProduct[[#This Row],[ProductID]],tbl_Product[ProductID],tbl_Product[ProductName])</f>
        <v>DataCraft: Fields &amp; Measures</v>
      </c>
      <c r="I433" t="str">
        <f>_xlfn.XLOOKUP(tbl_OrderProduct[[#This Row],[OrderID]],tbl_Order[OrderID],tbl_Order[CustomerID])</f>
        <v>CUST0076</v>
      </c>
    </row>
    <row r="434" spans="1:9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  <c r="F434">
        <f>_xlfn.XLOOKUP(tbl_OrderProduct[[#This Row],[OrderID]],tbl_Order[OrderID],tbl_Order[Order Year])</f>
        <v>2017</v>
      </c>
      <c r="G434" t="str">
        <f>_xlfn.XLOOKUP(tbl_OrderProduct[[#This Row],[OrderID]],tbl_Order[OrderID],tbl_Order[Order Month Name])</f>
        <v>Jan</v>
      </c>
      <c r="H434" t="str">
        <f>_xlfn.XLOOKUP(tbl_OrderProduct[[#This Row],[ProductID]],tbl_Product[ProductID],tbl_Product[ProductName])</f>
        <v>Pivot Panic!</v>
      </c>
      <c r="I434" t="str">
        <f>_xlfn.XLOOKUP(tbl_OrderProduct[[#This Row],[OrderID]],tbl_Order[OrderID],tbl_Order[CustomerID])</f>
        <v>CUST0599</v>
      </c>
    </row>
    <row r="435" spans="1:9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  <c r="F435">
        <f>_xlfn.XLOOKUP(tbl_OrderProduct[[#This Row],[OrderID]],tbl_Order[OrderID],tbl_Order[Order Year])</f>
        <v>2017</v>
      </c>
      <c r="G435" t="str">
        <f>_xlfn.XLOOKUP(tbl_OrderProduct[[#This Row],[OrderID]],tbl_Order[OrderID],tbl_Order[Order Month Name])</f>
        <v>Jan</v>
      </c>
      <c r="H435" t="str">
        <f>_xlfn.XLOOKUP(tbl_OrderProduct[[#This Row],[ProductID]],tbl_Product[ProductID],tbl_Product[ProductName])</f>
        <v>The Spill: Data Breach</v>
      </c>
      <c r="I435" t="str">
        <f>_xlfn.XLOOKUP(tbl_OrderProduct[[#This Row],[OrderID]],tbl_Order[OrderID],tbl_Order[CustomerID])</f>
        <v>CUST0995</v>
      </c>
    </row>
    <row r="436" spans="1:9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  <c r="F436">
        <f>_xlfn.XLOOKUP(tbl_OrderProduct[[#This Row],[OrderID]],tbl_Order[OrderID],tbl_Order[Order Year])</f>
        <v>2017</v>
      </c>
      <c r="G436" t="str">
        <f>_xlfn.XLOOKUP(tbl_OrderProduct[[#This Row],[OrderID]],tbl_Order[OrderID],tbl_Order[Order Month Name])</f>
        <v>Jan</v>
      </c>
      <c r="H436" t="str">
        <f>_xlfn.XLOOKUP(tbl_OrderProduct[[#This Row],[ProductID]],tbl_Product[ProductID],tbl_Product[ProductName])</f>
        <v>Pivot &amp; Paper</v>
      </c>
      <c r="I436" t="str">
        <f>_xlfn.XLOOKUP(tbl_OrderProduct[[#This Row],[OrderID]],tbl_Order[OrderID],tbl_Order[CustomerID])</f>
        <v>CUST0995</v>
      </c>
    </row>
    <row r="437" spans="1:9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  <c r="F437">
        <f>_xlfn.XLOOKUP(tbl_OrderProduct[[#This Row],[OrderID]],tbl_Order[OrderID],tbl_Order[Order Year])</f>
        <v>2017</v>
      </c>
      <c r="G437" t="str">
        <f>_xlfn.XLOOKUP(tbl_OrderProduct[[#This Row],[OrderID]],tbl_Order[OrderID],tbl_Order[Order Month Name])</f>
        <v>Feb</v>
      </c>
      <c r="H437" t="str">
        <f>_xlfn.XLOOKUP(tbl_OrderProduct[[#This Row],[ProductID]],tbl_Product[ProductID],tbl_Product[ProductName])</f>
        <v>Welcome To … The Dashboard</v>
      </c>
      <c r="I437" t="str">
        <f>_xlfn.XLOOKUP(tbl_OrderProduct[[#This Row],[OrderID]],tbl_Order[OrderID],tbl_Order[CustomerID])</f>
        <v>CUST0934</v>
      </c>
    </row>
    <row r="438" spans="1:9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  <c r="F438">
        <f>_xlfn.XLOOKUP(tbl_OrderProduct[[#This Row],[OrderID]],tbl_Order[OrderID],tbl_Order[Order Year])</f>
        <v>2017</v>
      </c>
      <c r="G438" t="str">
        <f>_xlfn.XLOOKUP(tbl_OrderProduct[[#This Row],[OrderID]],tbl_Order[OrderID],tbl_Order[Order Month Name])</f>
        <v>Feb</v>
      </c>
      <c r="H438" t="str">
        <f>_xlfn.XLOOKUP(tbl_OrderProduct[[#This Row],[ProductID]],tbl_Product[ProductID],tbl_Product[ProductName])</f>
        <v>Data: The Resistance</v>
      </c>
      <c r="I438" t="str">
        <f>_xlfn.XLOOKUP(tbl_OrderProduct[[#This Row],[OrderID]],tbl_Order[OrderID],tbl_Order[CustomerID])</f>
        <v>CUST0747</v>
      </c>
    </row>
    <row r="439" spans="1:9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  <c r="F439">
        <f>_xlfn.XLOOKUP(tbl_OrderProduct[[#This Row],[OrderID]],tbl_Order[OrderID],tbl_Order[Order Year])</f>
        <v>2017</v>
      </c>
      <c r="G439" t="str">
        <f>_xlfn.XLOOKUP(tbl_OrderProduct[[#This Row],[OrderID]],tbl_Order[OrderID],tbl_Order[Order Month Name])</f>
        <v>Feb</v>
      </c>
      <c r="H439" t="str">
        <f>_xlfn.XLOOKUP(tbl_OrderProduct[[#This Row],[ProductID]],tbl_Product[ProductID],tbl_Product[ProductName])</f>
        <v>Dungeons &amp; Datasets</v>
      </c>
      <c r="I439" t="str">
        <f>_xlfn.XLOOKUP(tbl_OrderProduct[[#This Row],[OrderID]],tbl_Order[OrderID],tbl_Order[CustomerID])</f>
        <v>CUST0224</v>
      </c>
    </row>
    <row r="440" spans="1:9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  <c r="F440">
        <f>_xlfn.XLOOKUP(tbl_OrderProduct[[#This Row],[OrderID]],tbl_Order[OrderID],tbl_Order[Order Year])</f>
        <v>2017</v>
      </c>
      <c r="G440" t="str">
        <f>_xlfn.XLOOKUP(tbl_OrderProduct[[#This Row],[OrderID]],tbl_Order[OrderID],tbl_Order[Order Month Name])</f>
        <v>Feb</v>
      </c>
      <c r="H440" t="str">
        <f>_xlfn.XLOOKUP(tbl_OrderProduct[[#This Row],[ProductID]],tbl_Product[ProductID],tbl_Product[ProductName])</f>
        <v>Audit Call of Cthulhu</v>
      </c>
      <c r="I440" t="str">
        <f>_xlfn.XLOOKUP(tbl_OrderProduct[[#This Row],[OrderID]],tbl_Order[OrderID],tbl_Order[CustomerID])</f>
        <v>CUST0823</v>
      </c>
    </row>
    <row r="441" spans="1:9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  <c r="F441">
        <f>_xlfn.XLOOKUP(tbl_OrderProduct[[#This Row],[OrderID]],tbl_Order[OrderID],tbl_Order[Order Year])</f>
        <v>2017</v>
      </c>
      <c r="G441" t="str">
        <f>_xlfn.XLOOKUP(tbl_OrderProduct[[#This Row],[OrderID]],tbl_Order[OrderID],tbl_Order[Order Month Name])</f>
        <v>Feb</v>
      </c>
      <c r="H441" t="str">
        <f>_xlfn.XLOOKUP(tbl_OrderProduct[[#This Row],[ProductID]],tbl_Product[ProductID],tbl_Product[ProductName])</f>
        <v>Carcassone: Financial Quarters</v>
      </c>
      <c r="I441" t="str">
        <f>_xlfn.XLOOKUP(tbl_OrderProduct[[#This Row],[OrderID]],tbl_Order[OrderID],tbl_Order[CustomerID])</f>
        <v>CUST0980</v>
      </c>
    </row>
    <row r="442" spans="1:9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  <c r="F442">
        <f>_xlfn.XLOOKUP(tbl_OrderProduct[[#This Row],[OrderID]],tbl_Order[OrderID],tbl_Order[Order Year])</f>
        <v>2017</v>
      </c>
      <c r="G442" t="str">
        <f>_xlfn.XLOOKUP(tbl_OrderProduct[[#This Row],[OrderID]],tbl_Order[OrderID],tbl_Order[Order Month Name])</f>
        <v>Feb</v>
      </c>
      <c r="H442" t="str">
        <f>_xlfn.XLOOKUP(tbl_OrderProduct[[#This Row],[ProductID]],tbl_Product[ProductID],tbl_Product[ProductName])</f>
        <v>Cashflow Cascadia</v>
      </c>
      <c r="I442" t="str">
        <f>_xlfn.XLOOKUP(tbl_OrderProduct[[#This Row],[OrderID]],tbl_Order[OrderID],tbl_Order[CustomerID])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  <c r="F443">
        <f>_xlfn.XLOOKUP(tbl_OrderProduct[[#This Row],[OrderID]],tbl_Order[OrderID],tbl_Order[Order Year])</f>
        <v>2017</v>
      </c>
      <c r="G443" t="str">
        <f>_xlfn.XLOOKUP(tbl_OrderProduct[[#This Row],[OrderID]],tbl_Order[OrderID],tbl_Order[Order Month Name])</f>
        <v>Feb</v>
      </c>
      <c r="H443" t="str">
        <f>_xlfn.XLOOKUP(tbl_OrderProduct[[#This Row],[ProductID]],tbl_Product[ProductID],tbl_Product[ProductName])</f>
        <v>Between Two Spreadsheets</v>
      </c>
      <c r="I443" t="str">
        <f>_xlfn.XLOOKUP(tbl_OrderProduct[[#This Row],[OrderID]],tbl_Order[OrderID],tbl_Order[CustomerID])</f>
        <v>CUST0200</v>
      </c>
    </row>
    <row r="444" spans="1:9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  <c r="F444">
        <f>_xlfn.XLOOKUP(tbl_OrderProduct[[#This Row],[OrderID]],tbl_Order[OrderID],tbl_Order[Order Year])</f>
        <v>2017</v>
      </c>
      <c r="G444" t="str">
        <f>_xlfn.XLOOKUP(tbl_OrderProduct[[#This Row],[OrderID]],tbl_Order[OrderID],tbl_Order[Order Month Name])</f>
        <v>Feb</v>
      </c>
      <c r="H444" t="str">
        <f>_xlfn.XLOOKUP(tbl_OrderProduct[[#This Row],[ProductID]],tbl_Product[ProductID],tbl_Product[ProductName])</f>
        <v>Spreadsheet Legacy</v>
      </c>
      <c r="I444" t="str">
        <f>_xlfn.XLOOKUP(tbl_OrderProduct[[#This Row],[OrderID]],tbl_Order[OrderID],tbl_Order[CustomerID])</f>
        <v>CUST0200</v>
      </c>
    </row>
    <row r="445" spans="1:9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  <c r="F445">
        <f>_xlfn.XLOOKUP(tbl_OrderProduct[[#This Row],[OrderID]],tbl_Order[OrderID],tbl_Order[Order Year])</f>
        <v>2017</v>
      </c>
      <c r="G445" t="str">
        <f>_xlfn.XLOOKUP(tbl_OrderProduct[[#This Row],[OrderID]],tbl_Order[OrderID],tbl_Order[Order Month Name])</f>
        <v>Feb</v>
      </c>
      <c r="H445" t="str">
        <f>_xlfn.XLOOKUP(tbl_OrderProduct[[#This Row],[ProductID]],tbl_Product[ProductID],tbl_Product[ProductName])</f>
        <v>Cashflow Cascadia</v>
      </c>
      <c r="I445" t="str">
        <f>_xlfn.XLOOKUP(tbl_OrderProduct[[#This Row],[OrderID]],tbl_Order[OrderID],tbl_Order[CustomerID])</f>
        <v>CUST0200</v>
      </c>
    </row>
    <row r="446" spans="1:9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  <c r="F446">
        <f>_xlfn.XLOOKUP(tbl_OrderProduct[[#This Row],[OrderID]],tbl_Order[OrderID],tbl_Order[Order Year])</f>
        <v>2017</v>
      </c>
      <c r="G446" t="str">
        <f>_xlfn.XLOOKUP(tbl_OrderProduct[[#This Row],[OrderID]],tbl_Order[OrderID],tbl_Order[Order Month Name])</f>
        <v>Feb</v>
      </c>
      <c r="H446" t="str">
        <f>_xlfn.XLOOKUP(tbl_OrderProduct[[#This Row],[ProductID]],tbl_Product[ProductID],tbl_Product[ProductName])</f>
        <v>Evercell</v>
      </c>
      <c r="I446" t="str">
        <f>_xlfn.XLOOKUP(tbl_OrderProduct[[#This Row],[OrderID]],tbl_Order[OrderID],tbl_Order[CustomerID])</f>
        <v>CUST0200</v>
      </c>
    </row>
    <row r="447" spans="1:9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  <c r="F447">
        <f>_xlfn.XLOOKUP(tbl_OrderProduct[[#This Row],[OrderID]],tbl_Order[OrderID],tbl_Order[Order Year])</f>
        <v>2017</v>
      </c>
      <c r="G447" t="str">
        <f>_xlfn.XLOOKUP(tbl_OrderProduct[[#This Row],[OrderID]],tbl_Order[OrderID],tbl_Order[Order Month Name])</f>
        <v>Feb</v>
      </c>
      <c r="H447" t="str">
        <f>_xlfn.XLOOKUP(tbl_OrderProduct[[#This Row],[ProductID]],tbl_Product[ProductID],tbl_Product[ProductName])</f>
        <v>Don't Split the Data</v>
      </c>
      <c r="I447" t="str">
        <f>_xlfn.XLOOKUP(tbl_OrderProduct[[#This Row],[OrderID]],tbl_Order[OrderID],tbl_Order[CustomerID])</f>
        <v>CUST0200</v>
      </c>
    </row>
    <row r="448" spans="1:9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  <c r="F448">
        <f>_xlfn.XLOOKUP(tbl_OrderProduct[[#This Row],[OrderID]],tbl_Order[OrderID],tbl_Order[Order Year])</f>
        <v>2017</v>
      </c>
      <c r="G448" t="str">
        <f>_xlfn.XLOOKUP(tbl_OrderProduct[[#This Row],[OrderID]],tbl_Order[OrderID],tbl_Order[Order Month Name])</f>
        <v>Feb</v>
      </c>
      <c r="H448" t="str">
        <f>_xlfn.XLOOKUP(tbl_OrderProduct[[#This Row],[ProductID]],tbl_Product[ProductID],tbl_Product[ProductName])</f>
        <v>Forbidden Functions</v>
      </c>
      <c r="I448" t="str">
        <f>_xlfn.XLOOKUP(tbl_OrderProduct[[#This Row],[OrderID]],tbl_Order[OrderID],tbl_Order[CustomerID])</f>
        <v>CUST0743</v>
      </c>
    </row>
    <row r="449" spans="1:9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  <c r="F449">
        <f>_xlfn.XLOOKUP(tbl_OrderProduct[[#This Row],[OrderID]],tbl_Order[OrderID],tbl_Order[Order Year])</f>
        <v>2017</v>
      </c>
      <c r="G449" t="str">
        <f>_xlfn.XLOOKUP(tbl_OrderProduct[[#This Row],[OrderID]],tbl_Order[OrderID],tbl_Order[Order Month Name])</f>
        <v>Feb</v>
      </c>
      <c r="H449" t="str">
        <f>_xlfn.XLOOKUP(tbl_OrderProduct[[#This Row],[ProductID]],tbl_Product[ProductID],tbl_Product[ProductName])</f>
        <v>YahtSheets</v>
      </c>
      <c r="I449" t="str">
        <f>_xlfn.XLOOKUP(tbl_OrderProduct[[#This Row],[OrderID]],tbl_Order[OrderID],tbl_Order[CustomerID])</f>
        <v>CUST0743</v>
      </c>
    </row>
    <row r="450" spans="1:9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  <c r="F450">
        <f>_xlfn.XLOOKUP(tbl_OrderProduct[[#This Row],[OrderID]],tbl_Order[OrderID],tbl_Order[Order Year])</f>
        <v>2017</v>
      </c>
      <c r="G450" t="str">
        <f>_xlfn.XLOOKUP(tbl_OrderProduct[[#This Row],[OrderID]],tbl_Order[OrderID],tbl_Order[Order Month Name])</f>
        <v>Feb</v>
      </c>
      <c r="H450" t="str">
        <f>_xlfn.XLOOKUP(tbl_OrderProduct[[#This Row],[ProductID]],tbl_Product[ProductID],tbl_Product[ProductName])</f>
        <v>Great Western Lookup</v>
      </c>
      <c r="I450" t="str">
        <f>_xlfn.XLOOKUP(tbl_OrderProduct[[#This Row],[OrderID]],tbl_Order[OrderID],tbl_Order[CustomerID])</f>
        <v>CUST0743</v>
      </c>
    </row>
    <row r="451" spans="1:9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  <c r="F451">
        <f>_xlfn.XLOOKUP(tbl_OrderProduct[[#This Row],[OrderID]],tbl_Order[OrderID],tbl_Order[Order Year])</f>
        <v>2017</v>
      </c>
      <c r="G451" t="str">
        <f>_xlfn.XLOOKUP(tbl_OrderProduct[[#This Row],[OrderID]],tbl_Order[OrderID],tbl_Order[Order Month Name])</f>
        <v>Feb</v>
      </c>
      <c r="H451" t="str">
        <f>_xlfn.XLOOKUP(tbl_OrderProduct[[#This Row],[ProductID]],tbl_Product[ProductID],tbl_Product[ProductName])</f>
        <v>Cashflow Cascadia</v>
      </c>
      <c r="I451" t="str">
        <f>_xlfn.XLOOKUP(tbl_OrderProduct[[#This Row],[OrderID]],tbl_Order[OrderID],tbl_Order[CustomerID])</f>
        <v>CUST1231</v>
      </c>
    </row>
    <row r="452" spans="1:9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  <c r="F452">
        <f>_xlfn.XLOOKUP(tbl_OrderProduct[[#This Row],[OrderID]],tbl_Order[OrderID],tbl_Order[Order Year])</f>
        <v>2017</v>
      </c>
      <c r="G452" t="str">
        <f>_xlfn.XLOOKUP(tbl_OrderProduct[[#This Row],[OrderID]],tbl_Order[OrderID],tbl_Order[Order Month Name])</f>
        <v>Feb</v>
      </c>
      <c r="H452" t="str">
        <f>_xlfn.XLOOKUP(tbl_OrderProduct[[#This Row],[ProductID]],tbl_Product[ProductID],tbl_Product[ProductName])</f>
        <v>Pivot Panic!</v>
      </c>
      <c r="I452" t="str">
        <f>_xlfn.XLOOKUP(tbl_OrderProduct[[#This Row],[OrderID]],tbl_Order[OrderID],tbl_Order[CustomerID])</f>
        <v>CUST1231</v>
      </c>
    </row>
    <row r="453" spans="1:9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  <c r="F453">
        <f>_xlfn.XLOOKUP(tbl_OrderProduct[[#This Row],[OrderID]],tbl_Order[OrderID],tbl_Order[Order Year])</f>
        <v>2017</v>
      </c>
      <c r="G453" t="str">
        <f>_xlfn.XLOOKUP(tbl_OrderProduct[[#This Row],[OrderID]],tbl_Order[OrderID],tbl_Order[Order Month Name])</f>
        <v>Feb</v>
      </c>
      <c r="H453" t="str">
        <f>_xlfn.XLOOKUP(tbl_OrderProduct[[#This Row],[ProductID]],tbl_Product[ProductID],tbl_Product[ProductName])</f>
        <v>Forbidden Functions</v>
      </c>
      <c r="I453" t="str">
        <f>_xlfn.XLOOKUP(tbl_OrderProduct[[#This Row],[OrderID]],tbl_Order[OrderID],tbl_Order[CustomerID])</f>
        <v>CUST1231</v>
      </c>
    </row>
    <row r="454" spans="1:9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  <c r="F454">
        <f>_xlfn.XLOOKUP(tbl_OrderProduct[[#This Row],[OrderID]],tbl_Order[OrderID],tbl_Order[Order Year])</f>
        <v>2017</v>
      </c>
      <c r="G454" t="str">
        <f>_xlfn.XLOOKUP(tbl_OrderProduct[[#This Row],[OrderID]],tbl_Order[OrderID],tbl_Order[Order Month Name])</f>
        <v>Feb</v>
      </c>
      <c r="H454" t="str">
        <f>_xlfn.XLOOKUP(tbl_OrderProduct[[#This Row],[ProductID]],tbl_Product[ProductID],tbl_Product[ProductName])</f>
        <v>The Quacks of Quarterburg</v>
      </c>
      <c r="I454" t="str">
        <f>_xlfn.XLOOKUP(tbl_OrderProduct[[#This Row],[OrderID]],tbl_Order[OrderID],tbl_Order[CustomerID])</f>
        <v>CUST1231</v>
      </c>
    </row>
    <row r="455" spans="1:9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  <c r="F455">
        <f>_xlfn.XLOOKUP(tbl_OrderProduct[[#This Row],[OrderID]],tbl_Order[OrderID],tbl_Order[Order Year])</f>
        <v>2017</v>
      </c>
      <c r="G455" t="str">
        <f>_xlfn.XLOOKUP(tbl_OrderProduct[[#This Row],[OrderID]],tbl_Order[OrderID],tbl_Order[Order Month Name])</f>
        <v>Feb</v>
      </c>
      <c r="H455" t="str">
        <f>_xlfn.XLOOKUP(tbl_OrderProduct[[#This Row],[ProductID]],tbl_Product[ProductID],tbl_Product[ProductName])</f>
        <v>Data: The Resistance</v>
      </c>
      <c r="I455" t="str">
        <f>_xlfn.XLOOKUP(tbl_OrderProduct[[#This Row],[OrderID]],tbl_Order[OrderID],tbl_Order[CustomerID])</f>
        <v>CUST0526</v>
      </c>
    </row>
    <row r="456" spans="1:9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  <c r="F456">
        <f>_xlfn.XLOOKUP(tbl_OrderProduct[[#This Row],[OrderID]],tbl_Order[OrderID],tbl_Order[Order Year])</f>
        <v>2017</v>
      </c>
      <c r="G456" t="str">
        <f>_xlfn.XLOOKUP(tbl_OrderProduct[[#This Row],[OrderID]],tbl_Order[OrderID],tbl_Order[Order Month Name])</f>
        <v>Feb</v>
      </c>
      <c r="H456" t="str">
        <f>_xlfn.XLOOKUP(tbl_OrderProduct[[#This Row],[ProductID]],tbl_Product[ProductID],tbl_Product[ProductName])</f>
        <v>Pivot &amp; Paper</v>
      </c>
      <c r="I456" t="str">
        <f>_xlfn.XLOOKUP(tbl_OrderProduct[[#This Row],[OrderID]],tbl_Order[OrderID],tbl_Order[CustomerID])</f>
        <v>CUST0526</v>
      </c>
    </row>
    <row r="457" spans="1:9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  <c r="F457">
        <f>_xlfn.XLOOKUP(tbl_OrderProduct[[#This Row],[OrderID]],tbl_Order[OrderID],tbl_Order[Order Year])</f>
        <v>2017</v>
      </c>
      <c r="G457" t="str">
        <f>_xlfn.XLOOKUP(tbl_OrderProduct[[#This Row],[OrderID]],tbl_Order[OrderID],tbl_Order[Order Month Name])</f>
        <v>Feb</v>
      </c>
      <c r="H457" t="str">
        <f>_xlfn.XLOOKUP(tbl_OrderProduct[[#This Row],[ProductID]],tbl_Product[ProductID],tbl_Product[ProductName])</f>
        <v>The Castles of Mad King Lambda</v>
      </c>
      <c r="I457" t="str">
        <f>_xlfn.XLOOKUP(tbl_OrderProduct[[#This Row],[OrderID]],tbl_Order[OrderID],tbl_Order[CustomerID])</f>
        <v>CUST0526</v>
      </c>
    </row>
    <row r="458" spans="1:9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  <c r="F458">
        <f>_xlfn.XLOOKUP(tbl_OrderProduct[[#This Row],[OrderID]],tbl_Order[OrderID],tbl_Order[Order Year])</f>
        <v>2017</v>
      </c>
      <c r="G458" t="str">
        <f>_xlfn.XLOOKUP(tbl_OrderProduct[[#This Row],[OrderID]],tbl_Order[OrderID],tbl_Order[Order Month Name])</f>
        <v>Feb</v>
      </c>
      <c r="H458" t="str">
        <f>_xlfn.XLOOKUP(tbl_OrderProduct[[#This Row],[ProductID]],tbl_Product[ProductID],tbl_Product[ProductName])</f>
        <v>Cashflow Cascadia</v>
      </c>
      <c r="I458" t="str">
        <f>_xlfn.XLOOKUP(tbl_OrderProduct[[#This Row],[OrderID]],tbl_Order[OrderID],tbl_Order[CustomerID])</f>
        <v>CUST0670</v>
      </c>
    </row>
    <row r="459" spans="1:9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  <c r="F459">
        <f>_xlfn.XLOOKUP(tbl_OrderProduct[[#This Row],[OrderID]],tbl_Order[OrderID],tbl_Order[Order Year])</f>
        <v>2017</v>
      </c>
      <c r="G459" t="str">
        <f>_xlfn.XLOOKUP(tbl_OrderProduct[[#This Row],[OrderID]],tbl_Order[OrderID],tbl_Order[Order Month Name])</f>
        <v>Feb</v>
      </c>
      <c r="H459" t="str">
        <f>_xlfn.XLOOKUP(tbl_OrderProduct[[#This Row],[ProductID]],tbl_Product[ProductID],tbl_Product[ProductName])</f>
        <v>Welcome To … The Dashboard</v>
      </c>
      <c r="I459" t="str">
        <f>_xlfn.XLOOKUP(tbl_OrderProduct[[#This Row],[OrderID]],tbl_Order[OrderID],tbl_Order[CustomerID])</f>
        <v>CUST0144</v>
      </c>
    </row>
    <row r="460" spans="1:9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  <c r="F460">
        <f>_xlfn.XLOOKUP(tbl_OrderProduct[[#This Row],[OrderID]],tbl_Order[OrderID],tbl_Order[Order Year])</f>
        <v>2017</v>
      </c>
      <c r="G460" t="str">
        <f>_xlfn.XLOOKUP(tbl_OrderProduct[[#This Row],[OrderID]],tbl_Order[OrderID],tbl_Order[Order Month Name])</f>
        <v>Feb</v>
      </c>
      <c r="H460" t="str">
        <f>_xlfn.XLOOKUP(tbl_OrderProduct[[#This Row],[ProductID]],tbl_Product[ProductID],tbl_Product[ProductName])</f>
        <v>Cashflow Cascadia</v>
      </c>
      <c r="I460" t="str">
        <f>_xlfn.XLOOKUP(tbl_OrderProduct[[#This Row],[OrderID]],tbl_Order[OrderID],tbl_Order[CustomerID])</f>
        <v>CUST0144</v>
      </c>
    </row>
    <row r="461" spans="1:9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  <c r="F461">
        <f>_xlfn.XLOOKUP(tbl_OrderProduct[[#This Row],[OrderID]],tbl_Order[OrderID],tbl_Order[Order Year])</f>
        <v>2017</v>
      </c>
      <c r="G461" t="str">
        <f>_xlfn.XLOOKUP(tbl_OrderProduct[[#This Row],[OrderID]],tbl_Order[OrderID],tbl_Order[Order Month Name])</f>
        <v>Feb</v>
      </c>
      <c r="H461" t="str">
        <f>_xlfn.XLOOKUP(tbl_OrderProduct[[#This Row],[ProductID]],tbl_Product[ProductID],tbl_Product[ProductName])</f>
        <v>Pax Excel</v>
      </c>
      <c r="I461" t="str">
        <f>_xlfn.XLOOKUP(tbl_OrderProduct[[#This Row],[OrderID]],tbl_Order[OrderID],tbl_Order[CustomerID])</f>
        <v>CUST0144</v>
      </c>
    </row>
    <row r="462" spans="1:9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  <c r="F462">
        <f>_xlfn.XLOOKUP(tbl_OrderProduct[[#This Row],[OrderID]],tbl_Order[OrderID],tbl_Order[Order Year])</f>
        <v>2017</v>
      </c>
      <c r="G462" t="str">
        <f>_xlfn.XLOOKUP(tbl_OrderProduct[[#This Row],[OrderID]],tbl_Order[OrderID],tbl_Order[Order Month Name])</f>
        <v>Feb</v>
      </c>
      <c r="H462" t="str">
        <f>_xlfn.XLOOKUP(tbl_OrderProduct[[#This Row],[ProductID]],tbl_Product[ProductID],tbl_Product[ProductName])</f>
        <v>Sheets of Nottingham</v>
      </c>
      <c r="I462" t="str">
        <f>_xlfn.XLOOKUP(tbl_OrderProduct[[#This Row],[OrderID]],tbl_Order[OrderID],tbl_Order[CustomerID])</f>
        <v>CUST0144</v>
      </c>
    </row>
    <row r="463" spans="1:9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  <c r="F463">
        <f>_xlfn.XLOOKUP(tbl_OrderProduct[[#This Row],[OrderID]],tbl_Order[OrderID],tbl_Order[Order Year])</f>
        <v>2017</v>
      </c>
      <c r="G463" t="str">
        <f>_xlfn.XLOOKUP(tbl_OrderProduct[[#This Row],[OrderID]],tbl_Order[OrderID],tbl_Order[Order Month Name])</f>
        <v>Feb</v>
      </c>
      <c r="H463" t="str">
        <f>_xlfn.XLOOKUP(tbl_OrderProduct[[#This Row],[ProductID]],tbl_Product[ProductID],tbl_Product[ProductName])</f>
        <v>Dungeons &amp; Datasets</v>
      </c>
      <c r="I463" t="str">
        <f>_xlfn.XLOOKUP(tbl_OrderProduct[[#This Row],[OrderID]],tbl_Order[OrderID],tbl_Order[CustomerID])</f>
        <v>CUST0414</v>
      </c>
    </row>
    <row r="464" spans="1:9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  <c r="F464">
        <f>_xlfn.XLOOKUP(tbl_OrderProduct[[#This Row],[OrderID]],tbl_Order[OrderID],tbl_Order[Order Year])</f>
        <v>2017</v>
      </c>
      <c r="G464" t="str">
        <f>_xlfn.XLOOKUP(tbl_OrderProduct[[#This Row],[OrderID]],tbl_Order[OrderID],tbl_Order[Order Month Name])</f>
        <v>Feb</v>
      </c>
      <c r="H464" t="str">
        <f>_xlfn.XLOOKUP(tbl_OrderProduct[[#This Row],[ProductID]],tbl_Product[ProductID],tbl_Product[ProductName])</f>
        <v>Pivot &amp; Paper</v>
      </c>
      <c r="I464" t="str">
        <f>_xlfn.XLOOKUP(tbl_OrderProduct[[#This Row],[OrderID]],tbl_Order[OrderID],tbl_Order[CustomerID])</f>
        <v>CUST0414</v>
      </c>
    </row>
    <row r="465" spans="1:9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  <c r="F465">
        <f>_xlfn.XLOOKUP(tbl_OrderProduct[[#This Row],[OrderID]],tbl_Order[OrderID],tbl_Order[Order Year])</f>
        <v>2017</v>
      </c>
      <c r="G465" t="str">
        <f>_xlfn.XLOOKUP(tbl_OrderProduct[[#This Row],[OrderID]],tbl_Order[OrderID],tbl_Order[Order Month Name])</f>
        <v>Feb</v>
      </c>
      <c r="H465" t="str">
        <f>_xlfn.XLOOKUP(tbl_OrderProduct[[#This Row],[ProductID]],tbl_Product[ProductID],tbl_Product[ProductName])</f>
        <v>Pax Excel</v>
      </c>
      <c r="I465" t="str">
        <f>_xlfn.XLOOKUP(tbl_OrderProduct[[#This Row],[OrderID]],tbl_Order[OrderID],tbl_Order[CustomerID])</f>
        <v>CUST0414</v>
      </c>
    </row>
    <row r="466" spans="1:9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  <c r="F466">
        <f>_xlfn.XLOOKUP(tbl_OrderProduct[[#This Row],[OrderID]],tbl_Order[OrderID],tbl_Order[Order Year])</f>
        <v>2017</v>
      </c>
      <c r="G466" t="str">
        <f>_xlfn.XLOOKUP(tbl_OrderProduct[[#This Row],[OrderID]],tbl_Order[OrderID],tbl_Order[Order Month Name])</f>
        <v>Mar</v>
      </c>
      <c r="H466" t="str">
        <f>_xlfn.XLOOKUP(tbl_OrderProduct[[#This Row],[ProductID]],tbl_Product[ProductID],tbl_Product[ProductName])</f>
        <v>The Castles of Mad King Lambda</v>
      </c>
      <c r="I466" t="str">
        <f>_xlfn.XLOOKUP(tbl_OrderProduct[[#This Row],[OrderID]],tbl_Order[OrderID],tbl_Order[CustomerID])</f>
        <v>CUST0123</v>
      </c>
    </row>
    <row r="467" spans="1:9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  <c r="F467">
        <f>_xlfn.XLOOKUP(tbl_OrderProduct[[#This Row],[OrderID]],tbl_Order[OrderID],tbl_Order[Order Year])</f>
        <v>2017</v>
      </c>
      <c r="G467" t="str">
        <f>_xlfn.XLOOKUP(tbl_OrderProduct[[#This Row],[OrderID]],tbl_Order[OrderID],tbl_Order[Order Month Name])</f>
        <v>Mar</v>
      </c>
      <c r="H467" t="str">
        <f>_xlfn.XLOOKUP(tbl_OrderProduct[[#This Row],[ProductID]],tbl_Product[ProductID],tbl_Product[ProductName])</f>
        <v>Fieldnames</v>
      </c>
      <c r="I467" t="str">
        <f>_xlfn.XLOOKUP(tbl_OrderProduct[[#This Row],[OrderID]],tbl_Order[OrderID],tbl_Order[CustomerID])</f>
        <v>CUST0123</v>
      </c>
    </row>
    <row r="468" spans="1:9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  <c r="F468">
        <f>_xlfn.XLOOKUP(tbl_OrderProduct[[#This Row],[OrderID]],tbl_Order[OrderID],tbl_Order[Order Year])</f>
        <v>2017</v>
      </c>
      <c r="G468" t="str">
        <f>_xlfn.XLOOKUP(tbl_OrderProduct[[#This Row],[OrderID]],tbl_Order[OrderID],tbl_Order[Order Month Name])</f>
        <v>Mar</v>
      </c>
      <c r="H468" t="str">
        <f>_xlfn.XLOOKUP(tbl_OrderProduct[[#This Row],[ProductID]],tbl_Product[ProductID],tbl_Product[ProductName])</f>
        <v>Monopoly: Pivot Table Edition</v>
      </c>
      <c r="I468" t="str">
        <f>_xlfn.XLOOKUP(tbl_OrderProduct[[#This Row],[OrderID]],tbl_Order[OrderID],tbl_Order[CustomerID])</f>
        <v>CUST0123</v>
      </c>
    </row>
    <row r="469" spans="1:9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  <c r="F469">
        <f>_xlfn.XLOOKUP(tbl_OrderProduct[[#This Row],[OrderID]],tbl_Order[OrderID],tbl_Order[Order Year])</f>
        <v>2017</v>
      </c>
      <c r="G469" t="str">
        <f>_xlfn.XLOOKUP(tbl_OrderProduct[[#This Row],[OrderID]],tbl_Order[OrderID],tbl_Order[Order Month Name])</f>
        <v>Mar</v>
      </c>
      <c r="H469" t="str">
        <f>_xlfn.XLOOKUP(tbl_OrderProduct[[#This Row],[ProductID]],tbl_Product[ProductID],tbl_Product[ProductName])</f>
        <v>Carcassone: Financial Quarters</v>
      </c>
      <c r="I469" t="str">
        <f>_xlfn.XLOOKUP(tbl_OrderProduct[[#This Row],[OrderID]],tbl_Order[OrderID],tbl_Order[CustomerID])</f>
        <v>CUST0123</v>
      </c>
    </row>
    <row r="470" spans="1:9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  <c r="F470">
        <f>_xlfn.XLOOKUP(tbl_OrderProduct[[#This Row],[OrderID]],tbl_Order[OrderID],tbl_Order[Order Year])</f>
        <v>2017</v>
      </c>
      <c r="G470" t="str">
        <f>_xlfn.XLOOKUP(tbl_OrderProduct[[#This Row],[OrderID]],tbl_Order[OrderID],tbl_Order[Order Month Name])</f>
        <v>Mar</v>
      </c>
      <c r="H470" t="str">
        <f>_xlfn.XLOOKUP(tbl_OrderProduct[[#This Row],[ProductID]],tbl_Product[ProductID],tbl_Product[ProductName])</f>
        <v>Monopoly: Pivot Table Edition</v>
      </c>
      <c r="I470" t="str">
        <f>_xlfn.XLOOKUP(tbl_OrderProduct[[#This Row],[OrderID]],tbl_Order[OrderID],tbl_Order[CustomerID])</f>
        <v>CUST0192</v>
      </c>
    </row>
    <row r="471" spans="1:9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  <c r="F471">
        <f>_xlfn.XLOOKUP(tbl_OrderProduct[[#This Row],[OrderID]],tbl_Order[OrderID],tbl_Order[Order Year])</f>
        <v>2017</v>
      </c>
      <c r="G471" t="str">
        <f>_xlfn.XLOOKUP(tbl_OrderProduct[[#This Row],[OrderID]],tbl_Order[OrderID],tbl_Order[Order Month Name])</f>
        <v>Mar</v>
      </c>
      <c r="H471" t="str">
        <f>_xlfn.XLOOKUP(tbl_OrderProduct[[#This Row],[ProductID]],tbl_Product[ProductID],tbl_Product[ProductName])</f>
        <v>Welcome To … The Dashboard</v>
      </c>
      <c r="I471" t="str">
        <f>_xlfn.XLOOKUP(tbl_OrderProduct[[#This Row],[OrderID]],tbl_Order[OrderID],tbl_Order[CustomerID])</f>
        <v>CUST0192</v>
      </c>
    </row>
    <row r="472" spans="1:9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  <c r="F472">
        <f>_xlfn.XLOOKUP(tbl_OrderProduct[[#This Row],[OrderID]],tbl_Order[OrderID],tbl_Order[Order Year])</f>
        <v>2017</v>
      </c>
      <c r="G472" t="str">
        <f>_xlfn.XLOOKUP(tbl_OrderProduct[[#This Row],[OrderID]],tbl_Order[OrderID],tbl_Order[Order Month Name])</f>
        <v>Mar</v>
      </c>
      <c r="H472" t="str">
        <f>_xlfn.XLOOKUP(tbl_OrderProduct[[#This Row],[ProductID]],tbl_Product[ProductID],tbl_Product[ProductName])</f>
        <v>Evercell</v>
      </c>
      <c r="I472" t="str">
        <f>_xlfn.XLOOKUP(tbl_OrderProduct[[#This Row],[OrderID]],tbl_Order[OrderID],tbl_Order[CustomerID])</f>
        <v>CUST0169</v>
      </c>
    </row>
    <row r="473" spans="1:9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  <c r="F473">
        <f>_xlfn.XLOOKUP(tbl_OrderProduct[[#This Row],[OrderID]],tbl_Order[OrderID],tbl_Order[Order Year])</f>
        <v>2017</v>
      </c>
      <c r="G473" t="str">
        <f>_xlfn.XLOOKUP(tbl_OrderProduct[[#This Row],[OrderID]],tbl_Order[OrderID],tbl_Order[Order Month Name])</f>
        <v>Mar</v>
      </c>
      <c r="H473" t="str">
        <f>_xlfn.XLOOKUP(tbl_OrderProduct[[#This Row],[ProductID]],tbl_Product[ProductID],tbl_Product[ProductName])</f>
        <v>Wingspanalytics</v>
      </c>
      <c r="I473" t="str">
        <f>_xlfn.XLOOKUP(tbl_OrderProduct[[#This Row],[OrderID]],tbl_Order[OrderID],tbl_Order[CustomerID])</f>
        <v>CUST0169</v>
      </c>
    </row>
    <row r="474" spans="1:9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  <c r="F474">
        <f>_xlfn.XLOOKUP(tbl_OrderProduct[[#This Row],[OrderID]],tbl_Order[OrderID],tbl_Order[Order Year])</f>
        <v>2017</v>
      </c>
      <c r="G474" t="str">
        <f>_xlfn.XLOOKUP(tbl_OrderProduct[[#This Row],[OrderID]],tbl_Order[OrderID],tbl_Order[Order Month Name])</f>
        <v>Mar</v>
      </c>
      <c r="H474" t="str">
        <f>_xlfn.XLOOKUP(tbl_OrderProduct[[#This Row],[ProductID]],tbl_Product[ProductID],tbl_Product[ProductName])</f>
        <v>Dashboard Wavelength</v>
      </c>
      <c r="I474" t="str">
        <f>_xlfn.XLOOKUP(tbl_OrderProduct[[#This Row],[OrderID]],tbl_Order[OrderID],tbl_Order[CustomerID])</f>
        <v>CUST0216</v>
      </c>
    </row>
    <row r="475" spans="1:9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  <c r="F475">
        <f>_xlfn.XLOOKUP(tbl_OrderProduct[[#This Row],[OrderID]],tbl_Order[OrderID],tbl_Order[Order Year])</f>
        <v>2017</v>
      </c>
      <c r="G475" t="str">
        <f>_xlfn.XLOOKUP(tbl_OrderProduct[[#This Row],[OrderID]],tbl_Order[OrderID],tbl_Order[Order Month Name])</f>
        <v>Mar</v>
      </c>
      <c r="H475" t="str">
        <f>_xlfn.XLOOKUP(tbl_OrderProduct[[#This Row],[ProductID]],tbl_Product[ProductID],tbl_Product[ProductName])</f>
        <v>DAX Machina</v>
      </c>
      <c r="I475" t="str">
        <f>_xlfn.XLOOKUP(tbl_OrderProduct[[#This Row],[OrderID]],tbl_Order[OrderID],tbl_Order[CustomerID])</f>
        <v>CUST0216</v>
      </c>
    </row>
    <row r="476" spans="1:9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  <c r="F476">
        <f>_xlfn.XLOOKUP(tbl_OrderProduct[[#This Row],[OrderID]],tbl_Order[OrderID],tbl_Order[Order Year])</f>
        <v>2017</v>
      </c>
      <c r="G476" t="str">
        <f>_xlfn.XLOOKUP(tbl_OrderProduct[[#This Row],[OrderID]],tbl_Order[OrderID],tbl_Order[Order Month Name])</f>
        <v>Mar</v>
      </c>
      <c r="H476" t="str">
        <f>_xlfn.XLOOKUP(tbl_OrderProduct[[#This Row],[ProductID]],tbl_Product[ProductID],tbl_Product[ProductName])</f>
        <v>Audit Call of Cthulhu</v>
      </c>
      <c r="I476" t="str">
        <f>_xlfn.XLOOKUP(tbl_OrderProduct[[#This Row],[OrderID]],tbl_Order[OrderID],tbl_Order[CustomerID])</f>
        <v>CUST0216</v>
      </c>
    </row>
    <row r="477" spans="1:9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  <c r="F477">
        <f>_xlfn.XLOOKUP(tbl_OrderProduct[[#This Row],[OrderID]],tbl_Order[OrderID],tbl_Order[Order Year])</f>
        <v>2017</v>
      </c>
      <c r="G477" t="str">
        <f>_xlfn.XLOOKUP(tbl_OrderProduct[[#This Row],[OrderID]],tbl_Order[OrderID],tbl_Order[Order Month Name])</f>
        <v>Mar</v>
      </c>
      <c r="H477" t="str">
        <f>_xlfn.XLOOKUP(tbl_OrderProduct[[#This Row],[ProductID]],tbl_Product[ProductID],tbl_Product[ProductName])</f>
        <v>Ticket to Ride: Financial Express</v>
      </c>
      <c r="I477" t="str">
        <f>_xlfn.XLOOKUP(tbl_OrderProduct[[#This Row],[OrderID]],tbl_Order[OrderID],tbl_Order[CustomerID])</f>
        <v>CUST0216</v>
      </c>
    </row>
    <row r="478" spans="1:9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  <c r="F478">
        <f>_xlfn.XLOOKUP(tbl_OrderProduct[[#This Row],[OrderID]],tbl_Order[OrderID],tbl_Order[Order Year])</f>
        <v>2017</v>
      </c>
      <c r="G478" t="str">
        <f>_xlfn.XLOOKUP(tbl_OrderProduct[[#This Row],[OrderID]],tbl_Order[OrderID],tbl_Order[Order Month Name])</f>
        <v>Mar</v>
      </c>
      <c r="H478" t="str">
        <f>_xlfn.XLOOKUP(tbl_OrderProduct[[#This Row],[ProductID]],tbl_Product[ProductID],tbl_Product[ProductName])</f>
        <v>7 Chart Wonders</v>
      </c>
      <c r="I478" t="str">
        <f>_xlfn.XLOOKUP(tbl_OrderProduct[[#This Row],[OrderID]],tbl_Order[OrderID],tbl_Order[CustomerID])</f>
        <v>CUST0216</v>
      </c>
    </row>
    <row r="479" spans="1:9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  <c r="F479">
        <f>_xlfn.XLOOKUP(tbl_OrderProduct[[#This Row],[OrderID]],tbl_Order[OrderID],tbl_Order[Order Year])</f>
        <v>2017</v>
      </c>
      <c r="G479" t="str">
        <f>_xlfn.XLOOKUP(tbl_OrderProduct[[#This Row],[OrderID]],tbl_Order[OrderID],tbl_Order[Order Month Name])</f>
        <v>Mar</v>
      </c>
      <c r="H479" t="str">
        <f>_xlfn.XLOOKUP(tbl_OrderProduct[[#This Row],[ProductID]],tbl_Product[ProductID],tbl_Product[ProductName])</f>
        <v>The Quacks of Quarterburg</v>
      </c>
      <c r="I479" t="str">
        <f>_xlfn.XLOOKUP(tbl_OrderProduct[[#This Row],[OrderID]],tbl_Order[OrderID],tbl_Order[CustomerID])</f>
        <v>CUST1208</v>
      </c>
    </row>
    <row r="480" spans="1:9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  <c r="F480">
        <f>_xlfn.XLOOKUP(tbl_OrderProduct[[#This Row],[OrderID]],tbl_Order[OrderID],tbl_Order[Order Year])</f>
        <v>2017</v>
      </c>
      <c r="G480" t="str">
        <f>_xlfn.XLOOKUP(tbl_OrderProduct[[#This Row],[OrderID]],tbl_Order[OrderID],tbl_Order[Order Month Name])</f>
        <v>Mar</v>
      </c>
      <c r="H480" t="str">
        <f>_xlfn.XLOOKUP(tbl_OrderProduct[[#This Row],[ProductID]],tbl_Product[ProductID],tbl_Product[ProductName])</f>
        <v>Pivot &amp; Paper</v>
      </c>
      <c r="I480" t="str">
        <f>_xlfn.XLOOKUP(tbl_OrderProduct[[#This Row],[OrderID]],tbl_Order[OrderID],tbl_Order[CustomerID])</f>
        <v>CUST1208</v>
      </c>
    </row>
    <row r="481" spans="1:9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  <c r="F481">
        <f>_xlfn.XLOOKUP(tbl_OrderProduct[[#This Row],[OrderID]],tbl_Order[OrderID],tbl_Order[Order Year])</f>
        <v>2017</v>
      </c>
      <c r="G481" t="str">
        <f>_xlfn.XLOOKUP(tbl_OrderProduct[[#This Row],[OrderID]],tbl_Order[OrderID],tbl_Order[Order Month Name])</f>
        <v>Mar</v>
      </c>
      <c r="H481" t="str">
        <f>_xlfn.XLOOKUP(tbl_OrderProduct[[#This Row],[ProductID]],tbl_Product[ProductID],tbl_Product[ProductName])</f>
        <v>Azul: Pie Chart Edition</v>
      </c>
      <c r="I481" t="str">
        <f>_xlfn.XLOOKUP(tbl_OrderProduct[[#This Row],[OrderID]],tbl_Order[OrderID],tbl_Order[CustomerID])</f>
        <v>CUST0724</v>
      </c>
    </row>
    <row r="482" spans="1:9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  <c r="F482">
        <f>_xlfn.XLOOKUP(tbl_OrderProduct[[#This Row],[OrderID]],tbl_Order[OrderID],tbl_Order[Order Year])</f>
        <v>2017</v>
      </c>
      <c r="G482" t="str">
        <f>_xlfn.XLOOKUP(tbl_OrderProduct[[#This Row],[OrderID]],tbl_Order[OrderID],tbl_Order[Order Month Name])</f>
        <v>Mar</v>
      </c>
      <c r="H482" t="str">
        <f>_xlfn.XLOOKUP(tbl_OrderProduct[[#This Row],[ProductID]],tbl_Product[ProductID],tbl_Product[ProductName])</f>
        <v>Dungeons &amp; Datasets</v>
      </c>
      <c r="I482" t="str">
        <f>_xlfn.XLOOKUP(tbl_OrderProduct[[#This Row],[OrderID]],tbl_Order[OrderID],tbl_Order[CustomerID])</f>
        <v>CUST0724</v>
      </c>
    </row>
    <row r="483" spans="1:9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  <c r="F483">
        <f>_xlfn.XLOOKUP(tbl_OrderProduct[[#This Row],[OrderID]],tbl_Order[OrderID],tbl_Order[Order Year])</f>
        <v>2017</v>
      </c>
      <c r="G483" t="str">
        <f>_xlfn.XLOOKUP(tbl_OrderProduct[[#This Row],[OrderID]],tbl_Order[OrderID],tbl_Order[Order Month Name])</f>
        <v>Mar</v>
      </c>
      <c r="H483" t="str">
        <f>_xlfn.XLOOKUP(tbl_OrderProduct[[#This Row],[ProductID]],tbl_Product[ProductID],tbl_Product[ProductName])</f>
        <v>The Quacks of Quarterburg</v>
      </c>
      <c r="I483" t="str">
        <f>_xlfn.XLOOKUP(tbl_OrderProduct[[#This Row],[OrderID]],tbl_Order[OrderID],tbl_Order[CustomerID])</f>
        <v>CUST0724</v>
      </c>
    </row>
    <row r="484" spans="1:9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  <c r="F484">
        <f>_xlfn.XLOOKUP(tbl_OrderProduct[[#This Row],[OrderID]],tbl_Order[OrderID],tbl_Order[Order Year])</f>
        <v>2017</v>
      </c>
      <c r="G484" t="str">
        <f>_xlfn.XLOOKUP(tbl_OrderProduct[[#This Row],[OrderID]],tbl_Order[OrderID],tbl_Order[Order Month Name])</f>
        <v>Mar</v>
      </c>
      <c r="H484" t="str">
        <f>_xlfn.XLOOKUP(tbl_OrderProduct[[#This Row],[ProductID]],tbl_Product[ProductID],tbl_Product[ProductName])</f>
        <v>The Castles of Mad King Lambda</v>
      </c>
      <c r="I484" t="str">
        <f>_xlfn.XLOOKUP(tbl_OrderProduct[[#This Row],[OrderID]],tbl_Order[OrderID],tbl_Order[CustomerID])</f>
        <v>CUST0724</v>
      </c>
    </row>
    <row r="485" spans="1:9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  <c r="F485">
        <f>_xlfn.XLOOKUP(tbl_OrderProduct[[#This Row],[OrderID]],tbl_Order[OrderID],tbl_Order[Order Year])</f>
        <v>2017</v>
      </c>
      <c r="G485" t="str">
        <f>_xlfn.XLOOKUP(tbl_OrderProduct[[#This Row],[OrderID]],tbl_Order[OrderID],tbl_Order[Order Month Name])</f>
        <v>Mar</v>
      </c>
      <c r="H485" t="str">
        <f>_xlfn.XLOOKUP(tbl_OrderProduct[[#This Row],[ProductID]],tbl_Product[ProductID],tbl_Product[ProductName])</f>
        <v>7 Chart Wonders</v>
      </c>
      <c r="I485" t="str">
        <f>_xlfn.XLOOKUP(tbl_OrderProduct[[#This Row],[OrderID]],tbl_Order[OrderID],tbl_Order[CustomerID])</f>
        <v>CUST0301</v>
      </c>
    </row>
    <row r="486" spans="1:9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  <c r="F486">
        <f>_xlfn.XLOOKUP(tbl_OrderProduct[[#This Row],[OrderID]],tbl_Order[OrderID],tbl_Order[Order Year])</f>
        <v>2017</v>
      </c>
      <c r="G486" t="str">
        <f>_xlfn.XLOOKUP(tbl_OrderProduct[[#This Row],[OrderID]],tbl_Order[OrderID],tbl_Order[Order Month Name])</f>
        <v>Mar</v>
      </c>
      <c r="H486" t="str">
        <f>_xlfn.XLOOKUP(tbl_OrderProduct[[#This Row],[ProductID]],tbl_Product[ProductID],tbl_Product[ProductName])</f>
        <v>Azul: Pie Chart Edition</v>
      </c>
      <c r="I486" t="str">
        <f>_xlfn.XLOOKUP(tbl_OrderProduct[[#This Row],[OrderID]],tbl_Order[OrderID],tbl_Order[CustomerID])</f>
        <v>CUST0065</v>
      </c>
    </row>
    <row r="487" spans="1:9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  <c r="F487">
        <f>_xlfn.XLOOKUP(tbl_OrderProduct[[#This Row],[OrderID]],tbl_Order[OrderID],tbl_Order[Order Year])</f>
        <v>2017</v>
      </c>
      <c r="G487" t="str">
        <f>_xlfn.XLOOKUP(tbl_OrderProduct[[#This Row],[OrderID]],tbl_Order[OrderID],tbl_Order[Order Month Name])</f>
        <v>Mar</v>
      </c>
      <c r="H487" t="str">
        <f>_xlfn.XLOOKUP(tbl_OrderProduct[[#This Row],[ProductID]],tbl_Product[ProductID],tbl_Product[ProductName])</f>
        <v>Formulate!</v>
      </c>
      <c r="I487" t="str">
        <f>_xlfn.XLOOKUP(tbl_OrderProduct[[#This Row],[OrderID]],tbl_Order[OrderID],tbl_Order[CustomerID])</f>
        <v>CUST0065</v>
      </c>
    </row>
    <row r="488" spans="1:9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  <c r="F488">
        <f>_xlfn.XLOOKUP(tbl_OrderProduct[[#This Row],[OrderID]],tbl_Order[OrderID],tbl_Order[Order Year])</f>
        <v>2017</v>
      </c>
      <c r="G488" t="str">
        <f>_xlfn.XLOOKUP(tbl_OrderProduct[[#This Row],[OrderID]],tbl_Order[OrderID],tbl_Order[Order Month Name])</f>
        <v>Mar</v>
      </c>
      <c r="H488" t="str">
        <f>_xlfn.XLOOKUP(tbl_OrderProduct[[#This Row],[ProductID]],tbl_Product[ProductID],tbl_Product[ProductName])</f>
        <v>The Spill: Data Breach</v>
      </c>
      <c r="I488" t="str">
        <f>_xlfn.XLOOKUP(tbl_OrderProduct[[#This Row],[OrderID]],tbl_Order[OrderID],tbl_Order[CustomerID])</f>
        <v>CUST0065</v>
      </c>
    </row>
    <row r="489" spans="1:9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  <c r="F489">
        <f>_xlfn.XLOOKUP(tbl_OrderProduct[[#This Row],[OrderID]],tbl_Order[OrderID],tbl_Order[Order Year])</f>
        <v>2017</v>
      </c>
      <c r="G489" t="str">
        <f>_xlfn.XLOOKUP(tbl_OrderProduct[[#This Row],[OrderID]],tbl_Order[OrderID],tbl_Order[Order Month Name])</f>
        <v>Mar</v>
      </c>
      <c r="H489" t="str">
        <f>_xlfn.XLOOKUP(tbl_OrderProduct[[#This Row],[ProductID]],tbl_Product[ProductID],tbl_Product[ProductName])</f>
        <v>Terraforming Tableau</v>
      </c>
      <c r="I489" t="str">
        <f>_xlfn.XLOOKUP(tbl_OrderProduct[[#This Row],[OrderID]],tbl_Order[OrderID],tbl_Order[CustomerID])</f>
        <v>CUST0065</v>
      </c>
    </row>
    <row r="490" spans="1:9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  <c r="F490">
        <f>_xlfn.XLOOKUP(tbl_OrderProduct[[#This Row],[OrderID]],tbl_Order[OrderID],tbl_Order[Order Year])</f>
        <v>2017</v>
      </c>
      <c r="G490" t="str">
        <f>_xlfn.XLOOKUP(tbl_OrderProduct[[#This Row],[OrderID]],tbl_Order[OrderID],tbl_Order[Order Month Name])</f>
        <v>Mar</v>
      </c>
      <c r="H490" t="str">
        <f>_xlfn.XLOOKUP(tbl_OrderProduct[[#This Row],[ProductID]],tbl_Product[ProductID],tbl_Product[ProductName])</f>
        <v>The Castles of Mad King Lambda</v>
      </c>
      <c r="I490" t="str">
        <f>_xlfn.XLOOKUP(tbl_OrderProduct[[#This Row],[OrderID]],tbl_Order[OrderID],tbl_Order[CustomerID])</f>
        <v>CUST0812</v>
      </c>
    </row>
    <row r="491" spans="1:9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  <c r="F491">
        <f>_xlfn.XLOOKUP(tbl_OrderProduct[[#This Row],[OrderID]],tbl_Order[OrderID],tbl_Order[Order Year])</f>
        <v>2017</v>
      </c>
      <c r="G491" t="str">
        <f>_xlfn.XLOOKUP(tbl_OrderProduct[[#This Row],[OrderID]],tbl_Order[OrderID],tbl_Order[Order Month Name])</f>
        <v>Mar</v>
      </c>
      <c r="H491" t="str">
        <f>_xlfn.XLOOKUP(tbl_OrderProduct[[#This Row],[ProductID]],tbl_Product[ProductID],tbl_Product[ProductName])</f>
        <v>Welcome To … The Dashboard</v>
      </c>
      <c r="I491" t="str">
        <f>_xlfn.XLOOKUP(tbl_OrderProduct[[#This Row],[OrderID]],tbl_Order[OrderID],tbl_Order[CustomerID])</f>
        <v>CUST0947</v>
      </c>
    </row>
    <row r="492" spans="1:9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  <c r="F492">
        <f>_xlfn.XLOOKUP(tbl_OrderProduct[[#This Row],[OrderID]],tbl_Order[OrderID],tbl_Order[Order Year])</f>
        <v>2017</v>
      </c>
      <c r="G492" t="str">
        <f>_xlfn.XLOOKUP(tbl_OrderProduct[[#This Row],[OrderID]],tbl_Order[OrderID],tbl_Order[Order Month Name])</f>
        <v>Mar</v>
      </c>
      <c r="H492" t="str">
        <f>_xlfn.XLOOKUP(tbl_OrderProduct[[#This Row],[ProductID]],tbl_Product[ProductID],tbl_Product[ProductName])</f>
        <v>Great Western Lookup</v>
      </c>
      <c r="I492" t="str">
        <f>_xlfn.XLOOKUP(tbl_OrderProduct[[#This Row],[OrderID]],tbl_Order[OrderID],tbl_Order[CustomerID])</f>
        <v>CUST0442</v>
      </c>
    </row>
    <row r="493" spans="1:9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  <c r="F493">
        <f>_xlfn.XLOOKUP(tbl_OrderProduct[[#This Row],[OrderID]],tbl_Order[OrderID],tbl_Order[Order Year])</f>
        <v>2017</v>
      </c>
      <c r="G493" t="str">
        <f>_xlfn.XLOOKUP(tbl_OrderProduct[[#This Row],[OrderID]],tbl_Order[OrderID],tbl_Order[Order Month Name])</f>
        <v>Mar</v>
      </c>
      <c r="H493" t="str">
        <f>_xlfn.XLOOKUP(tbl_OrderProduct[[#This Row],[ProductID]],tbl_Product[ProductID],tbl_Product[ProductName])</f>
        <v>Dashboard Wavelength</v>
      </c>
      <c r="I493" t="str">
        <f>_xlfn.XLOOKUP(tbl_OrderProduct[[#This Row],[OrderID]],tbl_Order[OrderID],tbl_Order[CustomerID])</f>
        <v>CUST0442</v>
      </c>
    </row>
    <row r="494" spans="1:9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  <c r="F494">
        <f>_xlfn.XLOOKUP(tbl_OrderProduct[[#This Row],[OrderID]],tbl_Order[OrderID],tbl_Order[Order Year])</f>
        <v>2017</v>
      </c>
      <c r="G494" t="str">
        <f>_xlfn.XLOOKUP(tbl_OrderProduct[[#This Row],[OrderID]],tbl_Order[OrderID],tbl_Order[Order Month Name])</f>
        <v>Mar</v>
      </c>
      <c r="H494" t="str">
        <f>_xlfn.XLOOKUP(tbl_OrderProduct[[#This Row],[ProductID]],tbl_Product[ProductID],tbl_Product[ProductName])</f>
        <v>Azul: Pie Chart Edition</v>
      </c>
      <c r="I494" t="str">
        <f>_xlfn.XLOOKUP(tbl_OrderProduct[[#This Row],[OrderID]],tbl_Order[OrderID],tbl_Order[CustomerID])</f>
        <v>CUST0178</v>
      </c>
    </row>
    <row r="495" spans="1:9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  <c r="F495">
        <f>_xlfn.XLOOKUP(tbl_OrderProduct[[#This Row],[OrderID]],tbl_Order[OrderID],tbl_Order[Order Year])</f>
        <v>2017</v>
      </c>
      <c r="G495" t="str">
        <f>_xlfn.XLOOKUP(tbl_OrderProduct[[#This Row],[OrderID]],tbl_Order[OrderID],tbl_Order[Order Month Name])</f>
        <v>Apr</v>
      </c>
      <c r="H495" t="str">
        <f>_xlfn.XLOOKUP(tbl_OrderProduct[[#This Row],[ProductID]],tbl_Product[ProductID],tbl_Product[ProductName])</f>
        <v>Cells of Caledonia</v>
      </c>
      <c r="I495" t="str">
        <f>_xlfn.XLOOKUP(tbl_OrderProduct[[#This Row],[OrderID]],tbl_Order[OrderID],tbl_Order[CustomerID])</f>
        <v>CUST0205</v>
      </c>
    </row>
    <row r="496" spans="1:9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  <c r="F496">
        <f>_xlfn.XLOOKUP(tbl_OrderProduct[[#This Row],[OrderID]],tbl_Order[OrderID],tbl_Order[Order Year])</f>
        <v>2017</v>
      </c>
      <c r="G496" t="str">
        <f>_xlfn.XLOOKUP(tbl_OrderProduct[[#This Row],[OrderID]],tbl_Order[OrderID],tbl_Order[Order Month Name])</f>
        <v>Apr</v>
      </c>
      <c r="H496" t="str">
        <f>_xlfn.XLOOKUP(tbl_OrderProduct[[#This Row],[ProductID]],tbl_Product[ProductID],tbl_Product[ProductName])</f>
        <v>Tiny Epic Formulas</v>
      </c>
      <c r="I496" t="str">
        <f>_xlfn.XLOOKUP(tbl_OrderProduct[[#This Row],[OrderID]],tbl_Order[OrderID],tbl_Order[CustomerID])</f>
        <v>CUST0205</v>
      </c>
    </row>
    <row r="497" spans="1:9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  <c r="F497">
        <f>_xlfn.XLOOKUP(tbl_OrderProduct[[#This Row],[OrderID]],tbl_Order[OrderID],tbl_Order[Order Year])</f>
        <v>2017</v>
      </c>
      <c r="G497" t="str">
        <f>_xlfn.XLOOKUP(tbl_OrderProduct[[#This Row],[OrderID]],tbl_Order[OrderID],tbl_Order[Order Month Name])</f>
        <v>Apr</v>
      </c>
      <c r="H497" t="str">
        <f>_xlfn.XLOOKUP(tbl_OrderProduct[[#This Row],[ProductID]],tbl_Product[ProductID],tbl_Product[ProductName])</f>
        <v>Between Two Spreadsheets</v>
      </c>
      <c r="I497" t="str">
        <f>_xlfn.XLOOKUP(tbl_OrderProduct[[#This Row],[OrderID]],tbl_Order[OrderID],tbl_Order[CustomerID])</f>
        <v>CUST0337</v>
      </c>
    </row>
    <row r="498" spans="1:9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  <c r="F498">
        <f>_xlfn.XLOOKUP(tbl_OrderProduct[[#This Row],[OrderID]],tbl_Order[OrderID],tbl_Order[Order Year])</f>
        <v>2017</v>
      </c>
      <c r="G498" t="str">
        <f>_xlfn.XLOOKUP(tbl_OrderProduct[[#This Row],[OrderID]],tbl_Order[OrderID],tbl_Order[Order Month Name])</f>
        <v>Apr</v>
      </c>
      <c r="H498" t="str">
        <f>_xlfn.XLOOKUP(tbl_OrderProduct[[#This Row],[ProductID]],tbl_Product[ProductID],tbl_Product[ProductName])</f>
        <v>Pandemic: #REF! Outbreak</v>
      </c>
      <c r="I498" t="str">
        <f>_xlfn.XLOOKUP(tbl_OrderProduct[[#This Row],[OrderID]],tbl_Order[OrderID],tbl_Order[CustomerID])</f>
        <v>CUST0337</v>
      </c>
    </row>
    <row r="499" spans="1:9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  <c r="F499">
        <f>_xlfn.XLOOKUP(tbl_OrderProduct[[#This Row],[OrderID]],tbl_Order[OrderID],tbl_Order[Order Year])</f>
        <v>2017</v>
      </c>
      <c r="G499" t="str">
        <f>_xlfn.XLOOKUP(tbl_OrderProduct[[#This Row],[OrderID]],tbl_Order[OrderID],tbl_Order[Order Month Name])</f>
        <v>Apr</v>
      </c>
      <c r="H499" t="str">
        <f>_xlfn.XLOOKUP(tbl_OrderProduct[[#This Row],[ProductID]],tbl_Product[ProductID],tbl_Product[ProductName])</f>
        <v>Formulate!</v>
      </c>
      <c r="I499" t="str">
        <f>_xlfn.XLOOKUP(tbl_OrderProduct[[#This Row],[OrderID]],tbl_Order[OrderID],tbl_Order[CustomerID])</f>
        <v>CUST1201</v>
      </c>
    </row>
    <row r="500" spans="1:9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  <c r="F500">
        <f>_xlfn.XLOOKUP(tbl_OrderProduct[[#This Row],[OrderID]],tbl_Order[OrderID],tbl_Order[Order Year])</f>
        <v>2017</v>
      </c>
      <c r="G500" t="str">
        <f>_xlfn.XLOOKUP(tbl_OrderProduct[[#This Row],[OrderID]],tbl_Order[OrderID],tbl_Order[Order Month Name])</f>
        <v>Apr</v>
      </c>
      <c r="H500" t="str">
        <f>_xlfn.XLOOKUP(tbl_OrderProduct[[#This Row],[ProductID]],tbl_Product[ProductID],tbl_Product[ProductName])</f>
        <v>Ticket to Ride: Financial Express</v>
      </c>
      <c r="I500" t="str">
        <f>_xlfn.XLOOKUP(tbl_OrderProduct[[#This Row],[OrderID]],tbl_Order[OrderID],tbl_Order[CustomerID])</f>
        <v>CUST0305</v>
      </c>
    </row>
    <row r="501" spans="1:9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  <c r="F501">
        <f>_xlfn.XLOOKUP(tbl_OrderProduct[[#This Row],[OrderID]],tbl_Order[OrderID],tbl_Order[Order Year])</f>
        <v>2017</v>
      </c>
      <c r="G501" t="str">
        <f>_xlfn.XLOOKUP(tbl_OrderProduct[[#This Row],[OrderID]],tbl_Order[OrderID],tbl_Order[Order Month Name])</f>
        <v>Apr</v>
      </c>
      <c r="H501" t="str">
        <f>_xlfn.XLOOKUP(tbl_OrderProduct[[#This Row],[ProductID]],tbl_Product[ProductID],tbl_Product[ProductName])</f>
        <v>Dungeons &amp; Datasets</v>
      </c>
      <c r="I501" t="str">
        <f>_xlfn.XLOOKUP(tbl_OrderProduct[[#This Row],[OrderID]],tbl_Order[OrderID],tbl_Order[CustomerID])</f>
        <v>CUST0305</v>
      </c>
    </row>
    <row r="502" spans="1:9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  <c r="F502">
        <f>_xlfn.XLOOKUP(tbl_OrderProduct[[#This Row],[OrderID]],tbl_Order[OrderID],tbl_Order[Order Year])</f>
        <v>2017</v>
      </c>
      <c r="G502" t="str">
        <f>_xlfn.XLOOKUP(tbl_OrderProduct[[#This Row],[OrderID]],tbl_Order[OrderID],tbl_Order[Order Month Name])</f>
        <v>Apr</v>
      </c>
      <c r="H502" t="str">
        <f>_xlfn.XLOOKUP(tbl_OrderProduct[[#This Row],[ProductID]],tbl_Product[ProductID],tbl_Product[ProductName])</f>
        <v>Cells of Caledonia</v>
      </c>
      <c r="I502" t="str">
        <f>_xlfn.XLOOKUP(tbl_OrderProduct[[#This Row],[OrderID]],tbl_Order[OrderID],tbl_Order[CustomerID])</f>
        <v>CUST0305</v>
      </c>
    </row>
    <row r="503" spans="1:9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  <c r="F503">
        <f>_xlfn.XLOOKUP(tbl_OrderProduct[[#This Row],[OrderID]],tbl_Order[OrderID],tbl_Order[Order Year])</f>
        <v>2017</v>
      </c>
      <c r="G503" t="str">
        <f>_xlfn.XLOOKUP(tbl_OrderProduct[[#This Row],[OrderID]],tbl_Order[OrderID],tbl_Order[Order Month Name])</f>
        <v>Apr</v>
      </c>
      <c r="H503" t="str">
        <f>_xlfn.XLOOKUP(tbl_OrderProduct[[#This Row],[ProductID]],tbl_Product[ProductID],tbl_Product[ProductName])</f>
        <v>The Castles of Mad King Lambda</v>
      </c>
      <c r="I503" t="str">
        <f>_xlfn.XLOOKUP(tbl_OrderProduct[[#This Row],[OrderID]],tbl_Order[OrderID],tbl_Order[CustomerID])</f>
        <v>CUST0305</v>
      </c>
    </row>
    <row r="504" spans="1:9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  <c r="F504">
        <f>_xlfn.XLOOKUP(tbl_OrderProduct[[#This Row],[OrderID]],tbl_Order[OrderID],tbl_Order[Order Year])</f>
        <v>2017</v>
      </c>
      <c r="G504" t="str">
        <f>_xlfn.XLOOKUP(tbl_OrderProduct[[#This Row],[OrderID]],tbl_Order[OrderID],tbl_Order[Order Month Name])</f>
        <v>Apr</v>
      </c>
      <c r="H504" t="str">
        <f>_xlfn.XLOOKUP(tbl_OrderProduct[[#This Row],[ProductID]],tbl_Product[ProductID],tbl_Product[ProductName])</f>
        <v>Brass: Budget</v>
      </c>
      <c r="I504" t="str">
        <f>_xlfn.XLOOKUP(tbl_OrderProduct[[#This Row],[OrderID]],tbl_Order[OrderID],tbl_Order[CustomerID])</f>
        <v>CUST0305</v>
      </c>
    </row>
    <row r="505" spans="1:9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  <c r="F505">
        <f>_xlfn.XLOOKUP(tbl_OrderProduct[[#This Row],[OrderID]],tbl_Order[OrderID],tbl_Order[Order Year])</f>
        <v>2017</v>
      </c>
      <c r="G505" t="str">
        <f>_xlfn.XLOOKUP(tbl_OrderProduct[[#This Row],[OrderID]],tbl_Order[OrderID],tbl_Order[Order Month Name])</f>
        <v>Apr</v>
      </c>
      <c r="H505" t="str">
        <f>_xlfn.XLOOKUP(tbl_OrderProduct[[#This Row],[ProductID]],tbl_Product[ProductID],tbl_Product[ProductName])</f>
        <v>Charts Against Humanity</v>
      </c>
      <c r="I505" t="str">
        <f>_xlfn.XLOOKUP(tbl_OrderProduct[[#This Row],[OrderID]],tbl_Order[OrderID],tbl_Order[CustomerID])</f>
        <v>CUST0985</v>
      </c>
    </row>
    <row r="506" spans="1:9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  <c r="F506">
        <f>_xlfn.XLOOKUP(tbl_OrderProduct[[#This Row],[OrderID]],tbl_Order[OrderID],tbl_Order[Order Year])</f>
        <v>2017</v>
      </c>
      <c r="G506" t="str">
        <f>_xlfn.XLOOKUP(tbl_OrderProduct[[#This Row],[OrderID]],tbl_Order[OrderID],tbl_Order[Order Month Name])</f>
        <v>Apr</v>
      </c>
      <c r="H506" t="str">
        <f>_xlfn.XLOOKUP(tbl_OrderProduct[[#This Row],[ProductID]],tbl_Product[ProductID],tbl_Product[ProductName])</f>
        <v>Ticket to Ride: Financial Express</v>
      </c>
      <c r="I506" t="str">
        <f>_xlfn.XLOOKUP(tbl_OrderProduct[[#This Row],[OrderID]],tbl_Order[OrderID],tbl_Order[CustomerID])</f>
        <v>CUST0985</v>
      </c>
    </row>
    <row r="507" spans="1:9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  <c r="F507">
        <f>_xlfn.XLOOKUP(tbl_OrderProduct[[#This Row],[OrderID]],tbl_Order[OrderID],tbl_Order[Order Year])</f>
        <v>2017</v>
      </c>
      <c r="G507" t="str">
        <f>_xlfn.XLOOKUP(tbl_OrderProduct[[#This Row],[OrderID]],tbl_Order[OrderID],tbl_Order[Order Month Name])</f>
        <v>Apr</v>
      </c>
      <c r="H507" t="str">
        <f>_xlfn.XLOOKUP(tbl_OrderProduct[[#This Row],[ProductID]],tbl_Product[ProductID],tbl_Product[ProductName])</f>
        <v>The Spill: Data Breach</v>
      </c>
      <c r="I507" t="str">
        <f>_xlfn.XLOOKUP(tbl_OrderProduct[[#This Row],[OrderID]],tbl_Order[OrderID],tbl_Order[CustomerID])</f>
        <v>CUST0985</v>
      </c>
    </row>
    <row r="508" spans="1:9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  <c r="F508">
        <f>_xlfn.XLOOKUP(tbl_OrderProduct[[#This Row],[OrderID]],tbl_Order[OrderID],tbl_Order[Order Year])</f>
        <v>2017</v>
      </c>
      <c r="G508" t="str">
        <f>_xlfn.XLOOKUP(tbl_OrderProduct[[#This Row],[OrderID]],tbl_Order[OrderID],tbl_Order[Order Month Name])</f>
        <v>Apr</v>
      </c>
      <c r="H508" t="str">
        <f>_xlfn.XLOOKUP(tbl_OrderProduct[[#This Row],[ProductID]],tbl_Product[ProductID],tbl_Product[ProductName])</f>
        <v>Spreadsheet Legacy</v>
      </c>
      <c r="I508" t="str">
        <f>_xlfn.XLOOKUP(tbl_OrderProduct[[#This Row],[OrderID]],tbl_Order[OrderID],tbl_Order[CustomerID])</f>
        <v>CUST0985</v>
      </c>
    </row>
    <row r="509" spans="1:9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  <c r="F509">
        <f>_xlfn.XLOOKUP(tbl_OrderProduct[[#This Row],[OrderID]],tbl_Order[OrderID],tbl_Order[Order Year])</f>
        <v>2017</v>
      </c>
      <c r="G509" t="str">
        <f>_xlfn.XLOOKUP(tbl_OrderProduct[[#This Row],[OrderID]],tbl_Order[OrderID],tbl_Order[Order Month Name])</f>
        <v>Apr</v>
      </c>
      <c r="H509" t="str">
        <f>_xlfn.XLOOKUP(tbl_OrderProduct[[#This Row],[ProductID]],tbl_Product[ProductID],tbl_Product[ProductName])</f>
        <v>Don't Split the Data</v>
      </c>
      <c r="I509" t="str">
        <f>_xlfn.XLOOKUP(tbl_OrderProduct[[#This Row],[OrderID]],tbl_Order[OrderID],tbl_Order[CustomerID])</f>
        <v>CUST0985</v>
      </c>
    </row>
    <row r="510" spans="1:9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  <c r="F510">
        <f>_xlfn.XLOOKUP(tbl_OrderProduct[[#This Row],[OrderID]],tbl_Order[OrderID],tbl_Order[Order Year])</f>
        <v>2017</v>
      </c>
      <c r="G510" t="str">
        <f>_xlfn.XLOOKUP(tbl_OrderProduct[[#This Row],[OrderID]],tbl_Order[OrderID],tbl_Order[Order Month Name])</f>
        <v>Apr</v>
      </c>
      <c r="H510" t="str">
        <f>_xlfn.XLOOKUP(tbl_OrderProduct[[#This Row],[ProductID]],tbl_Product[ProductID],tbl_Product[ProductName])</f>
        <v>The Quacks of Quarterburg</v>
      </c>
      <c r="I510" t="str">
        <f>_xlfn.XLOOKUP(tbl_OrderProduct[[#This Row],[OrderID]],tbl_Order[OrderID],tbl_Order[CustomerID])</f>
        <v>CUST0521</v>
      </c>
    </row>
    <row r="511" spans="1:9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  <c r="F511">
        <f>_xlfn.XLOOKUP(tbl_OrderProduct[[#This Row],[OrderID]],tbl_Order[OrderID],tbl_Order[Order Year])</f>
        <v>2017</v>
      </c>
      <c r="G511" t="str">
        <f>_xlfn.XLOOKUP(tbl_OrderProduct[[#This Row],[OrderID]],tbl_Order[OrderID],tbl_Order[Order Month Name])</f>
        <v>Apr</v>
      </c>
      <c r="H511" t="str">
        <f>_xlfn.XLOOKUP(tbl_OrderProduct[[#This Row],[ProductID]],tbl_Product[ProductID],tbl_Product[ProductName])</f>
        <v>Spreadsheets &amp; Sidequests</v>
      </c>
      <c r="I511" t="str">
        <f>_xlfn.XLOOKUP(tbl_OrderProduct[[#This Row],[OrderID]],tbl_Order[OrderID],tbl_Order[CustomerID])</f>
        <v>CUST1003</v>
      </c>
    </row>
    <row r="512" spans="1:9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  <c r="F512">
        <f>_xlfn.XLOOKUP(tbl_OrderProduct[[#This Row],[OrderID]],tbl_Order[OrderID],tbl_Order[Order Year])</f>
        <v>2017</v>
      </c>
      <c r="G512" t="str">
        <f>_xlfn.XLOOKUP(tbl_OrderProduct[[#This Row],[OrderID]],tbl_Order[OrderID],tbl_Order[Order Month Name])</f>
        <v>Apr</v>
      </c>
      <c r="H512" t="str">
        <f>_xlfn.XLOOKUP(tbl_OrderProduct[[#This Row],[ProductID]],tbl_Product[ProductID],tbl_Product[ProductName])</f>
        <v>Terraforming Tableau</v>
      </c>
      <c r="I512" t="str">
        <f>_xlfn.XLOOKUP(tbl_OrderProduct[[#This Row],[OrderID]],tbl_Order[OrderID],tbl_Order[CustomerID])</f>
        <v>CUST1190</v>
      </c>
    </row>
    <row r="513" spans="1:9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  <c r="F513">
        <f>_xlfn.XLOOKUP(tbl_OrderProduct[[#This Row],[OrderID]],tbl_Order[OrderID],tbl_Order[Order Year])</f>
        <v>2017</v>
      </c>
      <c r="G513" t="str">
        <f>_xlfn.XLOOKUP(tbl_OrderProduct[[#This Row],[OrderID]],tbl_Order[OrderID],tbl_Order[Order Month Name])</f>
        <v>Apr</v>
      </c>
      <c r="H513" t="str">
        <f>_xlfn.XLOOKUP(tbl_OrderProduct[[#This Row],[ProductID]],tbl_Product[ProductID],tbl_Product[ProductName])</f>
        <v>Formula Scrabble</v>
      </c>
      <c r="I513" t="str">
        <f>_xlfn.XLOOKUP(tbl_OrderProduct[[#This Row],[OrderID]],tbl_Order[OrderID],tbl_Order[CustomerID])</f>
        <v>CUST1190</v>
      </c>
    </row>
    <row r="514" spans="1:9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  <c r="F514">
        <f>_xlfn.XLOOKUP(tbl_OrderProduct[[#This Row],[OrderID]],tbl_Order[OrderID],tbl_Order[Order Year])</f>
        <v>2017</v>
      </c>
      <c r="G514" t="str">
        <f>_xlfn.XLOOKUP(tbl_OrderProduct[[#This Row],[OrderID]],tbl_Order[OrderID],tbl_Order[Order Month Name])</f>
        <v>Apr</v>
      </c>
      <c r="H514" t="str">
        <f>_xlfn.XLOOKUP(tbl_OrderProduct[[#This Row],[ProductID]],tbl_Product[ProductID],tbl_Product[ProductName])</f>
        <v>Brass: Budget</v>
      </c>
      <c r="I514" t="str">
        <f>_xlfn.XLOOKUP(tbl_OrderProduct[[#This Row],[OrderID]],tbl_Order[OrderID],tbl_Order[CustomerID])</f>
        <v>CUST1190</v>
      </c>
    </row>
    <row r="515" spans="1:9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  <c r="F515">
        <f>_xlfn.XLOOKUP(tbl_OrderProduct[[#This Row],[OrderID]],tbl_Order[OrderID],tbl_Order[Order Year])</f>
        <v>2017</v>
      </c>
      <c r="G515" t="str">
        <f>_xlfn.XLOOKUP(tbl_OrderProduct[[#This Row],[OrderID]],tbl_Order[OrderID],tbl_Order[Order Month Name])</f>
        <v>Apr</v>
      </c>
      <c r="H515" t="str">
        <f>_xlfn.XLOOKUP(tbl_OrderProduct[[#This Row],[ProductID]],tbl_Product[ProductID],tbl_Product[ProductName])</f>
        <v>Unmatched: Analyst's Edition</v>
      </c>
      <c r="I515" t="str">
        <f>_xlfn.XLOOKUP(tbl_OrderProduct[[#This Row],[OrderID]],tbl_Order[OrderID],tbl_Order[CustomerID])</f>
        <v>CUST1190</v>
      </c>
    </row>
    <row r="516" spans="1:9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  <c r="F516">
        <f>_xlfn.XLOOKUP(tbl_OrderProduct[[#This Row],[OrderID]],tbl_Order[OrderID],tbl_Order[Order Year])</f>
        <v>2017</v>
      </c>
      <c r="G516" t="str">
        <f>_xlfn.XLOOKUP(tbl_OrderProduct[[#This Row],[OrderID]],tbl_Order[OrderID],tbl_Order[Order Month Name])</f>
        <v>Apr</v>
      </c>
      <c r="H516" t="str">
        <f>_xlfn.XLOOKUP(tbl_OrderProduct[[#This Row],[ProductID]],tbl_Product[ProductID],tbl_Product[ProductName])</f>
        <v>Roll for Regression</v>
      </c>
      <c r="I516" t="str">
        <f>_xlfn.XLOOKUP(tbl_OrderProduct[[#This Row],[OrderID]],tbl_Order[OrderID],tbl_Order[CustomerID])</f>
        <v>CUST1190</v>
      </c>
    </row>
    <row r="517" spans="1:9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  <c r="F517">
        <f>_xlfn.XLOOKUP(tbl_OrderProduct[[#This Row],[OrderID]],tbl_Order[OrderID],tbl_Order[Order Year])</f>
        <v>2017</v>
      </c>
      <c r="G517" t="str">
        <f>_xlfn.XLOOKUP(tbl_OrderProduct[[#This Row],[OrderID]],tbl_Order[OrderID],tbl_Order[Order Month Name])</f>
        <v>Apr</v>
      </c>
      <c r="H517" t="str">
        <f>_xlfn.XLOOKUP(tbl_OrderProduct[[#This Row],[ProductID]],tbl_Product[ProductID],tbl_Product[ProductName])</f>
        <v>Formula Scrabble</v>
      </c>
      <c r="I517" t="str">
        <f>_xlfn.XLOOKUP(tbl_OrderProduct[[#This Row],[OrderID]],tbl_Order[OrderID],tbl_Order[CustomerID])</f>
        <v>CUST1131</v>
      </c>
    </row>
    <row r="518" spans="1:9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  <c r="F518">
        <f>_xlfn.XLOOKUP(tbl_OrderProduct[[#This Row],[OrderID]],tbl_Order[OrderID],tbl_Order[Order Year])</f>
        <v>2017</v>
      </c>
      <c r="G518" t="str">
        <f>_xlfn.XLOOKUP(tbl_OrderProduct[[#This Row],[OrderID]],tbl_Order[OrderID],tbl_Order[Order Month Name])</f>
        <v>Apr</v>
      </c>
      <c r="H518" t="str">
        <f>_xlfn.XLOOKUP(tbl_OrderProduct[[#This Row],[ProductID]],tbl_Product[ProductID],tbl_Product[ProductName])</f>
        <v>Charts Against Humanity</v>
      </c>
      <c r="I518" t="str">
        <f>_xlfn.XLOOKUP(tbl_OrderProduct[[#This Row],[OrderID]],tbl_Order[OrderID],tbl_Order[CustomerID])</f>
        <v>CUST1131</v>
      </c>
    </row>
    <row r="519" spans="1:9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  <c r="F519">
        <f>_xlfn.XLOOKUP(tbl_OrderProduct[[#This Row],[OrderID]],tbl_Order[OrderID],tbl_Order[Order Year])</f>
        <v>2017</v>
      </c>
      <c r="G519" t="str">
        <f>_xlfn.XLOOKUP(tbl_OrderProduct[[#This Row],[OrderID]],tbl_Order[OrderID],tbl_Order[Order Month Name])</f>
        <v>Apr</v>
      </c>
      <c r="H519" t="str">
        <f>_xlfn.XLOOKUP(tbl_OrderProduct[[#This Row],[ProductID]],tbl_Product[ProductID],tbl_Product[ProductName])</f>
        <v>Fieldnames</v>
      </c>
      <c r="I519" t="str">
        <f>_xlfn.XLOOKUP(tbl_OrderProduct[[#This Row],[OrderID]],tbl_Order[OrderID],tbl_Order[CustomerID])</f>
        <v>CUST1131</v>
      </c>
    </row>
    <row r="520" spans="1:9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  <c r="F520">
        <f>_xlfn.XLOOKUP(tbl_OrderProduct[[#This Row],[OrderID]],tbl_Order[OrderID],tbl_Order[Order Year])</f>
        <v>2017</v>
      </c>
      <c r="G520" t="str">
        <f>_xlfn.XLOOKUP(tbl_OrderProduct[[#This Row],[OrderID]],tbl_Order[OrderID],tbl_Order[Order Month Name])</f>
        <v>Apr</v>
      </c>
      <c r="H520" t="str">
        <f>_xlfn.XLOOKUP(tbl_OrderProduct[[#This Row],[ProductID]],tbl_Product[ProductID],tbl_Product[ProductName])</f>
        <v>Great Western Lookup</v>
      </c>
      <c r="I520" t="str">
        <f>_xlfn.XLOOKUP(tbl_OrderProduct[[#This Row],[OrderID]],tbl_Order[OrderID],tbl_Order[CustomerID])</f>
        <v>CUST0352</v>
      </c>
    </row>
    <row r="521" spans="1:9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  <c r="F521">
        <f>_xlfn.XLOOKUP(tbl_OrderProduct[[#This Row],[OrderID]],tbl_Order[OrderID],tbl_Order[Order Year])</f>
        <v>2017</v>
      </c>
      <c r="G521" t="str">
        <f>_xlfn.XLOOKUP(tbl_OrderProduct[[#This Row],[OrderID]],tbl_Order[OrderID],tbl_Order[Order Month Name])</f>
        <v>Apr</v>
      </c>
      <c r="H521" t="str">
        <f>_xlfn.XLOOKUP(tbl_OrderProduct[[#This Row],[ProductID]],tbl_Product[ProductID],tbl_Product[ProductName])</f>
        <v>Ticket to Ride: Financial Express</v>
      </c>
      <c r="I521" t="str">
        <f>_xlfn.XLOOKUP(tbl_OrderProduct[[#This Row],[OrderID]],tbl_Order[OrderID],tbl_Order[CustomerID])</f>
        <v>CUST0428</v>
      </c>
    </row>
    <row r="522" spans="1:9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  <c r="F522">
        <f>_xlfn.XLOOKUP(tbl_OrderProduct[[#This Row],[OrderID]],tbl_Order[OrderID],tbl_Order[Order Year])</f>
        <v>2017</v>
      </c>
      <c r="G522" t="str">
        <f>_xlfn.XLOOKUP(tbl_OrderProduct[[#This Row],[OrderID]],tbl_Order[OrderID],tbl_Order[Order Month Name])</f>
        <v>Apr</v>
      </c>
      <c r="H522" t="str">
        <f>_xlfn.XLOOKUP(tbl_OrderProduct[[#This Row],[ProductID]],tbl_Product[ProductID],tbl_Product[ProductName])</f>
        <v>Dashboard Wavelength</v>
      </c>
      <c r="I522" t="str">
        <f>_xlfn.XLOOKUP(tbl_OrderProduct[[#This Row],[OrderID]],tbl_Order[OrderID],tbl_Order[CustomerID])</f>
        <v>CUST0417</v>
      </c>
    </row>
    <row r="523" spans="1:9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  <c r="F523">
        <f>_xlfn.XLOOKUP(tbl_OrderProduct[[#This Row],[OrderID]],tbl_Order[OrderID],tbl_Order[Order Year])</f>
        <v>2017</v>
      </c>
      <c r="G523" t="str">
        <f>_xlfn.XLOOKUP(tbl_OrderProduct[[#This Row],[OrderID]],tbl_Order[OrderID],tbl_Order[Order Month Name])</f>
        <v>Apr</v>
      </c>
      <c r="H523" t="str">
        <f>_xlfn.XLOOKUP(tbl_OrderProduct[[#This Row],[ProductID]],tbl_Product[ProductID],tbl_Product[ProductName])</f>
        <v>Carcassone: Financial Quarters</v>
      </c>
      <c r="I523" t="str">
        <f>_xlfn.XLOOKUP(tbl_OrderProduct[[#This Row],[OrderID]],tbl_Order[OrderID],tbl_Order[CustomerID])</f>
        <v>CUST0417</v>
      </c>
    </row>
    <row r="524" spans="1:9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  <c r="F524">
        <f>_xlfn.XLOOKUP(tbl_OrderProduct[[#This Row],[OrderID]],tbl_Order[OrderID],tbl_Order[Order Year])</f>
        <v>2017</v>
      </c>
      <c r="G524" t="str">
        <f>_xlfn.XLOOKUP(tbl_OrderProduct[[#This Row],[OrderID]],tbl_Order[OrderID],tbl_Order[Order Month Name])</f>
        <v>Apr</v>
      </c>
      <c r="H524" t="str">
        <f>_xlfn.XLOOKUP(tbl_OrderProduct[[#This Row],[ProductID]],tbl_Product[ProductID],tbl_Product[ProductName])</f>
        <v>Brass: Budget</v>
      </c>
      <c r="I524" t="str">
        <f>_xlfn.XLOOKUP(tbl_OrderProduct[[#This Row],[OrderID]],tbl_Order[OrderID],tbl_Order[CustomerID])</f>
        <v>CUST0417</v>
      </c>
    </row>
    <row r="525" spans="1:9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  <c r="F525">
        <f>_xlfn.XLOOKUP(tbl_OrderProduct[[#This Row],[OrderID]],tbl_Order[OrderID],tbl_Order[Order Year])</f>
        <v>2017</v>
      </c>
      <c r="G525" t="str">
        <f>_xlfn.XLOOKUP(tbl_OrderProduct[[#This Row],[OrderID]],tbl_Order[OrderID],tbl_Order[Order Month Name])</f>
        <v>Apr</v>
      </c>
      <c r="H525" t="str">
        <f>_xlfn.XLOOKUP(tbl_OrderProduct[[#This Row],[ProductID]],tbl_Product[ProductID],tbl_Product[ProductName])</f>
        <v>Wingspanalytics</v>
      </c>
      <c r="I525" t="str">
        <f>_xlfn.XLOOKUP(tbl_OrderProduct[[#This Row],[OrderID]],tbl_Order[OrderID],tbl_Order[CustomerID])</f>
        <v>CUST0417</v>
      </c>
    </row>
    <row r="526" spans="1:9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  <c r="F526">
        <f>_xlfn.XLOOKUP(tbl_OrderProduct[[#This Row],[OrderID]],tbl_Order[OrderID],tbl_Order[Order Year])</f>
        <v>2017</v>
      </c>
      <c r="G526" t="str">
        <f>_xlfn.XLOOKUP(tbl_OrderProduct[[#This Row],[OrderID]],tbl_Order[OrderID],tbl_Order[Order Month Name])</f>
        <v>Apr</v>
      </c>
      <c r="H526" t="str">
        <f>_xlfn.XLOOKUP(tbl_OrderProduct[[#This Row],[ProductID]],tbl_Product[ProductID],tbl_Product[ProductName])</f>
        <v>Ticket to Ride: Financial Express</v>
      </c>
      <c r="I526" t="str">
        <f>_xlfn.XLOOKUP(tbl_OrderProduct[[#This Row],[OrderID]],tbl_Order[OrderID],tbl_Order[CustomerID])</f>
        <v>CUST0498</v>
      </c>
    </row>
    <row r="527" spans="1:9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  <c r="F527">
        <f>_xlfn.XLOOKUP(tbl_OrderProduct[[#This Row],[OrderID]],tbl_Order[OrderID],tbl_Order[Order Year])</f>
        <v>2017</v>
      </c>
      <c r="G527" t="str">
        <f>_xlfn.XLOOKUP(tbl_OrderProduct[[#This Row],[OrderID]],tbl_Order[OrderID],tbl_Order[Order Month Name])</f>
        <v>Apr</v>
      </c>
      <c r="H527" t="str">
        <f>_xlfn.XLOOKUP(tbl_OrderProduct[[#This Row],[ProductID]],tbl_Product[ProductID],tbl_Product[ProductName])</f>
        <v>Depreciation Trail</v>
      </c>
      <c r="I527" t="str">
        <f>_xlfn.XLOOKUP(tbl_OrderProduct[[#This Row],[OrderID]],tbl_Order[OrderID],tbl_Order[CustomerID])</f>
        <v>CUST0498</v>
      </c>
    </row>
    <row r="528" spans="1:9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  <c r="F528">
        <f>_xlfn.XLOOKUP(tbl_OrderProduct[[#This Row],[OrderID]],tbl_Order[OrderID],tbl_Order[Order Year])</f>
        <v>2017</v>
      </c>
      <c r="G528" t="str">
        <f>_xlfn.XLOOKUP(tbl_OrderProduct[[#This Row],[OrderID]],tbl_Order[OrderID],tbl_Order[Order Month Name])</f>
        <v>Apr</v>
      </c>
      <c r="H528" t="str">
        <f>_xlfn.XLOOKUP(tbl_OrderProduct[[#This Row],[ProductID]],tbl_Product[ProductID],tbl_Product[ProductName])</f>
        <v>Dashboard Wavelength</v>
      </c>
      <c r="I528" t="str">
        <f>_xlfn.XLOOKUP(tbl_OrderProduct[[#This Row],[OrderID]],tbl_Order[OrderID],tbl_Order[CustomerID])</f>
        <v>CUST0498</v>
      </c>
    </row>
    <row r="529" spans="1:9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  <c r="F529">
        <f>_xlfn.XLOOKUP(tbl_OrderProduct[[#This Row],[OrderID]],tbl_Order[OrderID],tbl_Order[Order Year])</f>
        <v>2017</v>
      </c>
      <c r="G529" t="str">
        <f>_xlfn.XLOOKUP(tbl_OrderProduct[[#This Row],[OrderID]],tbl_Order[OrderID],tbl_Order[Order Month Name])</f>
        <v>Apr</v>
      </c>
      <c r="H529" t="str">
        <f>_xlfn.XLOOKUP(tbl_OrderProduct[[#This Row],[ProductID]],tbl_Product[ProductID],tbl_Product[ProductName])</f>
        <v>The Spill: Data Breach</v>
      </c>
      <c r="I529" t="str">
        <f>_xlfn.XLOOKUP(tbl_OrderProduct[[#This Row],[OrderID]],tbl_Order[OrderID],tbl_Order[CustomerID])</f>
        <v>CUST0498</v>
      </c>
    </row>
    <row r="530" spans="1:9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  <c r="F530">
        <f>_xlfn.XLOOKUP(tbl_OrderProduct[[#This Row],[OrderID]],tbl_Order[OrderID],tbl_Order[Order Year])</f>
        <v>2017</v>
      </c>
      <c r="G530" t="str">
        <f>_xlfn.XLOOKUP(tbl_OrderProduct[[#This Row],[OrderID]],tbl_Order[OrderID],tbl_Order[Order Month Name])</f>
        <v>Apr</v>
      </c>
      <c r="H530" t="str">
        <f>_xlfn.XLOOKUP(tbl_OrderProduct[[#This Row],[ProductID]],tbl_Product[ProductID],tbl_Product[ProductName])</f>
        <v>Sheets of Nottingham</v>
      </c>
      <c r="I530" t="str">
        <f>_xlfn.XLOOKUP(tbl_OrderProduct[[#This Row],[OrderID]],tbl_Order[OrderID],tbl_Order[CustomerID])</f>
        <v>CUST1166</v>
      </c>
    </row>
    <row r="531" spans="1:9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  <c r="F531">
        <f>_xlfn.XLOOKUP(tbl_OrderProduct[[#This Row],[OrderID]],tbl_Order[OrderID],tbl_Order[Order Year])</f>
        <v>2017</v>
      </c>
      <c r="G531" t="str">
        <f>_xlfn.XLOOKUP(tbl_OrderProduct[[#This Row],[OrderID]],tbl_Order[OrderID],tbl_Order[Order Month Name])</f>
        <v>Apr</v>
      </c>
      <c r="H531" t="str">
        <f>_xlfn.XLOOKUP(tbl_OrderProduct[[#This Row],[ProductID]],tbl_Product[ProductID],tbl_Product[ProductName])</f>
        <v>Fieldnames</v>
      </c>
      <c r="I531" t="str">
        <f>_xlfn.XLOOKUP(tbl_OrderProduct[[#This Row],[OrderID]],tbl_Order[OrderID],tbl_Order[CustomerID])</f>
        <v>CUST1166</v>
      </c>
    </row>
    <row r="532" spans="1:9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  <c r="F532">
        <f>_xlfn.XLOOKUP(tbl_OrderProduct[[#This Row],[OrderID]],tbl_Order[OrderID],tbl_Order[Order Year])</f>
        <v>2017</v>
      </c>
      <c r="G532" t="str">
        <f>_xlfn.XLOOKUP(tbl_OrderProduct[[#This Row],[OrderID]],tbl_Order[OrderID],tbl_Order[Order Month Name])</f>
        <v>Apr</v>
      </c>
      <c r="H532" t="str">
        <f>_xlfn.XLOOKUP(tbl_OrderProduct[[#This Row],[ProductID]],tbl_Product[ProductID],tbl_Product[ProductName])</f>
        <v>Brass: Budget</v>
      </c>
      <c r="I532" t="str">
        <f>_xlfn.XLOOKUP(tbl_OrderProduct[[#This Row],[OrderID]],tbl_Order[OrderID],tbl_Order[CustomerID])</f>
        <v>CUST1166</v>
      </c>
    </row>
    <row r="533" spans="1:9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  <c r="F533">
        <f>_xlfn.XLOOKUP(tbl_OrderProduct[[#This Row],[OrderID]],tbl_Order[OrderID],tbl_Order[Order Year])</f>
        <v>2017</v>
      </c>
      <c r="G533" t="str">
        <f>_xlfn.XLOOKUP(tbl_OrderProduct[[#This Row],[OrderID]],tbl_Order[OrderID],tbl_Order[Order Month Name])</f>
        <v>Apr</v>
      </c>
      <c r="H533" t="str">
        <f>_xlfn.XLOOKUP(tbl_OrderProduct[[#This Row],[ProductID]],tbl_Product[ProductID],tbl_Product[ProductName])</f>
        <v>A Dasboard Contrived</v>
      </c>
      <c r="I533" t="str">
        <f>_xlfn.XLOOKUP(tbl_OrderProduct[[#This Row],[OrderID]],tbl_Order[OrderID],tbl_Order[CustomerID])</f>
        <v>CUST1166</v>
      </c>
    </row>
    <row r="534" spans="1:9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  <c r="F534">
        <f>_xlfn.XLOOKUP(tbl_OrderProduct[[#This Row],[OrderID]],tbl_Order[OrderID],tbl_Order[Order Year])</f>
        <v>2017</v>
      </c>
      <c r="G534" t="str">
        <f>_xlfn.XLOOKUP(tbl_OrderProduct[[#This Row],[OrderID]],tbl_Order[OrderID],tbl_Order[Order Month Name])</f>
        <v>Apr</v>
      </c>
      <c r="H534" t="str">
        <f>_xlfn.XLOOKUP(tbl_OrderProduct[[#This Row],[ProductID]],tbl_Product[ProductID],tbl_Product[ProductName])</f>
        <v>Monopoly: Pivot Table Edition</v>
      </c>
      <c r="I534" t="str">
        <f>_xlfn.XLOOKUP(tbl_OrderProduct[[#This Row],[OrderID]],tbl_Order[OrderID],tbl_Order[CustomerID])</f>
        <v>CUST1284</v>
      </c>
    </row>
    <row r="535" spans="1:9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  <c r="F535">
        <f>_xlfn.XLOOKUP(tbl_OrderProduct[[#This Row],[OrderID]],tbl_Order[OrderID],tbl_Order[Order Year])</f>
        <v>2017</v>
      </c>
      <c r="G535" t="str">
        <f>_xlfn.XLOOKUP(tbl_OrderProduct[[#This Row],[OrderID]],tbl_Order[OrderID],tbl_Order[Order Month Name])</f>
        <v>May</v>
      </c>
      <c r="H535" t="str">
        <f>_xlfn.XLOOKUP(tbl_OrderProduct[[#This Row],[ProductID]],tbl_Product[ProductID],tbl_Product[ProductName])</f>
        <v>Between Two Spreadsheets</v>
      </c>
      <c r="I535" t="str">
        <f>_xlfn.XLOOKUP(tbl_OrderProduct[[#This Row],[OrderID]],tbl_Order[OrderID],tbl_Order[CustomerID])</f>
        <v>CUST0643</v>
      </c>
    </row>
    <row r="536" spans="1:9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  <c r="F536">
        <f>_xlfn.XLOOKUP(tbl_OrderProduct[[#This Row],[OrderID]],tbl_Order[OrderID],tbl_Order[Order Year])</f>
        <v>2017</v>
      </c>
      <c r="G536" t="str">
        <f>_xlfn.XLOOKUP(tbl_OrderProduct[[#This Row],[OrderID]],tbl_Order[OrderID],tbl_Order[Order Month Name])</f>
        <v>May</v>
      </c>
      <c r="H536" t="str">
        <f>_xlfn.XLOOKUP(tbl_OrderProduct[[#This Row],[ProductID]],tbl_Product[ProductID],tbl_Product[ProductName])</f>
        <v>Don't Split the Data</v>
      </c>
      <c r="I536" t="str">
        <f>_xlfn.XLOOKUP(tbl_OrderProduct[[#This Row],[OrderID]],tbl_Order[OrderID],tbl_Order[CustomerID])</f>
        <v>CUST0643</v>
      </c>
    </row>
    <row r="537" spans="1:9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  <c r="F537">
        <f>_xlfn.XLOOKUP(tbl_OrderProduct[[#This Row],[OrderID]],tbl_Order[OrderID],tbl_Order[Order Year])</f>
        <v>2017</v>
      </c>
      <c r="G537" t="str">
        <f>_xlfn.XLOOKUP(tbl_OrderProduct[[#This Row],[OrderID]],tbl_Order[OrderID],tbl_Order[Order Month Name])</f>
        <v>May</v>
      </c>
      <c r="H537" t="str">
        <f>_xlfn.XLOOKUP(tbl_OrderProduct[[#This Row],[ProductID]],tbl_Product[ProductID],tbl_Product[ProductName])</f>
        <v>Cashflow Cascadia</v>
      </c>
      <c r="I537" t="str">
        <f>_xlfn.XLOOKUP(tbl_OrderProduct[[#This Row],[OrderID]],tbl_Order[OrderID],tbl_Order[CustomerID])</f>
        <v>CUST0643</v>
      </c>
    </row>
    <row r="538" spans="1:9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  <c r="F538">
        <f>_xlfn.XLOOKUP(tbl_OrderProduct[[#This Row],[OrderID]],tbl_Order[OrderID],tbl_Order[Order Year])</f>
        <v>2017</v>
      </c>
      <c r="G538" t="str">
        <f>_xlfn.XLOOKUP(tbl_OrderProduct[[#This Row],[OrderID]],tbl_Order[OrderID],tbl_Order[Order Month Name])</f>
        <v>May</v>
      </c>
      <c r="H538" t="str">
        <f>_xlfn.XLOOKUP(tbl_OrderProduct[[#This Row],[ProductID]],tbl_Product[ProductID],tbl_Product[ProductName])</f>
        <v>Depreciation Trail</v>
      </c>
      <c r="I538" t="str">
        <f>_xlfn.XLOOKUP(tbl_OrderProduct[[#This Row],[OrderID]],tbl_Order[OrderID],tbl_Order[CustomerID])</f>
        <v>CUST0643</v>
      </c>
    </row>
    <row r="539" spans="1:9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  <c r="F539">
        <f>_xlfn.XLOOKUP(tbl_OrderProduct[[#This Row],[OrderID]],tbl_Order[OrderID],tbl_Order[Order Year])</f>
        <v>2017</v>
      </c>
      <c r="G539" t="str">
        <f>_xlfn.XLOOKUP(tbl_OrderProduct[[#This Row],[OrderID]],tbl_Order[OrderID],tbl_Order[Order Month Name])</f>
        <v>May</v>
      </c>
      <c r="H539" t="str">
        <f>_xlfn.XLOOKUP(tbl_OrderProduct[[#This Row],[ProductID]],tbl_Product[ProductID],tbl_Product[ProductName])</f>
        <v>Data: The Resistance</v>
      </c>
      <c r="I539" t="str">
        <f>_xlfn.XLOOKUP(tbl_OrderProduct[[#This Row],[OrderID]],tbl_Order[OrderID],tbl_Order[CustomerID])</f>
        <v>CUST0643</v>
      </c>
    </row>
    <row r="540" spans="1:9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  <c r="F540">
        <f>_xlfn.XLOOKUP(tbl_OrderProduct[[#This Row],[OrderID]],tbl_Order[OrderID],tbl_Order[Order Year])</f>
        <v>2017</v>
      </c>
      <c r="G540" t="str">
        <f>_xlfn.XLOOKUP(tbl_OrderProduct[[#This Row],[OrderID]],tbl_Order[OrderID],tbl_Order[Order Month Name])</f>
        <v>May</v>
      </c>
      <c r="H540" t="str">
        <f>_xlfn.XLOOKUP(tbl_OrderProduct[[#This Row],[ProductID]],tbl_Product[ProductID],tbl_Product[ProductName])</f>
        <v>Charts Against Humanity</v>
      </c>
      <c r="I540" t="str">
        <f>_xlfn.XLOOKUP(tbl_OrderProduct[[#This Row],[OrderID]],tbl_Order[OrderID],tbl_Order[CustomerID])</f>
        <v>CUST0643</v>
      </c>
    </row>
    <row r="541" spans="1:9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  <c r="F541">
        <f>_xlfn.XLOOKUP(tbl_OrderProduct[[#This Row],[OrderID]],tbl_Order[OrderID],tbl_Order[Order Year])</f>
        <v>2017</v>
      </c>
      <c r="G541" t="str">
        <f>_xlfn.XLOOKUP(tbl_OrderProduct[[#This Row],[OrderID]],tbl_Order[OrderID],tbl_Order[Order Month Name])</f>
        <v>May</v>
      </c>
      <c r="H541" t="str">
        <f>_xlfn.XLOOKUP(tbl_OrderProduct[[#This Row],[ProductID]],tbl_Product[ProductID],tbl_Product[ProductName])</f>
        <v>Azul: Pie Chart Edition</v>
      </c>
      <c r="I541" t="str">
        <f>_xlfn.XLOOKUP(tbl_OrderProduct[[#This Row],[OrderID]],tbl_Order[OrderID],tbl_Order[CustomerID])</f>
        <v>CUST0374</v>
      </c>
    </row>
    <row r="542" spans="1:9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  <c r="F542">
        <f>_xlfn.XLOOKUP(tbl_OrderProduct[[#This Row],[OrderID]],tbl_Order[OrderID],tbl_Order[Order Year])</f>
        <v>2017</v>
      </c>
      <c r="G542" t="str">
        <f>_xlfn.XLOOKUP(tbl_OrderProduct[[#This Row],[OrderID]],tbl_Order[OrderID],tbl_Order[Order Month Name])</f>
        <v>May</v>
      </c>
      <c r="H542" t="str">
        <f>_xlfn.XLOOKUP(tbl_OrderProduct[[#This Row],[ProductID]],tbl_Product[ProductID],tbl_Product[ProductName])</f>
        <v>The Quacks of Quarterburg</v>
      </c>
      <c r="I542" t="str">
        <f>_xlfn.XLOOKUP(tbl_OrderProduct[[#This Row],[OrderID]],tbl_Order[OrderID],tbl_Order[CustomerID])</f>
        <v>CUST0368</v>
      </c>
    </row>
    <row r="543" spans="1:9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  <c r="F543">
        <f>_xlfn.XLOOKUP(tbl_OrderProduct[[#This Row],[OrderID]],tbl_Order[OrderID],tbl_Order[Order Year])</f>
        <v>2017</v>
      </c>
      <c r="G543" t="str">
        <f>_xlfn.XLOOKUP(tbl_OrderProduct[[#This Row],[OrderID]],tbl_Order[OrderID],tbl_Order[Order Month Name])</f>
        <v>May</v>
      </c>
      <c r="H543" t="str">
        <f>_xlfn.XLOOKUP(tbl_OrderProduct[[#This Row],[ProductID]],tbl_Product[ProductID],tbl_Product[ProductName])</f>
        <v>DataCraft: Fields &amp; Measures</v>
      </c>
      <c r="I543" t="str">
        <f>_xlfn.XLOOKUP(tbl_OrderProduct[[#This Row],[OrderID]],tbl_Order[OrderID],tbl_Order[CustomerID])</f>
        <v>CUST0368</v>
      </c>
    </row>
    <row r="544" spans="1:9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  <c r="F544">
        <f>_xlfn.XLOOKUP(tbl_OrderProduct[[#This Row],[OrderID]],tbl_Order[OrderID],tbl_Order[Order Year])</f>
        <v>2017</v>
      </c>
      <c r="G544" t="str">
        <f>_xlfn.XLOOKUP(tbl_OrderProduct[[#This Row],[OrderID]],tbl_Order[OrderID],tbl_Order[Order Month Name])</f>
        <v>May</v>
      </c>
      <c r="H544" t="str">
        <f>_xlfn.XLOOKUP(tbl_OrderProduct[[#This Row],[ProductID]],tbl_Product[ProductID],tbl_Product[ProductName])</f>
        <v>Pivot or Perish</v>
      </c>
      <c r="I544" t="str">
        <f>_xlfn.XLOOKUP(tbl_OrderProduct[[#This Row],[OrderID]],tbl_Order[OrderID],tbl_Order[CustomerID])</f>
        <v>CUST1272</v>
      </c>
    </row>
    <row r="545" spans="1:9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  <c r="F545">
        <f>_xlfn.XLOOKUP(tbl_OrderProduct[[#This Row],[OrderID]],tbl_Order[OrderID],tbl_Order[Order Year])</f>
        <v>2017</v>
      </c>
      <c r="G545" t="str">
        <f>_xlfn.XLOOKUP(tbl_OrderProduct[[#This Row],[OrderID]],tbl_Order[OrderID],tbl_Order[Order Month Name])</f>
        <v>May</v>
      </c>
      <c r="H545" t="str">
        <f>_xlfn.XLOOKUP(tbl_OrderProduct[[#This Row],[ProductID]],tbl_Product[ProductID],tbl_Product[ProductName])</f>
        <v>DAX Machina</v>
      </c>
      <c r="I545" t="str">
        <f>_xlfn.XLOOKUP(tbl_OrderProduct[[#This Row],[OrderID]],tbl_Order[OrderID],tbl_Order[CustomerID])</f>
        <v>CUST1272</v>
      </c>
    </row>
    <row r="546" spans="1:9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  <c r="F546">
        <f>_xlfn.XLOOKUP(tbl_OrderProduct[[#This Row],[OrderID]],tbl_Order[OrderID],tbl_Order[Order Year])</f>
        <v>2017</v>
      </c>
      <c r="G546" t="str">
        <f>_xlfn.XLOOKUP(tbl_OrderProduct[[#This Row],[OrderID]],tbl_Order[OrderID],tbl_Order[Order Month Name])</f>
        <v>May</v>
      </c>
      <c r="H546" t="str">
        <f>_xlfn.XLOOKUP(tbl_OrderProduct[[#This Row],[ProductID]],tbl_Product[ProductID],tbl_Product[ProductName])</f>
        <v>7 Chart Wonders</v>
      </c>
      <c r="I546" t="str">
        <f>_xlfn.XLOOKUP(tbl_OrderProduct[[#This Row],[OrderID]],tbl_Order[OrderID],tbl_Order[CustomerID])</f>
        <v>CUST0728</v>
      </c>
    </row>
    <row r="547" spans="1:9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  <c r="F547">
        <f>_xlfn.XLOOKUP(tbl_OrderProduct[[#This Row],[OrderID]],tbl_Order[OrderID],tbl_Order[Order Year])</f>
        <v>2017</v>
      </c>
      <c r="G547" t="str">
        <f>_xlfn.XLOOKUP(tbl_OrderProduct[[#This Row],[OrderID]],tbl_Order[OrderID],tbl_Order[Order Month Name])</f>
        <v>May</v>
      </c>
      <c r="H547" t="str">
        <f>_xlfn.XLOOKUP(tbl_OrderProduct[[#This Row],[ProductID]],tbl_Product[ProductID],tbl_Product[ProductName])</f>
        <v>YahtSheets</v>
      </c>
      <c r="I547" t="str">
        <f>_xlfn.XLOOKUP(tbl_OrderProduct[[#This Row],[OrderID]],tbl_Order[OrderID],tbl_Order[CustomerID])</f>
        <v>CUST1148</v>
      </c>
    </row>
    <row r="548" spans="1:9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  <c r="F548">
        <f>_xlfn.XLOOKUP(tbl_OrderProduct[[#This Row],[OrderID]],tbl_Order[OrderID],tbl_Order[Order Year])</f>
        <v>2017</v>
      </c>
      <c r="G548" t="str">
        <f>_xlfn.XLOOKUP(tbl_OrderProduct[[#This Row],[OrderID]],tbl_Order[OrderID],tbl_Order[Order Month Name])</f>
        <v>May</v>
      </c>
      <c r="H548" t="str">
        <f>_xlfn.XLOOKUP(tbl_OrderProduct[[#This Row],[ProductID]],tbl_Product[ProductID],tbl_Product[ProductName])</f>
        <v>Pivot &amp; Paper</v>
      </c>
      <c r="I548" t="str">
        <f>_xlfn.XLOOKUP(tbl_OrderProduct[[#This Row],[OrderID]],tbl_Order[OrderID],tbl_Order[CustomerID])</f>
        <v>CUST0853</v>
      </c>
    </row>
    <row r="549" spans="1:9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  <c r="F549">
        <f>_xlfn.XLOOKUP(tbl_OrderProduct[[#This Row],[OrderID]],tbl_Order[OrderID],tbl_Order[Order Year])</f>
        <v>2017</v>
      </c>
      <c r="G549" t="str">
        <f>_xlfn.XLOOKUP(tbl_OrderProduct[[#This Row],[OrderID]],tbl_Order[OrderID],tbl_Order[Order Month Name])</f>
        <v>May</v>
      </c>
      <c r="H549" t="str">
        <f>_xlfn.XLOOKUP(tbl_OrderProduct[[#This Row],[ProductID]],tbl_Product[ProductID],tbl_Product[ProductName])</f>
        <v>Don't Wake the Stakeholders</v>
      </c>
      <c r="I549" t="str">
        <f>_xlfn.XLOOKUP(tbl_OrderProduct[[#This Row],[OrderID]],tbl_Order[OrderID],tbl_Order[CustomerID])</f>
        <v>CUST0853</v>
      </c>
    </row>
    <row r="550" spans="1:9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  <c r="F550">
        <f>_xlfn.XLOOKUP(tbl_OrderProduct[[#This Row],[OrderID]],tbl_Order[OrderID],tbl_Order[Order Year])</f>
        <v>2017</v>
      </c>
      <c r="G550" t="str">
        <f>_xlfn.XLOOKUP(tbl_OrderProduct[[#This Row],[OrderID]],tbl_Order[OrderID],tbl_Order[Order Month Name])</f>
        <v>May</v>
      </c>
      <c r="H550" t="str">
        <f>_xlfn.XLOOKUP(tbl_OrderProduct[[#This Row],[ProductID]],tbl_Product[ProductID],tbl_Product[ProductName])</f>
        <v>Ticket to Ride: Financial Express</v>
      </c>
      <c r="I550" t="str">
        <f>_xlfn.XLOOKUP(tbl_OrderProduct[[#This Row],[OrderID]],tbl_Order[OrderID],tbl_Order[CustomerID])</f>
        <v>CUST1138</v>
      </c>
    </row>
    <row r="551" spans="1:9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  <c r="F551">
        <f>_xlfn.XLOOKUP(tbl_OrderProduct[[#This Row],[OrderID]],tbl_Order[OrderID],tbl_Order[Order Year])</f>
        <v>2017</v>
      </c>
      <c r="G551" t="str">
        <f>_xlfn.XLOOKUP(tbl_OrderProduct[[#This Row],[OrderID]],tbl_Order[OrderID],tbl_Order[Order Month Name])</f>
        <v>May</v>
      </c>
      <c r="H551" t="str">
        <f>_xlfn.XLOOKUP(tbl_OrderProduct[[#This Row],[ProductID]],tbl_Product[ProductID],tbl_Product[ProductName])</f>
        <v>Roll for Regression</v>
      </c>
      <c r="I551" t="str">
        <f>_xlfn.XLOOKUP(tbl_OrderProduct[[#This Row],[OrderID]],tbl_Order[OrderID],tbl_Order[CustomerID])</f>
        <v>CUST1138</v>
      </c>
    </row>
    <row r="552" spans="1:9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  <c r="F552">
        <f>_xlfn.XLOOKUP(tbl_OrderProduct[[#This Row],[OrderID]],tbl_Order[OrderID],tbl_Order[Order Year])</f>
        <v>2017</v>
      </c>
      <c r="G552" t="str">
        <f>_xlfn.XLOOKUP(tbl_OrderProduct[[#This Row],[OrderID]],tbl_Order[OrderID],tbl_Order[Order Month Name])</f>
        <v>May</v>
      </c>
      <c r="H552" t="str">
        <f>_xlfn.XLOOKUP(tbl_OrderProduct[[#This Row],[ProductID]],tbl_Product[ProductID],tbl_Product[ProductName])</f>
        <v>Audit Call of Cthulhu</v>
      </c>
      <c r="I552" t="str">
        <f>_xlfn.XLOOKUP(tbl_OrderProduct[[#This Row],[OrderID]],tbl_Order[OrderID],tbl_Order[CustomerID])</f>
        <v>CUST0462</v>
      </c>
    </row>
    <row r="553" spans="1:9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  <c r="F553">
        <f>_xlfn.XLOOKUP(tbl_OrderProduct[[#This Row],[OrderID]],tbl_Order[OrderID],tbl_Order[Order Year])</f>
        <v>2017</v>
      </c>
      <c r="G553" t="str">
        <f>_xlfn.XLOOKUP(tbl_OrderProduct[[#This Row],[OrderID]],tbl_Order[OrderID],tbl_Order[Order Month Name])</f>
        <v>May</v>
      </c>
      <c r="H553" t="str">
        <f>_xlfn.XLOOKUP(tbl_OrderProduct[[#This Row],[ProductID]],tbl_Product[ProductID],tbl_Product[ProductName])</f>
        <v>The Spill: Data Breach</v>
      </c>
      <c r="I553" t="str">
        <f>_xlfn.XLOOKUP(tbl_OrderProduct[[#This Row],[OrderID]],tbl_Order[OrderID],tbl_Order[CustomerID])</f>
        <v>CUST0462</v>
      </c>
    </row>
    <row r="554" spans="1:9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  <c r="F554">
        <f>_xlfn.XLOOKUP(tbl_OrderProduct[[#This Row],[OrderID]],tbl_Order[OrderID],tbl_Order[Order Year])</f>
        <v>2017</v>
      </c>
      <c r="G554" t="str">
        <f>_xlfn.XLOOKUP(tbl_OrderProduct[[#This Row],[OrderID]],tbl_Order[OrderID],tbl_Order[Order Month Name])</f>
        <v>May</v>
      </c>
      <c r="H554" t="str">
        <f>_xlfn.XLOOKUP(tbl_OrderProduct[[#This Row],[ProductID]],tbl_Product[ProductID],tbl_Product[ProductName])</f>
        <v>Roll for Regression</v>
      </c>
      <c r="I554" t="str">
        <f>_xlfn.XLOOKUP(tbl_OrderProduct[[#This Row],[OrderID]],tbl_Order[OrderID],tbl_Order[CustomerID])</f>
        <v>CUST0401</v>
      </c>
    </row>
    <row r="555" spans="1:9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  <c r="F555">
        <f>_xlfn.XLOOKUP(tbl_OrderProduct[[#This Row],[OrderID]],tbl_Order[OrderID],tbl_Order[Order Year])</f>
        <v>2017</v>
      </c>
      <c r="G555" t="str">
        <f>_xlfn.XLOOKUP(tbl_OrderProduct[[#This Row],[OrderID]],tbl_Order[OrderID],tbl_Order[Order Month Name])</f>
        <v>May</v>
      </c>
      <c r="H555" t="str">
        <f>_xlfn.XLOOKUP(tbl_OrderProduct[[#This Row],[ProductID]],tbl_Product[ProductID],tbl_Product[ProductName])</f>
        <v>Formulate!</v>
      </c>
      <c r="I555" t="str">
        <f>_xlfn.XLOOKUP(tbl_OrderProduct[[#This Row],[OrderID]],tbl_Order[OrderID],tbl_Order[CustomerID])</f>
        <v>CUST0401</v>
      </c>
    </row>
    <row r="556" spans="1:9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  <c r="F556">
        <f>_xlfn.XLOOKUP(tbl_OrderProduct[[#This Row],[OrderID]],tbl_Order[OrderID],tbl_Order[Order Year])</f>
        <v>2017</v>
      </c>
      <c r="G556" t="str">
        <f>_xlfn.XLOOKUP(tbl_OrderProduct[[#This Row],[OrderID]],tbl_Order[OrderID],tbl_Order[Order Month Name])</f>
        <v>May</v>
      </c>
      <c r="H556" t="str">
        <f>_xlfn.XLOOKUP(tbl_OrderProduct[[#This Row],[ProductID]],tbl_Product[ProductID],tbl_Product[ProductName])</f>
        <v>DAX Machina</v>
      </c>
      <c r="I556" t="str">
        <f>_xlfn.XLOOKUP(tbl_OrderProduct[[#This Row],[OrderID]],tbl_Order[OrderID],tbl_Order[CustomerID])</f>
        <v>CUST0401</v>
      </c>
    </row>
    <row r="557" spans="1:9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  <c r="F557">
        <f>_xlfn.XLOOKUP(tbl_OrderProduct[[#This Row],[OrderID]],tbl_Order[OrderID],tbl_Order[Order Year])</f>
        <v>2017</v>
      </c>
      <c r="G557" t="str">
        <f>_xlfn.XLOOKUP(tbl_OrderProduct[[#This Row],[OrderID]],tbl_Order[OrderID],tbl_Order[Order Month Name])</f>
        <v>May</v>
      </c>
      <c r="H557" t="str">
        <f>_xlfn.XLOOKUP(tbl_OrderProduct[[#This Row],[ProductID]],tbl_Product[ProductID],tbl_Product[ProductName])</f>
        <v>DataCraft: Fields &amp; Measures</v>
      </c>
      <c r="I557" t="str">
        <f>_xlfn.XLOOKUP(tbl_OrderProduct[[#This Row],[OrderID]],tbl_Order[OrderID],tbl_Order[CustomerID])</f>
        <v>CUST0376</v>
      </c>
    </row>
    <row r="558" spans="1:9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  <c r="F558">
        <f>_xlfn.XLOOKUP(tbl_OrderProduct[[#This Row],[OrderID]],tbl_Order[OrderID],tbl_Order[Order Year])</f>
        <v>2017</v>
      </c>
      <c r="G558" t="str">
        <f>_xlfn.XLOOKUP(tbl_OrderProduct[[#This Row],[OrderID]],tbl_Order[OrderID],tbl_Order[Order Month Name])</f>
        <v>May</v>
      </c>
      <c r="H558" t="str">
        <f>_xlfn.XLOOKUP(tbl_OrderProduct[[#This Row],[ProductID]],tbl_Product[ProductID],tbl_Product[ProductName])</f>
        <v>Root Cause Analysis</v>
      </c>
      <c r="I558" t="str">
        <f>_xlfn.XLOOKUP(tbl_OrderProduct[[#This Row],[OrderID]],tbl_Order[OrderID],tbl_Order[CustomerID])</f>
        <v>CUST0376</v>
      </c>
    </row>
    <row r="559" spans="1:9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  <c r="F559">
        <f>_xlfn.XLOOKUP(tbl_OrderProduct[[#This Row],[OrderID]],tbl_Order[OrderID],tbl_Order[Order Year])</f>
        <v>2017</v>
      </c>
      <c r="G559" t="str">
        <f>_xlfn.XLOOKUP(tbl_OrderProduct[[#This Row],[OrderID]],tbl_Order[OrderID],tbl_Order[Order Month Name])</f>
        <v>May</v>
      </c>
      <c r="H559" t="str">
        <f>_xlfn.XLOOKUP(tbl_OrderProduct[[#This Row],[ProductID]],tbl_Product[ProductID],tbl_Product[ProductName])</f>
        <v>The Quacks of Quarterburg</v>
      </c>
      <c r="I559" t="str">
        <f>_xlfn.XLOOKUP(tbl_OrderProduct[[#This Row],[OrderID]],tbl_Order[OrderID],tbl_Order[CustomerID])</f>
        <v>CUST0376</v>
      </c>
    </row>
    <row r="560" spans="1:9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  <c r="F560">
        <f>_xlfn.XLOOKUP(tbl_OrderProduct[[#This Row],[OrderID]],tbl_Order[OrderID],tbl_Order[Order Year])</f>
        <v>2017</v>
      </c>
      <c r="G560" t="str">
        <f>_xlfn.XLOOKUP(tbl_OrderProduct[[#This Row],[OrderID]],tbl_Order[OrderID],tbl_Order[Order Month Name])</f>
        <v>May</v>
      </c>
      <c r="H560" t="str">
        <f>_xlfn.XLOOKUP(tbl_OrderProduct[[#This Row],[ProductID]],tbl_Product[ProductID],tbl_Product[ProductName])</f>
        <v>A Dasboard Contrived</v>
      </c>
      <c r="I560" t="str">
        <f>_xlfn.XLOOKUP(tbl_OrderProduct[[#This Row],[OrderID]],tbl_Order[OrderID],tbl_Order[CustomerID])</f>
        <v>CUST0376</v>
      </c>
    </row>
    <row r="561" spans="1:9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  <c r="F561">
        <f>_xlfn.XLOOKUP(tbl_OrderProduct[[#This Row],[OrderID]],tbl_Order[OrderID],tbl_Order[Order Year])</f>
        <v>2017</v>
      </c>
      <c r="G561" t="str">
        <f>_xlfn.XLOOKUP(tbl_OrderProduct[[#This Row],[OrderID]],tbl_Order[OrderID],tbl_Order[Order Month Name])</f>
        <v>May</v>
      </c>
      <c r="H561" t="str">
        <f>_xlfn.XLOOKUP(tbl_OrderProduct[[#This Row],[ProductID]],tbl_Product[ProductID],tbl_Product[ProductName])</f>
        <v>Pivot or Perish</v>
      </c>
      <c r="I561" t="str">
        <f>_xlfn.XLOOKUP(tbl_OrderProduct[[#This Row],[OrderID]],tbl_Order[OrderID],tbl_Order[CustomerID])</f>
        <v>CUST0412</v>
      </c>
    </row>
    <row r="562" spans="1:9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  <c r="F562">
        <f>_xlfn.XLOOKUP(tbl_OrderProduct[[#This Row],[OrderID]],tbl_Order[OrderID],tbl_Order[Order Year])</f>
        <v>2017</v>
      </c>
      <c r="G562" t="str">
        <f>_xlfn.XLOOKUP(tbl_OrderProduct[[#This Row],[OrderID]],tbl_Order[OrderID],tbl_Order[Order Month Name])</f>
        <v>May</v>
      </c>
      <c r="H562" t="str">
        <f>_xlfn.XLOOKUP(tbl_OrderProduct[[#This Row],[ProductID]],tbl_Product[ProductID],tbl_Product[ProductName])</f>
        <v>Azul: Pie Chart Edition</v>
      </c>
      <c r="I562" t="str">
        <f>_xlfn.XLOOKUP(tbl_OrderProduct[[#This Row],[OrderID]],tbl_Order[OrderID],tbl_Order[CustomerID])</f>
        <v>CUST0979</v>
      </c>
    </row>
    <row r="563" spans="1:9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  <c r="F563">
        <f>_xlfn.XLOOKUP(tbl_OrderProduct[[#This Row],[OrderID]],tbl_Order[OrderID],tbl_Order[Order Year])</f>
        <v>2017</v>
      </c>
      <c r="G563" t="str">
        <f>_xlfn.XLOOKUP(tbl_OrderProduct[[#This Row],[OrderID]],tbl_Order[OrderID],tbl_Order[Order Month Name])</f>
        <v>May</v>
      </c>
      <c r="H563" t="str">
        <f>_xlfn.XLOOKUP(tbl_OrderProduct[[#This Row],[ProductID]],tbl_Product[ProductID],tbl_Product[ProductName])</f>
        <v>Pivot Panic!</v>
      </c>
      <c r="I563" t="str">
        <f>_xlfn.XLOOKUP(tbl_OrderProduct[[#This Row],[OrderID]],tbl_Order[OrderID],tbl_Order[CustomerID])</f>
        <v>CUST0979</v>
      </c>
    </row>
    <row r="564" spans="1:9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  <c r="F564">
        <f>_xlfn.XLOOKUP(tbl_OrderProduct[[#This Row],[OrderID]],tbl_Order[OrderID],tbl_Order[Order Year])</f>
        <v>2017</v>
      </c>
      <c r="G564" t="str">
        <f>_xlfn.XLOOKUP(tbl_OrderProduct[[#This Row],[OrderID]],tbl_Order[OrderID],tbl_Order[Order Month Name])</f>
        <v>May</v>
      </c>
      <c r="H564" t="str">
        <f>_xlfn.XLOOKUP(tbl_OrderProduct[[#This Row],[ProductID]],tbl_Product[ProductID],tbl_Product[ProductName])</f>
        <v>YahtSheets</v>
      </c>
      <c r="I564" t="str">
        <f>_xlfn.XLOOKUP(tbl_OrderProduct[[#This Row],[OrderID]],tbl_Order[OrderID],tbl_Order[CustomerID])</f>
        <v>CUST0979</v>
      </c>
    </row>
    <row r="565" spans="1:9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  <c r="F565">
        <f>_xlfn.XLOOKUP(tbl_OrderProduct[[#This Row],[OrderID]],tbl_Order[OrderID],tbl_Order[Order Year])</f>
        <v>2017</v>
      </c>
      <c r="G565" t="str">
        <f>_xlfn.XLOOKUP(tbl_OrderProduct[[#This Row],[OrderID]],tbl_Order[OrderID],tbl_Order[Order Month Name])</f>
        <v>May</v>
      </c>
      <c r="H565" t="str">
        <f>_xlfn.XLOOKUP(tbl_OrderProduct[[#This Row],[ProductID]],tbl_Product[ProductID],tbl_Product[ProductName])</f>
        <v>DAX Machina</v>
      </c>
      <c r="I565" t="str">
        <f>_xlfn.XLOOKUP(tbl_OrderProduct[[#This Row],[OrderID]],tbl_Order[OrderID],tbl_Order[CustomerID])</f>
        <v>CUST0979</v>
      </c>
    </row>
    <row r="566" spans="1:9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  <c r="F566">
        <f>_xlfn.XLOOKUP(tbl_OrderProduct[[#This Row],[OrderID]],tbl_Order[OrderID],tbl_Order[Order Year])</f>
        <v>2017</v>
      </c>
      <c r="G566" t="str">
        <f>_xlfn.XLOOKUP(tbl_OrderProduct[[#This Row],[OrderID]],tbl_Order[OrderID],tbl_Order[Order Month Name])</f>
        <v>May</v>
      </c>
      <c r="H566" t="str">
        <f>_xlfn.XLOOKUP(tbl_OrderProduct[[#This Row],[ProductID]],tbl_Product[ProductID],tbl_Product[ProductName])</f>
        <v>Pivot Panic!</v>
      </c>
      <c r="I566" t="str">
        <f>_xlfn.XLOOKUP(tbl_OrderProduct[[#This Row],[OrderID]],tbl_Order[OrderID],tbl_Order[CustomerID])</f>
        <v>CUST0773</v>
      </c>
    </row>
    <row r="567" spans="1:9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  <c r="F567">
        <f>_xlfn.XLOOKUP(tbl_OrderProduct[[#This Row],[OrderID]],tbl_Order[OrderID],tbl_Order[Order Year])</f>
        <v>2017</v>
      </c>
      <c r="G567" t="str">
        <f>_xlfn.XLOOKUP(tbl_OrderProduct[[#This Row],[OrderID]],tbl_Order[OrderID],tbl_Order[Order Month Name])</f>
        <v>May</v>
      </c>
      <c r="H567" t="str">
        <f>_xlfn.XLOOKUP(tbl_OrderProduct[[#This Row],[ProductID]],tbl_Product[ProductID],tbl_Product[ProductName])</f>
        <v>Sheets of Nottingham</v>
      </c>
      <c r="I567" t="str">
        <f>_xlfn.XLOOKUP(tbl_OrderProduct[[#This Row],[OrderID]],tbl_Order[OrderID],tbl_Order[CustomerID])</f>
        <v>CUST0773</v>
      </c>
    </row>
    <row r="568" spans="1:9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  <c r="F568">
        <f>_xlfn.XLOOKUP(tbl_OrderProduct[[#This Row],[OrderID]],tbl_Order[OrderID],tbl_Order[Order Year])</f>
        <v>2017</v>
      </c>
      <c r="G568" t="str">
        <f>_xlfn.XLOOKUP(tbl_OrderProduct[[#This Row],[OrderID]],tbl_Order[OrderID],tbl_Order[Order Month Name])</f>
        <v>May</v>
      </c>
      <c r="H568" t="str">
        <f>_xlfn.XLOOKUP(tbl_OrderProduct[[#This Row],[ProductID]],tbl_Product[ProductID],tbl_Product[ProductName])</f>
        <v>Unmatched: Analyst's Edition</v>
      </c>
      <c r="I568" t="str">
        <f>_xlfn.XLOOKUP(tbl_OrderProduct[[#This Row],[OrderID]],tbl_Order[OrderID],tbl_Order[CustomerID])</f>
        <v>CUST0773</v>
      </c>
    </row>
    <row r="569" spans="1:9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  <c r="F569">
        <f>_xlfn.XLOOKUP(tbl_OrderProduct[[#This Row],[OrderID]],tbl_Order[OrderID],tbl_Order[Order Year])</f>
        <v>2017</v>
      </c>
      <c r="G569" t="str">
        <f>_xlfn.XLOOKUP(tbl_OrderProduct[[#This Row],[OrderID]],tbl_Order[OrderID],tbl_Order[Order Month Name])</f>
        <v>May</v>
      </c>
      <c r="H569" t="str">
        <f>_xlfn.XLOOKUP(tbl_OrderProduct[[#This Row],[ProductID]],tbl_Product[ProductID],tbl_Product[ProductName])</f>
        <v>A Dasboard Contrived</v>
      </c>
      <c r="I569" t="str">
        <f>_xlfn.XLOOKUP(tbl_OrderProduct[[#This Row],[OrderID]],tbl_Order[OrderID],tbl_Order[CustomerID])</f>
        <v>CUST0027</v>
      </c>
    </row>
    <row r="570" spans="1:9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  <c r="F570">
        <f>_xlfn.XLOOKUP(tbl_OrderProduct[[#This Row],[OrderID]],tbl_Order[OrderID],tbl_Order[Order Year])</f>
        <v>2017</v>
      </c>
      <c r="G570" t="str">
        <f>_xlfn.XLOOKUP(tbl_OrderProduct[[#This Row],[OrderID]],tbl_Order[OrderID],tbl_Order[Order Month Name])</f>
        <v>Jun</v>
      </c>
      <c r="H570" t="str">
        <f>_xlfn.XLOOKUP(tbl_OrderProduct[[#This Row],[ProductID]],tbl_Product[ProductID],tbl_Product[ProductName])</f>
        <v>Roll for Regression</v>
      </c>
      <c r="I570" t="str">
        <f>_xlfn.XLOOKUP(tbl_OrderProduct[[#This Row],[OrderID]],tbl_Order[OrderID],tbl_Order[CustomerID])</f>
        <v>CUST1102</v>
      </c>
    </row>
    <row r="571" spans="1:9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  <c r="F571">
        <f>_xlfn.XLOOKUP(tbl_OrderProduct[[#This Row],[OrderID]],tbl_Order[OrderID],tbl_Order[Order Year])</f>
        <v>2017</v>
      </c>
      <c r="G571" t="str">
        <f>_xlfn.XLOOKUP(tbl_OrderProduct[[#This Row],[OrderID]],tbl_Order[OrderID],tbl_Order[Order Month Name])</f>
        <v>Jun</v>
      </c>
      <c r="H571" t="str">
        <f>_xlfn.XLOOKUP(tbl_OrderProduct[[#This Row],[ProductID]],tbl_Product[ProductID],tbl_Product[ProductName])</f>
        <v>The Spill: Data Breach</v>
      </c>
      <c r="I571" t="str">
        <f>_xlfn.XLOOKUP(tbl_OrderProduct[[#This Row],[OrderID]],tbl_Order[OrderID],tbl_Order[CustomerID])</f>
        <v>CUST0426</v>
      </c>
    </row>
    <row r="572" spans="1:9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  <c r="F572">
        <f>_xlfn.XLOOKUP(tbl_OrderProduct[[#This Row],[OrderID]],tbl_Order[OrderID],tbl_Order[Order Year])</f>
        <v>2017</v>
      </c>
      <c r="G572" t="str">
        <f>_xlfn.XLOOKUP(tbl_OrderProduct[[#This Row],[OrderID]],tbl_Order[OrderID],tbl_Order[Order Month Name])</f>
        <v>Jun</v>
      </c>
      <c r="H572" t="str">
        <f>_xlfn.XLOOKUP(tbl_OrderProduct[[#This Row],[ProductID]],tbl_Product[ProductID],tbl_Product[ProductName])</f>
        <v>Spreadsheet Legacy</v>
      </c>
      <c r="I572" t="str">
        <f>_xlfn.XLOOKUP(tbl_OrderProduct[[#This Row],[OrderID]],tbl_Order[OrderID],tbl_Order[CustomerID])</f>
        <v>CUST0383</v>
      </c>
    </row>
    <row r="573" spans="1:9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  <c r="F573">
        <f>_xlfn.XLOOKUP(tbl_OrderProduct[[#This Row],[OrderID]],tbl_Order[OrderID],tbl_Order[Order Year])</f>
        <v>2017</v>
      </c>
      <c r="G573" t="str">
        <f>_xlfn.XLOOKUP(tbl_OrderProduct[[#This Row],[OrderID]],tbl_Order[OrderID],tbl_Order[Order Month Name])</f>
        <v>Jun</v>
      </c>
      <c r="H573" t="str">
        <f>_xlfn.XLOOKUP(tbl_OrderProduct[[#This Row],[ProductID]],tbl_Product[ProductID],tbl_Product[ProductName])</f>
        <v>The Spill: Data Breach</v>
      </c>
      <c r="I573" t="str">
        <f>_xlfn.XLOOKUP(tbl_OrderProduct[[#This Row],[OrderID]],tbl_Order[OrderID],tbl_Order[CustomerID])</f>
        <v>CUST0148</v>
      </c>
    </row>
    <row r="574" spans="1:9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  <c r="F574">
        <f>_xlfn.XLOOKUP(tbl_OrderProduct[[#This Row],[OrderID]],tbl_Order[OrderID],tbl_Order[Order Year])</f>
        <v>2017</v>
      </c>
      <c r="G574" t="str">
        <f>_xlfn.XLOOKUP(tbl_OrderProduct[[#This Row],[OrderID]],tbl_Order[OrderID],tbl_Order[Order Month Name])</f>
        <v>Jun</v>
      </c>
      <c r="H574" t="str">
        <f>_xlfn.XLOOKUP(tbl_OrderProduct[[#This Row],[ProductID]],tbl_Product[ProductID],tbl_Product[ProductName])</f>
        <v>The Spill: Data Breach</v>
      </c>
      <c r="I574" t="str">
        <f>_xlfn.XLOOKUP(tbl_OrderProduct[[#This Row],[OrderID]],tbl_Order[OrderID],tbl_Order[CustomerID])</f>
        <v>CUST1189</v>
      </c>
    </row>
    <row r="575" spans="1:9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  <c r="F575">
        <f>_xlfn.XLOOKUP(tbl_OrderProduct[[#This Row],[OrderID]],tbl_Order[OrderID],tbl_Order[Order Year])</f>
        <v>2017</v>
      </c>
      <c r="G575" t="str">
        <f>_xlfn.XLOOKUP(tbl_OrderProduct[[#This Row],[OrderID]],tbl_Order[OrderID],tbl_Order[Order Month Name])</f>
        <v>Jun</v>
      </c>
      <c r="H575" t="str">
        <f>_xlfn.XLOOKUP(tbl_OrderProduct[[#This Row],[ProductID]],tbl_Product[ProductID],tbl_Product[ProductName])</f>
        <v>Root Cause Analysis</v>
      </c>
      <c r="I575" t="str">
        <f>_xlfn.XLOOKUP(tbl_OrderProduct[[#This Row],[OrderID]],tbl_Order[OrderID],tbl_Order[CustomerID])</f>
        <v>CUST0074</v>
      </c>
    </row>
    <row r="576" spans="1:9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  <c r="F576">
        <f>_xlfn.XLOOKUP(tbl_OrderProduct[[#This Row],[OrderID]],tbl_Order[OrderID],tbl_Order[Order Year])</f>
        <v>2017</v>
      </c>
      <c r="G576" t="str">
        <f>_xlfn.XLOOKUP(tbl_OrderProduct[[#This Row],[OrderID]],tbl_Order[OrderID],tbl_Order[Order Month Name])</f>
        <v>Jun</v>
      </c>
      <c r="H576" t="str">
        <f>_xlfn.XLOOKUP(tbl_OrderProduct[[#This Row],[ProductID]],tbl_Product[ProductID],tbl_Product[ProductName])</f>
        <v>Azul: Pie Chart Edition</v>
      </c>
      <c r="I576" t="str">
        <f>_xlfn.XLOOKUP(tbl_OrderProduct[[#This Row],[OrderID]],tbl_Order[OrderID],tbl_Order[CustomerID])</f>
        <v>CUST0074</v>
      </c>
    </row>
    <row r="577" spans="1:9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  <c r="F577">
        <f>_xlfn.XLOOKUP(tbl_OrderProduct[[#This Row],[OrderID]],tbl_Order[OrderID],tbl_Order[Order Year])</f>
        <v>2017</v>
      </c>
      <c r="G577" t="str">
        <f>_xlfn.XLOOKUP(tbl_OrderProduct[[#This Row],[OrderID]],tbl_Order[OrderID],tbl_Order[Order Month Name])</f>
        <v>Jun</v>
      </c>
      <c r="H577" t="str">
        <f>_xlfn.XLOOKUP(tbl_OrderProduct[[#This Row],[ProductID]],tbl_Product[ProductID],tbl_Product[ProductName])</f>
        <v>The Quacks of Quarterburg</v>
      </c>
      <c r="I577" t="str">
        <f>_xlfn.XLOOKUP(tbl_OrderProduct[[#This Row],[OrderID]],tbl_Order[OrderID],tbl_Order[CustomerID])</f>
        <v>CUST0074</v>
      </c>
    </row>
    <row r="578" spans="1:9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  <c r="F578">
        <f>_xlfn.XLOOKUP(tbl_OrderProduct[[#This Row],[OrderID]],tbl_Order[OrderID],tbl_Order[Order Year])</f>
        <v>2017</v>
      </c>
      <c r="G578" t="str">
        <f>_xlfn.XLOOKUP(tbl_OrderProduct[[#This Row],[OrderID]],tbl_Order[OrderID],tbl_Order[Order Month Name])</f>
        <v>Jun</v>
      </c>
      <c r="H578" t="str">
        <f>_xlfn.XLOOKUP(tbl_OrderProduct[[#This Row],[ProductID]],tbl_Product[ProductID],tbl_Product[ProductName])</f>
        <v>Cells of Caledonia</v>
      </c>
      <c r="I578" t="str">
        <f>_xlfn.XLOOKUP(tbl_OrderProduct[[#This Row],[OrderID]],tbl_Order[OrderID],tbl_Order[CustomerID])</f>
        <v>CUST0642</v>
      </c>
    </row>
    <row r="579" spans="1:9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  <c r="F579">
        <f>_xlfn.XLOOKUP(tbl_OrderProduct[[#This Row],[OrderID]],tbl_Order[OrderID],tbl_Order[Order Year])</f>
        <v>2017</v>
      </c>
      <c r="G579" t="str">
        <f>_xlfn.XLOOKUP(tbl_OrderProduct[[#This Row],[OrderID]],tbl_Order[OrderID],tbl_Order[Order Month Name])</f>
        <v>Jun</v>
      </c>
      <c r="H579" t="str">
        <f>_xlfn.XLOOKUP(tbl_OrderProduct[[#This Row],[ProductID]],tbl_Product[ProductID],tbl_Product[ProductName])</f>
        <v>YahtSheets</v>
      </c>
      <c r="I579" t="str">
        <f>_xlfn.XLOOKUP(tbl_OrderProduct[[#This Row],[OrderID]],tbl_Order[OrderID],tbl_Order[CustomerID])</f>
        <v>CUST0642</v>
      </c>
    </row>
    <row r="580" spans="1:9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  <c r="F580">
        <f>_xlfn.XLOOKUP(tbl_OrderProduct[[#This Row],[OrderID]],tbl_Order[OrderID],tbl_Order[Order Year])</f>
        <v>2017</v>
      </c>
      <c r="G580" t="str">
        <f>_xlfn.XLOOKUP(tbl_OrderProduct[[#This Row],[OrderID]],tbl_Order[OrderID],tbl_Order[Order Month Name])</f>
        <v>Jun</v>
      </c>
      <c r="H580" t="str">
        <f>_xlfn.XLOOKUP(tbl_OrderProduct[[#This Row],[ProductID]],tbl_Product[ProductID],tbl_Product[ProductName])</f>
        <v>Carcassone: Financial Quarters</v>
      </c>
      <c r="I580" t="str">
        <f>_xlfn.XLOOKUP(tbl_OrderProduct[[#This Row],[OrderID]],tbl_Order[OrderID],tbl_Order[CustomerID])</f>
        <v>CUST0820</v>
      </c>
    </row>
    <row r="581" spans="1:9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  <c r="F581">
        <f>_xlfn.XLOOKUP(tbl_OrderProduct[[#This Row],[OrderID]],tbl_Order[OrderID],tbl_Order[Order Year])</f>
        <v>2017</v>
      </c>
      <c r="G581" t="str">
        <f>_xlfn.XLOOKUP(tbl_OrderProduct[[#This Row],[OrderID]],tbl_Order[OrderID],tbl_Order[Order Month Name])</f>
        <v>Jun</v>
      </c>
      <c r="H581" t="str">
        <f>_xlfn.XLOOKUP(tbl_OrderProduct[[#This Row],[ProductID]],tbl_Product[ProductID],tbl_Product[ProductName])</f>
        <v>Great Western Lookup</v>
      </c>
      <c r="I581" t="str">
        <f>_xlfn.XLOOKUP(tbl_OrderProduct[[#This Row],[OrderID]],tbl_Order[OrderID],tbl_Order[CustomerID])</f>
        <v>CUST0820</v>
      </c>
    </row>
    <row r="582" spans="1:9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  <c r="F582">
        <f>_xlfn.XLOOKUP(tbl_OrderProduct[[#This Row],[OrderID]],tbl_Order[OrderID],tbl_Order[Order Year])</f>
        <v>2017</v>
      </c>
      <c r="G582" t="str">
        <f>_xlfn.XLOOKUP(tbl_OrderProduct[[#This Row],[OrderID]],tbl_Order[OrderID],tbl_Order[Order Month Name])</f>
        <v>Jun</v>
      </c>
      <c r="H582" t="str">
        <f>_xlfn.XLOOKUP(tbl_OrderProduct[[#This Row],[ProductID]],tbl_Product[ProductID],tbl_Product[ProductName])</f>
        <v>The Quacks of Quarterburg</v>
      </c>
      <c r="I582" t="str">
        <f>_xlfn.XLOOKUP(tbl_OrderProduct[[#This Row],[OrderID]],tbl_Order[OrderID],tbl_Order[CustomerID])</f>
        <v>CUST0111</v>
      </c>
    </row>
    <row r="583" spans="1:9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  <c r="F583">
        <f>_xlfn.XLOOKUP(tbl_OrderProduct[[#This Row],[OrderID]],tbl_Order[OrderID],tbl_Order[Order Year])</f>
        <v>2017</v>
      </c>
      <c r="G583" t="str">
        <f>_xlfn.XLOOKUP(tbl_OrderProduct[[#This Row],[OrderID]],tbl_Order[OrderID],tbl_Order[Order Month Name])</f>
        <v>Jun</v>
      </c>
      <c r="H583" t="str">
        <f>_xlfn.XLOOKUP(tbl_OrderProduct[[#This Row],[ProductID]],tbl_Product[ProductID],tbl_Product[ProductName])</f>
        <v>Don't Wake the Stakeholders</v>
      </c>
      <c r="I583" t="str">
        <f>_xlfn.XLOOKUP(tbl_OrderProduct[[#This Row],[OrderID]],tbl_Order[OrderID],tbl_Order[CustomerID])</f>
        <v>CUST0111</v>
      </c>
    </row>
    <row r="584" spans="1:9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  <c r="F584">
        <f>_xlfn.XLOOKUP(tbl_OrderProduct[[#This Row],[OrderID]],tbl_Order[OrderID],tbl_Order[Order Year])</f>
        <v>2017</v>
      </c>
      <c r="G584" t="str">
        <f>_xlfn.XLOOKUP(tbl_OrderProduct[[#This Row],[OrderID]],tbl_Order[OrderID],tbl_Order[Order Month Name])</f>
        <v>Jun</v>
      </c>
      <c r="H584" t="str">
        <f>_xlfn.XLOOKUP(tbl_OrderProduct[[#This Row],[ProductID]],tbl_Product[ProductID],tbl_Product[ProductName])</f>
        <v>DAX Machina</v>
      </c>
      <c r="I584" t="str">
        <f>_xlfn.XLOOKUP(tbl_OrderProduct[[#This Row],[OrderID]],tbl_Order[OrderID],tbl_Order[CustomerID])</f>
        <v>CUST0111</v>
      </c>
    </row>
    <row r="585" spans="1:9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  <c r="F585">
        <f>_xlfn.XLOOKUP(tbl_OrderProduct[[#This Row],[OrderID]],tbl_Order[OrderID],tbl_Order[Order Year])</f>
        <v>2017</v>
      </c>
      <c r="G585" t="str">
        <f>_xlfn.XLOOKUP(tbl_OrderProduct[[#This Row],[OrderID]],tbl_Order[OrderID],tbl_Order[Order Month Name])</f>
        <v>Jun</v>
      </c>
      <c r="H585" t="str">
        <f>_xlfn.XLOOKUP(tbl_OrderProduct[[#This Row],[ProductID]],tbl_Product[ProductID],tbl_Product[ProductName])</f>
        <v>Power B.I. the Board Game</v>
      </c>
      <c r="I585" t="str">
        <f>_xlfn.XLOOKUP(tbl_OrderProduct[[#This Row],[OrderID]],tbl_Order[OrderID],tbl_Order[CustomerID])</f>
        <v>CUST0111</v>
      </c>
    </row>
    <row r="586" spans="1:9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  <c r="F586">
        <f>_xlfn.XLOOKUP(tbl_OrderProduct[[#This Row],[OrderID]],tbl_Order[OrderID],tbl_Order[Order Year])</f>
        <v>2017</v>
      </c>
      <c r="G586" t="str">
        <f>_xlfn.XLOOKUP(tbl_OrderProduct[[#This Row],[OrderID]],tbl_Order[OrderID],tbl_Order[Order Month Name])</f>
        <v>Jun</v>
      </c>
      <c r="H586" t="str">
        <f>_xlfn.XLOOKUP(tbl_OrderProduct[[#This Row],[ProductID]],tbl_Product[ProductID],tbl_Product[ProductName])</f>
        <v>The Spill: Data Breach</v>
      </c>
      <c r="I586" t="str">
        <f>_xlfn.XLOOKUP(tbl_OrderProduct[[#This Row],[OrderID]],tbl_Order[OrderID],tbl_Order[CustomerID])</f>
        <v>CUST0537</v>
      </c>
    </row>
    <row r="587" spans="1:9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  <c r="F587">
        <f>_xlfn.XLOOKUP(tbl_OrderProduct[[#This Row],[OrderID]],tbl_Order[OrderID],tbl_Order[Order Year])</f>
        <v>2017</v>
      </c>
      <c r="G587" t="str">
        <f>_xlfn.XLOOKUP(tbl_OrderProduct[[#This Row],[OrderID]],tbl_Order[OrderID],tbl_Order[Order Month Name])</f>
        <v>Jun</v>
      </c>
      <c r="H587" t="str">
        <f>_xlfn.XLOOKUP(tbl_OrderProduct[[#This Row],[ProductID]],tbl_Product[ProductID],tbl_Product[ProductName])</f>
        <v>Power B.I. the Board Game</v>
      </c>
      <c r="I587" t="str">
        <f>_xlfn.XLOOKUP(tbl_OrderProduct[[#This Row],[OrderID]],tbl_Order[OrderID],tbl_Order[CustomerID])</f>
        <v>CUST0750</v>
      </c>
    </row>
    <row r="588" spans="1:9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  <c r="F588">
        <f>_xlfn.XLOOKUP(tbl_OrderProduct[[#This Row],[OrderID]],tbl_Order[OrderID],tbl_Order[Order Year])</f>
        <v>2017</v>
      </c>
      <c r="G588" t="str">
        <f>_xlfn.XLOOKUP(tbl_OrderProduct[[#This Row],[OrderID]],tbl_Order[OrderID],tbl_Order[Order Month Name])</f>
        <v>Jun</v>
      </c>
      <c r="H588" t="str">
        <f>_xlfn.XLOOKUP(tbl_OrderProduct[[#This Row],[ProductID]],tbl_Product[ProductID],tbl_Product[ProductName])</f>
        <v>Root Cause Analysis</v>
      </c>
      <c r="I588" t="str">
        <f>_xlfn.XLOOKUP(tbl_OrderProduct[[#This Row],[OrderID]],tbl_Order[OrderID],tbl_Order[CustomerID])</f>
        <v>CUST0750</v>
      </c>
    </row>
    <row r="589" spans="1:9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  <c r="F589">
        <f>_xlfn.XLOOKUP(tbl_OrderProduct[[#This Row],[OrderID]],tbl_Order[OrderID],tbl_Order[Order Year])</f>
        <v>2017</v>
      </c>
      <c r="G589" t="str">
        <f>_xlfn.XLOOKUP(tbl_OrderProduct[[#This Row],[OrderID]],tbl_Order[OrderID],tbl_Order[Order Month Name])</f>
        <v>Jun</v>
      </c>
      <c r="H589" t="str">
        <f>_xlfn.XLOOKUP(tbl_OrderProduct[[#This Row],[ProductID]],tbl_Product[ProductID],tbl_Product[ProductName])</f>
        <v>DataCraft: Fields &amp; Measures</v>
      </c>
      <c r="I589" t="str">
        <f>_xlfn.XLOOKUP(tbl_OrderProduct[[#This Row],[OrderID]],tbl_Order[OrderID],tbl_Order[CustomerID])</f>
        <v>CUST0750</v>
      </c>
    </row>
    <row r="590" spans="1:9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  <c r="F590">
        <f>_xlfn.XLOOKUP(tbl_OrderProduct[[#This Row],[OrderID]],tbl_Order[OrderID],tbl_Order[Order Year])</f>
        <v>2017</v>
      </c>
      <c r="G590" t="str">
        <f>_xlfn.XLOOKUP(tbl_OrderProduct[[#This Row],[OrderID]],tbl_Order[OrderID],tbl_Order[Order Month Name])</f>
        <v>Jun</v>
      </c>
      <c r="H590" t="str">
        <f>_xlfn.XLOOKUP(tbl_OrderProduct[[#This Row],[ProductID]],tbl_Product[ProductID],tbl_Product[ProductName])</f>
        <v>The Castles of Mad King Lambda</v>
      </c>
      <c r="I590" t="str">
        <f>_xlfn.XLOOKUP(tbl_OrderProduct[[#This Row],[OrderID]],tbl_Order[OrderID],tbl_Order[CustomerID])</f>
        <v>CUST0750</v>
      </c>
    </row>
    <row r="591" spans="1:9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  <c r="F591">
        <f>_xlfn.XLOOKUP(tbl_OrderProduct[[#This Row],[OrderID]],tbl_Order[OrderID],tbl_Order[Order Year])</f>
        <v>2017</v>
      </c>
      <c r="G591" t="str">
        <f>_xlfn.XLOOKUP(tbl_OrderProduct[[#This Row],[OrderID]],tbl_Order[OrderID],tbl_Order[Order Month Name])</f>
        <v>Jun</v>
      </c>
      <c r="H591" t="str">
        <f>_xlfn.XLOOKUP(tbl_OrderProduct[[#This Row],[ProductID]],tbl_Product[ProductID],tbl_Product[ProductName])</f>
        <v>Fieldnames</v>
      </c>
      <c r="I591" t="str">
        <f>_xlfn.XLOOKUP(tbl_OrderProduct[[#This Row],[OrderID]],tbl_Order[OrderID],tbl_Order[CustomerID])</f>
        <v>CUST0750</v>
      </c>
    </row>
    <row r="592" spans="1:9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  <c r="F592">
        <f>_xlfn.XLOOKUP(tbl_OrderProduct[[#This Row],[OrderID]],tbl_Order[OrderID],tbl_Order[Order Year])</f>
        <v>2017</v>
      </c>
      <c r="G592" t="str">
        <f>_xlfn.XLOOKUP(tbl_OrderProduct[[#This Row],[OrderID]],tbl_Order[OrderID],tbl_Order[Order Month Name])</f>
        <v>Jun</v>
      </c>
      <c r="H592" t="str">
        <f>_xlfn.XLOOKUP(tbl_OrderProduct[[#This Row],[ProductID]],tbl_Product[ProductID],tbl_Product[ProductName])</f>
        <v>The Castles of Mad King Lambda</v>
      </c>
      <c r="I592" t="str">
        <f>_xlfn.XLOOKUP(tbl_OrderProduct[[#This Row],[OrderID]],tbl_Order[OrderID],tbl_Order[CustomerID])</f>
        <v>CUST0917</v>
      </c>
    </row>
    <row r="593" spans="1:9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  <c r="F593">
        <f>_xlfn.XLOOKUP(tbl_OrderProduct[[#This Row],[OrderID]],tbl_Order[OrderID],tbl_Order[Order Year])</f>
        <v>2017</v>
      </c>
      <c r="G593" t="str">
        <f>_xlfn.XLOOKUP(tbl_OrderProduct[[#This Row],[OrderID]],tbl_Order[OrderID],tbl_Order[Order Month Name])</f>
        <v>Jun</v>
      </c>
      <c r="H593" t="str">
        <f>_xlfn.XLOOKUP(tbl_OrderProduct[[#This Row],[ProductID]],tbl_Product[ProductID],tbl_Product[ProductName])</f>
        <v>Ticket to Ride: Financial Express</v>
      </c>
      <c r="I593" t="str">
        <f>_xlfn.XLOOKUP(tbl_OrderProduct[[#This Row],[OrderID]],tbl_Order[OrderID],tbl_Order[CustomerID])</f>
        <v>CUST0917</v>
      </c>
    </row>
    <row r="594" spans="1:9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  <c r="F594">
        <f>_xlfn.XLOOKUP(tbl_OrderProduct[[#This Row],[OrderID]],tbl_Order[OrderID],tbl_Order[Order Year])</f>
        <v>2017</v>
      </c>
      <c r="G594" t="str">
        <f>_xlfn.XLOOKUP(tbl_OrderProduct[[#This Row],[OrderID]],tbl_Order[OrderID],tbl_Order[Order Month Name])</f>
        <v>Jun</v>
      </c>
      <c r="H594" t="str">
        <f>_xlfn.XLOOKUP(tbl_OrderProduct[[#This Row],[ProductID]],tbl_Product[ProductID],tbl_Product[ProductName])</f>
        <v>DataCraft: Fields &amp; Measures</v>
      </c>
      <c r="I594" t="str">
        <f>_xlfn.XLOOKUP(tbl_OrderProduct[[#This Row],[OrderID]],tbl_Order[OrderID],tbl_Order[CustomerID])</f>
        <v>CUST0917</v>
      </c>
    </row>
    <row r="595" spans="1:9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  <c r="F595">
        <f>_xlfn.XLOOKUP(tbl_OrderProduct[[#This Row],[OrderID]],tbl_Order[OrderID],tbl_Order[Order Year])</f>
        <v>2017</v>
      </c>
      <c r="G595" t="str">
        <f>_xlfn.XLOOKUP(tbl_OrderProduct[[#This Row],[OrderID]],tbl_Order[OrderID],tbl_Order[Order Month Name])</f>
        <v>Jun</v>
      </c>
      <c r="H595" t="str">
        <f>_xlfn.XLOOKUP(tbl_OrderProduct[[#This Row],[ProductID]],tbl_Product[ProductID],tbl_Product[ProductName])</f>
        <v>Azul: Pie Chart Edition</v>
      </c>
      <c r="I595" t="str">
        <f>_xlfn.XLOOKUP(tbl_OrderProduct[[#This Row],[OrderID]],tbl_Order[OrderID],tbl_Order[CustomerID])</f>
        <v>CUST0917</v>
      </c>
    </row>
    <row r="596" spans="1:9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  <c r="F596">
        <f>_xlfn.XLOOKUP(tbl_OrderProduct[[#This Row],[OrderID]],tbl_Order[OrderID],tbl_Order[Order Year])</f>
        <v>2017</v>
      </c>
      <c r="G596" t="str">
        <f>_xlfn.XLOOKUP(tbl_OrderProduct[[#This Row],[OrderID]],tbl_Order[OrderID],tbl_Order[Order Month Name])</f>
        <v>Jun</v>
      </c>
      <c r="H596" t="str">
        <f>_xlfn.XLOOKUP(tbl_OrderProduct[[#This Row],[ProductID]],tbl_Product[ProductID],tbl_Product[ProductName])</f>
        <v>Pandemic: #REF! Outbreak</v>
      </c>
      <c r="I596" t="str">
        <f>_xlfn.XLOOKUP(tbl_OrderProduct[[#This Row],[OrderID]],tbl_Order[OrderID],tbl_Order[CustomerID])</f>
        <v>CUST0917</v>
      </c>
    </row>
    <row r="597" spans="1:9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  <c r="F597">
        <f>_xlfn.XLOOKUP(tbl_OrderProduct[[#This Row],[OrderID]],tbl_Order[OrderID],tbl_Order[Order Year])</f>
        <v>2017</v>
      </c>
      <c r="G597" t="str">
        <f>_xlfn.XLOOKUP(tbl_OrderProduct[[#This Row],[OrderID]],tbl_Order[OrderID],tbl_Order[Order Month Name])</f>
        <v>Jun</v>
      </c>
      <c r="H597" t="str">
        <f>_xlfn.XLOOKUP(tbl_OrderProduct[[#This Row],[ProductID]],tbl_Product[ProductID],tbl_Product[ProductName])</f>
        <v>Root Cause Analysis</v>
      </c>
      <c r="I597" t="str">
        <f>_xlfn.XLOOKUP(tbl_OrderProduct[[#This Row],[OrderID]],tbl_Order[OrderID],tbl_Order[CustomerID])</f>
        <v>CUST0917</v>
      </c>
    </row>
    <row r="598" spans="1:9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  <c r="F598">
        <f>_xlfn.XLOOKUP(tbl_OrderProduct[[#This Row],[OrderID]],tbl_Order[OrderID],tbl_Order[Order Year])</f>
        <v>2017</v>
      </c>
      <c r="G598" t="str">
        <f>_xlfn.XLOOKUP(tbl_OrderProduct[[#This Row],[OrderID]],tbl_Order[OrderID],tbl_Order[Order Month Name])</f>
        <v>Jun</v>
      </c>
      <c r="H598" t="str">
        <f>_xlfn.XLOOKUP(tbl_OrderProduct[[#This Row],[ProductID]],tbl_Product[ProductID],tbl_Product[ProductName])</f>
        <v>YahtSheets</v>
      </c>
      <c r="I598" t="str">
        <f>_xlfn.XLOOKUP(tbl_OrderProduct[[#This Row],[OrderID]],tbl_Order[OrderID],tbl_Order[CustomerID])</f>
        <v>CUST0631</v>
      </c>
    </row>
    <row r="599" spans="1:9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  <c r="F599">
        <f>_xlfn.XLOOKUP(tbl_OrderProduct[[#This Row],[OrderID]],tbl_Order[OrderID],tbl_Order[Order Year])</f>
        <v>2017</v>
      </c>
      <c r="G599" t="str">
        <f>_xlfn.XLOOKUP(tbl_OrderProduct[[#This Row],[OrderID]],tbl_Order[OrderID],tbl_Order[Order Month Name])</f>
        <v>Jun</v>
      </c>
      <c r="H599" t="str">
        <f>_xlfn.XLOOKUP(tbl_OrderProduct[[#This Row],[ProductID]],tbl_Product[ProductID],tbl_Product[ProductName])</f>
        <v>Cashflow Cascadia</v>
      </c>
      <c r="I599" t="str">
        <f>_xlfn.XLOOKUP(tbl_OrderProduct[[#This Row],[OrderID]],tbl_Order[OrderID],tbl_Order[CustomerID])</f>
        <v>CUST0631</v>
      </c>
    </row>
    <row r="600" spans="1:9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  <c r="F600">
        <f>_xlfn.XLOOKUP(tbl_OrderProduct[[#This Row],[OrderID]],tbl_Order[OrderID],tbl_Order[Order Year])</f>
        <v>2017</v>
      </c>
      <c r="G600" t="str">
        <f>_xlfn.XLOOKUP(tbl_OrderProduct[[#This Row],[OrderID]],tbl_Order[OrderID],tbl_Order[Order Month Name])</f>
        <v>Jun</v>
      </c>
      <c r="H600" t="str">
        <f>_xlfn.XLOOKUP(tbl_OrderProduct[[#This Row],[ProductID]],tbl_Product[ProductID],tbl_Product[ProductName])</f>
        <v>Unmatched: Analyst's Edition</v>
      </c>
      <c r="I600" t="str">
        <f>_xlfn.XLOOKUP(tbl_OrderProduct[[#This Row],[OrderID]],tbl_Order[OrderID],tbl_Order[CustomerID])</f>
        <v>CUST0631</v>
      </c>
    </row>
    <row r="601" spans="1:9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  <c r="F601">
        <f>_xlfn.XLOOKUP(tbl_OrderProduct[[#This Row],[OrderID]],tbl_Order[OrderID],tbl_Order[Order Year])</f>
        <v>2017</v>
      </c>
      <c r="G601" t="str">
        <f>_xlfn.XLOOKUP(tbl_OrderProduct[[#This Row],[OrderID]],tbl_Order[OrderID],tbl_Order[Order Month Name])</f>
        <v>Jun</v>
      </c>
      <c r="H601" t="str">
        <f>_xlfn.XLOOKUP(tbl_OrderProduct[[#This Row],[ProductID]],tbl_Product[ProductID],tbl_Product[ProductName])</f>
        <v>Data: The Resistance</v>
      </c>
      <c r="I601" t="str">
        <f>_xlfn.XLOOKUP(tbl_OrderProduct[[#This Row],[OrderID]],tbl_Order[OrderID],tbl_Order[CustomerID])</f>
        <v>CUST0834</v>
      </c>
    </row>
    <row r="602" spans="1:9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  <c r="F602">
        <f>_xlfn.XLOOKUP(tbl_OrderProduct[[#This Row],[OrderID]],tbl_Order[OrderID],tbl_Order[Order Year])</f>
        <v>2017</v>
      </c>
      <c r="G602" t="str">
        <f>_xlfn.XLOOKUP(tbl_OrderProduct[[#This Row],[OrderID]],tbl_Order[OrderID],tbl_Order[Order Month Name])</f>
        <v>Jun</v>
      </c>
      <c r="H602" t="str">
        <f>_xlfn.XLOOKUP(tbl_OrderProduct[[#This Row],[ProductID]],tbl_Product[ProductID],tbl_Product[ProductName])</f>
        <v>Great Western Lookup</v>
      </c>
      <c r="I602" t="str">
        <f>_xlfn.XLOOKUP(tbl_OrderProduct[[#This Row],[OrderID]],tbl_Order[OrderID],tbl_Order[CustomerID])</f>
        <v>CUST0834</v>
      </c>
    </row>
    <row r="603" spans="1:9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  <c r="F603">
        <f>_xlfn.XLOOKUP(tbl_OrderProduct[[#This Row],[OrderID]],tbl_Order[OrderID],tbl_Order[Order Year])</f>
        <v>2017</v>
      </c>
      <c r="G603" t="str">
        <f>_xlfn.XLOOKUP(tbl_OrderProduct[[#This Row],[OrderID]],tbl_Order[OrderID],tbl_Order[Order Month Name])</f>
        <v>Jun</v>
      </c>
      <c r="H603" t="str">
        <f>_xlfn.XLOOKUP(tbl_OrderProduct[[#This Row],[ProductID]],tbl_Product[ProductID],tbl_Product[ProductName])</f>
        <v>Pivot Panic!</v>
      </c>
      <c r="I603" t="str">
        <f>_xlfn.XLOOKUP(tbl_OrderProduct[[#This Row],[OrderID]],tbl_Order[OrderID],tbl_Order[CustomerID])</f>
        <v>CUST0265</v>
      </c>
    </row>
    <row r="604" spans="1:9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  <c r="F604">
        <f>_xlfn.XLOOKUP(tbl_OrderProduct[[#This Row],[OrderID]],tbl_Order[OrderID],tbl_Order[Order Year])</f>
        <v>2017</v>
      </c>
      <c r="G604" t="str">
        <f>_xlfn.XLOOKUP(tbl_OrderProduct[[#This Row],[OrderID]],tbl_Order[OrderID],tbl_Order[Order Month Name])</f>
        <v>Jun</v>
      </c>
      <c r="H604" t="str">
        <f>_xlfn.XLOOKUP(tbl_OrderProduct[[#This Row],[ProductID]],tbl_Product[ProductID],tbl_Product[ProductName])</f>
        <v>Pivot or Perish</v>
      </c>
      <c r="I604" t="str">
        <f>_xlfn.XLOOKUP(tbl_OrderProduct[[#This Row],[OrderID]],tbl_Order[OrderID],tbl_Order[CustomerID])</f>
        <v>CUST0265</v>
      </c>
    </row>
    <row r="605" spans="1:9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  <c r="F605">
        <f>_xlfn.XLOOKUP(tbl_OrderProduct[[#This Row],[OrderID]],tbl_Order[OrderID],tbl_Order[Order Year])</f>
        <v>2017</v>
      </c>
      <c r="G605" t="str">
        <f>_xlfn.XLOOKUP(tbl_OrderProduct[[#This Row],[OrderID]],tbl_Order[OrderID],tbl_Order[Order Month Name])</f>
        <v>Jun</v>
      </c>
      <c r="H605" t="str">
        <f>_xlfn.XLOOKUP(tbl_OrderProduct[[#This Row],[ProductID]],tbl_Product[ProductID],tbl_Product[ProductName])</f>
        <v>Great Western Lookup</v>
      </c>
      <c r="I605" t="str">
        <f>_xlfn.XLOOKUP(tbl_OrderProduct[[#This Row],[OrderID]],tbl_Order[OrderID],tbl_Order[CustomerID])</f>
        <v>CUST0265</v>
      </c>
    </row>
    <row r="606" spans="1:9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  <c r="F606">
        <f>_xlfn.XLOOKUP(tbl_OrderProduct[[#This Row],[OrderID]],tbl_Order[OrderID],tbl_Order[Order Year])</f>
        <v>2017</v>
      </c>
      <c r="G606" t="str">
        <f>_xlfn.XLOOKUP(tbl_OrderProduct[[#This Row],[OrderID]],tbl_Order[OrderID],tbl_Order[Order Month Name])</f>
        <v>Jun</v>
      </c>
      <c r="H606" t="str">
        <f>_xlfn.XLOOKUP(tbl_OrderProduct[[#This Row],[ProductID]],tbl_Product[ProductID],tbl_Product[ProductName])</f>
        <v>Pax Excel</v>
      </c>
      <c r="I606" t="str">
        <f>_xlfn.XLOOKUP(tbl_OrderProduct[[#This Row],[OrderID]],tbl_Order[OrderID],tbl_Order[CustomerID])</f>
        <v>CUST0265</v>
      </c>
    </row>
    <row r="607" spans="1:9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  <c r="F607">
        <f>_xlfn.XLOOKUP(tbl_OrderProduct[[#This Row],[OrderID]],tbl_Order[OrderID],tbl_Order[Order Year])</f>
        <v>2017</v>
      </c>
      <c r="G607" t="str">
        <f>_xlfn.XLOOKUP(tbl_OrderProduct[[#This Row],[OrderID]],tbl_Order[OrderID],tbl_Order[Order Month Name])</f>
        <v>Jun</v>
      </c>
      <c r="H607" t="str">
        <f>_xlfn.XLOOKUP(tbl_OrderProduct[[#This Row],[ProductID]],tbl_Product[ProductID],tbl_Product[ProductName])</f>
        <v>Cashflow Cascadia</v>
      </c>
      <c r="I607" t="str">
        <f>_xlfn.XLOOKUP(tbl_OrderProduct[[#This Row],[OrderID]],tbl_Order[OrderID],tbl_Order[CustomerID])</f>
        <v>CUST0265</v>
      </c>
    </row>
    <row r="608" spans="1:9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  <c r="F608">
        <f>_xlfn.XLOOKUP(tbl_OrderProduct[[#This Row],[OrderID]],tbl_Order[OrderID],tbl_Order[Order Year])</f>
        <v>2017</v>
      </c>
      <c r="G608" t="str">
        <f>_xlfn.XLOOKUP(tbl_OrderProduct[[#This Row],[OrderID]],tbl_Order[OrderID],tbl_Order[Order Month Name])</f>
        <v>Jun</v>
      </c>
      <c r="H608" t="str">
        <f>_xlfn.XLOOKUP(tbl_OrderProduct[[#This Row],[ProductID]],tbl_Product[ProductID],tbl_Product[ProductName])</f>
        <v>Great Western Lookup</v>
      </c>
      <c r="I608" t="str">
        <f>_xlfn.XLOOKUP(tbl_OrderProduct[[#This Row],[OrderID]],tbl_Order[OrderID],tbl_Order[CustomerID])</f>
        <v>CUST0902</v>
      </c>
    </row>
    <row r="609" spans="1:9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  <c r="F609">
        <f>_xlfn.XLOOKUP(tbl_OrderProduct[[#This Row],[OrderID]],tbl_Order[OrderID],tbl_Order[Order Year])</f>
        <v>2017</v>
      </c>
      <c r="G609" t="str">
        <f>_xlfn.XLOOKUP(tbl_OrderProduct[[#This Row],[OrderID]],tbl_Order[OrderID],tbl_Order[Order Month Name])</f>
        <v>Jun</v>
      </c>
      <c r="H609" t="str">
        <f>_xlfn.XLOOKUP(tbl_OrderProduct[[#This Row],[ProductID]],tbl_Product[ProductID],tbl_Product[ProductName])</f>
        <v>Dashboard Wavelength</v>
      </c>
      <c r="I609" t="str">
        <f>_xlfn.XLOOKUP(tbl_OrderProduct[[#This Row],[OrderID]],tbl_Order[OrderID],tbl_Order[CustomerID])</f>
        <v>CUST0131</v>
      </c>
    </row>
    <row r="610" spans="1:9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  <c r="F610">
        <f>_xlfn.XLOOKUP(tbl_OrderProduct[[#This Row],[OrderID]],tbl_Order[OrderID],tbl_Order[Order Year])</f>
        <v>2017</v>
      </c>
      <c r="G610" t="str">
        <f>_xlfn.XLOOKUP(tbl_OrderProduct[[#This Row],[OrderID]],tbl_Order[OrderID],tbl_Order[Order Month Name])</f>
        <v>Jun</v>
      </c>
      <c r="H610" t="str">
        <f>_xlfn.XLOOKUP(tbl_OrderProduct[[#This Row],[ProductID]],tbl_Product[ProductID],tbl_Product[ProductName])</f>
        <v>Sheets of Nottingham</v>
      </c>
      <c r="I610" t="str">
        <f>_xlfn.XLOOKUP(tbl_OrderProduct[[#This Row],[OrderID]],tbl_Order[OrderID],tbl_Order[CustomerID])</f>
        <v>CUST0541</v>
      </c>
    </row>
    <row r="611" spans="1:9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  <c r="F611">
        <f>_xlfn.XLOOKUP(tbl_OrderProduct[[#This Row],[OrderID]],tbl_Order[OrderID],tbl_Order[Order Year])</f>
        <v>2017</v>
      </c>
      <c r="G611" t="str">
        <f>_xlfn.XLOOKUP(tbl_OrderProduct[[#This Row],[OrderID]],tbl_Order[OrderID],tbl_Order[Order Month Name])</f>
        <v>Jun</v>
      </c>
      <c r="H611" t="str">
        <f>_xlfn.XLOOKUP(tbl_OrderProduct[[#This Row],[ProductID]],tbl_Product[ProductID],tbl_Product[ProductName])</f>
        <v>Charts Against Humanity</v>
      </c>
      <c r="I611" t="str">
        <f>_xlfn.XLOOKUP(tbl_OrderProduct[[#This Row],[OrderID]],tbl_Order[OrderID],tbl_Order[CustomerID])</f>
        <v>CUST0541</v>
      </c>
    </row>
    <row r="612" spans="1:9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  <c r="F612">
        <f>_xlfn.XLOOKUP(tbl_OrderProduct[[#This Row],[OrderID]],tbl_Order[OrderID],tbl_Order[Order Year])</f>
        <v>2017</v>
      </c>
      <c r="G612" t="str">
        <f>_xlfn.XLOOKUP(tbl_OrderProduct[[#This Row],[OrderID]],tbl_Order[OrderID],tbl_Order[Order Month Name])</f>
        <v>Jun</v>
      </c>
      <c r="H612" t="str">
        <f>_xlfn.XLOOKUP(tbl_OrderProduct[[#This Row],[ProductID]],tbl_Product[ProductID],tbl_Product[ProductName])</f>
        <v>Depreciation Trail</v>
      </c>
      <c r="I612" t="str">
        <f>_xlfn.XLOOKUP(tbl_OrderProduct[[#This Row],[OrderID]],tbl_Order[OrderID],tbl_Order[CustomerID])</f>
        <v>CUST0541</v>
      </c>
    </row>
    <row r="613" spans="1:9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  <c r="F613">
        <f>_xlfn.XLOOKUP(tbl_OrderProduct[[#This Row],[OrderID]],tbl_Order[OrderID],tbl_Order[Order Year])</f>
        <v>2017</v>
      </c>
      <c r="G613" t="str">
        <f>_xlfn.XLOOKUP(tbl_OrderProduct[[#This Row],[OrderID]],tbl_Order[OrderID],tbl_Order[Order Month Name])</f>
        <v>Jun</v>
      </c>
      <c r="H613" t="str">
        <f>_xlfn.XLOOKUP(tbl_OrderProduct[[#This Row],[ProductID]],tbl_Product[ProductID],tbl_Product[ProductName])</f>
        <v>Root Cause Analysis</v>
      </c>
      <c r="I613" t="str">
        <f>_xlfn.XLOOKUP(tbl_OrderProduct[[#This Row],[OrderID]],tbl_Order[OrderID],tbl_Order[CustomerID])</f>
        <v>CUST0541</v>
      </c>
    </row>
    <row r="614" spans="1:9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  <c r="F614">
        <f>_xlfn.XLOOKUP(tbl_OrderProduct[[#This Row],[OrderID]],tbl_Order[OrderID],tbl_Order[Order Year])</f>
        <v>2017</v>
      </c>
      <c r="G614" t="str">
        <f>_xlfn.XLOOKUP(tbl_OrderProduct[[#This Row],[OrderID]],tbl_Order[OrderID],tbl_Order[Order Month Name])</f>
        <v>Jul</v>
      </c>
      <c r="H614" t="str">
        <f>_xlfn.XLOOKUP(tbl_OrderProduct[[#This Row],[ProductID]],tbl_Product[ProductID],tbl_Product[ProductName])</f>
        <v>Pax Excel</v>
      </c>
      <c r="I614" t="str">
        <f>_xlfn.XLOOKUP(tbl_OrderProduct[[#This Row],[OrderID]],tbl_Order[OrderID],tbl_Order[CustomerID])</f>
        <v>CUST0334</v>
      </c>
    </row>
    <row r="615" spans="1:9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  <c r="F615">
        <f>_xlfn.XLOOKUP(tbl_OrderProduct[[#This Row],[OrderID]],tbl_Order[OrderID],tbl_Order[Order Year])</f>
        <v>2017</v>
      </c>
      <c r="G615" t="str">
        <f>_xlfn.XLOOKUP(tbl_OrderProduct[[#This Row],[OrderID]],tbl_Order[OrderID],tbl_Order[Order Month Name])</f>
        <v>Jul</v>
      </c>
      <c r="H615" t="str">
        <f>_xlfn.XLOOKUP(tbl_OrderProduct[[#This Row],[ProductID]],tbl_Product[ProductID],tbl_Product[ProductName])</f>
        <v>DAX Machina</v>
      </c>
      <c r="I615" t="str">
        <f>_xlfn.XLOOKUP(tbl_OrderProduct[[#This Row],[OrderID]],tbl_Order[OrderID],tbl_Order[CustomerID])</f>
        <v>CUST0334</v>
      </c>
    </row>
    <row r="616" spans="1:9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  <c r="F616">
        <f>_xlfn.XLOOKUP(tbl_OrderProduct[[#This Row],[OrderID]],tbl_Order[OrderID],tbl_Order[Order Year])</f>
        <v>2017</v>
      </c>
      <c r="G616" t="str">
        <f>_xlfn.XLOOKUP(tbl_OrderProduct[[#This Row],[OrderID]],tbl_Order[OrderID],tbl_Order[Order Month Name])</f>
        <v>Jul</v>
      </c>
      <c r="H616" t="str">
        <f>_xlfn.XLOOKUP(tbl_OrderProduct[[#This Row],[ProductID]],tbl_Product[ProductID],tbl_Product[ProductName])</f>
        <v>The Castles of Mad King Lambda</v>
      </c>
      <c r="I616" t="str">
        <f>_xlfn.XLOOKUP(tbl_OrderProduct[[#This Row],[OrderID]],tbl_Order[OrderID],tbl_Order[CustomerID])</f>
        <v>CUST0334</v>
      </c>
    </row>
    <row r="617" spans="1:9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  <c r="F617">
        <f>_xlfn.XLOOKUP(tbl_OrderProduct[[#This Row],[OrderID]],tbl_Order[OrderID],tbl_Order[Order Year])</f>
        <v>2017</v>
      </c>
      <c r="G617" t="str">
        <f>_xlfn.XLOOKUP(tbl_OrderProduct[[#This Row],[OrderID]],tbl_Order[OrderID],tbl_Order[Order Month Name])</f>
        <v>Jul</v>
      </c>
      <c r="H617" t="str">
        <f>_xlfn.XLOOKUP(tbl_OrderProduct[[#This Row],[ProductID]],tbl_Product[ProductID],tbl_Product[ProductName])</f>
        <v>Pivot Panic!</v>
      </c>
      <c r="I617" t="str">
        <f>_xlfn.XLOOKUP(tbl_OrderProduct[[#This Row],[OrderID]],tbl_Order[OrderID],tbl_Order[CustomerID])</f>
        <v>CUST0081</v>
      </c>
    </row>
    <row r="618" spans="1:9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  <c r="F618">
        <f>_xlfn.XLOOKUP(tbl_OrderProduct[[#This Row],[OrderID]],tbl_Order[OrderID],tbl_Order[Order Year])</f>
        <v>2017</v>
      </c>
      <c r="G618" t="str">
        <f>_xlfn.XLOOKUP(tbl_OrderProduct[[#This Row],[OrderID]],tbl_Order[OrderID],tbl_Order[Order Month Name])</f>
        <v>Jul</v>
      </c>
      <c r="H618" t="str">
        <f>_xlfn.XLOOKUP(tbl_OrderProduct[[#This Row],[ProductID]],tbl_Product[ProductID],tbl_Product[ProductName])</f>
        <v>Great Western Lookup</v>
      </c>
      <c r="I618" t="str">
        <f>_xlfn.XLOOKUP(tbl_OrderProduct[[#This Row],[OrderID]],tbl_Order[OrderID],tbl_Order[CustomerID])</f>
        <v>CUST0081</v>
      </c>
    </row>
    <row r="619" spans="1:9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  <c r="F619">
        <f>_xlfn.XLOOKUP(tbl_OrderProduct[[#This Row],[OrderID]],tbl_Order[OrderID],tbl_Order[Order Year])</f>
        <v>2017</v>
      </c>
      <c r="G619" t="str">
        <f>_xlfn.XLOOKUP(tbl_OrderProduct[[#This Row],[OrderID]],tbl_Order[OrderID],tbl_Order[Order Month Name])</f>
        <v>Jul</v>
      </c>
      <c r="H619" t="str">
        <f>_xlfn.XLOOKUP(tbl_OrderProduct[[#This Row],[ProductID]],tbl_Product[ProductID],tbl_Product[ProductName])</f>
        <v>Pandemic: #REF! Outbreak</v>
      </c>
      <c r="I619" t="str">
        <f>_xlfn.XLOOKUP(tbl_OrderProduct[[#This Row],[OrderID]],tbl_Order[OrderID],tbl_Order[CustomerID])</f>
        <v>CUST0081</v>
      </c>
    </row>
    <row r="620" spans="1:9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  <c r="F620">
        <f>_xlfn.XLOOKUP(tbl_OrderProduct[[#This Row],[OrderID]],tbl_Order[OrderID],tbl_Order[Order Year])</f>
        <v>2017</v>
      </c>
      <c r="G620" t="str">
        <f>_xlfn.XLOOKUP(tbl_OrderProduct[[#This Row],[OrderID]],tbl_Order[OrderID],tbl_Order[Order Month Name])</f>
        <v>Jul</v>
      </c>
      <c r="H620" t="str">
        <f>_xlfn.XLOOKUP(tbl_OrderProduct[[#This Row],[ProductID]],tbl_Product[ProductID],tbl_Product[ProductName])</f>
        <v>Sheets of Nottingham</v>
      </c>
      <c r="I620" t="str">
        <f>_xlfn.XLOOKUP(tbl_OrderProduct[[#This Row],[OrderID]],tbl_Order[OrderID],tbl_Order[CustomerID])</f>
        <v>CUST0081</v>
      </c>
    </row>
    <row r="621" spans="1:9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  <c r="F621">
        <f>_xlfn.XLOOKUP(tbl_OrderProduct[[#This Row],[OrderID]],tbl_Order[OrderID],tbl_Order[Order Year])</f>
        <v>2017</v>
      </c>
      <c r="G621" t="str">
        <f>_xlfn.XLOOKUP(tbl_OrderProduct[[#This Row],[OrderID]],tbl_Order[OrderID],tbl_Order[Order Month Name])</f>
        <v>Jul</v>
      </c>
      <c r="H621" t="str">
        <f>_xlfn.XLOOKUP(tbl_OrderProduct[[#This Row],[ProductID]],tbl_Product[ProductID],tbl_Product[ProductName])</f>
        <v>Welcome To … The Dashboard</v>
      </c>
      <c r="I621" t="str">
        <f>_xlfn.XLOOKUP(tbl_OrderProduct[[#This Row],[OrderID]],tbl_Order[OrderID],tbl_Order[CustomerID])</f>
        <v>CUST0081</v>
      </c>
    </row>
    <row r="622" spans="1:9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  <c r="F622">
        <f>_xlfn.XLOOKUP(tbl_OrderProduct[[#This Row],[OrderID]],tbl_Order[OrderID],tbl_Order[Order Year])</f>
        <v>2017</v>
      </c>
      <c r="G622" t="str">
        <f>_xlfn.XLOOKUP(tbl_OrderProduct[[#This Row],[OrderID]],tbl_Order[OrderID],tbl_Order[Order Month Name])</f>
        <v>Jul</v>
      </c>
      <c r="H622" t="str">
        <f>_xlfn.XLOOKUP(tbl_OrderProduct[[#This Row],[ProductID]],tbl_Product[ProductID],tbl_Product[ProductName])</f>
        <v>Sheets of Nottingham</v>
      </c>
      <c r="I622" t="str">
        <f>_xlfn.XLOOKUP(tbl_OrderProduct[[#This Row],[OrderID]],tbl_Order[OrderID],tbl_Order[CustomerID])</f>
        <v>CUST0045</v>
      </c>
    </row>
    <row r="623" spans="1:9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  <c r="F623">
        <f>_xlfn.XLOOKUP(tbl_OrderProduct[[#This Row],[OrderID]],tbl_Order[OrderID],tbl_Order[Order Year])</f>
        <v>2017</v>
      </c>
      <c r="G623" t="str">
        <f>_xlfn.XLOOKUP(tbl_OrderProduct[[#This Row],[OrderID]],tbl_Order[OrderID],tbl_Order[Order Month Name])</f>
        <v>Jul</v>
      </c>
      <c r="H623" t="str">
        <f>_xlfn.XLOOKUP(tbl_OrderProduct[[#This Row],[ProductID]],tbl_Product[ProductID],tbl_Product[ProductName])</f>
        <v>YahtSheets</v>
      </c>
      <c r="I623" t="str">
        <f>_xlfn.XLOOKUP(tbl_OrderProduct[[#This Row],[OrderID]],tbl_Order[OrderID],tbl_Order[CustomerID])</f>
        <v>CUST0045</v>
      </c>
    </row>
    <row r="624" spans="1:9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  <c r="F624">
        <f>_xlfn.XLOOKUP(tbl_OrderProduct[[#This Row],[OrderID]],tbl_Order[OrderID],tbl_Order[Order Year])</f>
        <v>2017</v>
      </c>
      <c r="G624" t="str">
        <f>_xlfn.XLOOKUP(tbl_OrderProduct[[#This Row],[OrderID]],tbl_Order[OrderID],tbl_Order[Order Month Name])</f>
        <v>Jul</v>
      </c>
      <c r="H624" t="str">
        <f>_xlfn.XLOOKUP(tbl_OrderProduct[[#This Row],[ProductID]],tbl_Product[ProductID],tbl_Product[ProductName])</f>
        <v>Carcassone: Financial Quarters</v>
      </c>
      <c r="I624" t="str">
        <f>_xlfn.XLOOKUP(tbl_OrderProduct[[#This Row],[OrderID]],tbl_Order[OrderID],tbl_Order[CustomerID])</f>
        <v>CUST0045</v>
      </c>
    </row>
    <row r="625" spans="1:9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  <c r="F625">
        <f>_xlfn.XLOOKUP(tbl_OrderProduct[[#This Row],[OrderID]],tbl_Order[OrderID],tbl_Order[Order Year])</f>
        <v>2017</v>
      </c>
      <c r="G625" t="str">
        <f>_xlfn.XLOOKUP(tbl_OrderProduct[[#This Row],[OrderID]],tbl_Order[OrderID],tbl_Order[Order Month Name])</f>
        <v>Jul</v>
      </c>
      <c r="H625" t="str">
        <f>_xlfn.XLOOKUP(tbl_OrderProduct[[#This Row],[ProductID]],tbl_Product[ProductID],tbl_Product[ProductName])</f>
        <v>Cells of Caledonia</v>
      </c>
      <c r="I625" t="str">
        <f>_xlfn.XLOOKUP(tbl_OrderProduct[[#This Row],[OrderID]],tbl_Order[OrderID],tbl_Order[CustomerID])</f>
        <v>CUST0045</v>
      </c>
    </row>
    <row r="626" spans="1:9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  <c r="F626">
        <f>_xlfn.XLOOKUP(tbl_OrderProduct[[#This Row],[OrderID]],tbl_Order[OrderID],tbl_Order[Order Year])</f>
        <v>2017</v>
      </c>
      <c r="G626" t="str">
        <f>_xlfn.XLOOKUP(tbl_OrderProduct[[#This Row],[OrderID]],tbl_Order[OrderID],tbl_Order[Order Month Name])</f>
        <v>Jul</v>
      </c>
      <c r="H626" t="str">
        <f>_xlfn.XLOOKUP(tbl_OrderProduct[[#This Row],[ProductID]],tbl_Product[ProductID],tbl_Product[ProductName])</f>
        <v>Cashflow Cascadia</v>
      </c>
      <c r="I626" t="str">
        <f>_xlfn.XLOOKUP(tbl_OrderProduct[[#This Row],[OrderID]],tbl_Order[OrderID],tbl_Order[CustomerID])</f>
        <v>CUST0045</v>
      </c>
    </row>
    <row r="627" spans="1:9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  <c r="F627">
        <f>_xlfn.XLOOKUP(tbl_OrderProduct[[#This Row],[OrderID]],tbl_Order[OrderID],tbl_Order[Order Year])</f>
        <v>2017</v>
      </c>
      <c r="G627" t="str">
        <f>_xlfn.XLOOKUP(tbl_OrderProduct[[#This Row],[OrderID]],tbl_Order[OrderID],tbl_Order[Order Month Name])</f>
        <v>Jul</v>
      </c>
      <c r="H627" t="str">
        <f>_xlfn.XLOOKUP(tbl_OrderProduct[[#This Row],[ProductID]],tbl_Product[ProductID],tbl_Product[ProductName])</f>
        <v>Forbidden Functions</v>
      </c>
      <c r="I627" t="str">
        <f>_xlfn.XLOOKUP(tbl_OrderProduct[[#This Row],[OrderID]],tbl_Order[OrderID],tbl_Order[CustomerID])</f>
        <v>CUST0045</v>
      </c>
    </row>
    <row r="628" spans="1:9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  <c r="F628">
        <f>_xlfn.XLOOKUP(tbl_OrderProduct[[#This Row],[OrderID]],tbl_Order[OrderID],tbl_Order[Order Year])</f>
        <v>2017</v>
      </c>
      <c r="G628" t="str">
        <f>_xlfn.XLOOKUP(tbl_OrderProduct[[#This Row],[OrderID]],tbl_Order[OrderID],tbl_Order[Order Month Name])</f>
        <v>Jul</v>
      </c>
      <c r="H628" t="str">
        <f>_xlfn.XLOOKUP(tbl_OrderProduct[[#This Row],[ProductID]],tbl_Product[ProductID],tbl_Product[ProductName])</f>
        <v>Great Western Lookup</v>
      </c>
      <c r="I628" t="str">
        <f>_xlfn.XLOOKUP(tbl_OrderProduct[[#This Row],[OrderID]],tbl_Order[OrderID],tbl_Order[CustomerID])</f>
        <v>CUST0366</v>
      </c>
    </row>
    <row r="629" spans="1:9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  <c r="F629">
        <f>_xlfn.XLOOKUP(tbl_OrderProduct[[#This Row],[OrderID]],tbl_Order[OrderID],tbl_Order[Order Year])</f>
        <v>2017</v>
      </c>
      <c r="G629" t="str">
        <f>_xlfn.XLOOKUP(tbl_OrderProduct[[#This Row],[OrderID]],tbl_Order[OrderID],tbl_Order[Order Month Name])</f>
        <v>Jul</v>
      </c>
      <c r="H629" t="str">
        <f>_xlfn.XLOOKUP(tbl_OrderProduct[[#This Row],[ProductID]],tbl_Product[ProductID],tbl_Product[ProductName])</f>
        <v>Don't Wake the Stakeholders</v>
      </c>
      <c r="I629" t="str">
        <f>_xlfn.XLOOKUP(tbl_OrderProduct[[#This Row],[OrderID]],tbl_Order[OrderID],tbl_Order[CustomerID])</f>
        <v>CUST0366</v>
      </c>
    </row>
    <row r="630" spans="1:9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  <c r="F630">
        <f>_xlfn.XLOOKUP(tbl_OrderProduct[[#This Row],[OrderID]],tbl_Order[OrderID],tbl_Order[Order Year])</f>
        <v>2017</v>
      </c>
      <c r="G630" t="str">
        <f>_xlfn.XLOOKUP(tbl_OrderProduct[[#This Row],[OrderID]],tbl_Order[OrderID],tbl_Order[Order Month Name])</f>
        <v>Jul</v>
      </c>
      <c r="H630" t="str">
        <f>_xlfn.XLOOKUP(tbl_OrderProduct[[#This Row],[ProductID]],tbl_Product[ProductID],tbl_Product[ProductName])</f>
        <v>Don't Split the Data</v>
      </c>
      <c r="I630" t="str">
        <f>_xlfn.XLOOKUP(tbl_OrderProduct[[#This Row],[OrderID]],tbl_Order[OrderID],tbl_Order[CustomerID])</f>
        <v>CUST0272</v>
      </c>
    </row>
    <row r="631" spans="1:9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  <c r="F631">
        <f>_xlfn.XLOOKUP(tbl_OrderProduct[[#This Row],[OrderID]],tbl_Order[OrderID],tbl_Order[Order Year])</f>
        <v>2017</v>
      </c>
      <c r="G631" t="str">
        <f>_xlfn.XLOOKUP(tbl_OrderProduct[[#This Row],[OrderID]],tbl_Order[OrderID],tbl_Order[Order Month Name])</f>
        <v>Jul</v>
      </c>
      <c r="H631" t="str">
        <f>_xlfn.XLOOKUP(tbl_OrderProduct[[#This Row],[ProductID]],tbl_Product[ProductID],tbl_Product[ProductName])</f>
        <v>Depreciation Trail</v>
      </c>
      <c r="I631" t="str">
        <f>_xlfn.XLOOKUP(tbl_OrderProduct[[#This Row],[OrderID]],tbl_Order[OrderID],tbl_Order[CustomerID])</f>
        <v>CUST0272</v>
      </c>
    </row>
    <row r="632" spans="1:9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  <c r="F632">
        <f>_xlfn.XLOOKUP(tbl_OrderProduct[[#This Row],[OrderID]],tbl_Order[OrderID],tbl_Order[Order Year])</f>
        <v>2017</v>
      </c>
      <c r="G632" t="str">
        <f>_xlfn.XLOOKUP(tbl_OrderProduct[[#This Row],[OrderID]],tbl_Order[OrderID],tbl_Order[Order Month Name])</f>
        <v>Jul</v>
      </c>
      <c r="H632" t="str">
        <f>_xlfn.XLOOKUP(tbl_OrderProduct[[#This Row],[ProductID]],tbl_Product[ProductID],tbl_Product[ProductName])</f>
        <v>Terraforming Tableau</v>
      </c>
      <c r="I632" t="str">
        <f>_xlfn.XLOOKUP(tbl_OrderProduct[[#This Row],[OrderID]],tbl_Order[OrderID],tbl_Order[CustomerID])</f>
        <v>CUST0517</v>
      </c>
    </row>
    <row r="633" spans="1:9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  <c r="F633">
        <f>_xlfn.XLOOKUP(tbl_OrderProduct[[#This Row],[OrderID]],tbl_Order[OrderID],tbl_Order[Order Year])</f>
        <v>2017</v>
      </c>
      <c r="G633" t="str">
        <f>_xlfn.XLOOKUP(tbl_OrderProduct[[#This Row],[OrderID]],tbl_Order[OrderID],tbl_Order[Order Month Name])</f>
        <v>Jul</v>
      </c>
      <c r="H633" t="str">
        <f>_xlfn.XLOOKUP(tbl_OrderProduct[[#This Row],[ProductID]],tbl_Product[ProductID],tbl_Product[ProductName])</f>
        <v>The Quacks of Quarterburg</v>
      </c>
      <c r="I633" t="str">
        <f>_xlfn.XLOOKUP(tbl_OrderProduct[[#This Row],[OrderID]],tbl_Order[OrderID],tbl_Order[CustomerID])</f>
        <v>CUST0517</v>
      </c>
    </row>
    <row r="634" spans="1:9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  <c r="F634">
        <f>_xlfn.XLOOKUP(tbl_OrderProduct[[#This Row],[OrderID]],tbl_Order[OrderID],tbl_Order[Order Year])</f>
        <v>2017</v>
      </c>
      <c r="G634" t="str">
        <f>_xlfn.XLOOKUP(tbl_OrderProduct[[#This Row],[OrderID]],tbl_Order[OrderID],tbl_Order[Order Month Name])</f>
        <v>Jul</v>
      </c>
      <c r="H634" t="str">
        <f>_xlfn.XLOOKUP(tbl_OrderProduct[[#This Row],[ProductID]],tbl_Product[ProductID],tbl_Product[ProductName])</f>
        <v>Cells of Caledonia</v>
      </c>
      <c r="I634" t="str">
        <f>_xlfn.XLOOKUP(tbl_OrderProduct[[#This Row],[OrderID]],tbl_Order[OrderID],tbl_Order[CustomerID])</f>
        <v>CUST0517</v>
      </c>
    </row>
    <row r="635" spans="1:9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  <c r="F635">
        <f>_xlfn.XLOOKUP(tbl_OrderProduct[[#This Row],[OrderID]],tbl_Order[OrderID],tbl_Order[Order Year])</f>
        <v>2017</v>
      </c>
      <c r="G635" t="str">
        <f>_xlfn.XLOOKUP(tbl_OrderProduct[[#This Row],[OrderID]],tbl_Order[OrderID],tbl_Order[Order Month Name])</f>
        <v>Jul</v>
      </c>
      <c r="H635" t="str">
        <f>_xlfn.XLOOKUP(tbl_OrderProduct[[#This Row],[ProductID]],tbl_Product[ProductID],tbl_Product[ProductName])</f>
        <v>Root Cause Analysis</v>
      </c>
      <c r="I635" t="str">
        <f>_xlfn.XLOOKUP(tbl_OrderProduct[[#This Row],[OrderID]],tbl_Order[OrderID],tbl_Order[CustomerID])</f>
        <v>CUST0887</v>
      </c>
    </row>
    <row r="636" spans="1:9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  <c r="F636">
        <f>_xlfn.XLOOKUP(tbl_OrderProduct[[#This Row],[OrderID]],tbl_Order[OrderID],tbl_Order[Order Year])</f>
        <v>2017</v>
      </c>
      <c r="G636" t="str">
        <f>_xlfn.XLOOKUP(tbl_OrderProduct[[#This Row],[OrderID]],tbl_Order[OrderID],tbl_Order[Order Month Name])</f>
        <v>Jul</v>
      </c>
      <c r="H636" t="str">
        <f>_xlfn.XLOOKUP(tbl_OrderProduct[[#This Row],[ProductID]],tbl_Product[ProductID],tbl_Product[ProductName])</f>
        <v>The Quacks of Quarterburg</v>
      </c>
      <c r="I636" t="str">
        <f>_xlfn.XLOOKUP(tbl_OrderProduct[[#This Row],[OrderID]],tbl_Order[OrderID],tbl_Order[CustomerID])</f>
        <v>CUST0887</v>
      </c>
    </row>
    <row r="637" spans="1:9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  <c r="F637">
        <f>_xlfn.XLOOKUP(tbl_OrderProduct[[#This Row],[OrderID]],tbl_Order[OrderID],tbl_Order[Order Year])</f>
        <v>2017</v>
      </c>
      <c r="G637" t="str">
        <f>_xlfn.XLOOKUP(tbl_OrderProduct[[#This Row],[OrderID]],tbl_Order[OrderID],tbl_Order[Order Month Name])</f>
        <v>Jul</v>
      </c>
      <c r="H637" t="str">
        <f>_xlfn.XLOOKUP(tbl_OrderProduct[[#This Row],[ProductID]],tbl_Product[ProductID],tbl_Product[ProductName])</f>
        <v>Power B.I. the Board Game</v>
      </c>
      <c r="I637" t="str">
        <f>_xlfn.XLOOKUP(tbl_OrderProduct[[#This Row],[OrderID]],tbl_Order[OrderID],tbl_Order[CustomerID])</f>
        <v>CUST0183</v>
      </c>
    </row>
    <row r="638" spans="1:9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  <c r="F638">
        <f>_xlfn.XLOOKUP(tbl_OrderProduct[[#This Row],[OrderID]],tbl_Order[OrderID],tbl_Order[Order Year])</f>
        <v>2017</v>
      </c>
      <c r="G638" t="str">
        <f>_xlfn.XLOOKUP(tbl_OrderProduct[[#This Row],[OrderID]],tbl_Order[OrderID],tbl_Order[Order Month Name])</f>
        <v>Jul</v>
      </c>
      <c r="H638" t="str">
        <f>_xlfn.XLOOKUP(tbl_OrderProduct[[#This Row],[ProductID]],tbl_Product[ProductID],tbl_Product[ProductName])</f>
        <v>Data: The Resistance</v>
      </c>
      <c r="I638" t="str">
        <f>_xlfn.XLOOKUP(tbl_OrderProduct[[#This Row],[OrderID]],tbl_Order[OrderID],tbl_Order[CustomerID])</f>
        <v>CUST0183</v>
      </c>
    </row>
    <row r="639" spans="1:9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  <c r="F639">
        <f>_xlfn.XLOOKUP(tbl_OrderProduct[[#This Row],[OrderID]],tbl_Order[OrderID],tbl_Order[Order Year])</f>
        <v>2017</v>
      </c>
      <c r="G639" t="str">
        <f>_xlfn.XLOOKUP(tbl_OrderProduct[[#This Row],[OrderID]],tbl_Order[OrderID],tbl_Order[Order Month Name])</f>
        <v>Jul</v>
      </c>
      <c r="H639" t="str">
        <f>_xlfn.XLOOKUP(tbl_OrderProduct[[#This Row],[ProductID]],tbl_Product[ProductID],tbl_Product[ProductName])</f>
        <v>Spreadsheet Legacy</v>
      </c>
      <c r="I639" t="str">
        <f>_xlfn.XLOOKUP(tbl_OrderProduct[[#This Row],[OrderID]],tbl_Order[OrderID],tbl_Order[CustomerID])</f>
        <v>CUST0183</v>
      </c>
    </row>
    <row r="640" spans="1:9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  <c r="F640">
        <f>_xlfn.XLOOKUP(tbl_OrderProduct[[#This Row],[OrderID]],tbl_Order[OrderID],tbl_Order[Order Year])</f>
        <v>2017</v>
      </c>
      <c r="G640" t="str">
        <f>_xlfn.XLOOKUP(tbl_OrderProduct[[#This Row],[OrderID]],tbl_Order[OrderID],tbl_Order[Order Month Name])</f>
        <v>Jul</v>
      </c>
      <c r="H640" t="str">
        <f>_xlfn.XLOOKUP(tbl_OrderProduct[[#This Row],[ProductID]],tbl_Product[ProductID],tbl_Product[ProductName])</f>
        <v>Sheetstorm</v>
      </c>
      <c r="I640" t="str">
        <f>_xlfn.XLOOKUP(tbl_OrderProduct[[#This Row],[OrderID]],tbl_Order[OrderID],tbl_Order[CustomerID])</f>
        <v>CUST0183</v>
      </c>
    </row>
    <row r="641" spans="1:9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  <c r="F641">
        <f>_xlfn.XLOOKUP(tbl_OrderProduct[[#This Row],[OrderID]],tbl_Order[OrderID],tbl_Order[Order Year])</f>
        <v>2017</v>
      </c>
      <c r="G641" t="str">
        <f>_xlfn.XLOOKUP(tbl_OrderProduct[[#This Row],[OrderID]],tbl_Order[OrderID],tbl_Order[Order Month Name])</f>
        <v>Jul</v>
      </c>
      <c r="H641" t="str">
        <f>_xlfn.XLOOKUP(tbl_OrderProduct[[#This Row],[ProductID]],tbl_Product[ProductID],tbl_Product[ProductName])</f>
        <v>Formulate!</v>
      </c>
      <c r="I641" t="str">
        <f>_xlfn.XLOOKUP(tbl_OrderProduct[[#This Row],[OrderID]],tbl_Order[OrderID],tbl_Order[CustomerID])</f>
        <v>CUST0183</v>
      </c>
    </row>
    <row r="642" spans="1:9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  <c r="F642">
        <f>_xlfn.XLOOKUP(tbl_OrderProduct[[#This Row],[OrderID]],tbl_Order[OrderID],tbl_Order[Order Year])</f>
        <v>2017</v>
      </c>
      <c r="G642" t="str">
        <f>_xlfn.XLOOKUP(tbl_OrderProduct[[#This Row],[OrderID]],tbl_Order[OrderID],tbl_Order[Order Month Name])</f>
        <v>Jul</v>
      </c>
      <c r="H642" t="str">
        <f>_xlfn.XLOOKUP(tbl_OrderProduct[[#This Row],[ProductID]],tbl_Product[ProductID],tbl_Product[ProductName])</f>
        <v>7 Chart Wonders</v>
      </c>
      <c r="I642" t="str">
        <f>_xlfn.XLOOKUP(tbl_OrderProduct[[#This Row],[OrderID]],tbl_Order[OrderID],tbl_Order[CustomerID])</f>
        <v>CUST0183</v>
      </c>
    </row>
    <row r="643" spans="1:9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  <c r="F643">
        <f>_xlfn.XLOOKUP(tbl_OrderProduct[[#This Row],[OrderID]],tbl_Order[OrderID],tbl_Order[Order Year])</f>
        <v>2017</v>
      </c>
      <c r="G643" t="str">
        <f>_xlfn.XLOOKUP(tbl_OrderProduct[[#This Row],[OrderID]],tbl_Order[OrderID],tbl_Order[Order Month Name])</f>
        <v>Jul</v>
      </c>
      <c r="H643" t="str">
        <f>_xlfn.XLOOKUP(tbl_OrderProduct[[#This Row],[ProductID]],tbl_Product[ProductID],tbl_Product[ProductName])</f>
        <v>Terraforming Tableau</v>
      </c>
      <c r="I643" t="str">
        <f>_xlfn.XLOOKUP(tbl_OrderProduct[[#This Row],[OrderID]],tbl_Order[OrderID],tbl_Order[CustomerID])</f>
        <v>CUST1113</v>
      </c>
    </row>
    <row r="644" spans="1:9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  <c r="F644">
        <f>_xlfn.XLOOKUP(tbl_OrderProduct[[#This Row],[OrderID]],tbl_Order[OrderID],tbl_Order[Order Year])</f>
        <v>2017</v>
      </c>
      <c r="G644" t="str">
        <f>_xlfn.XLOOKUP(tbl_OrderProduct[[#This Row],[OrderID]],tbl_Order[OrderID],tbl_Order[Order Month Name])</f>
        <v>Jul</v>
      </c>
      <c r="H644" t="str">
        <f>_xlfn.XLOOKUP(tbl_OrderProduct[[#This Row],[ProductID]],tbl_Product[ProductID],tbl_Product[ProductName])</f>
        <v>A Dasboard Contrived</v>
      </c>
      <c r="I644" t="str">
        <f>_xlfn.XLOOKUP(tbl_OrderProduct[[#This Row],[OrderID]],tbl_Order[OrderID],tbl_Order[CustomerID])</f>
        <v>CUST1113</v>
      </c>
    </row>
    <row r="645" spans="1:9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  <c r="F645">
        <f>_xlfn.XLOOKUP(tbl_OrderProduct[[#This Row],[OrderID]],tbl_Order[OrderID],tbl_Order[Order Year])</f>
        <v>2017</v>
      </c>
      <c r="G645" t="str">
        <f>_xlfn.XLOOKUP(tbl_OrderProduct[[#This Row],[OrderID]],tbl_Order[OrderID],tbl_Order[Order Month Name])</f>
        <v>Jul</v>
      </c>
      <c r="H645" t="str">
        <f>_xlfn.XLOOKUP(tbl_OrderProduct[[#This Row],[ProductID]],tbl_Product[ProductID],tbl_Product[ProductName])</f>
        <v>Spreadsheet Legacy</v>
      </c>
      <c r="I645" t="str">
        <f>_xlfn.XLOOKUP(tbl_OrderProduct[[#This Row],[OrderID]],tbl_Order[OrderID],tbl_Order[CustomerID])</f>
        <v>CUST1113</v>
      </c>
    </row>
    <row r="646" spans="1:9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  <c r="F646">
        <f>_xlfn.XLOOKUP(tbl_OrderProduct[[#This Row],[OrderID]],tbl_Order[OrderID],tbl_Order[Order Year])</f>
        <v>2017</v>
      </c>
      <c r="G646" t="str">
        <f>_xlfn.XLOOKUP(tbl_OrderProduct[[#This Row],[OrderID]],tbl_Order[OrderID],tbl_Order[Order Month Name])</f>
        <v>Jul</v>
      </c>
      <c r="H646" t="str">
        <f>_xlfn.XLOOKUP(tbl_OrderProduct[[#This Row],[ProductID]],tbl_Product[ProductID],tbl_Product[ProductName])</f>
        <v>Spreadsheets &amp; Sidequests</v>
      </c>
      <c r="I646" t="str">
        <f>_xlfn.XLOOKUP(tbl_OrderProduct[[#This Row],[OrderID]],tbl_Order[OrderID],tbl_Order[CustomerID])</f>
        <v>CUST1113</v>
      </c>
    </row>
    <row r="647" spans="1:9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  <c r="F647">
        <f>_xlfn.XLOOKUP(tbl_OrderProduct[[#This Row],[OrderID]],tbl_Order[OrderID],tbl_Order[Order Year])</f>
        <v>2017</v>
      </c>
      <c r="G647" t="str">
        <f>_xlfn.XLOOKUP(tbl_OrderProduct[[#This Row],[OrderID]],tbl_Order[OrderID],tbl_Order[Order Month Name])</f>
        <v>Jul</v>
      </c>
      <c r="H647" t="str">
        <f>_xlfn.XLOOKUP(tbl_OrderProduct[[#This Row],[ProductID]],tbl_Product[ProductID],tbl_Product[ProductName])</f>
        <v>Roll for Regression</v>
      </c>
      <c r="I647" t="str">
        <f>_xlfn.XLOOKUP(tbl_OrderProduct[[#This Row],[OrderID]],tbl_Order[OrderID],tbl_Order[CustomerID])</f>
        <v>CUST0458</v>
      </c>
    </row>
    <row r="648" spans="1:9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  <c r="F648">
        <f>_xlfn.XLOOKUP(tbl_OrderProduct[[#This Row],[OrderID]],tbl_Order[OrderID],tbl_Order[Order Year])</f>
        <v>2017</v>
      </c>
      <c r="G648" t="str">
        <f>_xlfn.XLOOKUP(tbl_OrderProduct[[#This Row],[OrderID]],tbl_Order[OrderID],tbl_Order[Order Month Name])</f>
        <v>Jul</v>
      </c>
      <c r="H648" t="str">
        <f>_xlfn.XLOOKUP(tbl_OrderProduct[[#This Row],[ProductID]],tbl_Product[ProductID],tbl_Product[ProductName])</f>
        <v>7 Chart Wonders</v>
      </c>
      <c r="I648" t="str">
        <f>_xlfn.XLOOKUP(tbl_OrderProduct[[#This Row],[OrderID]],tbl_Order[OrderID],tbl_Order[CustomerID])</f>
        <v>CUST0618</v>
      </c>
    </row>
    <row r="649" spans="1:9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  <c r="F649">
        <f>_xlfn.XLOOKUP(tbl_OrderProduct[[#This Row],[OrderID]],tbl_Order[OrderID],tbl_Order[Order Year])</f>
        <v>2017</v>
      </c>
      <c r="G649" t="str">
        <f>_xlfn.XLOOKUP(tbl_OrderProduct[[#This Row],[OrderID]],tbl_Order[OrderID],tbl_Order[Order Month Name])</f>
        <v>Jul</v>
      </c>
      <c r="H649" t="str">
        <f>_xlfn.XLOOKUP(tbl_OrderProduct[[#This Row],[ProductID]],tbl_Product[ProductID],tbl_Product[ProductName])</f>
        <v>Great Western Lookup</v>
      </c>
      <c r="I649" t="str">
        <f>_xlfn.XLOOKUP(tbl_OrderProduct[[#This Row],[OrderID]],tbl_Order[OrderID],tbl_Order[CustomerID])</f>
        <v>CUST0618</v>
      </c>
    </row>
    <row r="650" spans="1:9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  <c r="F650">
        <f>_xlfn.XLOOKUP(tbl_OrderProduct[[#This Row],[OrderID]],tbl_Order[OrderID],tbl_Order[Order Year])</f>
        <v>2017</v>
      </c>
      <c r="G650" t="str">
        <f>_xlfn.XLOOKUP(tbl_OrderProduct[[#This Row],[OrderID]],tbl_Order[OrderID],tbl_Order[Order Month Name])</f>
        <v>Jul</v>
      </c>
      <c r="H650" t="str">
        <f>_xlfn.XLOOKUP(tbl_OrderProduct[[#This Row],[ProductID]],tbl_Product[ProductID],tbl_Product[ProductName])</f>
        <v>YahtSheets</v>
      </c>
      <c r="I650" t="str">
        <f>_xlfn.XLOOKUP(tbl_OrderProduct[[#This Row],[OrderID]],tbl_Order[OrderID],tbl_Order[CustomerID])</f>
        <v>CUST1209</v>
      </c>
    </row>
    <row r="651" spans="1:9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  <c r="F651">
        <f>_xlfn.XLOOKUP(tbl_OrderProduct[[#This Row],[OrderID]],tbl_Order[OrderID],tbl_Order[Order Year])</f>
        <v>2017</v>
      </c>
      <c r="G651" t="str">
        <f>_xlfn.XLOOKUP(tbl_OrderProduct[[#This Row],[OrderID]],tbl_Order[OrderID],tbl_Order[Order Month Name])</f>
        <v>Aug</v>
      </c>
      <c r="H651" t="str">
        <f>_xlfn.XLOOKUP(tbl_OrderProduct[[#This Row],[ProductID]],tbl_Product[ProductID],tbl_Product[ProductName])</f>
        <v>7 Chart Wonders</v>
      </c>
      <c r="I651" t="str">
        <f>_xlfn.XLOOKUP(tbl_OrderProduct[[#This Row],[OrderID]],tbl_Order[OrderID],tbl_Order[CustomerID])</f>
        <v>CUST0119</v>
      </c>
    </row>
    <row r="652" spans="1:9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  <c r="F652">
        <f>_xlfn.XLOOKUP(tbl_OrderProduct[[#This Row],[OrderID]],tbl_Order[OrderID],tbl_Order[Order Year])</f>
        <v>2017</v>
      </c>
      <c r="G652" t="str">
        <f>_xlfn.XLOOKUP(tbl_OrderProduct[[#This Row],[OrderID]],tbl_Order[OrderID],tbl_Order[Order Month Name])</f>
        <v>Aug</v>
      </c>
      <c r="H652" t="str">
        <f>_xlfn.XLOOKUP(tbl_OrderProduct[[#This Row],[ProductID]],tbl_Product[ProductID],tbl_Product[ProductName])</f>
        <v>Monopoly: Pivot Table Edition</v>
      </c>
      <c r="I652" t="str">
        <f>_xlfn.XLOOKUP(tbl_OrderProduct[[#This Row],[OrderID]],tbl_Order[OrderID],tbl_Order[CustomerID])</f>
        <v>CUST0552</v>
      </c>
    </row>
    <row r="653" spans="1:9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  <c r="F653">
        <f>_xlfn.XLOOKUP(tbl_OrderProduct[[#This Row],[OrderID]],tbl_Order[OrderID],tbl_Order[Order Year])</f>
        <v>2017</v>
      </c>
      <c r="G653" t="str">
        <f>_xlfn.XLOOKUP(tbl_OrderProduct[[#This Row],[OrderID]],tbl_Order[OrderID],tbl_Order[Order Month Name])</f>
        <v>Aug</v>
      </c>
      <c r="H653" t="str">
        <f>_xlfn.XLOOKUP(tbl_OrderProduct[[#This Row],[ProductID]],tbl_Product[ProductID],tbl_Product[ProductName])</f>
        <v>Data: The Resistance</v>
      </c>
      <c r="I653" t="str">
        <f>_xlfn.XLOOKUP(tbl_OrderProduct[[#This Row],[OrderID]],tbl_Order[OrderID],tbl_Order[CustomerID])</f>
        <v>CUST1192</v>
      </c>
    </row>
    <row r="654" spans="1:9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  <c r="F654">
        <f>_xlfn.XLOOKUP(tbl_OrderProduct[[#This Row],[OrderID]],tbl_Order[OrderID],tbl_Order[Order Year])</f>
        <v>2017</v>
      </c>
      <c r="G654" t="str">
        <f>_xlfn.XLOOKUP(tbl_OrderProduct[[#This Row],[OrderID]],tbl_Order[OrderID],tbl_Order[Order Month Name])</f>
        <v>Aug</v>
      </c>
      <c r="H654" t="str">
        <f>_xlfn.XLOOKUP(tbl_OrderProduct[[#This Row],[ProductID]],tbl_Product[ProductID],tbl_Product[ProductName])</f>
        <v>Root Cause Analysis</v>
      </c>
      <c r="I654" t="str">
        <f>_xlfn.XLOOKUP(tbl_OrderProduct[[#This Row],[OrderID]],tbl_Order[OrderID],tbl_Order[CustomerID])</f>
        <v>CUST1192</v>
      </c>
    </row>
    <row r="655" spans="1:9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  <c r="F655">
        <f>_xlfn.XLOOKUP(tbl_OrderProduct[[#This Row],[OrderID]],tbl_Order[OrderID],tbl_Order[Order Year])</f>
        <v>2017</v>
      </c>
      <c r="G655" t="str">
        <f>_xlfn.XLOOKUP(tbl_OrderProduct[[#This Row],[OrderID]],tbl_Order[OrderID],tbl_Order[Order Month Name])</f>
        <v>Aug</v>
      </c>
      <c r="H655" t="str">
        <f>_xlfn.XLOOKUP(tbl_OrderProduct[[#This Row],[ProductID]],tbl_Product[ProductID],tbl_Product[ProductName])</f>
        <v>Pandemic: #REF! Outbreak</v>
      </c>
      <c r="I655" t="str">
        <f>_xlfn.XLOOKUP(tbl_OrderProduct[[#This Row],[OrderID]],tbl_Order[OrderID],tbl_Order[CustomerID])</f>
        <v>CUST1192</v>
      </c>
    </row>
    <row r="656" spans="1:9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  <c r="F656">
        <f>_xlfn.XLOOKUP(tbl_OrderProduct[[#This Row],[OrderID]],tbl_Order[OrderID],tbl_Order[Order Year])</f>
        <v>2017</v>
      </c>
      <c r="G656" t="str">
        <f>_xlfn.XLOOKUP(tbl_OrderProduct[[#This Row],[OrderID]],tbl_Order[OrderID],tbl_Order[Order Month Name])</f>
        <v>Aug</v>
      </c>
      <c r="H656" t="str">
        <f>_xlfn.XLOOKUP(tbl_OrderProduct[[#This Row],[ProductID]],tbl_Product[ProductID],tbl_Product[ProductName])</f>
        <v>Dashboard Wavelength</v>
      </c>
      <c r="I656" t="str">
        <f>_xlfn.XLOOKUP(tbl_OrderProduct[[#This Row],[OrderID]],tbl_Order[OrderID],tbl_Order[CustomerID])</f>
        <v>CUST0329</v>
      </c>
    </row>
    <row r="657" spans="1:9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  <c r="F657">
        <f>_xlfn.XLOOKUP(tbl_OrderProduct[[#This Row],[OrderID]],tbl_Order[OrderID],tbl_Order[Order Year])</f>
        <v>2017</v>
      </c>
      <c r="G657" t="str">
        <f>_xlfn.XLOOKUP(tbl_OrderProduct[[#This Row],[OrderID]],tbl_Order[OrderID],tbl_Order[Order Month Name])</f>
        <v>Aug</v>
      </c>
      <c r="H657" t="str">
        <f>_xlfn.XLOOKUP(tbl_OrderProduct[[#This Row],[ProductID]],tbl_Product[ProductID],tbl_Product[ProductName])</f>
        <v>Sheetstorm</v>
      </c>
      <c r="I657" t="str">
        <f>_xlfn.XLOOKUP(tbl_OrderProduct[[#This Row],[OrderID]],tbl_Order[OrderID],tbl_Order[CustomerID])</f>
        <v>CUST0329</v>
      </c>
    </row>
    <row r="658" spans="1:9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  <c r="F658">
        <f>_xlfn.XLOOKUP(tbl_OrderProduct[[#This Row],[OrderID]],tbl_Order[OrderID],tbl_Order[Order Year])</f>
        <v>2017</v>
      </c>
      <c r="G658" t="str">
        <f>_xlfn.XLOOKUP(tbl_OrderProduct[[#This Row],[OrderID]],tbl_Order[OrderID],tbl_Order[Order Month Name])</f>
        <v>Aug</v>
      </c>
      <c r="H658" t="str">
        <f>_xlfn.XLOOKUP(tbl_OrderProduct[[#This Row],[ProductID]],tbl_Product[ProductID],tbl_Product[ProductName])</f>
        <v>Power B.I. the Board Game</v>
      </c>
      <c r="I658" t="str">
        <f>_xlfn.XLOOKUP(tbl_OrderProduct[[#This Row],[OrderID]],tbl_Order[OrderID],tbl_Order[CustomerID])</f>
        <v>CUST0329</v>
      </c>
    </row>
    <row r="659" spans="1:9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  <c r="F659">
        <f>_xlfn.XLOOKUP(tbl_OrderProduct[[#This Row],[OrderID]],tbl_Order[OrderID],tbl_Order[Order Year])</f>
        <v>2017</v>
      </c>
      <c r="G659" t="str">
        <f>_xlfn.XLOOKUP(tbl_OrderProduct[[#This Row],[OrderID]],tbl_Order[OrderID],tbl_Order[Order Month Name])</f>
        <v>Aug</v>
      </c>
      <c r="H659" t="str">
        <f>_xlfn.XLOOKUP(tbl_OrderProduct[[#This Row],[ProductID]],tbl_Product[ProductID],tbl_Product[ProductName])</f>
        <v>Roll for Regression</v>
      </c>
      <c r="I659" t="str">
        <f>_xlfn.XLOOKUP(tbl_OrderProduct[[#This Row],[OrderID]],tbl_Order[OrderID],tbl_Order[CustomerID])</f>
        <v>CUST0881</v>
      </c>
    </row>
    <row r="660" spans="1:9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  <c r="F660">
        <f>_xlfn.XLOOKUP(tbl_OrderProduct[[#This Row],[OrderID]],tbl_Order[OrderID],tbl_Order[Order Year])</f>
        <v>2017</v>
      </c>
      <c r="G660" t="str">
        <f>_xlfn.XLOOKUP(tbl_OrderProduct[[#This Row],[OrderID]],tbl_Order[OrderID],tbl_Order[Order Month Name])</f>
        <v>Aug</v>
      </c>
      <c r="H660" t="str">
        <f>_xlfn.XLOOKUP(tbl_OrderProduct[[#This Row],[ProductID]],tbl_Product[ProductID],tbl_Product[ProductName])</f>
        <v>Power B.I. the Board Game</v>
      </c>
      <c r="I660" t="str">
        <f>_xlfn.XLOOKUP(tbl_OrderProduct[[#This Row],[OrderID]],tbl_Order[OrderID],tbl_Order[CustomerID])</f>
        <v>CUST0881</v>
      </c>
    </row>
    <row r="661" spans="1:9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  <c r="F661">
        <f>_xlfn.XLOOKUP(tbl_OrderProduct[[#This Row],[OrderID]],tbl_Order[OrderID],tbl_Order[Order Year])</f>
        <v>2017</v>
      </c>
      <c r="G661" t="str">
        <f>_xlfn.XLOOKUP(tbl_OrderProduct[[#This Row],[OrderID]],tbl_Order[OrderID],tbl_Order[Order Month Name])</f>
        <v>Aug</v>
      </c>
      <c r="H661" t="str">
        <f>_xlfn.XLOOKUP(tbl_OrderProduct[[#This Row],[ProductID]],tbl_Product[ProductID],tbl_Product[ProductName])</f>
        <v>Pax Excel</v>
      </c>
      <c r="I661" t="str">
        <f>_xlfn.XLOOKUP(tbl_OrderProduct[[#This Row],[OrderID]],tbl_Order[OrderID],tbl_Order[CustomerID])</f>
        <v>CUST0316</v>
      </c>
    </row>
    <row r="662" spans="1:9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  <c r="F662">
        <f>_xlfn.XLOOKUP(tbl_OrderProduct[[#This Row],[OrderID]],tbl_Order[OrderID],tbl_Order[Order Year])</f>
        <v>2017</v>
      </c>
      <c r="G662" t="str">
        <f>_xlfn.XLOOKUP(tbl_OrderProduct[[#This Row],[OrderID]],tbl_Order[OrderID],tbl_Order[Order Month Name])</f>
        <v>Aug</v>
      </c>
      <c r="H662" t="str">
        <f>_xlfn.XLOOKUP(tbl_OrderProduct[[#This Row],[ProductID]],tbl_Product[ProductID],tbl_Product[ProductName])</f>
        <v>Dashboard Wavelength</v>
      </c>
      <c r="I662" t="str">
        <f>_xlfn.XLOOKUP(tbl_OrderProduct[[#This Row],[OrderID]],tbl_Order[OrderID],tbl_Order[CustomerID])</f>
        <v>CUST0316</v>
      </c>
    </row>
    <row r="663" spans="1:9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  <c r="F663">
        <f>_xlfn.XLOOKUP(tbl_OrderProduct[[#This Row],[OrderID]],tbl_Order[OrderID],tbl_Order[Order Year])</f>
        <v>2017</v>
      </c>
      <c r="G663" t="str">
        <f>_xlfn.XLOOKUP(tbl_OrderProduct[[#This Row],[OrderID]],tbl_Order[OrderID],tbl_Order[Order Month Name])</f>
        <v>Aug</v>
      </c>
      <c r="H663" t="str">
        <f>_xlfn.XLOOKUP(tbl_OrderProduct[[#This Row],[ProductID]],tbl_Product[ProductID],tbl_Product[ProductName])</f>
        <v>Pivot &amp; Paper</v>
      </c>
      <c r="I663" t="str">
        <f>_xlfn.XLOOKUP(tbl_OrderProduct[[#This Row],[OrderID]],tbl_Order[OrderID],tbl_Order[CustomerID])</f>
        <v>CUST0278</v>
      </c>
    </row>
    <row r="664" spans="1:9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  <c r="F664">
        <f>_xlfn.XLOOKUP(tbl_OrderProduct[[#This Row],[OrderID]],tbl_Order[OrderID],tbl_Order[Order Year])</f>
        <v>2017</v>
      </c>
      <c r="G664" t="str">
        <f>_xlfn.XLOOKUP(tbl_OrderProduct[[#This Row],[OrderID]],tbl_Order[OrderID],tbl_Order[Order Month Name])</f>
        <v>Aug</v>
      </c>
      <c r="H664" t="str">
        <f>_xlfn.XLOOKUP(tbl_OrderProduct[[#This Row],[ProductID]],tbl_Product[ProductID],tbl_Product[ProductName])</f>
        <v>Forbidden Functions</v>
      </c>
      <c r="I664" t="str">
        <f>_xlfn.XLOOKUP(tbl_OrderProduct[[#This Row],[OrderID]],tbl_Order[OrderID],tbl_Order[CustomerID])</f>
        <v>CUST0278</v>
      </c>
    </row>
    <row r="665" spans="1:9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  <c r="F665">
        <f>_xlfn.XLOOKUP(tbl_OrderProduct[[#This Row],[OrderID]],tbl_Order[OrderID],tbl_Order[Order Year])</f>
        <v>2017</v>
      </c>
      <c r="G665" t="str">
        <f>_xlfn.XLOOKUP(tbl_OrderProduct[[#This Row],[OrderID]],tbl_Order[OrderID],tbl_Order[Order Month Name])</f>
        <v>Aug</v>
      </c>
      <c r="H665" t="str">
        <f>_xlfn.XLOOKUP(tbl_OrderProduct[[#This Row],[ProductID]],tbl_Product[ProductID],tbl_Product[ProductName])</f>
        <v>Don't Wake the Stakeholders</v>
      </c>
      <c r="I665" t="str">
        <f>_xlfn.XLOOKUP(tbl_OrderProduct[[#This Row],[OrderID]],tbl_Order[OrderID],tbl_Order[CustomerID])</f>
        <v>CUST1229</v>
      </c>
    </row>
    <row r="666" spans="1:9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  <c r="F666">
        <f>_xlfn.XLOOKUP(tbl_OrderProduct[[#This Row],[OrderID]],tbl_Order[OrderID],tbl_Order[Order Year])</f>
        <v>2017</v>
      </c>
      <c r="G666" t="str">
        <f>_xlfn.XLOOKUP(tbl_OrderProduct[[#This Row],[OrderID]],tbl_Order[OrderID],tbl_Order[Order Month Name])</f>
        <v>Aug</v>
      </c>
      <c r="H666" t="str">
        <f>_xlfn.XLOOKUP(tbl_OrderProduct[[#This Row],[ProductID]],tbl_Product[ProductID],tbl_Product[ProductName])</f>
        <v>Pivot Panic!</v>
      </c>
      <c r="I666" t="str">
        <f>_xlfn.XLOOKUP(tbl_OrderProduct[[#This Row],[OrderID]],tbl_Order[OrderID],tbl_Order[CustomerID])</f>
        <v>CUST1229</v>
      </c>
    </row>
    <row r="667" spans="1:9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  <c r="F667">
        <f>_xlfn.XLOOKUP(tbl_OrderProduct[[#This Row],[OrderID]],tbl_Order[OrderID],tbl_Order[Order Year])</f>
        <v>2017</v>
      </c>
      <c r="G667" t="str">
        <f>_xlfn.XLOOKUP(tbl_OrderProduct[[#This Row],[OrderID]],tbl_Order[OrderID],tbl_Order[Order Month Name])</f>
        <v>Aug</v>
      </c>
      <c r="H667" t="str">
        <f>_xlfn.XLOOKUP(tbl_OrderProduct[[#This Row],[ProductID]],tbl_Product[ProductID],tbl_Product[ProductName])</f>
        <v>Carcassone: Financial Quarters</v>
      </c>
      <c r="I667" t="str">
        <f>_xlfn.XLOOKUP(tbl_OrderProduct[[#This Row],[OrderID]],tbl_Order[OrderID],tbl_Order[CustomerID])</f>
        <v>CUST0675</v>
      </c>
    </row>
    <row r="668" spans="1:9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  <c r="F668">
        <f>_xlfn.XLOOKUP(tbl_OrderProduct[[#This Row],[OrderID]],tbl_Order[OrderID],tbl_Order[Order Year])</f>
        <v>2017</v>
      </c>
      <c r="G668" t="str">
        <f>_xlfn.XLOOKUP(tbl_OrderProduct[[#This Row],[OrderID]],tbl_Order[OrderID],tbl_Order[Order Month Name])</f>
        <v>Aug</v>
      </c>
      <c r="H668" t="str">
        <f>_xlfn.XLOOKUP(tbl_OrderProduct[[#This Row],[ProductID]],tbl_Product[ProductID],tbl_Product[ProductName])</f>
        <v>7 Chart Wonders</v>
      </c>
      <c r="I668" t="str">
        <f>_xlfn.XLOOKUP(tbl_OrderProduct[[#This Row],[OrderID]],tbl_Order[OrderID],tbl_Order[CustomerID])</f>
        <v>CUST0675</v>
      </c>
    </row>
    <row r="669" spans="1:9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  <c r="F669">
        <f>_xlfn.XLOOKUP(tbl_OrderProduct[[#This Row],[OrderID]],tbl_Order[OrderID],tbl_Order[Order Year])</f>
        <v>2017</v>
      </c>
      <c r="G669" t="str">
        <f>_xlfn.XLOOKUP(tbl_OrderProduct[[#This Row],[OrderID]],tbl_Order[OrderID],tbl_Order[Order Month Name])</f>
        <v>Aug</v>
      </c>
      <c r="H669" t="str">
        <f>_xlfn.XLOOKUP(tbl_OrderProduct[[#This Row],[ProductID]],tbl_Product[ProductID],tbl_Product[ProductName])</f>
        <v>Welcome To … The Dashboard</v>
      </c>
      <c r="I669" t="str">
        <f>_xlfn.XLOOKUP(tbl_OrderProduct[[#This Row],[OrderID]],tbl_Order[OrderID],tbl_Order[CustomerID])</f>
        <v>CUST0060</v>
      </c>
    </row>
    <row r="670" spans="1:9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  <c r="F670">
        <f>_xlfn.XLOOKUP(tbl_OrderProduct[[#This Row],[OrderID]],tbl_Order[OrderID],tbl_Order[Order Year])</f>
        <v>2017</v>
      </c>
      <c r="G670" t="str">
        <f>_xlfn.XLOOKUP(tbl_OrderProduct[[#This Row],[OrderID]],tbl_Order[OrderID],tbl_Order[Order Month Name])</f>
        <v>Aug</v>
      </c>
      <c r="H670" t="str">
        <f>_xlfn.XLOOKUP(tbl_OrderProduct[[#This Row],[ProductID]],tbl_Product[ProductID],tbl_Product[ProductName])</f>
        <v>The Castles of Mad King Lambda</v>
      </c>
      <c r="I670" t="str">
        <f>_xlfn.XLOOKUP(tbl_OrderProduct[[#This Row],[OrderID]],tbl_Order[OrderID],tbl_Order[CustomerID])</f>
        <v>CUST0060</v>
      </c>
    </row>
    <row r="671" spans="1:9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  <c r="F671">
        <f>_xlfn.XLOOKUP(tbl_OrderProduct[[#This Row],[OrderID]],tbl_Order[OrderID],tbl_Order[Order Year])</f>
        <v>2017</v>
      </c>
      <c r="G671" t="str">
        <f>_xlfn.XLOOKUP(tbl_OrderProduct[[#This Row],[OrderID]],tbl_Order[OrderID],tbl_Order[Order Month Name])</f>
        <v>Aug</v>
      </c>
      <c r="H671" t="str">
        <f>_xlfn.XLOOKUP(tbl_OrderProduct[[#This Row],[ProductID]],tbl_Product[ProductID],tbl_Product[ProductName])</f>
        <v>Sheets of Nottingham</v>
      </c>
      <c r="I671" t="str">
        <f>_xlfn.XLOOKUP(tbl_OrderProduct[[#This Row],[OrderID]],tbl_Order[OrderID],tbl_Order[CustomerID])</f>
        <v>CUST0060</v>
      </c>
    </row>
    <row r="672" spans="1:9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  <c r="F672">
        <f>_xlfn.XLOOKUP(tbl_OrderProduct[[#This Row],[OrderID]],tbl_Order[OrderID],tbl_Order[Order Year])</f>
        <v>2017</v>
      </c>
      <c r="G672" t="str">
        <f>_xlfn.XLOOKUP(tbl_OrderProduct[[#This Row],[OrderID]],tbl_Order[OrderID],tbl_Order[Order Month Name])</f>
        <v>Aug</v>
      </c>
      <c r="H672" t="str">
        <f>_xlfn.XLOOKUP(tbl_OrderProduct[[#This Row],[ProductID]],tbl_Product[ProductID],tbl_Product[ProductName])</f>
        <v>Evercell</v>
      </c>
      <c r="I672" t="str">
        <f>_xlfn.XLOOKUP(tbl_OrderProduct[[#This Row],[OrderID]],tbl_Order[OrderID],tbl_Order[CustomerID])</f>
        <v>CUST0060</v>
      </c>
    </row>
    <row r="673" spans="1:9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  <c r="F673">
        <f>_xlfn.XLOOKUP(tbl_OrderProduct[[#This Row],[OrderID]],tbl_Order[OrderID],tbl_Order[Order Year])</f>
        <v>2017</v>
      </c>
      <c r="G673" t="str">
        <f>_xlfn.XLOOKUP(tbl_OrderProduct[[#This Row],[OrderID]],tbl_Order[OrderID],tbl_Order[Order Month Name])</f>
        <v>Aug</v>
      </c>
      <c r="H673" t="str">
        <f>_xlfn.XLOOKUP(tbl_OrderProduct[[#This Row],[ProductID]],tbl_Product[ProductID],tbl_Product[ProductName])</f>
        <v>Carcassone: Financial Quarters</v>
      </c>
      <c r="I673" t="str">
        <f>_xlfn.XLOOKUP(tbl_OrderProduct[[#This Row],[OrderID]],tbl_Order[OrderID],tbl_Order[CustomerID])</f>
        <v>CUST0939</v>
      </c>
    </row>
    <row r="674" spans="1:9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  <c r="F674">
        <f>_xlfn.XLOOKUP(tbl_OrderProduct[[#This Row],[OrderID]],tbl_Order[OrderID],tbl_Order[Order Year])</f>
        <v>2017</v>
      </c>
      <c r="G674" t="str">
        <f>_xlfn.XLOOKUP(tbl_OrderProduct[[#This Row],[OrderID]],tbl_Order[OrderID],tbl_Order[Order Month Name])</f>
        <v>Aug</v>
      </c>
      <c r="H674" t="str">
        <f>_xlfn.XLOOKUP(tbl_OrderProduct[[#This Row],[ProductID]],tbl_Product[ProductID],tbl_Product[ProductName])</f>
        <v>Sheets of Nottingham</v>
      </c>
      <c r="I674" t="str">
        <f>_xlfn.XLOOKUP(tbl_OrderProduct[[#This Row],[OrderID]],tbl_Order[OrderID],tbl_Order[CustomerID])</f>
        <v>CUST0939</v>
      </c>
    </row>
    <row r="675" spans="1:9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  <c r="F675">
        <f>_xlfn.XLOOKUP(tbl_OrderProduct[[#This Row],[OrderID]],tbl_Order[OrderID],tbl_Order[Order Year])</f>
        <v>2017</v>
      </c>
      <c r="G675" t="str">
        <f>_xlfn.XLOOKUP(tbl_OrderProduct[[#This Row],[OrderID]],tbl_Order[OrderID],tbl_Order[Order Month Name])</f>
        <v>Aug</v>
      </c>
      <c r="H675" t="str">
        <f>_xlfn.XLOOKUP(tbl_OrderProduct[[#This Row],[ProductID]],tbl_Product[ProductID],tbl_Product[ProductName])</f>
        <v>Cells of Caledonia</v>
      </c>
      <c r="I675" t="str">
        <f>_xlfn.XLOOKUP(tbl_OrderProduct[[#This Row],[OrderID]],tbl_Order[OrderID],tbl_Order[CustomerID])</f>
        <v>CUST0675</v>
      </c>
    </row>
    <row r="676" spans="1:9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  <c r="F676">
        <f>_xlfn.XLOOKUP(tbl_OrderProduct[[#This Row],[OrderID]],tbl_Order[OrderID],tbl_Order[Order Year])</f>
        <v>2017</v>
      </c>
      <c r="G676" t="str">
        <f>_xlfn.XLOOKUP(tbl_OrderProduct[[#This Row],[OrderID]],tbl_Order[OrderID],tbl_Order[Order Month Name])</f>
        <v>Aug</v>
      </c>
      <c r="H676" t="str">
        <f>_xlfn.XLOOKUP(tbl_OrderProduct[[#This Row],[ProductID]],tbl_Product[ProductID],tbl_Product[ProductName])</f>
        <v>Root Cause Analysis</v>
      </c>
      <c r="I676" t="str">
        <f>_xlfn.XLOOKUP(tbl_OrderProduct[[#This Row],[OrderID]],tbl_Order[OrderID],tbl_Order[CustomerID])</f>
        <v>CUST0675</v>
      </c>
    </row>
    <row r="677" spans="1:9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  <c r="F677">
        <f>_xlfn.XLOOKUP(tbl_OrderProduct[[#This Row],[OrderID]],tbl_Order[OrderID],tbl_Order[Order Year])</f>
        <v>2017</v>
      </c>
      <c r="G677" t="str">
        <f>_xlfn.XLOOKUP(tbl_OrderProduct[[#This Row],[OrderID]],tbl_Order[OrderID],tbl_Order[Order Month Name])</f>
        <v>Aug</v>
      </c>
      <c r="H677" t="str">
        <f>_xlfn.XLOOKUP(tbl_OrderProduct[[#This Row],[ProductID]],tbl_Product[ProductID],tbl_Product[ProductName])</f>
        <v>Don't Wake the Stakeholders</v>
      </c>
      <c r="I677" t="str">
        <f>_xlfn.XLOOKUP(tbl_OrderProduct[[#This Row],[OrderID]],tbl_Order[OrderID],tbl_Order[CustomerID])</f>
        <v>CUST0675</v>
      </c>
    </row>
    <row r="678" spans="1:9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  <c r="F678">
        <f>_xlfn.XLOOKUP(tbl_OrderProduct[[#This Row],[OrderID]],tbl_Order[OrderID],tbl_Order[Order Year])</f>
        <v>2017</v>
      </c>
      <c r="G678" t="str">
        <f>_xlfn.XLOOKUP(tbl_OrderProduct[[#This Row],[OrderID]],tbl_Order[OrderID],tbl_Order[Order Month Name])</f>
        <v>Aug</v>
      </c>
      <c r="H678" t="str">
        <f>_xlfn.XLOOKUP(tbl_OrderProduct[[#This Row],[ProductID]],tbl_Product[ProductID],tbl_Product[ProductName])</f>
        <v>Tiny Epic Formulas</v>
      </c>
      <c r="I678" t="str">
        <f>_xlfn.XLOOKUP(tbl_OrderProduct[[#This Row],[OrderID]],tbl_Order[OrderID],tbl_Order[CustomerID])</f>
        <v>CUST0675</v>
      </c>
    </row>
    <row r="679" spans="1:9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  <c r="F679">
        <f>_xlfn.XLOOKUP(tbl_OrderProduct[[#This Row],[OrderID]],tbl_Order[OrderID],tbl_Order[Order Year])</f>
        <v>2017</v>
      </c>
      <c r="G679" t="str">
        <f>_xlfn.XLOOKUP(tbl_OrderProduct[[#This Row],[OrderID]],tbl_Order[OrderID],tbl_Order[Order Month Name])</f>
        <v>Aug</v>
      </c>
      <c r="H679" t="str">
        <f>_xlfn.XLOOKUP(tbl_OrderProduct[[#This Row],[ProductID]],tbl_Product[ProductID],tbl_Product[ProductName])</f>
        <v>Formula Scrabble</v>
      </c>
      <c r="I679" t="str">
        <f>_xlfn.XLOOKUP(tbl_OrderProduct[[#This Row],[OrderID]],tbl_Order[OrderID],tbl_Order[CustomerID])</f>
        <v>CUST1083</v>
      </c>
    </row>
    <row r="680" spans="1:9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  <c r="F680">
        <f>_xlfn.XLOOKUP(tbl_OrderProduct[[#This Row],[OrderID]],tbl_Order[OrderID],tbl_Order[Order Year])</f>
        <v>2017</v>
      </c>
      <c r="G680" t="str">
        <f>_xlfn.XLOOKUP(tbl_OrderProduct[[#This Row],[OrderID]],tbl_Order[OrderID],tbl_Order[Order Month Name])</f>
        <v>Aug</v>
      </c>
      <c r="H680" t="str">
        <f>_xlfn.XLOOKUP(tbl_OrderProduct[[#This Row],[ProductID]],tbl_Product[ProductID],tbl_Product[ProductName])</f>
        <v>Pax Excel</v>
      </c>
      <c r="I680" t="str">
        <f>_xlfn.XLOOKUP(tbl_OrderProduct[[#This Row],[OrderID]],tbl_Order[OrderID],tbl_Order[CustomerID])</f>
        <v>CUST0258</v>
      </c>
    </row>
    <row r="681" spans="1:9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  <c r="F681">
        <f>_xlfn.XLOOKUP(tbl_OrderProduct[[#This Row],[OrderID]],tbl_Order[OrderID],tbl_Order[Order Year])</f>
        <v>2017</v>
      </c>
      <c r="G681" t="str">
        <f>_xlfn.XLOOKUP(tbl_OrderProduct[[#This Row],[OrderID]],tbl_Order[OrderID],tbl_Order[Order Month Name])</f>
        <v>Aug</v>
      </c>
      <c r="H681" t="str">
        <f>_xlfn.XLOOKUP(tbl_OrderProduct[[#This Row],[ProductID]],tbl_Product[ProductID],tbl_Product[ProductName])</f>
        <v>The Castles of Mad King Lambda</v>
      </c>
      <c r="I681" t="str">
        <f>_xlfn.XLOOKUP(tbl_OrderProduct[[#This Row],[OrderID]],tbl_Order[OrderID],tbl_Order[CustomerID])</f>
        <v>CUST0258</v>
      </c>
    </row>
    <row r="682" spans="1:9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  <c r="F682">
        <f>_xlfn.XLOOKUP(tbl_OrderProduct[[#This Row],[OrderID]],tbl_Order[OrderID],tbl_Order[Order Year])</f>
        <v>2017</v>
      </c>
      <c r="G682" t="str">
        <f>_xlfn.XLOOKUP(tbl_OrderProduct[[#This Row],[OrderID]],tbl_Order[OrderID],tbl_Order[Order Month Name])</f>
        <v>Sep</v>
      </c>
      <c r="H682" t="str">
        <f>_xlfn.XLOOKUP(tbl_OrderProduct[[#This Row],[ProductID]],tbl_Product[ProductID],tbl_Product[ProductName])</f>
        <v>Pandemic: #REF! Outbreak</v>
      </c>
      <c r="I682" t="str">
        <f>_xlfn.XLOOKUP(tbl_OrderProduct[[#This Row],[OrderID]],tbl_Order[OrderID],tbl_Order[CustomerID])</f>
        <v>CUST0693</v>
      </c>
    </row>
    <row r="683" spans="1:9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  <c r="F683">
        <f>_xlfn.XLOOKUP(tbl_OrderProduct[[#This Row],[OrderID]],tbl_Order[OrderID],tbl_Order[Order Year])</f>
        <v>2017</v>
      </c>
      <c r="G683" t="str">
        <f>_xlfn.XLOOKUP(tbl_OrderProduct[[#This Row],[OrderID]],tbl_Order[OrderID],tbl_Order[Order Month Name])</f>
        <v>Sep</v>
      </c>
      <c r="H683" t="str">
        <f>_xlfn.XLOOKUP(tbl_OrderProduct[[#This Row],[ProductID]],tbl_Product[ProductID],tbl_Product[ProductName])</f>
        <v>Brass: Budget</v>
      </c>
      <c r="I683" t="str">
        <f>_xlfn.XLOOKUP(tbl_OrderProduct[[#This Row],[OrderID]],tbl_Order[OrderID],tbl_Order[CustomerID])</f>
        <v>CUST0693</v>
      </c>
    </row>
    <row r="684" spans="1:9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  <c r="F684">
        <f>_xlfn.XLOOKUP(tbl_OrderProduct[[#This Row],[OrderID]],tbl_Order[OrderID],tbl_Order[Order Year])</f>
        <v>2017</v>
      </c>
      <c r="G684" t="str">
        <f>_xlfn.XLOOKUP(tbl_OrderProduct[[#This Row],[OrderID]],tbl_Order[OrderID],tbl_Order[Order Month Name])</f>
        <v>Sep</v>
      </c>
      <c r="H684" t="str">
        <f>_xlfn.XLOOKUP(tbl_OrderProduct[[#This Row],[ProductID]],tbl_Product[ProductID],tbl_Product[ProductName])</f>
        <v>Pivot &amp; Paper</v>
      </c>
      <c r="I684" t="str">
        <f>_xlfn.XLOOKUP(tbl_OrderProduct[[#This Row],[OrderID]],tbl_Order[OrderID],tbl_Order[CustomerID])</f>
        <v>CUST0693</v>
      </c>
    </row>
    <row r="685" spans="1:9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  <c r="F685">
        <f>_xlfn.XLOOKUP(tbl_OrderProduct[[#This Row],[OrderID]],tbl_Order[OrderID],tbl_Order[Order Year])</f>
        <v>2017</v>
      </c>
      <c r="G685" t="str">
        <f>_xlfn.XLOOKUP(tbl_OrderProduct[[#This Row],[OrderID]],tbl_Order[OrderID],tbl_Order[Order Month Name])</f>
        <v>Sep</v>
      </c>
      <c r="H685" t="str">
        <f>_xlfn.XLOOKUP(tbl_OrderProduct[[#This Row],[ProductID]],tbl_Product[ProductID],tbl_Product[ProductName])</f>
        <v>7 Chart Wonders</v>
      </c>
      <c r="I685" t="str">
        <f>_xlfn.XLOOKUP(tbl_OrderProduct[[#This Row],[OrderID]],tbl_Order[OrderID],tbl_Order[CustomerID])</f>
        <v>CUST0693</v>
      </c>
    </row>
    <row r="686" spans="1:9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  <c r="F686">
        <f>_xlfn.XLOOKUP(tbl_OrderProduct[[#This Row],[OrderID]],tbl_Order[OrderID],tbl_Order[Order Year])</f>
        <v>2017</v>
      </c>
      <c r="G686" t="str">
        <f>_xlfn.XLOOKUP(tbl_OrderProduct[[#This Row],[OrderID]],tbl_Order[OrderID],tbl_Order[Order Month Name])</f>
        <v>Sep</v>
      </c>
      <c r="H686" t="str">
        <f>_xlfn.XLOOKUP(tbl_OrderProduct[[#This Row],[ProductID]],tbl_Product[ProductID],tbl_Product[ProductName])</f>
        <v>DAX Machina</v>
      </c>
      <c r="I686" t="str">
        <f>_xlfn.XLOOKUP(tbl_OrderProduct[[#This Row],[OrderID]],tbl_Order[OrderID],tbl_Order[CustomerID])</f>
        <v>CUST0693</v>
      </c>
    </row>
    <row r="687" spans="1:9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  <c r="F687">
        <f>_xlfn.XLOOKUP(tbl_OrderProduct[[#This Row],[OrderID]],tbl_Order[OrderID],tbl_Order[Order Year])</f>
        <v>2017</v>
      </c>
      <c r="G687" t="str">
        <f>_xlfn.XLOOKUP(tbl_OrderProduct[[#This Row],[OrderID]],tbl_Order[OrderID],tbl_Order[Order Month Name])</f>
        <v>Sep</v>
      </c>
      <c r="H687" t="str">
        <f>_xlfn.XLOOKUP(tbl_OrderProduct[[#This Row],[ProductID]],tbl_Product[ProductID],tbl_Product[ProductName])</f>
        <v>Charts Against Humanity</v>
      </c>
      <c r="I687" t="str">
        <f>_xlfn.XLOOKUP(tbl_OrderProduct[[#This Row],[OrderID]],tbl_Order[OrderID],tbl_Order[CustomerID])</f>
        <v>CUST0794</v>
      </c>
    </row>
    <row r="688" spans="1:9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  <c r="F688">
        <f>_xlfn.XLOOKUP(tbl_OrderProduct[[#This Row],[OrderID]],tbl_Order[OrderID],tbl_Order[Order Year])</f>
        <v>2017</v>
      </c>
      <c r="G688" t="str">
        <f>_xlfn.XLOOKUP(tbl_OrderProduct[[#This Row],[OrderID]],tbl_Order[OrderID],tbl_Order[Order Month Name])</f>
        <v>Sep</v>
      </c>
      <c r="H688" t="str">
        <f>_xlfn.XLOOKUP(tbl_OrderProduct[[#This Row],[ProductID]],tbl_Product[ProductID],tbl_Product[ProductName])</f>
        <v>Great Western Lookup</v>
      </c>
      <c r="I688" t="str">
        <f>_xlfn.XLOOKUP(tbl_OrderProduct[[#This Row],[OrderID]],tbl_Order[OrderID],tbl_Order[CustomerID])</f>
        <v>CUST0794</v>
      </c>
    </row>
    <row r="689" spans="1:9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  <c r="F689">
        <f>_xlfn.XLOOKUP(tbl_OrderProduct[[#This Row],[OrderID]],tbl_Order[OrderID],tbl_Order[Order Year])</f>
        <v>2017</v>
      </c>
      <c r="G689" t="str">
        <f>_xlfn.XLOOKUP(tbl_OrderProduct[[#This Row],[OrderID]],tbl_Order[OrderID],tbl_Order[Order Month Name])</f>
        <v>Sep</v>
      </c>
      <c r="H689" t="str">
        <f>_xlfn.XLOOKUP(tbl_OrderProduct[[#This Row],[ProductID]],tbl_Product[ProductID],tbl_Product[ProductName])</f>
        <v>Cells of Caledonia</v>
      </c>
      <c r="I689" t="str">
        <f>_xlfn.XLOOKUP(tbl_OrderProduct[[#This Row],[OrderID]],tbl_Order[OrderID],tbl_Order[CustomerID])</f>
        <v>CUST0794</v>
      </c>
    </row>
    <row r="690" spans="1:9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  <c r="F690">
        <f>_xlfn.XLOOKUP(tbl_OrderProduct[[#This Row],[OrderID]],tbl_Order[OrderID],tbl_Order[Order Year])</f>
        <v>2017</v>
      </c>
      <c r="G690" t="str">
        <f>_xlfn.XLOOKUP(tbl_OrderProduct[[#This Row],[OrderID]],tbl_Order[OrderID],tbl_Order[Order Month Name])</f>
        <v>Sep</v>
      </c>
      <c r="H690" t="str">
        <f>_xlfn.XLOOKUP(tbl_OrderProduct[[#This Row],[ProductID]],tbl_Product[ProductID],tbl_Product[ProductName])</f>
        <v>Cashflow Cascadia</v>
      </c>
      <c r="I690" t="str">
        <f>_xlfn.XLOOKUP(tbl_OrderProduct[[#This Row],[OrderID]],tbl_Order[OrderID],tbl_Order[CustomerID])</f>
        <v>CUST0794</v>
      </c>
    </row>
    <row r="691" spans="1:9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  <c r="F691">
        <f>_xlfn.XLOOKUP(tbl_OrderProduct[[#This Row],[OrderID]],tbl_Order[OrderID],tbl_Order[Order Year])</f>
        <v>2017</v>
      </c>
      <c r="G691" t="str">
        <f>_xlfn.XLOOKUP(tbl_OrderProduct[[#This Row],[OrderID]],tbl_Order[OrderID],tbl_Order[Order Month Name])</f>
        <v>Sep</v>
      </c>
      <c r="H691" t="str">
        <f>_xlfn.XLOOKUP(tbl_OrderProduct[[#This Row],[ProductID]],tbl_Product[ProductID],tbl_Product[ProductName])</f>
        <v>The Quacks of Quarterburg</v>
      </c>
      <c r="I691" t="str">
        <f>_xlfn.XLOOKUP(tbl_OrderProduct[[#This Row],[OrderID]],tbl_Order[OrderID],tbl_Order[CustomerID])</f>
        <v>CUST0794</v>
      </c>
    </row>
    <row r="692" spans="1:9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  <c r="F692">
        <f>_xlfn.XLOOKUP(tbl_OrderProduct[[#This Row],[OrderID]],tbl_Order[OrderID],tbl_Order[Order Year])</f>
        <v>2017</v>
      </c>
      <c r="G692" t="str">
        <f>_xlfn.XLOOKUP(tbl_OrderProduct[[#This Row],[OrderID]],tbl_Order[OrderID],tbl_Order[Order Month Name])</f>
        <v>Sep</v>
      </c>
      <c r="H692" t="str">
        <f>_xlfn.XLOOKUP(tbl_OrderProduct[[#This Row],[ProductID]],tbl_Product[ProductID],tbl_Product[ProductName])</f>
        <v>Spreadsheet Legacy</v>
      </c>
      <c r="I692" t="str">
        <f>_xlfn.XLOOKUP(tbl_OrderProduct[[#This Row],[OrderID]],tbl_Order[OrderID],tbl_Order[CustomerID])</f>
        <v>CUST0377</v>
      </c>
    </row>
    <row r="693" spans="1:9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  <c r="F693">
        <f>_xlfn.XLOOKUP(tbl_OrderProduct[[#This Row],[OrderID]],tbl_Order[OrderID],tbl_Order[Order Year])</f>
        <v>2017</v>
      </c>
      <c r="G693" t="str">
        <f>_xlfn.XLOOKUP(tbl_OrderProduct[[#This Row],[OrderID]],tbl_Order[OrderID],tbl_Order[Order Month Name])</f>
        <v>Sep</v>
      </c>
      <c r="H693" t="str">
        <f>_xlfn.XLOOKUP(tbl_OrderProduct[[#This Row],[ProductID]],tbl_Product[ProductID],tbl_Product[ProductName])</f>
        <v>Pivot or Perish</v>
      </c>
      <c r="I693" t="str">
        <f>_xlfn.XLOOKUP(tbl_OrderProduct[[#This Row],[OrderID]],tbl_Order[OrderID],tbl_Order[CustomerID])</f>
        <v>CUST0742</v>
      </c>
    </row>
    <row r="694" spans="1:9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  <c r="F694">
        <f>_xlfn.XLOOKUP(tbl_OrderProduct[[#This Row],[OrderID]],tbl_Order[OrderID],tbl_Order[Order Year])</f>
        <v>2017</v>
      </c>
      <c r="G694" t="str">
        <f>_xlfn.XLOOKUP(tbl_OrderProduct[[#This Row],[OrderID]],tbl_Order[OrderID],tbl_Order[Order Month Name])</f>
        <v>Sep</v>
      </c>
      <c r="H694" t="str">
        <f>_xlfn.XLOOKUP(tbl_OrderProduct[[#This Row],[ProductID]],tbl_Product[ProductID],tbl_Product[ProductName])</f>
        <v>Welcome To … The Dashboard</v>
      </c>
      <c r="I694" t="str">
        <f>_xlfn.XLOOKUP(tbl_OrderProduct[[#This Row],[OrderID]],tbl_Order[OrderID],tbl_Order[CustomerID])</f>
        <v>CUST0742</v>
      </c>
    </row>
    <row r="695" spans="1:9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  <c r="F695">
        <f>_xlfn.XLOOKUP(tbl_OrderProduct[[#This Row],[OrderID]],tbl_Order[OrderID],tbl_Order[Order Year])</f>
        <v>2017</v>
      </c>
      <c r="G695" t="str">
        <f>_xlfn.XLOOKUP(tbl_OrderProduct[[#This Row],[OrderID]],tbl_Order[OrderID],tbl_Order[Order Month Name])</f>
        <v>Sep</v>
      </c>
      <c r="H695" t="str">
        <f>_xlfn.XLOOKUP(tbl_OrderProduct[[#This Row],[ProductID]],tbl_Product[ProductID],tbl_Product[ProductName])</f>
        <v>Between Two Spreadsheets</v>
      </c>
      <c r="I695" t="str">
        <f>_xlfn.XLOOKUP(tbl_OrderProduct[[#This Row],[OrderID]],tbl_Order[OrderID],tbl_Order[CustomerID])</f>
        <v>CUST0742</v>
      </c>
    </row>
    <row r="696" spans="1:9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  <c r="F696">
        <f>_xlfn.XLOOKUP(tbl_OrderProduct[[#This Row],[OrderID]],tbl_Order[OrderID],tbl_Order[Order Year])</f>
        <v>2017</v>
      </c>
      <c r="G696" t="str">
        <f>_xlfn.XLOOKUP(tbl_OrderProduct[[#This Row],[OrderID]],tbl_Order[OrderID],tbl_Order[Order Month Name])</f>
        <v>Sep</v>
      </c>
      <c r="H696" t="str">
        <f>_xlfn.XLOOKUP(tbl_OrderProduct[[#This Row],[ProductID]],tbl_Product[ProductID],tbl_Product[ProductName])</f>
        <v>A Dasboard Contrived</v>
      </c>
      <c r="I696" t="str">
        <f>_xlfn.XLOOKUP(tbl_OrderProduct[[#This Row],[OrderID]],tbl_Order[OrderID],tbl_Order[CustomerID])</f>
        <v>CUST0742</v>
      </c>
    </row>
    <row r="697" spans="1:9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  <c r="F697">
        <f>_xlfn.XLOOKUP(tbl_OrderProduct[[#This Row],[OrderID]],tbl_Order[OrderID],tbl_Order[Order Year])</f>
        <v>2017</v>
      </c>
      <c r="G697" t="str">
        <f>_xlfn.XLOOKUP(tbl_OrderProduct[[#This Row],[OrderID]],tbl_Order[OrderID],tbl_Order[Order Month Name])</f>
        <v>Sep</v>
      </c>
      <c r="H697" t="str">
        <f>_xlfn.XLOOKUP(tbl_OrderProduct[[#This Row],[ProductID]],tbl_Product[ProductID],tbl_Product[ProductName])</f>
        <v>Evercell</v>
      </c>
      <c r="I697" t="str">
        <f>_xlfn.XLOOKUP(tbl_OrderProduct[[#This Row],[OrderID]],tbl_Order[OrderID],tbl_Order[CustomerID])</f>
        <v>CUST0942</v>
      </c>
    </row>
    <row r="698" spans="1:9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  <c r="F698">
        <f>_xlfn.XLOOKUP(tbl_OrderProduct[[#This Row],[OrderID]],tbl_Order[OrderID],tbl_Order[Order Year])</f>
        <v>2017</v>
      </c>
      <c r="G698" t="str">
        <f>_xlfn.XLOOKUP(tbl_OrderProduct[[#This Row],[OrderID]],tbl_Order[OrderID],tbl_Order[Order Month Name])</f>
        <v>Sep</v>
      </c>
      <c r="H698" t="str">
        <f>_xlfn.XLOOKUP(tbl_OrderProduct[[#This Row],[ProductID]],tbl_Product[ProductID],tbl_Product[ProductName])</f>
        <v>Spreadsheets &amp; Sidequests</v>
      </c>
      <c r="I698" t="str">
        <f>_xlfn.XLOOKUP(tbl_OrderProduct[[#This Row],[OrderID]],tbl_Order[OrderID],tbl_Order[CustomerID])</f>
        <v>CUST0942</v>
      </c>
    </row>
    <row r="699" spans="1:9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  <c r="F699">
        <f>_xlfn.XLOOKUP(tbl_OrderProduct[[#This Row],[OrderID]],tbl_Order[OrderID],tbl_Order[Order Year])</f>
        <v>2017</v>
      </c>
      <c r="G699" t="str">
        <f>_xlfn.XLOOKUP(tbl_OrderProduct[[#This Row],[OrderID]],tbl_Order[OrderID],tbl_Order[Order Month Name])</f>
        <v>Sep</v>
      </c>
      <c r="H699" t="str">
        <f>_xlfn.XLOOKUP(tbl_OrderProduct[[#This Row],[ProductID]],tbl_Product[ProductID],tbl_Product[ProductName])</f>
        <v>Forbidden Functions</v>
      </c>
      <c r="I699" t="str">
        <f>_xlfn.XLOOKUP(tbl_OrderProduct[[#This Row],[OrderID]],tbl_Order[OrderID],tbl_Order[CustomerID])</f>
        <v>CUST0942</v>
      </c>
    </row>
    <row r="700" spans="1:9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  <c r="F700">
        <f>_xlfn.XLOOKUP(tbl_OrderProduct[[#This Row],[OrderID]],tbl_Order[OrderID],tbl_Order[Order Year])</f>
        <v>2017</v>
      </c>
      <c r="G700" t="str">
        <f>_xlfn.XLOOKUP(tbl_OrderProduct[[#This Row],[OrderID]],tbl_Order[OrderID],tbl_Order[Order Month Name])</f>
        <v>Sep</v>
      </c>
      <c r="H700" t="str">
        <f>_xlfn.XLOOKUP(tbl_OrderProduct[[#This Row],[ProductID]],tbl_Product[ProductID],tbl_Product[ProductName])</f>
        <v>Formulate!</v>
      </c>
      <c r="I700" t="str">
        <f>_xlfn.XLOOKUP(tbl_OrderProduct[[#This Row],[OrderID]],tbl_Order[OrderID],tbl_Order[CustomerID])</f>
        <v>CUST0109</v>
      </c>
    </row>
    <row r="701" spans="1:9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  <c r="F701">
        <f>_xlfn.XLOOKUP(tbl_OrderProduct[[#This Row],[OrderID]],tbl_Order[OrderID],tbl_Order[Order Year])</f>
        <v>2017</v>
      </c>
      <c r="G701" t="str">
        <f>_xlfn.XLOOKUP(tbl_OrderProduct[[#This Row],[OrderID]],tbl_Order[OrderID],tbl_Order[Order Month Name])</f>
        <v>Sep</v>
      </c>
      <c r="H701" t="str">
        <f>_xlfn.XLOOKUP(tbl_OrderProduct[[#This Row],[ProductID]],tbl_Product[ProductID],tbl_Product[ProductName])</f>
        <v>Pivot Panic!</v>
      </c>
      <c r="I701" t="str">
        <f>_xlfn.XLOOKUP(tbl_OrderProduct[[#This Row],[OrderID]],tbl_Order[OrderID],tbl_Order[CustomerID])</f>
        <v>CUST1224</v>
      </c>
    </row>
    <row r="702" spans="1:9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  <c r="F702">
        <f>_xlfn.XLOOKUP(tbl_OrderProduct[[#This Row],[OrderID]],tbl_Order[OrderID],tbl_Order[Order Year])</f>
        <v>2017</v>
      </c>
      <c r="G702" t="str">
        <f>_xlfn.XLOOKUP(tbl_OrderProduct[[#This Row],[OrderID]],tbl_Order[OrderID],tbl_Order[Order Month Name])</f>
        <v>Sep</v>
      </c>
      <c r="H702" t="str">
        <f>_xlfn.XLOOKUP(tbl_OrderProduct[[#This Row],[ProductID]],tbl_Product[ProductID],tbl_Product[ProductName])</f>
        <v>Power B.I. the Board Game</v>
      </c>
      <c r="I702" t="str">
        <f>_xlfn.XLOOKUP(tbl_OrderProduct[[#This Row],[OrderID]],tbl_Order[OrderID],tbl_Order[CustomerID])</f>
        <v>CUST1224</v>
      </c>
    </row>
    <row r="703" spans="1:9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  <c r="F703">
        <f>_xlfn.XLOOKUP(tbl_OrderProduct[[#This Row],[OrderID]],tbl_Order[OrderID],tbl_Order[Order Year])</f>
        <v>2017</v>
      </c>
      <c r="G703" t="str">
        <f>_xlfn.XLOOKUP(tbl_OrderProduct[[#This Row],[OrderID]],tbl_Order[OrderID],tbl_Order[Order Month Name])</f>
        <v>Sep</v>
      </c>
      <c r="H703" t="str">
        <f>_xlfn.XLOOKUP(tbl_OrderProduct[[#This Row],[ProductID]],tbl_Product[ProductID],tbl_Product[ProductName])</f>
        <v>7 Chart Wonders</v>
      </c>
      <c r="I703" t="str">
        <f>_xlfn.XLOOKUP(tbl_OrderProduct[[#This Row],[OrderID]],tbl_Order[OrderID],tbl_Order[CustomerID])</f>
        <v>CUST1224</v>
      </c>
    </row>
    <row r="704" spans="1:9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  <c r="F704">
        <f>_xlfn.XLOOKUP(tbl_OrderProduct[[#This Row],[OrderID]],tbl_Order[OrderID],tbl_Order[Order Year])</f>
        <v>2017</v>
      </c>
      <c r="G704" t="str">
        <f>_xlfn.XLOOKUP(tbl_OrderProduct[[#This Row],[OrderID]],tbl_Order[OrderID],tbl_Order[Order Month Name])</f>
        <v>Sep</v>
      </c>
      <c r="H704" t="str">
        <f>_xlfn.XLOOKUP(tbl_OrderProduct[[#This Row],[ProductID]],tbl_Product[ProductID],tbl_Product[ProductName])</f>
        <v>Between Two Spreadsheets</v>
      </c>
      <c r="I704" t="str">
        <f>_xlfn.XLOOKUP(tbl_OrderProduct[[#This Row],[OrderID]],tbl_Order[OrderID],tbl_Order[CustomerID])</f>
        <v>CUST1097</v>
      </c>
    </row>
    <row r="705" spans="1:9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  <c r="F705">
        <f>_xlfn.XLOOKUP(tbl_OrderProduct[[#This Row],[OrderID]],tbl_Order[OrderID],tbl_Order[Order Year])</f>
        <v>2017</v>
      </c>
      <c r="G705" t="str">
        <f>_xlfn.XLOOKUP(tbl_OrderProduct[[#This Row],[OrderID]],tbl_Order[OrderID],tbl_Order[Order Month Name])</f>
        <v>Sep</v>
      </c>
      <c r="H705" t="str">
        <f>_xlfn.XLOOKUP(tbl_OrderProduct[[#This Row],[ProductID]],tbl_Product[ProductID],tbl_Product[ProductName])</f>
        <v>Spreadsheets &amp; Sidequests</v>
      </c>
      <c r="I705" t="str">
        <f>_xlfn.XLOOKUP(tbl_OrderProduct[[#This Row],[OrderID]],tbl_Order[OrderID],tbl_Order[CustomerID])</f>
        <v>CUST1097</v>
      </c>
    </row>
    <row r="706" spans="1:9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  <c r="F706">
        <f>_xlfn.XLOOKUP(tbl_OrderProduct[[#This Row],[OrderID]],tbl_Order[OrderID],tbl_Order[Order Year])</f>
        <v>2017</v>
      </c>
      <c r="G706" t="str">
        <f>_xlfn.XLOOKUP(tbl_OrderProduct[[#This Row],[OrderID]],tbl_Order[OrderID],tbl_Order[Order Month Name])</f>
        <v>Sep</v>
      </c>
      <c r="H706" t="str">
        <f>_xlfn.XLOOKUP(tbl_OrderProduct[[#This Row],[ProductID]],tbl_Product[ProductID],tbl_Product[ProductName])</f>
        <v>The Castles of Mad King Lambda</v>
      </c>
      <c r="I706" t="str">
        <f>_xlfn.XLOOKUP(tbl_OrderProduct[[#This Row],[OrderID]],tbl_Order[OrderID],tbl_Order[CustomerID])</f>
        <v>CUST1097</v>
      </c>
    </row>
    <row r="707" spans="1:9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  <c r="F707">
        <f>_xlfn.XLOOKUP(tbl_OrderProduct[[#This Row],[OrderID]],tbl_Order[OrderID],tbl_Order[Order Year])</f>
        <v>2017</v>
      </c>
      <c r="G707" t="str">
        <f>_xlfn.XLOOKUP(tbl_OrderProduct[[#This Row],[OrderID]],tbl_Order[OrderID],tbl_Order[Order Month Name])</f>
        <v>Sep</v>
      </c>
      <c r="H707" t="str">
        <f>_xlfn.XLOOKUP(tbl_OrderProduct[[#This Row],[ProductID]],tbl_Product[ProductID],tbl_Product[ProductName])</f>
        <v>Root Cause Analysis</v>
      </c>
      <c r="I707" t="str">
        <f>_xlfn.XLOOKUP(tbl_OrderProduct[[#This Row],[OrderID]],tbl_Order[OrderID],tbl_Order[CustomerID])</f>
        <v>CUST0742</v>
      </c>
    </row>
    <row r="708" spans="1:9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  <c r="F708">
        <f>_xlfn.XLOOKUP(tbl_OrderProduct[[#This Row],[OrderID]],tbl_Order[OrderID],tbl_Order[Order Year])</f>
        <v>2017</v>
      </c>
      <c r="G708" t="str">
        <f>_xlfn.XLOOKUP(tbl_OrderProduct[[#This Row],[OrderID]],tbl_Order[OrderID],tbl_Order[Order Month Name])</f>
        <v>Sep</v>
      </c>
      <c r="H708" t="str">
        <f>_xlfn.XLOOKUP(tbl_OrderProduct[[#This Row],[ProductID]],tbl_Product[ProductID],tbl_Product[ProductName])</f>
        <v>The Castles of Mad King Lambda</v>
      </c>
      <c r="I708" t="str">
        <f>_xlfn.XLOOKUP(tbl_OrderProduct[[#This Row],[OrderID]],tbl_Order[OrderID],tbl_Order[CustomerID])</f>
        <v>CUST0742</v>
      </c>
    </row>
    <row r="709" spans="1:9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  <c r="F709">
        <f>_xlfn.XLOOKUP(tbl_OrderProduct[[#This Row],[OrderID]],tbl_Order[OrderID],tbl_Order[Order Year])</f>
        <v>2017</v>
      </c>
      <c r="G709" t="str">
        <f>_xlfn.XLOOKUP(tbl_OrderProduct[[#This Row],[OrderID]],tbl_Order[OrderID],tbl_Order[Order Month Name])</f>
        <v>Sep</v>
      </c>
      <c r="H709" t="str">
        <f>_xlfn.XLOOKUP(tbl_OrderProduct[[#This Row],[ProductID]],tbl_Product[ProductID],tbl_Product[ProductName])</f>
        <v>A Dasboard Contrived</v>
      </c>
      <c r="I709" t="str">
        <f>_xlfn.XLOOKUP(tbl_OrderProduct[[#This Row],[OrderID]],tbl_Order[OrderID],tbl_Order[CustomerID])</f>
        <v>CUST0742</v>
      </c>
    </row>
    <row r="710" spans="1:9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  <c r="F710">
        <f>_xlfn.XLOOKUP(tbl_OrderProduct[[#This Row],[OrderID]],tbl_Order[OrderID],tbl_Order[Order Year])</f>
        <v>2017</v>
      </c>
      <c r="G710" t="str">
        <f>_xlfn.XLOOKUP(tbl_OrderProduct[[#This Row],[OrderID]],tbl_Order[OrderID],tbl_Order[Order Month Name])</f>
        <v>Sep</v>
      </c>
      <c r="H710" t="str">
        <f>_xlfn.XLOOKUP(tbl_OrderProduct[[#This Row],[ProductID]],tbl_Product[ProductID],tbl_Product[ProductName])</f>
        <v>DAX Machina</v>
      </c>
      <c r="I710" t="str">
        <f>_xlfn.XLOOKUP(tbl_OrderProduct[[#This Row],[OrderID]],tbl_Order[OrderID],tbl_Order[CustomerID])</f>
        <v>CUST0742</v>
      </c>
    </row>
    <row r="711" spans="1:9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  <c r="F711">
        <f>_xlfn.XLOOKUP(tbl_OrderProduct[[#This Row],[OrderID]],tbl_Order[OrderID],tbl_Order[Order Year])</f>
        <v>2017</v>
      </c>
      <c r="G711" t="str">
        <f>_xlfn.XLOOKUP(tbl_OrderProduct[[#This Row],[OrderID]],tbl_Order[OrderID],tbl_Order[Order Month Name])</f>
        <v>Sep</v>
      </c>
      <c r="H711" t="str">
        <f>_xlfn.XLOOKUP(tbl_OrderProduct[[#This Row],[ProductID]],tbl_Product[ProductID],tbl_Product[ProductName])</f>
        <v>Pivot &amp; Paper</v>
      </c>
      <c r="I711" t="str">
        <f>_xlfn.XLOOKUP(tbl_OrderProduct[[#This Row],[OrderID]],tbl_Order[OrderID],tbl_Order[CustomerID])</f>
        <v>CUST0742</v>
      </c>
    </row>
    <row r="712" spans="1:9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  <c r="F712">
        <f>_xlfn.XLOOKUP(tbl_OrderProduct[[#This Row],[OrderID]],tbl_Order[OrderID],tbl_Order[Order Year])</f>
        <v>2017</v>
      </c>
      <c r="G712" t="str">
        <f>_xlfn.XLOOKUP(tbl_OrderProduct[[#This Row],[OrderID]],tbl_Order[OrderID],tbl_Order[Order Month Name])</f>
        <v>Sep</v>
      </c>
      <c r="H712" t="str">
        <f>_xlfn.XLOOKUP(tbl_OrderProduct[[#This Row],[ProductID]],tbl_Product[ProductID],tbl_Product[ProductName])</f>
        <v>Depreciation Trail</v>
      </c>
      <c r="I712" t="str">
        <f>_xlfn.XLOOKUP(tbl_OrderProduct[[#This Row],[OrderID]],tbl_Order[OrderID],tbl_Order[CustomerID])</f>
        <v>CUST1101</v>
      </c>
    </row>
    <row r="713" spans="1:9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  <c r="F713">
        <f>_xlfn.XLOOKUP(tbl_OrderProduct[[#This Row],[OrderID]],tbl_Order[OrderID],tbl_Order[Order Year])</f>
        <v>2017</v>
      </c>
      <c r="G713" t="str">
        <f>_xlfn.XLOOKUP(tbl_OrderProduct[[#This Row],[OrderID]],tbl_Order[OrderID],tbl_Order[Order Month Name])</f>
        <v>Sep</v>
      </c>
      <c r="H713" t="str">
        <f>_xlfn.XLOOKUP(tbl_OrderProduct[[#This Row],[ProductID]],tbl_Product[ProductID],tbl_Product[ProductName])</f>
        <v>Data: The Resistance</v>
      </c>
      <c r="I713" t="str">
        <f>_xlfn.XLOOKUP(tbl_OrderProduct[[#This Row],[OrderID]],tbl_Order[OrderID],tbl_Order[CustomerID])</f>
        <v>CUST1101</v>
      </c>
    </row>
    <row r="714" spans="1:9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  <c r="F714">
        <f>_xlfn.XLOOKUP(tbl_OrderProduct[[#This Row],[OrderID]],tbl_Order[OrderID],tbl_Order[Order Year])</f>
        <v>2017</v>
      </c>
      <c r="G714" t="str">
        <f>_xlfn.XLOOKUP(tbl_OrderProduct[[#This Row],[OrderID]],tbl_Order[OrderID],tbl_Order[Order Month Name])</f>
        <v>Sep</v>
      </c>
      <c r="H714" t="str">
        <f>_xlfn.XLOOKUP(tbl_OrderProduct[[#This Row],[ProductID]],tbl_Product[ProductID],tbl_Product[ProductName])</f>
        <v>Formulate!</v>
      </c>
      <c r="I714" t="str">
        <f>_xlfn.XLOOKUP(tbl_OrderProduct[[#This Row],[OrderID]],tbl_Order[OrderID],tbl_Order[CustomerID])</f>
        <v>CUST1086</v>
      </c>
    </row>
    <row r="715" spans="1:9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  <c r="F715">
        <f>_xlfn.XLOOKUP(tbl_OrderProduct[[#This Row],[OrderID]],tbl_Order[OrderID],tbl_Order[Order Year])</f>
        <v>2017</v>
      </c>
      <c r="G715" t="str">
        <f>_xlfn.XLOOKUP(tbl_OrderProduct[[#This Row],[OrderID]],tbl_Order[OrderID],tbl_Order[Order Month Name])</f>
        <v>Sep</v>
      </c>
      <c r="H715" t="str">
        <f>_xlfn.XLOOKUP(tbl_OrderProduct[[#This Row],[ProductID]],tbl_Product[ProductID],tbl_Product[ProductName])</f>
        <v>Evercell</v>
      </c>
      <c r="I715" t="str">
        <f>_xlfn.XLOOKUP(tbl_OrderProduct[[#This Row],[OrderID]],tbl_Order[OrderID],tbl_Order[CustomerID])</f>
        <v>CUST1086</v>
      </c>
    </row>
    <row r="716" spans="1:9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  <c r="F716">
        <f>_xlfn.XLOOKUP(tbl_OrderProduct[[#This Row],[OrderID]],tbl_Order[OrderID],tbl_Order[Order Year])</f>
        <v>2017</v>
      </c>
      <c r="G716" t="str">
        <f>_xlfn.XLOOKUP(tbl_OrderProduct[[#This Row],[OrderID]],tbl_Order[OrderID],tbl_Order[Order Month Name])</f>
        <v>Sep</v>
      </c>
      <c r="H716" t="str">
        <f>_xlfn.XLOOKUP(tbl_OrderProduct[[#This Row],[ProductID]],tbl_Product[ProductID],tbl_Product[ProductName])</f>
        <v>Spreadsheets &amp; Sidequests</v>
      </c>
      <c r="I716" t="str">
        <f>_xlfn.XLOOKUP(tbl_OrderProduct[[#This Row],[OrderID]],tbl_Order[OrderID],tbl_Order[CustomerID])</f>
        <v>CUST1086</v>
      </c>
    </row>
    <row r="717" spans="1:9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  <c r="F717">
        <f>_xlfn.XLOOKUP(tbl_OrderProduct[[#This Row],[OrderID]],tbl_Order[OrderID],tbl_Order[Order Year])</f>
        <v>2017</v>
      </c>
      <c r="G717" t="str">
        <f>_xlfn.XLOOKUP(tbl_OrderProduct[[#This Row],[OrderID]],tbl_Order[OrderID],tbl_Order[Order Month Name])</f>
        <v>Sep</v>
      </c>
      <c r="H717" t="str">
        <f>_xlfn.XLOOKUP(tbl_OrderProduct[[#This Row],[ProductID]],tbl_Product[ProductID],tbl_Product[ProductName])</f>
        <v>YahtSheets</v>
      </c>
      <c r="I717" t="str">
        <f>_xlfn.XLOOKUP(tbl_OrderProduct[[#This Row],[OrderID]],tbl_Order[OrderID],tbl_Order[CustomerID])</f>
        <v>CUST1086</v>
      </c>
    </row>
    <row r="718" spans="1:9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  <c r="F718">
        <f>_xlfn.XLOOKUP(tbl_OrderProduct[[#This Row],[OrderID]],tbl_Order[OrderID],tbl_Order[Order Year])</f>
        <v>2017</v>
      </c>
      <c r="G718" t="str">
        <f>_xlfn.XLOOKUP(tbl_OrderProduct[[#This Row],[OrderID]],tbl_Order[OrderID],tbl_Order[Order Month Name])</f>
        <v>Sep</v>
      </c>
      <c r="H718" t="str">
        <f>_xlfn.XLOOKUP(tbl_OrderProduct[[#This Row],[ProductID]],tbl_Product[ProductID],tbl_Product[ProductName])</f>
        <v>Don't Split the Data</v>
      </c>
      <c r="I718" t="str">
        <f>_xlfn.XLOOKUP(tbl_OrderProduct[[#This Row],[OrderID]],tbl_Order[OrderID],tbl_Order[CustomerID])</f>
        <v>CUST1196</v>
      </c>
    </row>
    <row r="719" spans="1:9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  <c r="F719">
        <f>_xlfn.XLOOKUP(tbl_OrderProduct[[#This Row],[OrderID]],tbl_Order[OrderID],tbl_Order[Order Year])</f>
        <v>2017</v>
      </c>
      <c r="G719" t="str">
        <f>_xlfn.XLOOKUP(tbl_OrderProduct[[#This Row],[OrderID]],tbl_Order[OrderID],tbl_Order[Order Month Name])</f>
        <v>Sep</v>
      </c>
      <c r="H719" t="str">
        <f>_xlfn.XLOOKUP(tbl_OrderProduct[[#This Row],[ProductID]],tbl_Product[ProductID],tbl_Product[ProductName])</f>
        <v>Carcassone: Financial Quarters</v>
      </c>
      <c r="I719" t="str">
        <f>_xlfn.XLOOKUP(tbl_OrderProduct[[#This Row],[OrderID]],tbl_Order[OrderID],tbl_Order[CustomerID])</f>
        <v>CUST1196</v>
      </c>
    </row>
    <row r="720" spans="1:9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  <c r="F720">
        <f>_xlfn.XLOOKUP(tbl_OrderProduct[[#This Row],[OrderID]],tbl_Order[OrderID],tbl_Order[Order Year])</f>
        <v>2017</v>
      </c>
      <c r="G720" t="str">
        <f>_xlfn.XLOOKUP(tbl_OrderProduct[[#This Row],[OrderID]],tbl_Order[OrderID],tbl_Order[Order Month Name])</f>
        <v>Sep</v>
      </c>
      <c r="H720" t="str">
        <f>_xlfn.XLOOKUP(tbl_OrderProduct[[#This Row],[ProductID]],tbl_Product[ProductID],tbl_Product[ProductName])</f>
        <v>Formula Scrabble</v>
      </c>
      <c r="I720" t="str">
        <f>_xlfn.XLOOKUP(tbl_OrderProduct[[#This Row],[OrderID]],tbl_Order[OrderID],tbl_Order[CustomerID])</f>
        <v>CUST1196</v>
      </c>
    </row>
    <row r="721" spans="1:9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  <c r="F721">
        <f>_xlfn.XLOOKUP(tbl_OrderProduct[[#This Row],[OrderID]],tbl_Order[OrderID],tbl_Order[Order Year])</f>
        <v>2017</v>
      </c>
      <c r="G721" t="str">
        <f>_xlfn.XLOOKUP(tbl_OrderProduct[[#This Row],[OrderID]],tbl_Order[OrderID],tbl_Order[Order Month Name])</f>
        <v>Sep</v>
      </c>
      <c r="H721" t="str">
        <f>_xlfn.XLOOKUP(tbl_OrderProduct[[#This Row],[ProductID]],tbl_Product[ProductID],tbl_Product[ProductName])</f>
        <v>Evercell</v>
      </c>
      <c r="I721" t="str">
        <f>_xlfn.XLOOKUP(tbl_OrderProduct[[#This Row],[OrderID]],tbl_Order[OrderID],tbl_Order[CustomerID])</f>
        <v>CUST1196</v>
      </c>
    </row>
    <row r="722" spans="1:9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  <c r="F722">
        <f>_xlfn.XLOOKUP(tbl_OrderProduct[[#This Row],[OrderID]],tbl_Order[OrderID],tbl_Order[Order Year])</f>
        <v>2017</v>
      </c>
      <c r="G722" t="str">
        <f>_xlfn.XLOOKUP(tbl_OrderProduct[[#This Row],[OrderID]],tbl_Order[OrderID],tbl_Order[Order Month Name])</f>
        <v>Sep</v>
      </c>
      <c r="H722" t="str">
        <f>_xlfn.XLOOKUP(tbl_OrderProduct[[#This Row],[ProductID]],tbl_Product[ProductID],tbl_Product[ProductName])</f>
        <v>Formula Scrabble</v>
      </c>
      <c r="I722" t="str">
        <f>_xlfn.XLOOKUP(tbl_OrderProduct[[#This Row],[OrderID]],tbl_Order[OrderID],tbl_Order[CustomerID])</f>
        <v>CUST0985</v>
      </c>
    </row>
    <row r="723" spans="1:9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  <c r="F723">
        <f>_xlfn.XLOOKUP(tbl_OrderProduct[[#This Row],[OrderID]],tbl_Order[OrderID],tbl_Order[Order Year])</f>
        <v>2017</v>
      </c>
      <c r="G723" t="str">
        <f>_xlfn.XLOOKUP(tbl_OrderProduct[[#This Row],[OrderID]],tbl_Order[OrderID],tbl_Order[Order Month Name])</f>
        <v>Sep</v>
      </c>
      <c r="H723" t="str">
        <f>_xlfn.XLOOKUP(tbl_OrderProduct[[#This Row],[ProductID]],tbl_Product[ProductID],tbl_Product[ProductName])</f>
        <v>Fieldnames</v>
      </c>
      <c r="I723" t="str">
        <f>_xlfn.XLOOKUP(tbl_OrderProduct[[#This Row],[OrderID]],tbl_Order[OrderID],tbl_Order[CustomerID])</f>
        <v>CUST0985</v>
      </c>
    </row>
    <row r="724" spans="1:9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  <c r="F724">
        <f>_xlfn.XLOOKUP(tbl_OrderProduct[[#This Row],[OrderID]],tbl_Order[OrderID],tbl_Order[Order Year])</f>
        <v>2017</v>
      </c>
      <c r="G724" t="str">
        <f>_xlfn.XLOOKUP(tbl_OrderProduct[[#This Row],[OrderID]],tbl_Order[OrderID],tbl_Order[Order Month Name])</f>
        <v>Sep</v>
      </c>
      <c r="H724" t="str">
        <f>_xlfn.XLOOKUP(tbl_OrderProduct[[#This Row],[ProductID]],tbl_Product[ProductID],tbl_Product[ProductName])</f>
        <v>Terraforming Tableau</v>
      </c>
      <c r="I724" t="str">
        <f>_xlfn.XLOOKUP(tbl_OrderProduct[[#This Row],[OrderID]],tbl_Order[OrderID],tbl_Order[CustomerID])</f>
        <v>CUST0964</v>
      </c>
    </row>
    <row r="725" spans="1:9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  <c r="F725">
        <f>_xlfn.XLOOKUP(tbl_OrderProduct[[#This Row],[OrderID]],tbl_Order[OrderID],tbl_Order[Order Year])</f>
        <v>2017</v>
      </c>
      <c r="G725" t="str">
        <f>_xlfn.XLOOKUP(tbl_OrderProduct[[#This Row],[OrderID]],tbl_Order[OrderID],tbl_Order[Order Month Name])</f>
        <v>Sep</v>
      </c>
      <c r="H725" t="str">
        <f>_xlfn.XLOOKUP(tbl_OrderProduct[[#This Row],[ProductID]],tbl_Product[ProductID],tbl_Product[ProductName])</f>
        <v>Depreciation Trail</v>
      </c>
      <c r="I725" t="str">
        <f>_xlfn.XLOOKUP(tbl_OrderProduct[[#This Row],[OrderID]],tbl_Order[OrderID],tbl_Order[CustomerID])</f>
        <v>CUST0265</v>
      </c>
    </row>
    <row r="726" spans="1:9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  <c r="F726">
        <f>_xlfn.XLOOKUP(tbl_OrderProduct[[#This Row],[OrderID]],tbl_Order[OrderID],tbl_Order[Order Year])</f>
        <v>2017</v>
      </c>
      <c r="G726" t="str">
        <f>_xlfn.XLOOKUP(tbl_OrderProduct[[#This Row],[OrderID]],tbl_Order[OrderID],tbl_Order[Order Month Name])</f>
        <v>Oct</v>
      </c>
      <c r="H726" t="str">
        <f>_xlfn.XLOOKUP(tbl_OrderProduct[[#This Row],[ProductID]],tbl_Product[ProductID],tbl_Product[ProductName])</f>
        <v>Brass: Budget</v>
      </c>
      <c r="I726" t="str">
        <f>_xlfn.XLOOKUP(tbl_OrderProduct[[#This Row],[OrderID]],tbl_Order[OrderID],tbl_Order[CustomerID])</f>
        <v>CUST0281</v>
      </c>
    </row>
    <row r="727" spans="1:9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  <c r="F727">
        <f>_xlfn.XLOOKUP(tbl_OrderProduct[[#This Row],[OrderID]],tbl_Order[OrderID],tbl_Order[Order Year])</f>
        <v>2017</v>
      </c>
      <c r="G727" t="str">
        <f>_xlfn.XLOOKUP(tbl_OrderProduct[[#This Row],[OrderID]],tbl_Order[OrderID],tbl_Order[Order Month Name])</f>
        <v>Oct</v>
      </c>
      <c r="H727" t="str">
        <f>_xlfn.XLOOKUP(tbl_OrderProduct[[#This Row],[ProductID]],tbl_Product[ProductID],tbl_Product[ProductName])</f>
        <v>Charts Against Humanity</v>
      </c>
      <c r="I727" t="str">
        <f>_xlfn.XLOOKUP(tbl_OrderProduct[[#This Row],[OrderID]],tbl_Order[OrderID],tbl_Order[CustomerID])</f>
        <v>CUST0394</v>
      </c>
    </row>
    <row r="728" spans="1:9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  <c r="F728">
        <f>_xlfn.XLOOKUP(tbl_OrderProduct[[#This Row],[OrderID]],tbl_Order[OrderID],tbl_Order[Order Year])</f>
        <v>2017</v>
      </c>
      <c r="G728" t="str">
        <f>_xlfn.XLOOKUP(tbl_OrderProduct[[#This Row],[OrderID]],tbl_Order[OrderID],tbl_Order[Order Month Name])</f>
        <v>Oct</v>
      </c>
      <c r="H728" t="str">
        <f>_xlfn.XLOOKUP(tbl_OrderProduct[[#This Row],[ProductID]],tbl_Product[ProductID],tbl_Product[ProductName])</f>
        <v>Cells of Caledonia</v>
      </c>
      <c r="I728" t="str">
        <f>_xlfn.XLOOKUP(tbl_OrderProduct[[#This Row],[OrderID]],tbl_Order[OrderID],tbl_Order[CustomerID])</f>
        <v>CUST0394</v>
      </c>
    </row>
    <row r="729" spans="1:9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  <c r="F729">
        <f>_xlfn.XLOOKUP(tbl_OrderProduct[[#This Row],[OrderID]],tbl_Order[OrderID],tbl_Order[Order Year])</f>
        <v>2017</v>
      </c>
      <c r="G729" t="str">
        <f>_xlfn.XLOOKUP(tbl_OrderProduct[[#This Row],[OrderID]],tbl_Order[OrderID],tbl_Order[Order Month Name])</f>
        <v>Oct</v>
      </c>
      <c r="H729" t="str">
        <f>_xlfn.XLOOKUP(tbl_OrderProduct[[#This Row],[ProductID]],tbl_Product[ProductID],tbl_Product[ProductName])</f>
        <v>Wingspanalytics</v>
      </c>
      <c r="I729" t="str">
        <f>_xlfn.XLOOKUP(tbl_OrderProduct[[#This Row],[OrderID]],tbl_Order[OrderID],tbl_Order[CustomerID])</f>
        <v>CUST0416</v>
      </c>
    </row>
    <row r="730" spans="1:9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  <c r="F730">
        <f>_xlfn.XLOOKUP(tbl_OrderProduct[[#This Row],[OrderID]],tbl_Order[OrderID],tbl_Order[Order Year])</f>
        <v>2017</v>
      </c>
      <c r="G730" t="str">
        <f>_xlfn.XLOOKUP(tbl_OrderProduct[[#This Row],[OrderID]],tbl_Order[OrderID],tbl_Order[Order Month Name])</f>
        <v>Oct</v>
      </c>
      <c r="H730" t="str">
        <f>_xlfn.XLOOKUP(tbl_OrderProduct[[#This Row],[ProductID]],tbl_Product[ProductID],tbl_Product[ProductName])</f>
        <v>Pandemic: #REF! Outbreak</v>
      </c>
      <c r="I730" t="str">
        <f>_xlfn.XLOOKUP(tbl_OrderProduct[[#This Row],[OrderID]],tbl_Order[OrderID],tbl_Order[CustomerID])</f>
        <v>CUST0416</v>
      </c>
    </row>
    <row r="731" spans="1:9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  <c r="F731">
        <f>_xlfn.XLOOKUP(tbl_OrderProduct[[#This Row],[OrderID]],tbl_Order[OrderID],tbl_Order[Order Year])</f>
        <v>2017</v>
      </c>
      <c r="G731" t="str">
        <f>_xlfn.XLOOKUP(tbl_OrderProduct[[#This Row],[OrderID]],tbl_Order[OrderID],tbl_Order[Order Month Name])</f>
        <v>Oct</v>
      </c>
      <c r="H731" t="str">
        <f>_xlfn.XLOOKUP(tbl_OrderProduct[[#This Row],[ProductID]],tbl_Product[ProductID],tbl_Product[ProductName])</f>
        <v>Root Cause Analysis</v>
      </c>
      <c r="I731" t="str">
        <f>_xlfn.XLOOKUP(tbl_OrderProduct[[#This Row],[OrderID]],tbl_Order[OrderID],tbl_Order[CustomerID])</f>
        <v>CUST0414</v>
      </c>
    </row>
    <row r="732" spans="1:9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  <c r="F732">
        <f>_xlfn.XLOOKUP(tbl_OrderProduct[[#This Row],[OrderID]],tbl_Order[OrderID],tbl_Order[Order Year])</f>
        <v>2017</v>
      </c>
      <c r="G732" t="str">
        <f>_xlfn.XLOOKUP(tbl_OrderProduct[[#This Row],[OrderID]],tbl_Order[OrderID],tbl_Order[Order Month Name])</f>
        <v>Oct</v>
      </c>
      <c r="H732" t="str">
        <f>_xlfn.XLOOKUP(tbl_OrderProduct[[#This Row],[ProductID]],tbl_Product[ProductID],tbl_Product[ProductName])</f>
        <v>Pandemic: #REF! Outbreak</v>
      </c>
      <c r="I732" t="str">
        <f>_xlfn.XLOOKUP(tbl_OrderProduct[[#This Row],[OrderID]],tbl_Order[OrderID],tbl_Order[CustomerID])</f>
        <v>CUST0393</v>
      </c>
    </row>
    <row r="733" spans="1:9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  <c r="F733">
        <f>_xlfn.XLOOKUP(tbl_OrderProduct[[#This Row],[OrderID]],tbl_Order[OrderID],tbl_Order[Order Year])</f>
        <v>2017</v>
      </c>
      <c r="G733" t="str">
        <f>_xlfn.XLOOKUP(tbl_OrderProduct[[#This Row],[OrderID]],tbl_Order[OrderID],tbl_Order[Order Month Name])</f>
        <v>Oct</v>
      </c>
      <c r="H733" t="str">
        <f>_xlfn.XLOOKUP(tbl_OrderProduct[[#This Row],[ProductID]],tbl_Product[ProductID],tbl_Product[ProductName])</f>
        <v>Azul: Pie Chart Edition</v>
      </c>
      <c r="I733" t="str">
        <f>_xlfn.XLOOKUP(tbl_OrderProduct[[#This Row],[OrderID]],tbl_Order[OrderID],tbl_Order[CustomerID])</f>
        <v>CUST0724</v>
      </c>
    </row>
    <row r="734" spans="1:9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  <c r="F734">
        <f>_xlfn.XLOOKUP(tbl_OrderProduct[[#This Row],[OrderID]],tbl_Order[OrderID],tbl_Order[Order Year])</f>
        <v>2017</v>
      </c>
      <c r="G734" t="str">
        <f>_xlfn.XLOOKUP(tbl_OrderProduct[[#This Row],[OrderID]],tbl_Order[OrderID],tbl_Order[Order Month Name])</f>
        <v>Oct</v>
      </c>
      <c r="H734" t="str">
        <f>_xlfn.XLOOKUP(tbl_OrderProduct[[#This Row],[ProductID]],tbl_Product[ProductID],tbl_Product[ProductName])</f>
        <v>Power B.I. the Board Game</v>
      </c>
      <c r="I734" t="str">
        <f>_xlfn.XLOOKUP(tbl_OrderProduct[[#This Row],[OrderID]],tbl_Order[OrderID],tbl_Order[CustomerID])</f>
        <v>CUST0724</v>
      </c>
    </row>
    <row r="735" spans="1:9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  <c r="F735">
        <f>_xlfn.XLOOKUP(tbl_OrderProduct[[#This Row],[OrderID]],tbl_Order[OrderID],tbl_Order[Order Year])</f>
        <v>2017</v>
      </c>
      <c r="G735" t="str">
        <f>_xlfn.XLOOKUP(tbl_OrderProduct[[#This Row],[OrderID]],tbl_Order[OrderID],tbl_Order[Order Month Name])</f>
        <v>Oct</v>
      </c>
      <c r="H735" t="str">
        <f>_xlfn.XLOOKUP(tbl_OrderProduct[[#This Row],[ProductID]],tbl_Product[ProductID],tbl_Product[ProductName])</f>
        <v>Audit Call of Cthulhu</v>
      </c>
      <c r="I735" t="str">
        <f>_xlfn.XLOOKUP(tbl_OrderProduct[[#This Row],[OrderID]],tbl_Order[OrderID],tbl_Order[CustomerID])</f>
        <v>CUST1255</v>
      </c>
    </row>
    <row r="736" spans="1:9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  <c r="F736">
        <f>_xlfn.XLOOKUP(tbl_OrderProduct[[#This Row],[OrderID]],tbl_Order[OrderID],tbl_Order[Order Year])</f>
        <v>2017</v>
      </c>
      <c r="G736" t="str">
        <f>_xlfn.XLOOKUP(tbl_OrderProduct[[#This Row],[OrderID]],tbl_Order[OrderID],tbl_Order[Order Month Name])</f>
        <v>Oct</v>
      </c>
      <c r="H736" t="str">
        <f>_xlfn.XLOOKUP(tbl_OrderProduct[[#This Row],[ProductID]],tbl_Product[ProductID],tbl_Product[ProductName])</f>
        <v>Azul: Pie Chart Edition</v>
      </c>
      <c r="I736" t="str">
        <f>_xlfn.XLOOKUP(tbl_OrderProduct[[#This Row],[OrderID]],tbl_Order[OrderID],tbl_Order[CustomerID])</f>
        <v>CUST1255</v>
      </c>
    </row>
    <row r="737" spans="1:9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  <c r="F737">
        <f>_xlfn.XLOOKUP(tbl_OrderProduct[[#This Row],[OrderID]],tbl_Order[OrderID],tbl_Order[Order Year])</f>
        <v>2017</v>
      </c>
      <c r="G737" t="str">
        <f>_xlfn.XLOOKUP(tbl_OrderProduct[[#This Row],[OrderID]],tbl_Order[OrderID],tbl_Order[Order Month Name])</f>
        <v>Oct</v>
      </c>
      <c r="H737" t="str">
        <f>_xlfn.XLOOKUP(tbl_OrderProduct[[#This Row],[ProductID]],tbl_Product[ProductID],tbl_Product[ProductName])</f>
        <v>Don't Split the Data</v>
      </c>
      <c r="I737" t="str">
        <f>_xlfn.XLOOKUP(tbl_OrderProduct[[#This Row],[OrderID]],tbl_Order[OrderID],tbl_Order[CustomerID])</f>
        <v>CUST1255</v>
      </c>
    </row>
    <row r="738" spans="1:9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  <c r="F738">
        <f>_xlfn.XLOOKUP(tbl_OrderProduct[[#This Row],[OrderID]],tbl_Order[OrderID],tbl_Order[Order Year])</f>
        <v>2017</v>
      </c>
      <c r="G738" t="str">
        <f>_xlfn.XLOOKUP(tbl_OrderProduct[[#This Row],[OrderID]],tbl_Order[OrderID],tbl_Order[Order Month Name])</f>
        <v>Oct</v>
      </c>
      <c r="H738" t="str">
        <f>_xlfn.XLOOKUP(tbl_OrderProduct[[#This Row],[ProductID]],tbl_Product[ProductID],tbl_Product[ProductName])</f>
        <v>A Dasboard Contrived</v>
      </c>
      <c r="I738" t="str">
        <f>_xlfn.XLOOKUP(tbl_OrderProduct[[#This Row],[OrderID]],tbl_Order[OrderID],tbl_Order[CustomerID])</f>
        <v>CUST1100</v>
      </c>
    </row>
    <row r="739" spans="1:9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  <c r="F739">
        <f>_xlfn.XLOOKUP(tbl_OrderProduct[[#This Row],[OrderID]],tbl_Order[OrderID],tbl_Order[Order Year])</f>
        <v>2017</v>
      </c>
      <c r="G739" t="str">
        <f>_xlfn.XLOOKUP(tbl_OrderProduct[[#This Row],[OrderID]],tbl_Order[OrderID],tbl_Order[Order Month Name])</f>
        <v>Oct</v>
      </c>
      <c r="H739" t="str">
        <f>_xlfn.XLOOKUP(tbl_OrderProduct[[#This Row],[ProductID]],tbl_Product[ProductID],tbl_Product[ProductName])</f>
        <v>Formula Scrabble</v>
      </c>
      <c r="I739" t="str">
        <f>_xlfn.XLOOKUP(tbl_OrderProduct[[#This Row],[OrderID]],tbl_Order[OrderID],tbl_Order[CustomerID])</f>
        <v>CUST1100</v>
      </c>
    </row>
    <row r="740" spans="1:9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  <c r="F740">
        <f>_xlfn.XLOOKUP(tbl_OrderProduct[[#This Row],[OrderID]],tbl_Order[OrderID],tbl_Order[Order Year])</f>
        <v>2017</v>
      </c>
      <c r="G740" t="str">
        <f>_xlfn.XLOOKUP(tbl_OrderProduct[[#This Row],[OrderID]],tbl_Order[OrderID],tbl_Order[Order Month Name])</f>
        <v>Oct</v>
      </c>
      <c r="H740" t="str">
        <f>_xlfn.XLOOKUP(tbl_OrderProduct[[#This Row],[ProductID]],tbl_Product[ProductID],tbl_Product[ProductName])</f>
        <v>Cashflow Cascadia</v>
      </c>
      <c r="I740" t="str">
        <f>_xlfn.XLOOKUP(tbl_OrderProduct[[#This Row],[OrderID]],tbl_Order[OrderID],tbl_Order[CustomerID])</f>
        <v>CUST1100</v>
      </c>
    </row>
    <row r="741" spans="1:9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  <c r="F741">
        <f>_xlfn.XLOOKUP(tbl_OrderProduct[[#This Row],[OrderID]],tbl_Order[OrderID],tbl_Order[Order Year])</f>
        <v>2017</v>
      </c>
      <c r="G741" t="str">
        <f>_xlfn.XLOOKUP(tbl_OrderProduct[[#This Row],[OrderID]],tbl_Order[OrderID],tbl_Order[Order Month Name])</f>
        <v>Oct</v>
      </c>
      <c r="H741" t="str">
        <f>_xlfn.XLOOKUP(tbl_OrderProduct[[#This Row],[ProductID]],tbl_Product[ProductID],tbl_Product[ProductName])</f>
        <v>Data: The Resistance</v>
      </c>
      <c r="I741" t="str">
        <f>_xlfn.XLOOKUP(tbl_OrderProduct[[#This Row],[OrderID]],tbl_Order[OrderID],tbl_Order[CustomerID])</f>
        <v>CUST1100</v>
      </c>
    </row>
    <row r="742" spans="1:9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  <c r="F742">
        <f>_xlfn.XLOOKUP(tbl_OrderProduct[[#This Row],[OrderID]],tbl_Order[OrderID],tbl_Order[Order Year])</f>
        <v>2017</v>
      </c>
      <c r="G742" t="str">
        <f>_xlfn.XLOOKUP(tbl_OrderProduct[[#This Row],[OrderID]],tbl_Order[OrderID],tbl_Order[Order Month Name])</f>
        <v>Oct</v>
      </c>
      <c r="H742" t="str">
        <f>_xlfn.XLOOKUP(tbl_OrderProduct[[#This Row],[ProductID]],tbl_Product[ProductID],tbl_Product[ProductName])</f>
        <v>Terraforming Tableau</v>
      </c>
      <c r="I742" t="str">
        <f>_xlfn.XLOOKUP(tbl_OrderProduct[[#This Row],[OrderID]],tbl_Order[OrderID],tbl_Order[CustomerID])</f>
        <v>CUST0270</v>
      </c>
    </row>
    <row r="743" spans="1:9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  <c r="F743">
        <f>_xlfn.XLOOKUP(tbl_OrderProduct[[#This Row],[OrderID]],tbl_Order[OrderID],tbl_Order[Order Year])</f>
        <v>2017</v>
      </c>
      <c r="G743" t="str">
        <f>_xlfn.XLOOKUP(tbl_OrderProduct[[#This Row],[OrderID]],tbl_Order[OrderID],tbl_Order[Order Month Name])</f>
        <v>Oct</v>
      </c>
      <c r="H743" t="str">
        <f>_xlfn.XLOOKUP(tbl_OrderProduct[[#This Row],[ProductID]],tbl_Product[ProductID],tbl_Product[ProductName])</f>
        <v>Brass: Budget</v>
      </c>
      <c r="I743" t="str">
        <f>_xlfn.XLOOKUP(tbl_OrderProduct[[#This Row],[OrderID]],tbl_Order[OrderID],tbl_Order[CustomerID])</f>
        <v>CUST0186</v>
      </c>
    </row>
    <row r="744" spans="1:9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  <c r="F744">
        <f>_xlfn.XLOOKUP(tbl_OrderProduct[[#This Row],[OrderID]],tbl_Order[OrderID],tbl_Order[Order Year])</f>
        <v>2017</v>
      </c>
      <c r="G744" t="str">
        <f>_xlfn.XLOOKUP(tbl_OrderProduct[[#This Row],[OrderID]],tbl_Order[OrderID],tbl_Order[Order Month Name])</f>
        <v>Oct</v>
      </c>
      <c r="H744" t="str">
        <f>_xlfn.XLOOKUP(tbl_OrderProduct[[#This Row],[ProductID]],tbl_Product[ProductID],tbl_Product[ProductName])</f>
        <v>Sheetstorm</v>
      </c>
      <c r="I744" t="str">
        <f>_xlfn.XLOOKUP(tbl_OrderProduct[[#This Row],[OrderID]],tbl_Order[OrderID],tbl_Order[CustomerID])</f>
        <v>CUST1127</v>
      </c>
    </row>
    <row r="745" spans="1:9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  <c r="F745">
        <f>_xlfn.XLOOKUP(tbl_OrderProduct[[#This Row],[OrderID]],tbl_Order[OrderID],tbl_Order[Order Year])</f>
        <v>2017</v>
      </c>
      <c r="G745" t="str">
        <f>_xlfn.XLOOKUP(tbl_OrderProduct[[#This Row],[OrderID]],tbl_Order[OrderID],tbl_Order[Order Month Name])</f>
        <v>Oct</v>
      </c>
      <c r="H745" t="str">
        <f>_xlfn.XLOOKUP(tbl_OrderProduct[[#This Row],[ProductID]],tbl_Product[ProductID],tbl_Product[ProductName])</f>
        <v>Brass: Budget</v>
      </c>
      <c r="I745" t="str">
        <f>_xlfn.XLOOKUP(tbl_OrderProduct[[#This Row],[OrderID]],tbl_Order[OrderID],tbl_Order[CustomerID])</f>
        <v>CUST1127</v>
      </c>
    </row>
    <row r="746" spans="1:9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  <c r="F746">
        <f>_xlfn.XLOOKUP(tbl_OrderProduct[[#This Row],[OrderID]],tbl_Order[OrderID],tbl_Order[Order Year])</f>
        <v>2017</v>
      </c>
      <c r="G746" t="str">
        <f>_xlfn.XLOOKUP(tbl_OrderProduct[[#This Row],[OrderID]],tbl_Order[OrderID],tbl_Order[Order Month Name])</f>
        <v>Oct</v>
      </c>
      <c r="H746" t="str">
        <f>_xlfn.XLOOKUP(tbl_OrderProduct[[#This Row],[ProductID]],tbl_Product[ProductID],tbl_Product[ProductName])</f>
        <v>Between Two Spreadsheets</v>
      </c>
      <c r="I746" t="str">
        <f>_xlfn.XLOOKUP(tbl_OrderProduct[[#This Row],[OrderID]],tbl_Order[OrderID],tbl_Order[CustomerID])</f>
        <v>CUST1127</v>
      </c>
    </row>
    <row r="747" spans="1:9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  <c r="F747">
        <f>_xlfn.XLOOKUP(tbl_OrderProduct[[#This Row],[OrderID]],tbl_Order[OrderID],tbl_Order[Order Year])</f>
        <v>2017</v>
      </c>
      <c r="G747" t="str">
        <f>_xlfn.XLOOKUP(tbl_OrderProduct[[#This Row],[OrderID]],tbl_Order[OrderID],tbl_Order[Order Month Name])</f>
        <v>Oct</v>
      </c>
      <c r="H747" t="str">
        <f>_xlfn.XLOOKUP(tbl_OrderProduct[[#This Row],[ProductID]],tbl_Product[ProductID],tbl_Product[ProductName])</f>
        <v>Welcome To … The Dashboard</v>
      </c>
      <c r="I747" t="str">
        <f>_xlfn.XLOOKUP(tbl_OrderProduct[[#This Row],[OrderID]],tbl_Order[OrderID],tbl_Order[CustomerID])</f>
        <v>CUST1127</v>
      </c>
    </row>
    <row r="748" spans="1:9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  <c r="F748">
        <f>_xlfn.XLOOKUP(tbl_OrderProduct[[#This Row],[OrderID]],tbl_Order[OrderID],tbl_Order[Order Year])</f>
        <v>2017</v>
      </c>
      <c r="G748" t="str">
        <f>_xlfn.XLOOKUP(tbl_OrderProduct[[#This Row],[OrderID]],tbl_Order[OrderID],tbl_Order[Order Month Name])</f>
        <v>Oct</v>
      </c>
      <c r="H748" t="str">
        <f>_xlfn.XLOOKUP(tbl_OrderProduct[[#This Row],[ProductID]],tbl_Product[ProductID],tbl_Product[ProductName])</f>
        <v>Formula Scrabble</v>
      </c>
      <c r="I748" t="str">
        <f>_xlfn.XLOOKUP(tbl_OrderProduct[[#This Row],[OrderID]],tbl_Order[OrderID],tbl_Order[CustomerID])</f>
        <v>CUST1127</v>
      </c>
    </row>
    <row r="749" spans="1:9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  <c r="F749">
        <f>_xlfn.XLOOKUP(tbl_OrderProduct[[#This Row],[OrderID]],tbl_Order[OrderID],tbl_Order[Order Year])</f>
        <v>2017</v>
      </c>
      <c r="G749" t="str">
        <f>_xlfn.XLOOKUP(tbl_OrderProduct[[#This Row],[OrderID]],tbl_Order[OrderID],tbl_Order[Order Month Name])</f>
        <v>Oct</v>
      </c>
      <c r="H749" t="str">
        <f>_xlfn.XLOOKUP(tbl_OrderProduct[[#This Row],[ProductID]],tbl_Product[ProductID],tbl_Product[ProductName])</f>
        <v>Unmatched: Analyst's Edition</v>
      </c>
      <c r="I749" t="str">
        <f>_xlfn.XLOOKUP(tbl_OrderProduct[[#This Row],[OrderID]],tbl_Order[OrderID],tbl_Order[CustomerID])</f>
        <v>CUST1168</v>
      </c>
    </row>
    <row r="750" spans="1:9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  <c r="F750">
        <f>_xlfn.XLOOKUP(tbl_OrderProduct[[#This Row],[OrderID]],tbl_Order[OrderID],tbl_Order[Order Year])</f>
        <v>2017</v>
      </c>
      <c r="G750" t="str">
        <f>_xlfn.XLOOKUP(tbl_OrderProduct[[#This Row],[OrderID]],tbl_Order[OrderID],tbl_Order[Order Month Name])</f>
        <v>Oct</v>
      </c>
      <c r="H750" t="str">
        <f>_xlfn.XLOOKUP(tbl_OrderProduct[[#This Row],[ProductID]],tbl_Product[ProductID],tbl_Product[ProductName])</f>
        <v>Between Two Spreadsheets</v>
      </c>
      <c r="I750" t="str">
        <f>_xlfn.XLOOKUP(tbl_OrderProduct[[#This Row],[OrderID]],tbl_Order[OrderID],tbl_Order[CustomerID])</f>
        <v>CUST1168</v>
      </c>
    </row>
    <row r="751" spans="1:9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  <c r="F751">
        <f>_xlfn.XLOOKUP(tbl_OrderProduct[[#This Row],[OrderID]],tbl_Order[OrderID],tbl_Order[Order Year])</f>
        <v>2017</v>
      </c>
      <c r="G751" t="str">
        <f>_xlfn.XLOOKUP(tbl_OrderProduct[[#This Row],[OrderID]],tbl_Order[OrderID],tbl_Order[Order Month Name])</f>
        <v>Oct</v>
      </c>
      <c r="H751" t="str">
        <f>_xlfn.XLOOKUP(tbl_OrderProduct[[#This Row],[ProductID]],tbl_Product[ProductID],tbl_Product[ProductName])</f>
        <v>Don't Split the Data</v>
      </c>
      <c r="I751" t="str">
        <f>_xlfn.XLOOKUP(tbl_OrderProduct[[#This Row],[OrderID]],tbl_Order[OrderID],tbl_Order[CustomerID])</f>
        <v>CUST1168</v>
      </c>
    </row>
    <row r="752" spans="1:9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  <c r="F752">
        <f>_xlfn.XLOOKUP(tbl_OrderProduct[[#This Row],[OrderID]],tbl_Order[OrderID],tbl_Order[Order Year])</f>
        <v>2017</v>
      </c>
      <c r="G752" t="str">
        <f>_xlfn.XLOOKUP(tbl_OrderProduct[[#This Row],[OrderID]],tbl_Order[OrderID],tbl_Order[Order Month Name])</f>
        <v>Oct</v>
      </c>
      <c r="H752" t="str">
        <f>_xlfn.XLOOKUP(tbl_OrderProduct[[#This Row],[ProductID]],tbl_Product[ProductID],tbl_Product[ProductName])</f>
        <v>Don't Wake the Stakeholders</v>
      </c>
      <c r="I752" t="str">
        <f>_xlfn.XLOOKUP(tbl_OrderProduct[[#This Row],[OrderID]],tbl_Order[OrderID],tbl_Order[CustomerID])</f>
        <v>CUST1168</v>
      </c>
    </row>
    <row r="753" spans="1:9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  <c r="F753">
        <f>_xlfn.XLOOKUP(tbl_OrderProduct[[#This Row],[OrderID]],tbl_Order[OrderID],tbl_Order[Order Year])</f>
        <v>2017</v>
      </c>
      <c r="G753" t="str">
        <f>_xlfn.XLOOKUP(tbl_OrderProduct[[#This Row],[OrderID]],tbl_Order[OrderID],tbl_Order[Order Month Name])</f>
        <v>Oct</v>
      </c>
      <c r="H753" t="str">
        <f>_xlfn.XLOOKUP(tbl_OrderProduct[[#This Row],[ProductID]],tbl_Product[ProductID],tbl_Product[ProductName])</f>
        <v>Spreadsheet Legacy</v>
      </c>
      <c r="I753" t="str">
        <f>_xlfn.XLOOKUP(tbl_OrderProduct[[#This Row],[OrderID]],tbl_Order[OrderID],tbl_Order[CustomerID])</f>
        <v>CUST1168</v>
      </c>
    </row>
    <row r="754" spans="1:9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  <c r="F754">
        <f>_xlfn.XLOOKUP(tbl_OrderProduct[[#This Row],[OrderID]],tbl_Order[OrderID],tbl_Order[Order Year])</f>
        <v>2017</v>
      </c>
      <c r="G754" t="str">
        <f>_xlfn.XLOOKUP(tbl_OrderProduct[[#This Row],[OrderID]],tbl_Order[OrderID],tbl_Order[Order Month Name])</f>
        <v>Oct</v>
      </c>
      <c r="H754" t="str">
        <f>_xlfn.XLOOKUP(tbl_OrderProduct[[#This Row],[ProductID]],tbl_Product[ProductID],tbl_Product[ProductName])</f>
        <v>Root Cause Analysis</v>
      </c>
      <c r="I754" t="str">
        <f>_xlfn.XLOOKUP(tbl_OrderProduct[[#This Row],[OrderID]],tbl_Order[OrderID],tbl_Order[CustomerID])</f>
        <v>CUST0901</v>
      </c>
    </row>
    <row r="755" spans="1:9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  <c r="F755">
        <f>_xlfn.XLOOKUP(tbl_OrderProduct[[#This Row],[OrderID]],tbl_Order[OrderID],tbl_Order[Order Year])</f>
        <v>2017</v>
      </c>
      <c r="G755" t="str">
        <f>_xlfn.XLOOKUP(tbl_OrderProduct[[#This Row],[OrderID]],tbl_Order[OrderID],tbl_Order[Order Month Name])</f>
        <v>Oct</v>
      </c>
      <c r="H755" t="str">
        <f>_xlfn.XLOOKUP(tbl_OrderProduct[[#This Row],[ProductID]],tbl_Product[ProductID],tbl_Product[ProductName])</f>
        <v>7 Chart Wonders</v>
      </c>
      <c r="I755" t="str">
        <f>_xlfn.XLOOKUP(tbl_OrderProduct[[#This Row],[OrderID]],tbl_Order[OrderID],tbl_Order[CustomerID])</f>
        <v>CUST0901</v>
      </c>
    </row>
    <row r="756" spans="1:9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  <c r="F756">
        <f>_xlfn.XLOOKUP(tbl_OrderProduct[[#This Row],[OrderID]],tbl_Order[OrderID],tbl_Order[Order Year])</f>
        <v>2017</v>
      </c>
      <c r="G756" t="str">
        <f>_xlfn.XLOOKUP(tbl_OrderProduct[[#This Row],[OrderID]],tbl_Order[OrderID],tbl_Order[Order Month Name])</f>
        <v>Oct</v>
      </c>
      <c r="H756" t="str">
        <f>_xlfn.XLOOKUP(tbl_OrderProduct[[#This Row],[ProductID]],tbl_Product[ProductID],tbl_Product[ProductName])</f>
        <v>Dashboard Wavelength</v>
      </c>
      <c r="I756" t="str">
        <f>_xlfn.XLOOKUP(tbl_OrderProduct[[#This Row],[OrderID]],tbl_Order[OrderID],tbl_Order[CustomerID])</f>
        <v>CUST0591</v>
      </c>
    </row>
    <row r="757" spans="1:9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  <c r="F757">
        <f>_xlfn.XLOOKUP(tbl_OrderProduct[[#This Row],[OrderID]],tbl_Order[OrderID],tbl_Order[Order Year])</f>
        <v>2017</v>
      </c>
      <c r="G757" t="str">
        <f>_xlfn.XLOOKUP(tbl_OrderProduct[[#This Row],[OrderID]],tbl_Order[OrderID],tbl_Order[Order Month Name])</f>
        <v>Oct</v>
      </c>
      <c r="H757" t="str">
        <f>_xlfn.XLOOKUP(tbl_OrderProduct[[#This Row],[ProductID]],tbl_Product[ProductID],tbl_Product[ProductName])</f>
        <v>Terraforming Tableau</v>
      </c>
      <c r="I757" t="str">
        <f>_xlfn.XLOOKUP(tbl_OrderProduct[[#This Row],[OrderID]],tbl_Order[OrderID],tbl_Order[CustomerID])</f>
        <v>CUST0591</v>
      </c>
    </row>
    <row r="758" spans="1:9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  <c r="F758">
        <f>_xlfn.XLOOKUP(tbl_OrderProduct[[#This Row],[OrderID]],tbl_Order[OrderID],tbl_Order[Order Year])</f>
        <v>2017</v>
      </c>
      <c r="G758" t="str">
        <f>_xlfn.XLOOKUP(tbl_OrderProduct[[#This Row],[OrderID]],tbl_Order[OrderID],tbl_Order[Order Month Name])</f>
        <v>Oct</v>
      </c>
      <c r="H758" t="str">
        <f>_xlfn.XLOOKUP(tbl_OrderProduct[[#This Row],[ProductID]],tbl_Product[ProductID],tbl_Product[ProductName])</f>
        <v>Pivot &amp; Paper</v>
      </c>
      <c r="I758" t="str">
        <f>_xlfn.XLOOKUP(tbl_OrderProduct[[#This Row],[OrderID]],tbl_Order[OrderID],tbl_Order[CustomerID])</f>
        <v>CUST0591</v>
      </c>
    </row>
    <row r="759" spans="1:9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  <c r="F759">
        <f>_xlfn.XLOOKUP(tbl_OrderProduct[[#This Row],[OrderID]],tbl_Order[OrderID],tbl_Order[Order Year])</f>
        <v>2017</v>
      </c>
      <c r="G759" t="str">
        <f>_xlfn.XLOOKUP(tbl_OrderProduct[[#This Row],[OrderID]],tbl_Order[OrderID],tbl_Order[Order Month Name])</f>
        <v>Oct</v>
      </c>
      <c r="H759" t="str">
        <f>_xlfn.XLOOKUP(tbl_OrderProduct[[#This Row],[ProductID]],tbl_Product[ProductID],tbl_Product[ProductName])</f>
        <v>Charts Against Humanity</v>
      </c>
      <c r="I759" t="str">
        <f>_xlfn.XLOOKUP(tbl_OrderProduct[[#This Row],[OrderID]],tbl_Order[OrderID],tbl_Order[CustomerID])</f>
        <v>CUST0591</v>
      </c>
    </row>
    <row r="760" spans="1:9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  <c r="F760">
        <f>_xlfn.XLOOKUP(tbl_OrderProduct[[#This Row],[OrderID]],tbl_Order[OrderID],tbl_Order[Order Year])</f>
        <v>2017</v>
      </c>
      <c r="G760" t="str">
        <f>_xlfn.XLOOKUP(tbl_OrderProduct[[#This Row],[OrderID]],tbl_Order[OrderID],tbl_Order[Order Month Name])</f>
        <v>Oct</v>
      </c>
      <c r="H760" t="str">
        <f>_xlfn.XLOOKUP(tbl_OrderProduct[[#This Row],[ProductID]],tbl_Product[ProductID],tbl_Product[ProductName])</f>
        <v>YahtSheets</v>
      </c>
      <c r="I760" t="str">
        <f>_xlfn.XLOOKUP(tbl_OrderProduct[[#This Row],[OrderID]],tbl_Order[OrderID],tbl_Order[CustomerID])</f>
        <v>CUST0800</v>
      </c>
    </row>
    <row r="761" spans="1:9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  <c r="F761">
        <f>_xlfn.XLOOKUP(tbl_OrderProduct[[#This Row],[OrderID]],tbl_Order[OrderID],tbl_Order[Order Year])</f>
        <v>2017</v>
      </c>
      <c r="G761" t="str">
        <f>_xlfn.XLOOKUP(tbl_OrderProduct[[#This Row],[OrderID]],tbl_Order[OrderID],tbl_Order[Order Month Name])</f>
        <v>Oct</v>
      </c>
      <c r="H761" t="str">
        <f>_xlfn.XLOOKUP(tbl_OrderProduct[[#This Row],[ProductID]],tbl_Product[ProductID],tbl_Product[ProductName])</f>
        <v>A Dasboard Contrived</v>
      </c>
      <c r="I761" t="str">
        <f>_xlfn.XLOOKUP(tbl_OrderProduct[[#This Row],[OrderID]],tbl_Order[OrderID],tbl_Order[CustomerID])</f>
        <v>CUST0063</v>
      </c>
    </row>
    <row r="762" spans="1:9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  <c r="F762">
        <f>_xlfn.XLOOKUP(tbl_OrderProduct[[#This Row],[OrderID]],tbl_Order[OrderID],tbl_Order[Order Year])</f>
        <v>2017</v>
      </c>
      <c r="G762" t="str">
        <f>_xlfn.XLOOKUP(tbl_OrderProduct[[#This Row],[OrderID]],tbl_Order[OrderID],tbl_Order[Order Month Name])</f>
        <v>Oct</v>
      </c>
      <c r="H762" t="str">
        <f>_xlfn.XLOOKUP(tbl_OrderProduct[[#This Row],[ProductID]],tbl_Product[ProductID],tbl_Product[ProductName])</f>
        <v>Fieldnames</v>
      </c>
      <c r="I762" t="str">
        <f>_xlfn.XLOOKUP(tbl_OrderProduct[[#This Row],[OrderID]],tbl_Order[OrderID],tbl_Order[CustomerID])</f>
        <v>CUST0063</v>
      </c>
    </row>
    <row r="763" spans="1:9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  <c r="F763">
        <f>_xlfn.XLOOKUP(tbl_OrderProduct[[#This Row],[OrderID]],tbl_Order[OrderID],tbl_Order[Order Year])</f>
        <v>2017</v>
      </c>
      <c r="G763" t="str">
        <f>_xlfn.XLOOKUP(tbl_OrderProduct[[#This Row],[OrderID]],tbl_Order[OrderID],tbl_Order[Order Month Name])</f>
        <v>Nov</v>
      </c>
      <c r="H763" t="str">
        <f>_xlfn.XLOOKUP(tbl_OrderProduct[[#This Row],[ProductID]],tbl_Product[ProductID],tbl_Product[ProductName])</f>
        <v>The Spill: Data Breach</v>
      </c>
      <c r="I763" t="str">
        <f>_xlfn.XLOOKUP(tbl_OrderProduct[[#This Row],[OrderID]],tbl_Order[OrderID],tbl_Order[CustomerID])</f>
        <v>CUST0065</v>
      </c>
    </row>
    <row r="764" spans="1:9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  <c r="F764">
        <f>_xlfn.XLOOKUP(tbl_OrderProduct[[#This Row],[OrderID]],tbl_Order[OrderID],tbl_Order[Order Year])</f>
        <v>2017</v>
      </c>
      <c r="G764" t="str">
        <f>_xlfn.XLOOKUP(tbl_OrderProduct[[#This Row],[OrderID]],tbl_Order[OrderID],tbl_Order[Order Month Name])</f>
        <v>Nov</v>
      </c>
      <c r="H764" t="str">
        <f>_xlfn.XLOOKUP(tbl_OrderProduct[[#This Row],[ProductID]],tbl_Product[ProductID],tbl_Product[ProductName])</f>
        <v>Formula Scrabble</v>
      </c>
      <c r="I764" t="str">
        <f>_xlfn.XLOOKUP(tbl_OrderProduct[[#This Row],[OrderID]],tbl_Order[OrderID],tbl_Order[CustomerID])</f>
        <v>CUST0065</v>
      </c>
    </row>
    <row r="765" spans="1:9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  <c r="F765">
        <f>_xlfn.XLOOKUP(tbl_OrderProduct[[#This Row],[OrderID]],tbl_Order[OrderID],tbl_Order[Order Year])</f>
        <v>2017</v>
      </c>
      <c r="G765" t="str">
        <f>_xlfn.XLOOKUP(tbl_OrderProduct[[#This Row],[OrderID]],tbl_Order[OrderID],tbl_Order[Order Month Name])</f>
        <v>Nov</v>
      </c>
      <c r="H765" t="str">
        <f>_xlfn.XLOOKUP(tbl_OrderProduct[[#This Row],[ProductID]],tbl_Product[ProductID],tbl_Product[ProductName])</f>
        <v>Pax Excel</v>
      </c>
      <c r="I765" t="str">
        <f>_xlfn.XLOOKUP(tbl_OrderProduct[[#This Row],[OrderID]],tbl_Order[OrderID],tbl_Order[CustomerID])</f>
        <v>CUST0683</v>
      </c>
    </row>
    <row r="766" spans="1:9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  <c r="F766">
        <f>_xlfn.XLOOKUP(tbl_OrderProduct[[#This Row],[OrderID]],tbl_Order[OrderID],tbl_Order[Order Year])</f>
        <v>2017</v>
      </c>
      <c r="G766" t="str">
        <f>_xlfn.XLOOKUP(tbl_OrderProduct[[#This Row],[OrderID]],tbl_Order[OrderID],tbl_Order[Order Month Name])</f>
        <v>Nov</v>
      </c>
      <c r="H766" t="str">
        <f>_xlfn.XLOOKUP(tbl_OrderProduct[[#This Row],[ProductID]],tbl_Product[ProductID],tbl_Product[ProductName])</f>
        <v>Charts Against Humanity</v>
      </c>
      <c r="I766" t="str">
        <f>_xlfn.XLOOKUP(tbl_OrderProduct[[#This Row],[OrderID]],tbl_Order[OrderID],tbl_Order[CustomerID])</f>
        <v>CUST0010</v>
      </c>
    </row>
    <row r="767" spans="1:9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  <c r="F767">
        <f>_xlfn.XLOOKUP(tbl_OrderProduct[[#This Row],[OrderID]],tbl_Order[OrderID],tbl_Order[Order Year])</f>
        <v>2017</v>
      </c>
      <c r="G767" t="str">
        <f>_xlfn.XLOOKUP(tbl_OrderProduct[[#This Row],[OrderID]],tbl_Order[OrderID],tbl_Order[Order Month Name])</f>
        <v>Nov</v>
      </c>
      <c r="H767" t="str">
        <f>_xlfn.XLOOKUP(tbl_OrderProduct[[#This Row],[ProductID]],tbl_Product[ProductID],tbl_Product[ProductName])</f>
        <v>Pax Excel</v>
      </c>
      <c r="I767" t="str">
        <f>_xlfn.XLOOKUP(tbl_OrderProduct[[#This Row],[OrderID]],tbl_Order[OrderID],tbl_Order[CustomerID])</f>
        <v>CUST0750</v>
      </c>
    </row>
    <row r="768" spans="1:9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  <c r="F768">
        <f>_xlfn.XLOOKUP(tbl_OrderProduct[[#This Row],[OrderID]],tbl_Order[OrderID],tbl_Order[Order Year])</f>
        <v>2017</v>
      </c>
      <c r="G768" t="str">
        <f>_xlfn.XLOOKUP(tbl_OrderProduct[[#This Row],[OrderID]],tbl_Order[OrderID],tbl_Order[Order Month Name])</f>
        <v>Nov</v>
      </c>
      <c r="H768" t="str">
        <f>_xlfn.XLOOKUP(tbl_OrderProduct[[#This Row],[ProductID]],tbl_Product[ProductID],tbl_Product[ProductName])</f>
        <v>Pandemic: #REF! Outbreak</v>
      </c>
      <c r="I768" t="str">
        <f>_xlfn.XLOOKUP(tbl_OrderProduct[[#This Row],[OrderID]],tbl_Order[OrderID],tbl_Order[CustomerID])</f>
        <v>CUST0750</v>
      </c>
    </row>
    <row r="769" spans="1:9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  <c r="F769">
        <f>_xlfn.XLOOKUP(tbl_OrderProduct[[#This Row],[OrderID]],tbl_Order[OrderID],tbl_Order[Order Year])</f>
        <v>2017</v>
      </c>
      <c r="G769" t="str">
        <f>_xlfn.XLOOKUP(tbl_OrderProduct[[#This Row],[OrderID]],tbl_Order[OrderID],tbl_Order[Order Month Name])</f>
        <v>Nov</v>
      </c>
      <c r="H769" t="str">
        <f>_xlfn.XLOOKUP(tbl_OrderProduct[[#This Row],[ProductID]],tbl_Product[ProductID],tbl_Product[ProductName])</f>
        <v>Carcassone: Financial Quarters</v>
      </c>
      <c r="I769" t="str">
        <f>_xlfn.XLOOKUP(tbl_OrderProduct[[#This Row],[OrderID]],tbl_Order[OrderID],tbl_Order[CustomerID])</f>
        <v>CUST0750</v>
      </c>
    </row>
    <row r="770" spans="1:9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  <c r="F770">
        <f>_xlfn.XLOOKUP(tbl_OrderProduct[[#This Row],[OrderID]],tbl_Order[OrderID],tbl_Order[Order Year])</f>
        <v>2017</v>
      </c>
      <c r="G770" t="str">
        <f>_xlfn.XLOOKUP(tbl_OrderProduct[[#This Row],[OrderID]],tbl_Order[OrderID],tbl_Order[Order Month Name])</f>
        <v>Nov</v>
      </c>
      <c r="H770" t="str">
        <f>_xlfn.XLOOKUP(tbl_OrderProduct[[#This Row],[ProductID]],tbl_Product[ProductID],tbl_Product[ProductName])</f>
        <v>Sheetstorm</v>
      </c>
      <c r="I770" t="str">
        <f>_xlfn.XLOOKUP(tbl_OrderProduct[[#This Row],[OrderID]],tbl_Order[OrderID],tbl_Order[CustomerID])</f>
        <v>CUST0750</v>
      </c>
    </row>
    <row r="771" spans="1:9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  <c r="F771">
        <f>_xlfn.XLOOKUP(tbl_OrderProduct[[#This Row],[OrderID]],tbl_Order[OrderID],tbl_Order[Order Year])</f>
        <v>2017</v>
      </c>
      <c r="G771" t="str">
        <f>_xlfn.XLOOKUP(tbl_OrderProduct[[#This Row],[OrderID]],tbl_Order[OrderID],tbl_Order[Order Month Name])</f>
        <v>Nov</v>
      </c>
      <c r="H771" t="str">
        <f>_xlfn.XLOOKUP(tbl_OrderProduct[[#This Row],[ProductID]],tbl_Product[ProductID],tbl_Product[ProductName])</f>
        <v>Forbidden Functions</v>
      </c>
      <c r="I771" t="str">
        <f>_xlfn.XLOOKUP(tbl_OrderProduct[[#This Row],[OrderID]],tbl_Order[OrderID],tbl_Order[CustomerID])</f>
        <v>CUST0031</v>
      </c>
    </row>
    <row r="772" spans="1:9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  <c r="F772">
        <f>_xlfn.XLOOKUP(tbl_OrderProduct[[#This Row],[OrderID]],tbl_Order[OrderID],tbl_Order[Order Year])</f>
        <v>2017</v>
      </c>
      <c r="G772" t="str">
        <f>_xlfn.XLOOKUP(tbl_OrderProduct[[#This Row],[OrderID]],tbl_Order[OrderID],tbl_Order[Order Month Name])</f>
        <v>Nov</v>
      </c>
      <c r="H772" t="str">
        <f>_xlfn.XLOOKUP(tbl_OrderProduct[[#This Row],[ProductID]],tbl_Product[ProductID],tbl_Product[ProductName])</f>
        <v>Don't Wake the Stakeholders</v>
      </c>
      <c r="I772" t="str">
        <f>_xlfn.XLOOKUP(tbl_OrderProduct[[#This Row],[OrderID]],tbl_Order[OrderID],tbl_Order[CustomerID])</f>
        <v>CUST0037</v>
      </c>
    </row>
    <row r="773" spans="1:9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  <c r="F773">
        <f>_xlfn.XLOOKUP(tbl_OrderProduct[[#This Row],[OrderID]],tbl_Order[OrderID],tbl_Order[Order Year])</f>
        <v>2017</v>
      </c>
      <c r="G773" t="str">
        <f>_xlfn.XLOOKUP(tbl_OrderProduct[[#This Row],[OrderID]],tbl_Order[OrderID],tbl_Order[Order Month Name])</f>
        <v>Nov</v>
      </c>
      <c r="H773" t="str">
        <f>_xlfn.XLOOKUP(tbl_OrderProduct[[#This Row],[ProductID]],tbl_Product[ProductID],tbl_Product[ProductName])</f>
        <v>Cashflow Cascadia</v>
      </c>
      <c r="I773" t="str">
        <f>_xlfn.XLOOKUP(tbl_OrderProduct[[#This Row],[OrderID]],tbl_Order[OrderID],tbl_Order[CustomerID])</f>
        <v>CUST0924</v>
      </c>
    </row>
    <row r="774" spans="1:9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  <c r="F774">
        <f>_xlfn.XLOOKUP(tbl_OrderProduct[[#This Row],[OrderID]],tbl_Order[OrderID],tbl_Order[Order Year])</f>
        <v>2017</v>
      </c>
      <c r="G774" t="str">
        <f>_xlfn.XLOOKUP(tbl_OrderProduct[[#This Row],[OrderID]],tbl_Order[OrderID],tbl_Order[Order Month Name])</f>
        <v>Nov</v>
      </c>
      <c r="H774" t="str">
        <f>_xlfn.XLOOKUP(tbl_OrderProduct[[#This Row],[ProductID]],tbl_Product[ProductID],tbl_Product[ProductName])</f>
        <v>DAX Machina</v>
      </c>
      <c r="I774" t="str">
        <f>_xlfn.XLOOKUP(tbl_OrderProduct[[#This Row],[OrderID]],tbl_Order[OrderID],tbl_Order[CustomerID])</f>
        <v>CUST0924</v>
      </c>
    </row>
    <row r="775" spans="1:9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  <c r="F775">
        <f>_xlfn.XLOOKUP(tbl_OrderProduct[[#This Row],[OrderID]],tbl_Order[OrderID],tbl_Order[Order Year])</f>
        <v>2017</v>
      </c>
      <c r="G775" t="str">
        <f>_xlfn.XLOOKUP(tbl_OrderProduct[[#This Row],[OrderID]],tbl_Order[OrderID],tbl_Order[Order Month Name])</f>
        <v>Nov</v>
      </c>
      <c r="H775" t="str">
        <f>_xlfn.XLOOKUP(tbl_OrderProduct[[#This Row],[ProductID]],tbl_Product[ProductID],tbl_Product[ProductName])</f>
        <v>Evercell</v>
      </c>
      <c r="I775" t="str">
        <f>_xlfn.XLOOKUP(tbl_OrderProduct[[#This Row],[OrderID]],tbl_Order[OrderID],tbl_Order[CustomerID])</f>
        <v>CUST1276</v>
      </c>
    </row>
    <row r="776" spans="1:9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  <c r="F776">
        <f>_xlfn.XLOOKUP(tbl_OrderProduct[[#This Row],[OrderID]],tbl_Order[OrderID],tbl_Order[Order Year])</f>
        <v>2017</v>
      </c>
      <c r="G776" t="str">
        <f>_xlfn.XLOOKUP(tbl_OrderProduct[[#This Row],[OrderID]],tbl_Order[OrderID],tbl_Order[Order Month Name])</f>
        <v>Nov</v>
      </c>
      <c r="H776" t="str">
        <f>_xlfn.XLOOKUP(tbl_OrderProduct[[#This Row],[ProductID]],tbl_Product[ProductID],tbl_Product[ProductName])</f>
        <v>Pandemic: #REF! Outbreak</v>
      </c>
      <c r="I776" t="str">
        <f>_xlfn.XLOOKUP(tbl_OrderProduct[[#This Row],[OrderID]],tbl_Order[OrderID],tbl_Order[CustomerID])</f>
        <v>CUST1276</v>
      </c>
    </row>
    <row r="777" spans="1:9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  <c r="F777">
        <f>_xlfn.XLOOKUP(tbl_OrderProduct[[#This Row],[OrderID]],tbl_Order[OrderID],tbl_Order[Order Year])</f>
        <v>2017</v>
      </c>
      <c r="G777" t="str">
        <f>_xlfn.XLOOKUP(tbl_OrderProduct[[#This Row],[OrderID]],tbl_Order[OrderID],tbl_Order[Order Month Name])</f>
        <v>Nov</v>
      </c>
      <c r="H777" t="str">
        <f>_xlfn.XLOOKUP(tbl_OrderProduct[[#This Row],[ProductID]],tbl_Product[ProductID],tbl_Product[ProductName])</f>
        <v>DataCraft: Fields &amp; Measures</v>
      </c>
      <c r="I777" t="str">
        <f>_xlfn.XLOOKUP(tbl_OrderProduct[[#This Row],[OrderID]],tbl_Order[OrderID],tbl_Order[CustomerID])</f>
        <v>CUST0921</v>
      </c>
    </row>
    <row r="778" spans="1:9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  <c r="F778">
        <f>_xlfn.XLOOKUP(tbl_OrderProduct[[#This Row],[OrderID]],tbl_Order[OrderID],tbl_Order[Order Year])</f>
        <v>2017</v>
      </c>
      <c r="G778" t="str">
        <f>_xlfn.XLOOKUP(tbl_OrderProduct[[#This Row],[OrderID]],tbl_Order[OrderID],tbl_Order[Order Month Name])</f>
        <v>Nov</v>
      </c>
      <c r="H778" t="str">
        <f>_xlfn.XLOOKUP(tbl_OrderProduct[[#This Row],[ProductID]],tbl_Product[ProductID],tbl_Product[ProductName])</f>
        <v>Ticket to Ride: Financial Express</v>
      </c>
      <c r="I778" t="str">
        <f>_xlfn.XLOOKUP(tbl_OrderProduct[[#This Row],[OrderID]],tbl_Order[OrderID],tbl_Order[CustomerID])</f>
        <v>CUST0922</v>
      </c>
    </row>
    <row r="779" spans="1:9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  <c r="F779">
        <f>_xlfn.XLOOKUP(tbl_OrderProduct[[#This Row],[OrderID]],tbl_Order[OrderID],tbl_Order[Order Year])</f>
        <v>2017</v>
      </c>
      <c r="G779" t="str">
        <f>_xlfn.XLOOKUP(tbl_OrderProduct[[#This Row],[OrderID]],tbl_Order[OrderID],tbl_Order[Order Month Name])</f>
        <v>Nov</v>
      </c>
      <c r="H779" t="str">
        <f>_xlfn.XLOOKUP(tbl_OrderProduct[[#This Row],[ProductID]],tbl_Product[ProductID],tbl_Product[ProductName])</f>
        <v>A Dasboard Contrived</v>
      </c>
      <c r="I779" t="str">
        <f>_xlfn.XLOOKUP(tbl_OrderProduct[[#This Row],[OrderID]],tbl_Order[OrderID],tbl_Order[CustomerID])</f>
        <v>CUST0096</v>
      </c>
    </row>
    <row r="780" spans="1:9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  <c r="F780">
        <f>_xlfn.XLOOKUP(tbl_OrderProduct[[#This Row],[OrderID]],tbl_Order[OrderID],tbl_Order[Order Year])</f>
        <v>2017</v>
      </c>
      <c r="G780" t="str">
        <f>_xlfn.XLOOKUP(tbl_OrderProduct[[#This Row],[OrderID]],tbl_Order[OrderID],tbl_Order[Order Month Name])</f>
        <v>Nov</v>
      </c>
      <c r="H780" t="str">
        <f>_xlfn.XLOOKUP(tbl_OrderProduct[[#This Row],[ProductID]],tbl_Product[ProductID],tbl_Product[ProductName])</f>
        <v>Don't Split the Data</v>
      </c>
      <c r="I780" t="str">
        <f>_xlfn.XLOOKUP(tbl_OrderProduct[[#This Row],[OrderID]],tbl_Order[OrderID],tbl_Order[CustomerID])</f>
        <v>CUST0096</v>
      </c>
    </row>
    <row r="781" spans="1:9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  <c r="F781">
        <f>_xlfn.XLOOKUP(tbl_OrderProduct[[#This Row],[OrderID]],tbl_Order[OrderID],tbl_Order[Order Year])</f>
        <v>2017</v>
      </c>
      <c r="G781" t="str">
        <f>_xlfn.XLOOKUP(tbl_OrderProduct[[#This Row],[OrderID]],tbl_Order[OrderID],tbl_Order[Order Month Name])</f>
        <v>Nov</v>
      </c>
      <c r="H781" t="str">
        <f>_xlfn.XLOOKUP(tbl_OrderProduct[[#This Row],[ProductID]],tbl_Product[ProductID],tbl_Product[ProductName])</f>
        <v>Azul: Pie Chart Edition</v>
      </c>
      <c r="I781" t="str">
        <f>_xlfn.XLOOKUP(tbl_OrderProduct[[#This Row],[OrderID]],tbl_Order[OrderID],tbl_Order[CustomerID])</f>
        <v>CUST0096</v>
      </c>
    </row>
    <row r="782" spans="1:9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  <c r="F782">
        <f>_xlfn.XLOOKUP(tbl_OrderProduct[[#This Row],[OrderID]],tbl_Order[OrderID],tbl_Order[Order Year])</f>
        <v>2017</v>
      </c>
      <c r="G782" t="str">
        <f>_xlfn.XLOOKUP(tbl_OrderProduct[[#This Row],[OrderID]],tbl_Order[OrderID],tbl_Order[Order Month Name])</f>
        <v>Nov</v>
      </c>
      <c r="H782" t="str">
        <f>_xlfn.XLOOKUP(tbl_OrderProduct[[#This Row],[ProductID]],tbl_Product[ProductID],tbl_Product[ProductName])</f>
        <v>Wingspanalytics</v>
      </c>
      <c r="I782" t="str">
        <f>_xlfn.XLOOKUP(tbl_OrderProduct[[#This Row],[OrderID]],tbl_Order[OrderID],tbl_Order[CustomerID])</f>
        <v>CUST0096</v>
      </c>
    </row>
    <row r="783" spans="1:9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  <c r="F783">
        <f>_xlfn.XLOOKUP(tbl_OrderProduct[[#This Row],[OrderID]],tbl_Order[OrderID],tbl_Order[Order Year])</f>
        <v>2017</v>
      </c>
      <c r="G783" t="str">
        <f>_xlfn.XLOOKUP(tbl_OrderProduct[[#This Row],[OrderID]],tbl_Order[OrderID],tbl_Order[Order Month Name])</f>
        <v>Nov</v>
      </c>
      <c r="H783" t="str">
        <f>_xlfn.XLOOKUP(tbl_OrderProduct[[#This Row],[ProductID]],tbl_Product[ProductID],tbl_Product[ProductName])</f>
        <v>DataCraft: Fields &amp; Measures</v>
      </c>
      <c r="I783" t="str">
        <f>_xlfn.XLOOKUP(tbl_OrderProduct[[#This Row],[OrderID]],tbl_Order[OrderID],tbl_Order[CustomerID])</f>
        <v>CUST0096</v>
      </c>
    </row>
    <row r="784" spans="1:9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  <c r="F784">
        <f>_xlfn.XLOOKUP(tbl_OrderProduct[[#This Row],[OrderID]],tbl_Order[OrderID],tbl_Order[Order Year])</f>
        <v>2017</v>
      </c>
      <c r="G784" t="str">
        <f>_xlfn.XLOOKUP(tbl_OrderProduct[[#This Row],[OrderID]],tbl_Order[OrderID],tbl_Order[Order Month Name])</f>
        <v>Nov</v>
      </c>
      <c r="H784" t="str">
        <f>_xlfn.XLOOKUP(tbl_OrderProduct[[#This Row],[ProductID]],tbl_Product[ProductID],tbl_Product[ProductName])</f>
        <v>Dungeons &amp; Datasets</v>
      </c>
      <c r="I784" t="str">
        <f>_xlfn.XLOOKUP(tbl_OrderProduct[[#This Row],[OrderID]],tbl_Order[OrderID],tbl_Order[CustomerID])</f>
        <v>CUST1049</v>
      </c>
    </row>
    <row r="785" spans="1:9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  <c r="F785">
        <f>_xlfn.XLOOKUP(tbl_OrderProduct[[#This Row],[OrderID]],tbl_Order[OrderID],tbl_Order[Order Year])</f>
        <v>2017</v>
      </c>
      <c r="G785" t="str">
        <f>_xlfn.XLOOKUP(tbl_OrderProduct[[#This Row],[OrderID]],tbl_Order[OrderID],tbl_Order[Order Month Name])</f>
        <v>Nov</v>
      </c>
      <c r="H785" t="str">
        <f>_xlfn.XLOOKUP(tbl_OrderProduct[[#This Row],[ProductID]],tbl_Product[ProductID],tbl_Product[ProductName])</f>
        <v>Audit Call of Cthulhu</v>
      </c>
      <c r="I785" t="str">
        <f>_xlfn.XLOOKUP(tbl_OrderProduct[[#This Row],[OrderID]],tbl_Order[OrderID],tbl_Order[CustomerID])</f>
        <v>CUST0329</v>
      </c>
    </row>
    <row r="786" spans="1:9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  <c r="F786">
        <f>_xlfn.XLOOKUP(tbl_OrderProduct[[#This Row],[OrderID]],tbl_Order[OrderID],tbl_Order[Order Year])</f>
        <v>2017</v>
      </c>
      <c r="G786" t="str">
        <f>_xlfn.XLOOKUP(tbl_OrderProduct[[#This Row],[OrderID]],tbl_Order[OrderID],tbl_Order[Order Month Name])</f>
        <v>Nov</v>
      </c>
      <c r="H786" t="str">
        <f>_xlfn.XLOOKUP(tbl_OrderProduct[[#This Row],[ProductID]],tbl_Product[ProductID],tbl_Product[ProductName])</f>
        <v>Unmatched: Analyst's Edition</v>
      </c>
      <c r="I786" t="str">
        <f>_xlfn.XLOOKUP(tbl_OrderProduct[[#This Row],[OrderID]],tbl_Order[OrderID],tbl_Order[CustomerID])</f>
        <v>CUST0793</v>
      </c>
    </row>
    <row r="787" spans="1:9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  <c r="F787">
        <f>_xlfn.XLOOKUP(tbl_OrderProduct[[#This Row],[OrderID]],tbl_Order[OrderID],tbl_Order[Order Year])</f>
        <v>2017</v>
      </c>
      <c r="G787" t="str">
        <f>_xlfn.XLOOKUP(tbl_OrderProduct[[#This Row],[OrderID]],tbl_Order[OrderID],tbl_Order[Order Month Name])</f>
        <v>Nov</v>
      </c>
      <c r="H787" t="str">
        <f>_xlfn.XLOOKUP(tbl_OrderProduct[[#This Row],[ProductID]],tbl_Product[ProductID],tbl_Product[ProductName])</f>
        <v>Data: The Resistance</v>
      </c>
      <c r="I787" t="str">
        <f>_xlfn.XLOOKUP(tbl_OrderProduct[[#This Row],[OrderID]],tbl_Order[OrderID],tbl_Order[CustomerID])</f>
        <v>CUST1130</v>
      </c>
    </row>
    <row r="788" spans="1:9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  <c r="F788">
        <f>_xlfn.XLOOKUP(tbl_OrderProduct[[#This Row],[OrderID]],tbl_Order[OrderID],tbl_Order[Order Year])</f>
        <v>2017</v>
      </c>
      <c r="G788" t="str">
        <f>_xlfn.XLOOKUP(tbl_OrderProduct[[#This Row],[OrderID]],tbl_Order[OrderID],tbl_Order[Order Month Name])</f>
        <v>Nov</v>
      </c>
      <c r="H788" t="str">
        <f>_xlfn.XLOOKUP(tbl_OrderProduct[[#This Row],[ProductID]],tbl_Product[ProductID],tbl_Product[ProductName])</f>
        <v>Pivot &amp; Paper</v>
      </c>
      <c r="I788" t="str">
        <f>_xlfn.XLOOKUP(tbl_OrderProduct[[#This Row],[OrderID]],tbl_Order[OrderID],tbl_Order[CustomerID])</f>
        <v>CUST1130</v>
      </c>
    </row>
    <row r="789" spans="1:9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  <c r="F789">
        <f>_xlfn.XLOOKUP(tbl_OrderProduct[[#This Row],[OrderID]],tbl_Order[OrderID],tbl_Order[Order Year])</f>
        <v>2017</v>
      </c>
      <c r="G789" t="str">
        <f>_xlfn.XLOOKUP(tbl_OrderProduct[[#This Row],[OrderID]],tbl_Order[OrderID],tbl_Order[Order Month Name])</f>
        <v>Nov</v>
      </c>
      <c r="H789" t="str">
        <f>_xlfn.XLOOKUP(tbl_OrderProduct[[#This Row],[ProductID]],tbl_Product[ProductID],tbl_Product[ProductName])</f>
        <v>Terraforming Tableau</v>
      </c>
      <c r="I789" t="str">
        <f>_xlfn.XLOOKUP(tbl_OrderProduct[[#This Row],[OrderID]],tbl_Order[OrderID],tbl_Order[CustomerID])</f>
        <v>CUST1130</v>
      </c>
    </row>
    <row r="790" spans="1:9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  <c r="F790">
        <f>_xlfn.XLOOKUP(tbl_OrderProduct[[#This Row],[OrderID]],tbl_Order[OrderID],tbl_Order[Order Year])</f>
        <v>2017</v>
      </c>
      <c r="G790" t="str">
        <f>_xlfn.XLOOKUP(tbl_OrderProduct[[#This Row],[OrderID]],tbl_Order[OrderID],tbl_Order[Order Month Name])</f>
        <v>Nov</v>
      </c>
      <c r="H790" t="str">
        <f>_xlfn.XLOOKUP(tbl_OrderProduct[[#This Row],[ProductID]],tbl_Product[ProductID],tbl_Product[ProductName])</f>
        <v>Pivot or Perish</v>
      </c>
      <c r="I790" t="str">
        <f>_xlfn.XLOOKUP(tbl_OrderProduct[[#This Row],[OrderID]],tbl_Order[OrderID],tbl_Order[CustomerID])</f>
        <v>CUST1130</v>
      </c>
    </row>
    <row r="791" spans="1:9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  <c r="F791">
        <f>_xlfn.XLOOKUP(tbl_OrderProduct[[#This Row],[OrderID]],tbl_Order[OrderID],tbl_Order[Order Year])</f>
        <v>2017</v>
      </c>
      <c r="G791" t="str">
        <f>_xlfn.XLOOKUP(tbl_OrderProduct[[#This Row],[OrderID]],tbl_Order[OrderID],tbl_Order[Order Month Name])</f>
        <v>Nov</v>
      </c>
      <c r="H791" t="str">
        <f>_xlfn.XLOOKUP(tbl_OrderProduct[[#This Row],[ProductID]],tbl_Product[ProductID],tbl_Product[ProductName])</f>
        <v>Charts Against Humanity</v>
      </c>
      <c r="I791" t="str">
        <f>_xlfn.XLOOKUP(tbl_OrderProduct[[#This Row],[OrderID]],tbl_Order[OrderID],tbl_Order[CustomerID])</f>
        <v>CUST1130</v>
      </c>
    </row>
    <row r="792" spans="1:9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  <c r="F792">
        <f>_xlfn.XLOOKUP(tbl_OrderProduct[[#This Row],[OrderID]],tbl_Order[OrderID],tbl_Order[Order Year])</f>
        <v>2017</v>
      </c>
      <c r="G792" t="str">
        <f>_xlfn.XLOOKUP(tbl_OrderProduct[[#This Row],[OrderID]],tbl_Order[OrderID],tbl_Order[Order Month Name])</f>
        <v>Nov</v>
      </c>
      <c r="H792" t="str">
        <f>_xlfn.XLOOKUP(tbl_OrderProduct[[#This Row],[ProductID]],tbl_Product[ProductID],tbl_Product[ProductName])</f>
        <v>Depreciation Trail</v>
      </c>
      <c r="I792" t="str">
        <f>_xlfn.XLOOKUP(tbl_OrderProduct[[#This Row],[OrderID]],tbl_Order[OrderID],tbl_Order[CustomerID])</f>
        <v>CUST1130</v>
      </c>
    </row>
    <row r="793" spans="1:9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  <c r="F793">
        <f>_xlfn.XLOOKUP(tbl_OrderProduct[[#This Row],[OrderID]],tbl_Order[OrderID],tbl_Order[Order Year])</f>
        <v>2017</v>
      </c>
      <c r="G793" t="str">
        <f>_xlfn.XLOOKUP(tbl_OrderProduct[[#This Row],[OrderID]],tbl_Order[OrderID],tbl_Order[Order Month Name])</f>
        <v>Dec</v>
      </c>
      <c r="H793" t="str">
        <f>_xlfn.XLOOKUP(tbl_OrderProduct[[#This Row],[ProductID]],tbl_Product[ProductID],tbl_Product[ProductName])</f>
        <v>The Quacks of Quarterburg</v>
      </c>
      <c r="I793" t="str">
        <f>_xlfn.XLOOKUP(tbl_OrderProduct[[#This Row],[OrderID]],tbl_Order[OrderID],tbl_Order[CustomerID])</f>
        <v>CUST0124</v>
      </c>
    </row>
    <row r="794" spans="1:9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  <c r="F794">
        <f>_xlfn.XLOOKUP(tbl_OrderProduct[[#This Row],[OrderID]],tbl_Order[OrderID],tbl_Order[Order Year])</f>
        <v>2017</v>
      </c>
      <c r="G794" t="str">
        <f>_xlfn.XLOOKUP(tbl_OrderProduct[[#This Row],[OrderID]],tbl_Order[OrderID],tbl_Order[Order Month Name])</f>
        <v>Dec</v>
      </c>
      <c r="H794" t="str">
        <f>_xlfn.XLOOKUP(tbl_OrderProduct[[#This Row],[ProductID]],tbl_Product[ProductID],tbl_Product[ProductName])</f>
        <v>Pandemic: #REF! Outbreak</v>
      </c>
      <c r="I794" t="str">
        <f>_xlfn.XLOOKUP(tbl_OrderProduct[[#This Row],[OrderID]],tbl_Order[OrderID],tbl_Order[CustomerID])</f>
        <v>CUST0124</v>
      </c>
    </row>
    <row r="795" spans="1:9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  <c r="F795">
        <f>_xlfn.XLOOKUP(tbl_OrderProduct[[#This Row],[OrderID]],tbl_Order[OrderID],tbl_Order[Order Year])</f>
        <v>2017</v>
      </c>
      <c r="G795" t="str">
        <f>_xlfn.XLOOKUP(tbl_OrderProduct[[#This Row],[OrderID]],tbl_Order[OrderID],tbl_Order[Order Month Name])</f>
        <v>Dec</v>
      </c>
      <c r="H795" t="str">
        <f>_xlfn.XLOOKUP(tbl_OrderProduct[[#This Row],[ProductID]],tbl_Product[ProductID],tbl_Product[ProductName])</f>
        <v>Root Cause Analysis</v>
      </c>
      <c r="I795" t="str">
        <f>_xlfn.XLOOKUP(tbl_OrderProduct[[#This Row],[OrderID]],tbl_Order[OrderID],tbl_Order[CustomerID])</f>
        <v>CUST0124</v>
      </c>
    </row>
    <row r="796" spans="1:9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  <c r="F796">
        <f>_xlfn.XLOOKUP(tbl_OrderProduct[[#This Row],[OrderID]],tbl_Order[OrderID],tbl_Order[Order Year])</f>
        <v>2017</v>
      </c>
      <c r="G796" t="str">
        <f>_xlfn.XLOOKUP(tbl_OrderProduct[[#This Row],[OrderID]],tbl_Order[OrderID],tbl_Order[Order Month Name])</f>
        <v>Dec</v>
      </c>
      <c r="H796" t="str">
        <f>_xlfn.XLOOKUP(tbl_OrderProduct[[#This Row],[ProductID]],tbl_Product[ProductID],tbl_Product[ProductName])</f>
        <v>Data: The Resistance</v>
      </c>
      <c r="I796" t="str">
        <f>_xlfn.XLOOKUP(tbl_OrderProduct[[#This Row],[OrderID]],tbl_Order[OrderID],tbl_Order[CustomerID])</f>
        <v>CUST0124</v>
      </c>
    </row>
    <row r="797" spans="1:9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  <c r="F797">
        <f>_xlfn.XLOOKUP(tbl_OrderProduct[[#This Row],[OrderID]],tbl_Order[OrderID],tbl_Order[Order Year])</f>
        <v>2017</v>
      </c>
      <c r="G797" t="str">
        <f>_xlfn.XLOOKUP(tbl_OrderProduct[[#This Row],[OrderID]],tbl_Order[OrderID],tbl_Order[Order Month Name])</f>
        <v>Dec</v>
      </c>
      <c r="H797" t="str">
        <f>_xlfn.XLOOKUP(tbl_OrderProduct[[#This Row],[ProductID]],tbl_Product[ProductID],tbl_Product[ProductName])</f>
        <v>Formulate!</v>
      </c>
      <c r="I797" t="str">
        <f>_xlfn.XLOOKUP(tbl_OrderProduct[[#This Row],[OrderID]],tbl_Order[OrderID],tbl_Order[CustomerID])</f>
        <v>CUST0311</v>
      </c>
    </row>
    <row r="798" spans="1:9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  <c r="F798">
        <f>_xlfn.XLOOKUP(tbl_OrderProduct[[#This Row],[OrderID]],tbl_Order[OrderID],tbl_Order[Order Year])</f>
        <v>2017</v>
      </c>
      <c r="G798" t="str">
        <f>_xlfn.XLOOKUP(tbl_OrderProduct[[#This Row],[OrderID]],tbl_Order[OrderID],tbl_Order[Order Month Name])</f>
        <v>Dec</v>
      </c>
      <c r="H798" t="str">
        <f>_xlfn.XLOOKUP(tbl_OrderProduct[[#This Row],[ProductID]],tbl_Product[ProductID],tbl_Product[ProductName])</f>
        <v>Dashboard Wavelength</v>
      </c>
      <c r="I798" t="str">
        <f>_xlfn.XLOOKUP(tbl_OrderProduct[[#This Row],[OrderID]],tbl_Order[OrderID],tbl_Order[CustomerID])</f>
        <v>CUST0311</v>
      </c>
    </row>
    <row r="799" spans="1:9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  <c r="F799">
        <f>_xlfn.XLOOKUP(tbl_OrderProduct[[#This Row],[OrderID]],tbl_Order[OrderID],tbl_Order[Order Year])</f>
        <v>2017</v>
      </c>
      <c r="G799" t="str">
        <f>_xlfn.XLOOKUP(tbl_OrderProduct[[#This Row],[OrderID]],tbl_Order[OrderID],tbl_Order[Order Month Name])</f>
        <v>Dec</v>
      </c>
      <c r="H799" t="str">
        <f>_xlfn.XLOOKUP(tbl_OrderProduct[[#This Row],[ProductID]],tbl_Product[ProductID],tbl_Product[ProductName])</f>
        <v>Sheetstorm</v>
      </c>
      <c r="I799" t="str">
        <f>_xlfn.XLOOKUP(tbl_OrderProduct[[#This Row],[OrderID]],tbl_Order[OrderID],tbl_Order[CustomerID])</f>
        <v>CUST0311</v>
      </c>
    </row>
    <row r="800" spans="1:9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  <c r="F800">
        <f>_xlfn.XLOOKUP(tbl_OrderProduct[[#This Row],[OrderID]],tbl_Order[OrderID],tbl_Order[Order Year])</f>
        <v>2017</v>
      </c>
      <c r="G800" t="str">
        <f>_xlfn.XLOOKUP(tbl_OrderProduct[[#This Row],[OrderID]],tbl_Order[OrderID],tbl_Order[Order Month Name])</f>
        <v>Dec</v>
      </c>
      <c r="H800" t="str">
        <f>_xlfn.XLOOKUP(tbl_OrderProduct[[#This Row],[ProductID]],tbl_Product[ProductID],tbl_Product[ProductName])</f>
        <v>DAX Machina</v>
      </c>
      <c r="I800" t="str">
        <f>_xlfn.XLOOKUP(tbl_OrderProduct[[#This Row],[OrderID]],tbl_Order[OrderID],tbl_Order[CustomerID])</f>
        <v>CUST0311</v>
      </c>
    </row>
    <row r="801" spans="1:9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  <c r="F801">
        <f>_xlfn.XLOOKUP(tbl_OrderProduct[[#This Row],[OrderID]],tbl_Order[OrderID],tbl_Order[Order Year])</f>
        <v>2017</v>
      </c>
      <c r="G801" t="str">
        <f>_xlfn.XLOOKUP(tbl_OrderProduct[[#This Row],[OrderID]],tbl_Order[OrderID],tbl_Order[Order Month Name])</f>
        <v>Dec</v>
      </c>
      <c r="H801" t="str">
        <f>_xlfn.XLOOKUP(tbl_OrderProduct[[#This Row],[ProductID]],tbl_Product[ProductID],tbl_Product[ProductName])</f>
        <v>Data: The Resistance</v>
      </c>
      <c r="I801" t="str">
        <f>_xlfn.XLOOKUP(tbl_OrderProduct[[#This Row],[OrderID]],tbl_Order[OrderID],tbl_Order[CustomerID])</f>
        <v>CUST0311</v>
      </c>
    </row>
    <row r="802" spans="1:9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  <c r="F802">
        <f>_xlfn.XLOOKUP(tbl_OrderProduct[[#This Row],[OrderID]],tbl_Order[OrderID],tbl_Order[Order Year])</f>
        <v>2017</v>
      </c>
      <c r="G802" t="str">
        <f>_xlfn.XLOOKUP(tbl_OrderProduct[[#This Row],[OrderID]],tbl_Order[OrderID],tbl_Order[Order Month Name])</f>
        <v>Dec</v>
      </c>
      <c r="H802" t="str">
        <f>_xlfn.XLOOKUP(tbl_OrderProduct[[#This Row],[ProductID]],tbl_Product[ProductID],tbl_Product[ProductName])</f>
        <v>Spreadsheet Legacy</v>
      </c>
      <c r="I802" t="str">
        <f>_xlfn.XLOOKUP(tbl_OrderProduct[[#This Row],[OrderID]],tbl_Order[OrderID],tbl_Order[CustomerID])</f>
        <v>CUST0441</v>
      </c>
    </row>
    <row r="803" spans="1:9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  <c r="F803">
        <f>_xlfn.XLOOKUP(tbl_OrderProduct[[#This Row],[OrderID]],tbl_Order[OrderID],tbl_Order[Order Year])</f>
        <v>2017</v>
      </c>
      <c r="G803" t="str">
        <f>_xlfn.XLOOKUP(tbl_OrderProduct[[#This Row],[OrderID]],tbl_Order[OrderID],tbl_Order[Order Month Name])</f>
        <v>Dec</v>
      </c>
      <c r="H803" t="str">
        <f>_xlfn.XLOOKUP(tbl_OrderProduct[[#This Row],[ProductID]],tbl_Product[ProductID],tbl_Product[ProductName])</f>
        <v>Roll for Regression</v>
      </c>
      <c r="I803" t="str">
        <f>_xlfn.XLOOKUP(tbl_OrderProduct[[#This Row],[OrderID]],tbl_Order[OrderID],tbl_Order[CustomerID])</f>
        <v>CUST0441</v>
      </c>
    </row>
    <row r="804" spans="1:9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  <c r="F804">
        <f>_xlfn.XLOOKUP(tbl_OrderProduct[[#This Row],[OrderID]],tbl_Order[OrderID],tbl_Order[Order Year])</f>
        <v>2017</v>
      </c>
      <c r="G804" t="str">
        <f>_xlfn.XLOOKUP(tbl_OrderProduct[[#This Row],[OrderID]],tbl_Order[OrderID],tbl_Order[Order Month Name])</f>
        <v>Dec</v>
      </c>
      <c r="H804" t="str">
        <f>_xlfn.XLOOKUP(tbl_OrderProduct[[#This Row],[ProductID]],tbl_Product[ProductID],tbl_Product[ProductName])</f>
        <v>Carcassone: Financial Quarters</v>
      </c>
      <c r="I804" t="str">
        <f>_xlfn.XLOOKUP(tbl_OrderProduct[[#This Row],[OrderID]],tbl_Order[OrderID],tbl_Order[CustomerID])</f>
        <v>CUST0441</v>
      </c>
    </row>
    <row r="805" spans="1:9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  <c r="F805">
        <f>_xlfn.XLOOKUP(tbl_OrderProduct[[#This Row],[OrderID]],tbl_Order[OrderID],tbl_Order[Order Year])</f>
        <v>2017</v>
      </c>
      <c r="G805" t="str">
        <f>_xlfn.XLOOKUP(tbl_OrderProduct[[#This Row],[OrderID]],tbl_Order[OrderID],tbl_Order[Order Month Name])</f>
        <v>Dec</v>
      </c>
      <c r="H805" t="str">
        <f>_xlfn.XLOOKUP(tbl_OrderProduct[[#This Row],[ProductID]],tbl_Product[ProductID],tbl_Product[ProductName])</f>
        <v>Azul: Pie Chart Edition</v>
      </c>
      <c r="I805" t="str">
        <f>_xlfn.XLOOKUP(tbl_OrderProduct[[#This Row],[OrderID]],tbl_Order[OrderID],tbl_Order[CustomerID])</f>
        <v>CUST1215</v>
      </c>
    </row>
    <row r="806" spans="1:9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  <c r="F806">
        <f>_xlfn.XLOOKUP(tbl_OrderProduct[[#This Row],[OrderID]],tbl_Order[OrderID],tbl_Order[Order Year])</f>
        <v>2017</v>
      </c>
      <c r="G806" t="str">
        <f>_xlfn.XLOOKUP(tbl_OrderProduct[[#This Row],[OrderID]],tbl_Order[OrderID],tbl_Order[Order Month Name])</f>
        <v>Dec</v>
      </c>
      <c r="H806" t="str">
        <f>_xlfn.XLOOKUP(tbl_OrderProduct[[#This Row],[ProductID]],tbl_Product[ProductID],tbl_Product[ProductName])</f>
        <v>Formula Scrabble</v>
      </c>
      <c r="I806" t="str">
        <f>_xlfn.XLOOKUP(tbl_OrderProduct[[#This Row],[OrderID]],tbl_Order[OrderID],tbl_Order[CustomerID])</f>
        <v>CUST1215</v>
      </c>
    </row>
    <row r="807" spans="1:9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  <c r="F807">
        <f>_xlfn.XLOOKUP(tbl_OrderProduct[[#This Row],[OrderID]],tbl_Order[OrderID],tbl_Order[Order Year])</f>
        <v>2017</v>
      </c>
      <c r="G807" t="str">
        <f>_xlfn.XLOOKUP(tbl_OrderProduct[[#This Row],[OrderID]],tbl_Order[OrderID],tbl_Order[Order Month Name])</f>
        <v>Dec</v>
      </c>
      <c r="H807" t="str">
        <f>_xlfn.XLOOKUP(tbl_OrderProduct[[#This Row],[ProductID]],tbl_Product[ProductID],tbl_Product[ProductName])</f>
        <v>Monopoly: Pivot Table Edition</v>
      </c>
      <c r="I807" t="str">
        <f>_xlfn.XLOOKUP(tbl_OrderProduct[[#This Row],[OrderID]],tbl_Order[OrderID],tbl_Order[CustomerID])</f>
        <v>CUST0867</v>
      </c>
    </row>
    <row r="808" spans="1:9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  <c r="F808">
        <f>_xlfn.XLOOKUP(tbl_OrderProduct[[#This Row],[OrderID]],tbl_Order[OrderID],tbl_Order[Order Year])</f>
        <v>2017</v>
      </c>
      <c r="G808" t="str">
        <f>_xlfn.XLOOKUP(tbl_OrderProduct[[#This Row],[OrderID]],tbl_Order[OrderID],tbl_Order[Order Month Name])</f>
        <v>Dec</v>
      </c>
      <c r="H808" t="str">
        <f>_xlfn.XLOOKUP(tbl_OrderProduct[[#This Row],[ProductID]],tbl_Product[ProductID],tbl_Product[ProductName])</f>
        <v>Carcassone: Financial Quarters</v>
      </c>
      <c r="I808" t="str">
        <f>_xlfn.XLOOKUP(tbl_OrderProduct[[#This Row],[OrderID]],tbl_Order[OrderID],tbl_Order[CustomerID])</f>
        <v>CUST1116</v>
      </c>
    </row>
    <row r="809" spans="1:9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  <c r="F809">
        <f>_xlfn.XLOOKUP(tbl_OrderProduct[[#This Row],[OrderID]],tbl_Order[OrderID],tbl_Order[Order Year])</f>
        <v>2017</v>
      </c>
      <c r="G809" t="str">
        <f>_xlfn.XLOOKUP(tbl_OrderProduct[[#This Row],[OrderID]],tbl_Order[OrderID],tbl_Order[Order Month Name])</f>
        <v>Dec</v>
      </c>
      <c r="H809" t="str">
        <f>_xlfn.XLOOKUP(tbl_OrderProduct[[#This Row],[ProductID]],tbl_Product[ProductID],tbl_Product[ProductName])</f>
        <v>Spreadsheets &amp; Sidequests</v>
      </c>
      <c r="I809" t="str">
        <f>_xlfn.XLOOKUP(tbl_OrderProduct[[#This Row],[OrderID]],tbl_Order[OrderID],tbl_Order[CustomerID])</f>
        <v>CUST0343</v>
      </c>
    </row>
    <row r="810" spans="1:9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  <c r="F810">
        <f>_xlfn.XLOOKUP(tbl_OrderProduct[[#This Row],[OrderID]],tbl_Order[OrderID],tbl_Order[Order Year])</f>
        <v>2017</v>
      </c>
      <c r="G810" t="str">
        <f>_xlfn.XLOOKUP(tbl_OrderProduct[[#This Row],[OrderID]],tbl_Order[OrderID],tbl_Order[Order Month Name])</f>
        <v>Dec</v>
      </c>
      <c r="H810" t="str">
        <f>_xlfn.XLOOKUP(tbl_OrderProduct[[#This Row],[ProductID]],tbl_Product[ProductID],tbl_Product[ProductName])</f>
        <v>Carcassone: Financial Quarters</v>
      </c>
      <c r="I810" t="str">
        <f>_xlfn.XLOOKUP(tbl_OrderProduct[[#This Row],[OrderID]],tbl_Order[OrderID],tbl_Order[CustomerID])</f>
        <v>CUST0671</v>
      </c>
    </row>
    <row r="811" spans="1:9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  <c r="F811">
        <f>_xlfn.XLOOKUP(tbl_OrderProduct[[#This Row],[OrderID]],tbl_Order[OrderID],tbl_Order[Order Year])</f>
        <v>2017</v>
      </c>
      <c r="G811" t="str">
        <f>_xlfn.XLOOKUP(tbl_OrderProduct[[#This Row],[OrderID]],tbl_Order[OrderID],tbl_Order[Order Month Name])</f>
        <v>Dec</v>
      </c>
      <c r="H811" t="str">
        <f>_xlfn.XLOOKUP(tbl_OrderProduct[[#This Row],[ProductID]],tbl_Product[ProductID],tbl_Product[ProductName])</f>
        <v>Monopoly: Pivot Table Edition</v>
      </c>
      <c r="I811" t="str">
        <f>_xlfn.XLOOKUP(tbl_OrderProduct[[#This Row],[OrderID]],tbl_Order[OrderID],tbl_Order[CustomerID])</f>
        <v>CUST0343</v>
      </c>
    </row>
    <row r="812" spans="1:9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  <c r="F812">
        <f>_xlfn.XLOOKUP(tbl_OrderProduct[[#This Row],[OrderID]],tbl_Order[OrderID],tbl_Order[Order Year])</f>
        <v>2017</v>
      </c>
      <c r="G812" t="str">
        <f>_xlfn.XLOOKUP(tbl_OrderProduct[[#This Row],[OrderID]],tbl_Order[OrderID],tbl_Order[Order Month Name])</f>
        <v>Dec</v>
      </c>
      <c r="H812" t="str">
        <f>_xlfn.XLOOKUP(tbl_OrderProduct[[#This Row],[ProductID]],tbl_Product[ProductID],tbl_Product[ProductName])</f>
        <v>Don't Wake the Stakeholders</v>
      </c>
      <c r="I812" t="str">
        <f>_xlfn.XLOOKUP(tbl_OrderProduct[[#This Row],[OrderID]],tbl_Order[OrderID],tbl_Order[CustomerID])</f>
        <v>CUST0343</v>
      </c>
    </row>
    <row r="813" spans="1:9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  <c r="F813">
        <f>_xlfn.XLOOKUP(tbl_OrderProduct[[#This Row],[OrderID]],tbl_Order[OrderID],tbl_Order[Order Year])</f>
        <v>2017</v>
      </c>
      <c r="G813" t="str">
        <f>_xlfn.XLOOKUP(tbl_OrderProduct[[#This Row],[OrderID]],tbl_Order[OrderID],tbl_Order[Order Month Name])</f>
        <v>Dec</v>
      </c>
      <c r="H813" t="str">
        <f>_xlfn.XLOOKUP(tbl_OrderProduct[[#This Row],[ProductID]],tbl_Product[ProductID],tbl_Product[ProductName])</f>
        <v>Roll for Regression</v>
      </c>
      <c r="I813" t="str">
        <f>_xlfn.XLOOKUP(tbl_OrderProduct[[#This Row],[OrderID]],tbl_Order[OrderID],tbl_Order[CustomerID])</f>
        <v>CUST0361</v>
      </c>
    </row>
    <row r="814" spans="1:9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  <c r="F814">
        <f>_xlfn.XLOOKUP(tbl_OrderProduct[[#This Row],[OrderID]],tbl_Order[OrderID],tbl_Order[Order Year])</f>
        <v>2017</v>
      </c>
      <c r="G814" t="str">
        <f>_xlfn.XLOOKUP(tbl_OrderProduct[[#This Row],[OrderID]],tbl_Order[OrderID],tbl_Order[Order Month Name])</f>
        <v>Dec</v>
      </c>
      <c r="H814" t="str">
        <f>_xlfn.XLOOKUP(tbl_OrderProduct[[#This Row],[ProductID]],tbl_Product[ProductID],tbl_Product[ProductName])</f>
        <v>Pivot or Perish</v>
      </c>
      <c r="I814" t="str">
        <f>_xlfn.XLOOKUP(tbl_OrderProduct[[#This Row],[OrderID]],tbl_Order[OrderID],tbl_Order[CustomerID])</f>
        <v>CUST1080</v>
      </c>
    </row>
    <row r="815" spans="1:9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  <c r="F815">
        <f>_xlfn.XLOOKUP(tbl_OrderProduct[[#This Row],[OrderID]],tbl_Order[OrderID],tbl_Order[Order Year])</f>
        <v>2017</v>
      </c>
      <c r="G815" t="str">
        <f>_xlfn.XLOOKUP(tbl_OrderProduct[[#This Row],[OrderID]],tbl_Order[OrderID],tbl_Order[Order Month Name])</f>
        <v>Dec</v>
      </c>
      <c r="H815" t="str">
        <f>_xlfn.XLOOKUP(tbl_OrderProduct[[#This Row],[ProductID]],tbl_Product[ProductID],tbl_Product[ProductName])</f>
        <v>Root Cause Analysis</v>
      </c>
      <c r="I815" t="str">
        <f>_xlfn.XLOOKUP(tbl_OrderProduct[[#This Row],[OrderID]],tbl_Order[OrderID],tbl_Order[CustomerID])</f>
        <v>CUST1080</v>
      </c>
    </row>
    <row r="816" spans="1:9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  <c r="F816">
        <f>_xlfn.XLOOKUP(tbl_OrderProduct[[#This Row],[OrderID]],tbl_Order[OrderID],tbl_Order[Order Year])</f>
        <v>2017</v>
      </c>
      <c r="G816" t="str">
        <f>_xlfn.XLOOKUP(tbl_OrderProduct[[#This Row],[OrderID]],tbl_Order[OrderID],tbl_Order[Order Month Name])</f>
        <v>Dec</v>
      </c>
      <c r="H816" t="str">
        <f>_xlfn.XLOOKUP(tbl_OrderProduct[[#This Row],[ProductID]],tbl_Product[ProductID],tbl_Product[ProductName])</f>
        <v>Azul: Pie Chart Edition</v>
      </c>
      <c r="I816" t="str">
        <f>_xlfn.XLOOKUP(tbl_OrderProduct[[#This Row],[OrderID]],tbl_Order[OrderID],tbl_Order[CustomerID])</f>
        <v>CUST1080</v>
      </c>
    </row>
    <row r="817" spans="1:9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  <c r="F817">
        <f>_xlfn.XLOOKUP(tbl_OrderProduct[[#This Row],[OrderID]],tbl_Order[OrderID],tbl_Order[Order Year])</f>
        <v>2017</v>
      </c>
      <c r="G817" t="str">
        <f>_xlfn.XLOOKUP(tbl_OrderProduct[[#This Row],[OrderID]],tbl_Order[OrderID],tbl_Order[Order Month Name])</f>
        <v>Dec</v>
      </c>
      <c r="H817" t="str">
        <f>_xlfn.XLOOKUP(tbl_OrderProduct[[#This Row],[ProductID]],tbl_Product[ProductID],tbl_Product[ProductName])</f>
        <v>Depreciation Trail</v>
      </c>
      <c r="I817" t="str">
        <f>_xlfn.XLOOKUP(tbl_OrderProduct[[#This Row],[OrderID]],tbl_Order[OrderID],tbl_Order[CustomerID])</f>
        <v>CUST0096</v>
      </c>
    </row>
    <row r="818" spans="1:9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  <c r="F818">
        <f>_xlfn.XLOOKUP(tbl_OrderProduct[[#This Row],[OrderID]],tbl_Order[OrderID],tbl_Order[Order Year])</f>
        <v>2017</v>
      </c>
      <c r="G818" t="str">
        <f>_xlfn.XLOOKUP(tbl_OrderProduct[[#This Row],[OrderID]],tbl_Order[OrderID],tbl_Order[Order Month Name])</f>
        <v>Dec</v>
      </c>
      <c r="H818" t="str">
        <f>_xlfn.XLOOKUP(tbl_OrderProduct[[#This Row],[ProductID]],tbl_Product[ProductID],tbl_Product[ProductName])</f>
        <v>7 Chart Wonders</v>
      </c>
      <c r="I818" t="str">
        <f>_xlfn.XLOOKUP(tbl_OrderProduct[[#This Row],[OrderID]],tbl_Order[OrderID],tbl_Order[CustomerID])</f>
        <v>CUST0368</v>
      </c>
    </row>
    <row r="819" spans="1:9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  <c r="F819">
        <f>_xlfn.XLOOKUP(tbl_OrderProduct[[#This Row],[OrderID]],tbl_Order[OrderID],tbl_Order[Order Year])</f>
        <v>2017</v>
      </c>
      <c r="G819" t="str">
        <f>_xlfn.XLOOKUP(tbl_OrderProduct[[#This Row],[OrderID]],tbl_Order[OrderID],tbl_Order[Order Month Name])</f>
        <v>Dec</v>
      </c>
      <c r="H819" t="str">
        <f>_xlfn.XLOOKUP(tbl_OrderProduct[[#This Row],[ProductID]],tbl_Product[ProductID],tbl_Product[ProductName])</f>
        <v>Root Cause Analysis</v>
      </c>
      <c r="I819" t="str">
        <f>_xlfn.XLOOKUP(tbl_OrderProduct[[#This Row],[OrderID]],tbl_Order[OrderID],tbl_Order[CustomerID])</f>
        <v>CUST0368</v>
      </c>
    </row>
    <row r="820" spans="1:9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  <c r="F820">
        <f>_xlfn.XLOOKUP(tbl_OrderProduct[[#This Row],[OrderID]],tbl_Order[OrderID],tbl_Order[Order Year])</f>
        <v>2017</v>
      </c>
      <c r="G820" t="str">
        <f>_xlfn.XLOOKUP(tbl_OrderProduct[[#This Row],[OrderID]],tbl_Order[OrderID],tbl_Order[Order Month Name])</f>
        <v>Dec</v>
      </c>
      <c r="H820" t="str">
        <f>_xlfn.XLOOKUP(tbl_OrderProduct[[#This Row],[ProductID]],tbl_Product[ProductID],tbl_Product[ProductName])</f>
        <v>Dungeons &amp; Datasets</v>
      </c>
      <c r="I820" t="str">
        <f>_xlfn.XLOOKUP(tbl_OrderProduct[[#This Row],[OrderID]],tbl_Order[OrderID],tbl_Order[CustomerID])</f>
        <v>CUST0368</v>
      </c>
    </row>
    <row r="821" spans="1:9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  <c r="F821">
        <f>_xlfn.XLOOKUP(tbl_OrderProduct[[#This Row],[OrderID]],tbl_Order[OrderID],tbl_Order[Order Year])</f>
        <v>2017</v>
      </c>
      <c r="G821" t="str">
        <f>_xlfn.XLOOKUP(tbl_OrderProduct[[#This Row],[OrderID]],tbl_Order[OrderID],tbl_Order[Order Month Name])</f>
        <v>Dec</v>
      </c>
      <c r="H821" t="str">
        <f>_xlfn.XLOOKUP(tbl_OrderProduct[[#This Row],[ProductID]],tbl_Product[ProductID],tbl_Product[ProductName])</f>
        <v>Don't Wake the Stakeholders</v>
      </c>
      <c r="I821" t="str">
        <f>_xlfn.XLOOKUP(tbl_OrderProduct[[#This Row],[OrderID]],tbl_Order[OrderID],tbl_Order[CustomerID])</f>
        <v>CUST0368</v>
      </c>
    </row>
    <row r="822" spans="1:9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  <c r="F822">
        <f>_xlfn.XLOOKUP(tbl_OrderProduct[[#This Row],[OrderID]],tbl_Order[OrderID],tbl_Order[Order Year])</f>
        <v>2017</v>
      </c>
      <c r="G822" t="str">
        <f>_xlfn.XLOOKUP(tbl_OrderProduct[[#This Row],[OrderID]],tbl_Order[OrderID],tbl_Order[Order Month Name])</f>
        <v>Dec</v>
      </c>
      <c r="H822" t="str">
        <f>_xlfn.XLOOKUP(tbl_OrderProduct[[#This Row],[ProductID]],tbl_Product[ProductID],tbl_Product[ProductName])</f>
        <v>Pivot &amp; Paper</v>
      </c>
      <c r="I822" t="str">
        <f>_xlfn.XLOOKUP(tbl_OrderProduct[[#This Row],[OrderID]],tbl_Order[OrderID],tbl_Order[CustomerID])</f>
        <v>CUST0368</v>
      </c>
    </row>
    <row r="823" spans="1:9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  <c r="F823">
        <f>_xlfn.XLOOKUP(tbl_OrderProduct[[#This Row],[OrderID]],tbl_Order[OrderID],tbl_Order[Order Year])</f>
        <v>2017</v>
      </c>
      <c r="G823" t="str">
        <f>_xlfn.XLOOKUP(tbl_OrderProduct[[#This Row],[OrderID]],tbl_Order[OrderID],tbl_Order[Order Month Name])</f>
        <v>Dec</v>
      </c>
      <c r="H823" t="str">
        <f>_xlfn.XLOOKUP(tbl_OrderProduct[[#This Row],[ProductID]],tbl_Product[ProductID],tbl_Product[ProductName])</f>
        <v>Unmatched: Analyst's Edition</v>
      </c>
      <c r="I823" t="str">
        <f>_xlfn.XLOOKUP(tbl_OrderProduct[[#This Row],[OrderID]],tbl_Order[OrderID],tbl_Order[CustomerID])</f>
        <v>CUST1059</v>
      </c>
    </row>
    <row r="824" spans="1:9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  <c r="F824">
        <f>_xlfn.XLOOKUP(tbl_OrderProduct[[#This Row],[OrderID]],tbl_Order[OrderID],tbl_Order[Order Year])</f>
        <v>2017</v>
      </c>
      <c r="G824" t="str">
        <f>_xlfn.XLOOKUP(tbl_OrderProduct[[#This Row],[OrderID]],tbl_Order[OrderID],tbl_Order[Order Month Name])</f>
        <v>Dec</v>
      </c>
      <c r="H824" t="str">
        <f>_xlfn.XLOOKUP(tbl_OrderProduct[[#This Row],[ProductID]],tbl_Product[ProductID],tbl_Product[ProductName])</f>
        <v>7 Chart Wonders</v>
      </c>
      <c r="I824" t="str">
        <f>_xlfn.XLOOKUP(tbl_OrderProduct[[#This Row],[OrderID]],tbl_Order[OrderID],tbl_Order[CustomerID])</f>
        <v>CUST1059</v>
      </c>
    </row>
    <row r="825" spans="1:9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  <c r="F825">
        <f>_xlfn.XLOOKUP(tbl_OrderProduct[[#This Row],[OrderID]],tbl_Order[OrderID],tbl_Order[Order Year])</f>
        <v>2017</v>
      </c>
      <c r="G825" t="str">
        <f>_xlfn.XLOOKUP(tbl_OrderProduct[[#This Row],[OrderID]],tbl_Order[OrderID],tbl_Order[Order Month Name])</f>
        <v>Dec</v>
      </c>
      <c r="H825" t="str">
        <f>_xlfn.XLOOKUP(tbl_OrderProduct[[#This Row],[ProductID]],tbl_Product[ProductID],tbl_Product[ProductName])</f>
        <v>Ticket to Ride: Financial Express</v>
      </c>
      <c r="I825" t="str">
        <f>_xlfn.XLOOKUP(tbl_OrderProduct[[#This Row],[OrderID]],tbl_Order[OrderID],tbl_Order[CustomerID])</f>
        <v>CUST1059</v>
      </c>
    </row>
    <row r="826" spans="1:9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  <c r="F826">
        <f>_xlfn.XLOOKUP(tbl_OrderProduct[[#This Row],[OrderID]],tbl_Order[OrderID],tbl_Order[Order Year])</f>
        <v>2017</v>
      </c>
      <c r="G826" t="str">
        <f>_xlfn.XLOOKUP(tbl_OrderProduct[[#This Row],[OrderID]],tbl_Order[OrderID],tbl_Order[Order Month Name])</f>
        <v>Dec</v>
      </c>
      <c r="H826" t="str">
        <f>_xlfn.XLOOKUP(tbl_OrderProduct[[#This Row],[ProductID]],tbl_Product[ProductID],tbl_Product[ProductName])</f>
        <v>Between Two Spreadsheets</v>
      </c>
      <c r="I826" t="str">
        <f>_xlfn.XLOOKUP(tbl_OrderProduct[[#This Row],[OrderID]],tbl_Order[OrderID],tbl_Order[CustomerID])</f>
        <v>CUST1289</v>
      </c>
    </row>
    <row r="827" spans="1:9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  <c r="F827">
        <f>_xlfn.XLOOKUP(tbl_OrderProduct[[#This Row],[OrderID]],tbl_Order[OrderID],tbl_Order[Order Year])</f>
        <v>2017</v>
      </c>
      <c r="G827" t="str">
        <f>_xlfn.XLOOKUP(tbl_OrderProduct[[#This Row],[OrderID]],tbl_Order[OrderID],tbl_Order[Order Month Name])</f>
        <v>Dec</v>
      </c>
      <c r="H827" t="str">
        <f>_xlfn.XLOOKUP(tbl_OrderProduct[[#This Row],[ProductID]],tbl_Product[ProductID],tbl_Product[ProductName])</f>
        <v>Pax Excel</v>
      </c>
      <c r="I827" t="str">
        <f>_xlfn.XLOOKUP(tbl_OrderProduct[[#This Row],[OrderID]],tbl_Order[OrderID],tbl_Order[CustomerID])</f>
        <v>CUST1101</v>
      </c>
    </row>
    <row r="828" spans="1:9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  <c r="F828">
        <f>_xlfn.XLOOKUP(tbl_OrderProduct[[#This Row],[OrderID]],tbl_Order[OrderID],tbl_Order[Order Year])</f>
        <v>2017</v>
      </c>
      <c r="G828" t="str">
        <f>_xlfn.XLOOKUP(tbl_OrderProduct[[#This Row],[OrderID]],tbl_Order[OrderID],tbl_Order[Order Month Name])</f>
        <v>Dec</v>
      </c>
      <c r="H828" t="str">
        <f>_xlfn.XLOOKUP(tbl_OrderProduct[[#This Row],[ProductID]],tbl_Product[ProductID],tbl_Product[ProductName])</f>
        <v>Formula Scrabble</v>
      </c>
      <c r="I828" t="str">
        <f>_xlfn.XLOOKUP(tbl_OrderProduct[[#This Row],[OrderID]],tbl_Order[OrderID],tbl_Order[CustomerID])</f>
        <v>CUST1101</v>
      </c>
    </row>
    <row r="829" spans="1:9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  <c r="F829">
        <f>_xlfn.XLOOKUP(tbl_OrderProduct[[#This Row],[OrderID]],tbl_Order[OrderID],tbl_Order[Order Year])</f>
        <v>2017</v>
      </c>
      <c r="G829" t="str">
        <f>_xlfn.XLOOKUP(tbl_OrderProduct[[#This Row],[OrderID]],tbl_Order[OrderID],tbl_Order[Order Month Name])</f>
        <v>Dec</v>
      </c>
      <c r="H829" t="str">
        <f>_xlfn.XLOOKUP(tbl_OrderProduct[[#This Row],[ProductID]],tbl_Product[ProductID],tbl_Product[ProductName])</f>
        <v>Tiny Epic Formulas</v>
      </c>
      <c r="I829" t="str">
        <f>_xlfn.XLOOKUP(tbl_OrderProduct[[#This Row],[OrderID]],tbl_Order[OrderID],tbl_Order[CustomerID])</f>
        <v>CUST1101</v>
      </c>
    </row>
    <row r="830" spans="1:9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  <c r="F830">
        <f>_xlfn.XLOOKUP(tbl_OrderProduct[[#This Row],[OrderID]],tbl_Order[OrderID],tbl_Order[Order Year])</f>
        <v>2017</v>
      </c>
      <c r="G830" t="str">
        <f>_xlfn.XLOOKUP(tbl_OrderProduct[[#This Row],[OrderID]],tbl_Order[OrderID],tbl_Order[Order Month Name])</f>
        <v>Dec</v>
      </c>
      <c r="H830" t="str">
        <f>_xlfn.XLOOKUP(tbl_OrderProduct[[#This Row],[ProductID]],tbl_Product[ProductID],tbl_Product[ProductName])</f>
        <v>Depreciation Trail</v>
      </c>
      <c r="I830" t="str">
        <f>_xlfn.XLOOKUP(tbl_OrderProduct[[#This Row],[OrderID]],tbl_Order[OrderID],tbl_Order[CustomerID])</f>
        <v>CUST0014</v>
      </c>
    </row>
    <row r="831" spans="1:9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  <c r="F831">
        <f>_xlfn.XLOOKUP(tbl_OrderProduct[[#This Row],[OrderID]],tbl_Order[OrderID],tbl_Order[Order Year])</f>
        <v>2017</v>
      </c>
      <c r="G831" t="str">
        <f>_xlfn.XLOOKUP(tbl_OrderProduct[[#This Row],[OrderID]],tbl_Order[OrderID],tbl_Order[Order Month Name])</f>
        <v>Dec</v>
      </c>
      <c r="H831" t="str">
        <f>_xlfn.XLOOKUP(tbl_OrderProduct[[#This Row],[ProductID]],tbl_Product[ProductID],tbl_Product[ProductName])</f>
        <v>Azul: Pie Chart Edition</v>
      </c>
      <c r="I831" t="str">
        <f>_xlfn.XLOOKUP(tbl_OrderProduct[[#This Row],[OrderID]],tbl_Order[OrderID],tbl_Order[CustomerID])</f>
        <v>CUST0014</v>
      </c>
    </row>
    <row r="832" spans="1:9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  <c r="F832">
        <f>_xlfn.XLOOKUP(tbl_OrderProduct[[#This Row],[OrderID]],tbl_Order[OrderID],tbl_Order[Order Year])</f>
        <v>2017</v>
      </c>
      <c r="G832" t="str">
        <f>_xlfn.XLOOKUP(tbl_OrderProduct[[#This Row],[OrderID]],tbl_Order[OrderID],tbl_Order[Order Month Name])</f>
        <v>Dec</v>
      </c>
      <c r="H832" t="str">
        <f>_xlfn.XLOOKUP(tbl_OrderProduct[[#This Row],[ProductID]],tbl_Product[ProductID],tbl_Product[ProductName])</f>
        <v>A Dasboard Contrived</v>
      </c>
      <c r="I832" t="str">
        <f>_xlfn.XLOOKUP(tbl_OrderProduct[[#This Row],[OrderID]],tbl_Order[OrderID],tbl_Order[CustomerID])</f>
        <v>CUST0014</v>
      </c>
    </row>
    <row r="833" spans="1:9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  <c r="F833">
        <f>_xlfn.XLOOKUP(tbl_OrderProduct[[#This Row],[OrderID]],tbl_Order[OrderID],tbl_Order[Order Year])</f>
        <v>2017</v>
      </c>
      <c r="G833" t="str">
        <f>_xlfn.XLOOKUP(tbl_OrderProduct[[#This Row],[OrderID]],tbl_Order[OrderID],tbl_Order[Order Month Name])</f>
        <v>Dec</v>
      </c>
      <c r="H833" t="str">
        <f>_xlfn.XLOOKUP(tbl_OrderProduct[[#This Row],[ProductID]],tbl_Product[ProductID],tbl_Product[ProductName])</f>
        <v>Don't Wake the Stakeholders</v>
      </c>
      <c r="I833" t="str">
        <f>_xlfn.XLOOKUP(tbl_OrderProduct[[#This Row],[OrderID]],tbl_Order[OrderID],tbl_Order[CustomerID])</f>
        <v>CUST1147</v>
      </c>
    </row>
    <row r="834" spans="1:9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  <c r="F834">
        <f>_xlfn.XLOOKUP(tbl_OrderProduct[[#This Row],[OrderID]],tbl_Order[OrderID],tbl_Order[Order Year])</f>
        <v>2017</v>
      </c>
      <c r="G834" t="str">
        <f>_xlfn.XLOOKUP(tbl_OrderProduct[[#This Row],[OrderID]],tbl_Order[OrderID],tbl_Order[Order Month Name])</f>
        <v>Dec</v>
      </c>
      <c r="H834" t="str">
        <f>_xlfn.XLOOKUP(tbl_OrderProduct[[#This Row],[ProductID]],tbl_Product[ProductID],tbl_Product[ProductName])</f>
        <v>Audit Call of Cthulhu</v>
      </c>
      <c r="I834" t="str">
        <f>_xlfn.XLOOKUP(tbl_OrderProduct[[#This Row],[OrderID]],tbl_Order[OrderID],tbl_Order[CustomerID])</f>
        <v>CUST1147</v>
      </c>
    </row>
    <row r="835" spans="1:9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  <c r="F835">
        <f>_xlfn.XLOOKUP(tbl_OrderProduct[[#This Row],[OrderID]],tbl_Order[OrderID],tbl_Order[Order Year])</f>
        <v>2017</v>
      </c>
      <c r="G835" t="str">
        <f>_xlfn.XLOOKUP(tbl_OrderProduct[[#This Row],[OrderID]],tbl_Order[OrderID],tbl_Order[Order Month Name])</f>
        <v>Dec</v>
      </c>
      <c r="H835" t="str">
        <f>_xlfn.XLOOKUP(tbl_OrderProduct[[#This Row],[ProductID]],tbl_Product[ProductID],tbl_Product[ProductName])</f>
        <v>Carcassone: Financial Quarters</v>
      </c>
      <c r="I835" t="str">
        <f>_xlfn.XLOOKUP(tbl_OrderProduct[[#This Row],[OrderID]],tbl_Order[OrderID],tbl_Order[CustomerID])</f>
        <v>CUST0268</v>
      </c>
    </row>
    <row r="836" spans="1:9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  <c r="F836">
        <f>_xlfn.XLOOKUP(tbl_OrderProduct[[#This Row],[OrderID]],tbl_Order[OrderID],tbl_Order[Order Year])</f>
        <v>2018</v>
      </c>
      <c r="G836" t="str">
        <f>_xlfn.XLOOKUP(tbl_OrderProduct[[#This Row],[OrderID]],tbl_Order[OrderID],tbl_Order[Order Month Name])</f>
        <v>Jan</v>
      </c>
      <c r="H836" t="str">
        <f>_xlfn.XLOOKUP(tbl_OrderProduct[[#This Row],[ProductID]],tbl_Product[ProductID],tbl_Product[ProductName])</f>
        <v>Spreadsheet Legacy</v>
      </c>
      <c r="I836" t="str">
        <f>_xlfn.XLOOKUP(tbl_OrderProduct[[#This Row],[OrderID]],tbl_Order[OrderID],tbl_Order[CustomerID])</f>
        <v>CUST1019</v>
      </c>
    </row>
    <row r="837" spans="1:9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  <c r="F837">
        <f>_xlfn.XLOOKUP(tbl_OrderProduct[[#This Row],[OrderID]],tbl_Order[OrderID],tbl_Order[Order Year])</f>
        <v>2018</v>
      </c>
      <c r="G837" t="str">
        <f>_xlfn.XLOOKUP(tbl_OrderProduct[[#This Row],[OrderID]],tbl_Order[OrderID],tbl_Order[Order Month Name])</f>
        <v>Jan</v>
      </c>
      <c r="H837" t="str">
        <f>_xlfn.XLOOKUP(tbl_OrderProduct[[#This Row],[ProductID]],tbl_Product[ProductID],tbl_Product[ProductName])</f>
        <v>Fieldnames</v>
      </c>
      <c r="I837" t="str">
        <f>_xlfn.XLOOKUP(tbl_OrderProduct[[#This Row],[OrderID]],tbl_Order[OrderID],tbl_Order[CustomerID])</f>
        <v>CUST0871</v>
      </c>
    </row>
    <row r="838" spans="1:9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  <c r="F838">
        <f>_xlfn.XLOOKUP(tbl_OrderProduct[[#This Row],[OrderID]],tbl_Order[OrderID],tbl_Order[Order Year])</f>
        <v>2018</v>
      </c>
      <c r="G838" t="str">
        <f>_xlfn.XLOOKUP(tbl_OrderProduct[[#This Row],[OrderID]],tbl_Order[OrderID],tbl_Order[Order Month Name])</f>
        <v>Jan</v>
      </c>
      <c r="H838" t="str">
        <f>_xlfn.XLOOKUP(tbl_OrderProduct[[#This Row],[ProductID]],tbl_Product[ProductID],tbl_Product[ProductName])</f>
        <v>Power B.I. the Board Game</v>
      </c>
      <c r="I838" t="str">
        <f>_xlfn.XLOOKUP(tbl_OrderProduct[[#This Row],[OrderID]],tbl_Order[OrderID],tbl_Order[CustomerID])</f>
        <v>CUST1212</v>
      </c>
    </row>
    <row r="839" spans="1:9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  <c r="F839">
        <f>_xlfn.XLOOKUP(tbl_OrderProduct[[#This Row],[OrderID]],tbl_Order[OrderID],tbl_Order[Order Year])</f>
        <v>2018</v>
      </c>
      <c r="G839" t="str">
        <f>_xlfn.XLOOKUP(tbl_OrderProduct[[#This Row],[OrderID]],tbl_Order[OrderID],tbl_Order[Order Month Name])</f>
        <v>Jan</v>
      </c>
      <c r="H839" t="str">
        <f>_xlfn.XLOOKUP(tbl_OrderProduct[[#This Row],[ProductID]],tbl_Product[ProductID],tbl_Product[ProductName])</f>
        <v>Unmatched: Analyst's Edition</v>
      </c>
      <c r="I839" t="str">
        <f>_xlfn.XLOOKUP(tbl_OrderProduct[[#This Row],[OrderID]],tbl_Order[OrderID],tbl_Order[CustomerID])</f>
        <v>CUST0752</v>
      </c>
    </row>
    <row r="840" spans="1:9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  <c r="F840">
        <f>_xlfn.XLOOKUP(tbl_OrderProduct[[#This Row],[OrderID]],tbl_Order[OrderID],tbl_Order[Order Year])</f>
        <v>2018</v>
      </c>
      <c r="G840" t="str">
        <f>_xlfn.XLOOKUP(tbl_OrderProduct[[#This Row],[OrderID]],tbl_Order[OrderID],tbl_Order[Order Month Name])</f>
        <v>Jan</v>
      </c>
      <c r="H840" t="str">
        <f>_xlfn.XLOOKUP(tbl_OrderProduct[[#This Row],[ProductID]],tbl_Product[ProductID],tbl_Product[ProductName])</f>
        <v>Formula Scrabble</v>
      </c>
      <c r="I840" t="str">
        <f>_xlfn.XLOOKUP(tbl_OrderProduct[[#This Row],[OrderID]],tbl_Order[OrderID],tbl_Order[CustomerID])</f>
        <v>CUST0326</v>
      </c>
    </row>
    <row r="841" spans="1:9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  <c r="F841">
        <f>_xlfn.XLOOKUP(tbl_OrderProduct[[#This Row],[OrderID]],tbl_Order[OrderID],tbl_Order[Order Year])</f>
        <v>2018</v>
      </c>
      <c r="G841" t="str">
        <f>_xlfn.XLOOKUP(tbl_OrderProduct[[#This Row],[OrderID]],tbl_Order[OrderID],tbl_Order[Order Month Name])</f>
        <v>Jan</v>
      </c>
      <c r="H841" t="str">
        <f>_xlfn.XLOOKUP(tbl_OrderProduct[[#This Row],[ProductID]],tbl_Product[ProductID],tbl_Product[ProductName])</f>
        <v>Between Two Spreadsheets</v>
      </c>
      <c r="I841" t="str">
        <f>_xlfn.XLOOKUP(tbl_OrderProduct[[#This Row],[OrderID]],tbl_Order[OrderID],tbl_Order[CustomerID])</f>
        <v>CUST0769</v>
      </c>
    </row>
    <row r="842" spans="1:9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  <c r="F842">
        <f>_xlfn.XLOOKUP(tbl_OrderProduct[[#This Row],[OrderID]],tbl_Order[OrderID],tbl_Order[Order Year])</f>
        <v>2018</v>
      </c>
      <c r="G842" t="str">
        <f>_xlfn.XLOOKUP(tbl_OrderProduct[[#This Row],[OrderID]],tbl_Order[OrderID],tbl_Order[Order Month Name])</f>
        <v>Jan</v>
      </c>
      <c r="H842" t="str">
        <f>_xlfn.XLOOKUP(tbl_OrderProduct[[#This Row],[ProductID]],tbl_Product[ProductID],tbl_Product[ProductName])</f>
        <v>Evercell</v>
      </c>
      <c r="I842" t="str">
        <f>_xlfn.XLOOKUP(tbl_OrderProduct[[#This Row],[OrderID]],tbl_Order[OrderID],tbl_Order[CustomerID])</f>
        <v>CUST0769</v>
      </c>
    </row>
    <row r="843" spans="1:9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  <c r="F843">
        <f>_xlfn.XLOOKUP(tbl_OrderProduct[[#This Row],[OrderID]],tbl_Order[OrderID],tbl_Order[Order Year])</f>
        <v>2018</v>
      </c>
      <c r="G843" t="str">
        <f>_xlfn.XLOOKUP(tbl_OrderProduct[[#This Row],[OrderID]],tbl_Order[OrderID],tbl_Order[Order Month Name])</f>
        <v>Jan</v>
      </c>
      <c r="H843" t="str">
        <f>_xlfn.XLOOKUP(tbl_OrderProduct[[#This Row],[ProductID]],tbl_Product[ProductID],tbl_Product[ProductName])</f>
        <v>The Castles of Mad King Lambda</v>
      </c>
      <c r="I843" t="str">
        <f>_xlfn.XLOOKUP(tbl_OrderProduct[[#This Row],[OrderID]],tbl_Order[OrderID],tbl_Order[CustomerID])</f>
        <v>CUST0769</v>
      </c>
    </row>
    <row r="844" spans="1:9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  <c r="F844">
        <f>_xlfn.XLOOKUP(tbl_OrderProduct[[#This Row],[OrderID]],tbl_Order[OrderID],tbl_Order[Order Year])</f>
        <v>2018</v>
      </c>
      <c r="G844" t="str">
        <f>_xlfn.XLOOKUP(tbl_OrderProduct[[#This Row],[OrderID]],tbl_Order[OrderID],tbl_Order[Order Month Name])</f>
        <v>Jan</v>
      </c>
      <c r="H844" t="str">
        <f>_xlfn.XLOOKUP(tbl_OrderProduct[[#This Row],[ProductID]],tbl_Product[ProductID],tbl_Product[ProductName])</f>
        <v>Azul: Pie Chart Edition</v>
      </c>
      <c r="I844" t="str">
        <f>_xlfn.XLOOKUP(tbl_OrderProduct[[#This Row],[OrderID]],tbl_Order[OrderID],tbl_Order[CustomerID])</f>
        <v>CUST0769</v>
      </c>
    </row>
    <row r="845" spans="1:9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  <c r="F845">
        <f>_xlfn.XLOOKUP(tbl_OrderProduct[[#This Row],[OrderID]],tbl_Order[OrderID],tbl_Order[Order Year])</f>
        <v>2018</v>
      </c>
      <c r="G845" t="str">
        <f>_xlfn.XLOOKUP(tbl_OrderProduct[[#This Row],[OrderID]],tbl_Order[OrderID],tbl_Order[Order Month Name])</f>
        <v>Jan</v>
      </c>
      <c r="H845" t="str">
        <f>_xlfn.XLOOKUP(tbl_OrderProduct[[#This Row],[ProductID]],tbl_Product[ProductID],tbl_Product[ProductName])</f>
        <v>Fieldnames</v>
      </c>
      <c r="I845" t="str">
        <f>_xlfn.XLOOKUP(tbl_OrderProduct[[#This Row],[OrderID]],tbl_Order[OrderID],tbl_Order[CustomerID])</f>
        <v>CUST0786</v>
      </c>
    </row>
    <row r="846" spans="1:9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  <c r="F846">
        <f>_xlfn.XLOOKUP(tbl_OrderProduct[[#This Row],[OrderID]],tbl_Order[OrderID],tbl_Order[Order Year])</f>
        <v>2018</v>
      </c>
      <c r="G846" t="str">
        <f>_xlfn.XLOOKUP(tbl_OrderProduct[[#This Row],[OrderID]],tbl_Order[OrderID],tbl_Order[Order Month Name])</f>
        <v>Jan</v>
      </c>
      <c r="H846" t="str">
        <f>_xlfn.XLOOKUP(tbl_OrderProduct[[#This Row],[ProductID]],tbl_Product[ProductID],tbl_Product[ProductName])</f>
        <v>Spreadsheets &amp; Sidequests</v>
      </c>
      <c r="I846" t="str">
        <f>_xlfn.XLOOKUP(tbl_OrderProduct[[#This Row],[OrderID]],tbl_Order[OrderID],tbl_Order[CustomerID])</f>
        <v>CUST0786</v>
      </c>
    </row>
    <row r="847" spans="1:9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  <c r="F847">
        <f>_xlfn.XLOOKUP(tbl_OrderProduct[[#This Row],[OrderID]],tbl_Order[OrderID],tbl_Order[Order Year])</f>
        <v>2018</v>
      </c>
      <c r="G847" t="str">
        <f>_xlfn.XLOOKUP(tbl_OrderProduct[[#This Row],[OrderID]],tbl_Order[OrderID],tbl_Order[Order Month Name])</f>
        <v>Jan</v>
      </c>
      <c r="H847" t="str">
        <f>_xlfn.XLOOKUP(tbl_OrderProduct[[#This Row],[ProductID]],tbl_Product[ProductID],tbl_Product[ProductName])</f>
        <v>A Dasboard Contrived</v>
      </c>
      <c r="I847" t="str">
        <f>_xlfn.XLOOKUP(tbl_OrderProduct[[#This Row],[OrderID]],tbl_Order[OrderID],tbl_Order[CustomerID])</f>
        <v>CUST0786</v>
      </c>
    </row>
    <row r="848" spans="1:9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  <c r="F848">
        <f>_xlfn.XLOOKUP(tbl_OrderProduct[[#This Row],[OrderID]],tbl_Order[OrderID],tbl_Order[Order Year])</f>
        <v>2018</v>
      </c>
      <c r="G848" t="str">
        <f>_xlfn.XLOOKUP(tbl_OrderProduct[[#This Row],[OrderID]],tbl_Order[OrderID],tbl_Order[Order Month Name])</f>
        <v>Jan</v>
      </c>
      <c r="H848" t="str">
        <f>_xlfn.XLOOKUP(tbl_OrderProduct[[#This Row],[ProductID]],tbl_Product[ProductID],tbl_Product[ProductName])</f>
        <v>Pivot &amp; Paper</v>
      </c>
      <c r="I848" t="str">
        <f>_xlfn.XLOOKUP(tbl_OrderProduct[[#This Row],[OrderID]],tbl_Order[OrderID],tbl_Order[CustomerID])</f>
        <v>CUST0786</v>
      </c>
    </row>
    <row r="849" spans="1:9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  <c r="F849">
        <f>_xlfn.XLOOKUP(tbl_OrderProduct[[#This Row],[OrderID]],tbl_Order[OrderID],tbl_Order[Order Year])</f>
        <v>2018</v>
      </c>
      <c r="G849" t="str">
        <f>_xlfn.XLOOKUP(tbl_OrderProduct[[#This Row],[OrderID]],tbl_Order[OrderID],tbl_Order[Order Month Name])</f>
        <v>Jan</v>
      </c>
      <c r="H849" t="str">
        <f>_xlfn.XLOOKUP(tbl_OrderProduct[[#This Row],[ProductID]],tbl_Product[ProductID],tbl_Product[ProductName])</f>
        <v>Power B.I. the Board Game</v>
      </c>
      <c r="I849" t="str">
        <f>_xlfn.XLOOKUP(tbl_OrderProduct[[#This Row],[OrderID]],tbl_Order[OrderID],tbl_Order[CustomerID])</f>
        <v>CUST0786</v>
      </c>
    </row>
    <row r="850" spans="1:9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  <c r="F850">
        <f>_xlfn.XLOOKUP(tbl_OrderProduct[[#This Row],[OrderID]],tbl_Order[OrderID],tbl_Order[Order Year])</f>
        <v>2018</v>
      </c>
      <c r="G850" t="str">
        <f>_xlfn.XLOOKUP(tbl_OrderProduct[[#This Row],[OrderID]],tbl_Order[OrderID],tbl_Order[Order Month Name])</f>
        <v>Jan</v>
      </c>
      <c r="H850" t="str">
        <f>_xlfn.XLOOKUP(tbl_OrderProduct[[#This Row],[ProductID]],tbl_Product[ProductID],tbl_Product[ProductName])</f>
        <v>Dashboard Wavelength</v>
      </c>
      <c r="I850" t="str">
        <f>_xlfn.XLOOKUP(tbl_OrderProduct[[#This Row],[OrderID]],tbl_Order[OrderID],tbl_Order[CustomerID])</f>
        <v>CUST1156</v>
      </c>
    </row>
    <row r="851" spans="1:9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  <c r="F851">
        <f>_xlfn.XLOOKUP(tbl_OrderProduct[[#This Row],[OrderID]],tbl_Order[OrderID],tbl_Order[Order Year])</f>
        <v>2018</v>
      </c>
      <c r="G851" t="str">
        <f>_xlfn.XLOOKUP(tbl_OrderProduct[[#This Row],[OrderID]],tbl_Order[OrderID],tbl_Order[Order Month Name])</f>
        <v>Jan</v>
      </c>
      <c r="H851" t="str">
        <f>_xlfn.XLOOKUP(tbl_OrderProduct[[#This Row],[ProductID]],tbl_Product[ProductID],tbl_Product[ProductName])</f>
        <v>Roll for Regression</v>
      </c>
      <c r="I851" t="str">
        <f>_xlfn.XLOOKUP(tbl_OrderProduct[[#This Row],[OrderID]],tbl_Order[OrderID],tbl_Order[CustomerID])</f>
        <v>CUST0792</v>
      </c>
    </row>
    <row r="852" spans="1:9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  <c r="F852">
        <f>_xlfn.XLOOKUP(tbl_OrderProduct[[#This Row],[OrderID]],tbl_Order[OrderID],tbl_Order[Order Year])</f>
        <v>2018</v>
      </c>
      <c r="G852" t="str">
        <f>_xlfn.XLOOKUP(tbl_OrderProduct[[#This Row],[OrderID]],tbl_Order[OrderID],tbl_Order[Order Month Name])</f>
        <v>Jan</v>
      </c>
      <c r="H852" t="str">
        <f>_xlfn.XLOOKUP(tbl_OrderProduct[[#This Row],[ProductID]],tbl_Product[ProductID],tbl_Product[ProductName])</f>
        <v>Welcome To … The Dashboard</v>
      </c>
      <c r="I852" t="str">
        <f>_xlfn.XLOOKUP(tbl_OrderProduct[[#This Row],[OrderID]],tbl_Order[OrderID],tbl_Order[CustomerID])</f>
        <v>CUST1047</v>
      </c>
    </row>
    <row r="853" spans="1:9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  <c r="F853">
        <f>_xlfn.XLOOKUP(tbl_OrderProduct[[#This Row],[OrderID]],tbl_Order[OrderID],tbl_Order[Order Year])</f>
        <v>2018</v>
      </c>
      <c r="G853" t="str">
        <f>_xlfn.XLOOKUP(tbl_OrderProduct[[#This Row],[OrderID]],tbl_Order[OrderID],tbl_Order[Order Month Name])</f>
        <v>Jan</v>
      </c>
      <c r="H853" t="str">
        <f>_xlfn.XLOOKUP(tbl_OrderProduct[[#This Row],[ProductID]],tbl_Product[ProductID],tbl_Product[ProductName])</f>
        <v>The Quacks of Quarterburg</v>
      </c>
      <c r="I853" t="str">
        <f>_xlfn.XLOOKUP(tbl_OrderProduct[[#This Row],[OrderID]],tbl_Order[OrderID],tbl_Order[CustomerID])</f>
        <v>CUST1047</v>
      </c>
    </row>
    <row r="854" spans="1:9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  <c r="F854">
        <f>_xlfn.XLOOKUP(tbl_OrderProduct[[#This Row],[OrderID]],tbl_Order[OrderID],tbl_Order[Order Year])</f>
        <v>2018</v>
      </c>
      <c r="G854" t="str">
        <f>_xlfn.XLOOKUP(tbl_OrderProduct[[#This Row],[OrderID]],tbl_Order[OrderID],tbl_Order[Order Month Name])</f>
        <v>Jan</v>
      </c>
      <c r="H854" t="str">
        <f>_xlfn.XLOOKUP(tbl_OrderProduct[[#This Row],[ProductID]],tbl_Product[ProductID],tbl_Product[ProductName])</f>
        <v>The Quacks of Quarterburg</v>
      </c>
      <c r="I854" t="str">
        <f>_xlfn.XLOOKUP(tbl_OrderProduct[[#This Row],[OrderID]],tbl_Order[OrderID],tbl_Order[CustomerID])</f>
        <v>CUST1260</v>
      </c>
    </row>
    <row r="855" spans="1:9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  <c r="F855">
        <f>_xlfn.XLOOKUP(tbl_OrderProduct[[#This Row],[OrderID]],tbl_Order[OrderID],tbl_Order[Order Year])</f>
        <v>2018</v>
      </c>
      <c r="G855" t="str">
        <f>_xlfn.XLOOKUP(tbl_OrderProduct[[#This Row],[OrderID]],tbl_Order[OrderID],tbl_Order[Order Month Name])</f>
        <v>Jan</v>
      </c>
      <c r="H855" t="str">
        <f>_xlfn.XLOOKUP(tbl_OrderProduct[[#This Row],[ProductID]],tbl_Product[ProductID],tbl_Product[ProductName])</f>
        <v>Don't Wake the Stakeholders</v>
      </c>
      <c r="I855" t="str">
        <f>_xlfn.XLOOKUP(tbl_OrderProduct[[#This Row],[OrderID]],tbl_Order[OrderID],tbl_Order[CustomerID])</f>
        <v>CUST1260</v>
      </c>
    </row>
    <row r="856" spans="1:9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  <c r="F856">
        <f>_xlfn.XLOOKUP(tbl_OrderProduct[[#This Row],[OrderID]],tbl_Order[OrderID],tbl_Order[Order Year])</f>
        <v>2018</v>
      </c>
      <c r="G856" t="str">
        <f>_xlfn.XLOOKUP(tbl_OrderProduct[[#This Row],[OrderID]],tbl_Order[OrderID],tbl_Order[Order Month Name])</f>
        <v>Jan</v>
      </c>
      <c r="H856" t="str">
        <f>_xlfn.XLOOKUP(tbl_OrderProduct[[#This Row],[ProductID]],tbl_Product[ProductID],tbl_Product[ProductName])</f>
        <v>Unmatched: Analyst's Edition</v>
      </c>
      <c r="I856" t="str">
        <f>_xlfn.XLOOKUP(tbl_OrderProduct[[#This Row],[OrderID]],tbl_Order[OrderID],tbl_Order[CustomerID])</f>
        <v>CUST1260</v>
      </c>
    </row>
    <row r="857" spans="1:9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  <c r="F857">
        <f>_xlfn.XLOOKUP(tbl_OrderProduct[[#This Row],[OrderID]],tbl_Order[OrderID],tbl_Order[Order Year])</f>
        <v>2018</v>
      </c>
      <c r="G857" t="str">
        <f>_xlfn.XLOOKUP(tbl_OrderProduct[[#This Row],[OrderID]],tbl_Order[OrderID],tbl_Order[Order Month Name])</f>
        <v>Jan</v>
      </c>
      <c r="H857" t="str">
        <f>_xlfn.XLOOKUP(tbl_OrderProduct[[#This Row],[ProductID]],tbl_Product[ProductID],tbl_Product[ProductName])</f>
        <v>Dungeons &amp; Datasets</v>
      </c>
      <c r="I857" t="str">
        <f>_xlfn.XLOOKUP(tbl_OrderProduct[[#This Row],[OrderID]],tbl_Order[OrderID],tbl_Order[CustomerID])</f>
        <v>CUST0132</v>
      </c>
    </row>
    <row r="858" spans="1:9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  <c r="F858">
        <f>_xlfn.XLOOKUP(tbl_OrderProduct[[#This Row],[OrderID]],tbl_Order[OrderID],tbl_Order[Order Year])</f>
        <v>2018</v>
      </c>
      <c r="G858" t="str">
        <f>_xlfn.XLOOKUP(tbl_OrderProduct[[#This Row],[OrderID]],tbl_Order[OrderID],tbl_Order[Order Month Name])</f>
        <v>Jan</v>
      </c>
      <c r="H858" t="str">
        <f>_xlfn.XLOOKUP(tbl_OrderProduct[[#This Row],[ProductID]],tbl_Product[ProductID],tbl_Product[ProductName])</f>
        <v>Pax Excel</v>
      </c>
      <c r="I858" t="str">
        <f>_xlfn.XLOOKUP(tbl_OrderProduct[[#This Row],[OrderID]],tbl_Order[OrderID],tbl_Order[CustomerID])</f>
        <v>CUST0170</v>
      </c>
    </row>
    <row r="859" spans="1:9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  <c r="F859">
        <f>_xlfn.XLOOKUP(tbl_OrderProduct[[#This Row],[OrderID]],tbl_Order[OrderID],tbl_Order[Order Year])</f>
        <v>2018</v>
      </c>
      <c r="G859" t="str">
        <f>_xlfn.XLOOKUP(tbl_OrderProduct[[#This Row],[OrderID]],tbl_Order[OrderID],tbl_Order[Order Month Name])</f>
        <v>Jan</v>
      </c>
      <c r="H859" t="str">
        <f>_xlfn.XLOOKUP(tbl_OrderProduct[[#This Row],[ProductID]],tbl_Product[ProductID],tbl_Product[ProductName])</f>
        <v>7 Chart Wonders</v>
      </c>
      <c r="I859" t="str">
        <f>_xlfn.XLOOKUP(tbl_OrderProduct[[#This Row],[OrderID]],tbl_Order[OrderID],tbl_Order[CustomerID])</f>
        <v>CUST0170</v>
      </c>
    </row>
    <row r="860" spans="1:9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  <c r="F860">
        <f>_xlfn.XLOOKUP(tbl_OrderProduct[[#This Row],[OrderID]],tbl_Order[OrderID],tbl_Order[Order Year])</f>
        <v>2018</v>
      </c>
      <c r="G860" t="str">
        <f>_xlfn.XLOOKUP(tbl_OrderProduct[[#This Row],[OrderID]],tbl_Order[OrderID],tbl_Order[Order Month Name])</f>
        <v>Jan</v>
      </c>
      <c r="H860" t="str">
        <f>_xlfn.XLOOKUP(tbl_OrderProduct[[#This Row],[ProductID]],tbl_Product[ProductID],tbl_Product[ProductName])</f>
        <v>A Dasboard Contrived</v>
      </c>
      <c r="I860" t="str">
        <f>_xlfn.XLOOKUP(tbl_OrderProduct[[#This Row],[OrderID]],tbl_Order[OrderID],tbl_Order[CustomerID])</f>
        <v>CUST0170</v>
      </c>
    </row>
    <row r="861" spans="1:9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  <c r="F861">
        <f>_xlfn.XLOOKUP(tbl_OrderProduct[[#This Row],[OrderID]],tbl_Order[OrderID],tbl_Order[Order Year])</f>
        <v>2018</v>
      </c>
      <c r="G861" t="str">
        <f>_xlfn.XLOOKUP(tbl_OrderProduct[[#This Row],[OrderID]],tbl_Order[OrderID],tbl_Order[Order Month Name])</f>
        <v>Jan</v>
      </c>
      <c r="H861" t="str">
        <f>_xlfn.XLOOKUP(tbl_OrderProduct[[#This Row],[ProductID]],tbl_Product[ProductID],tbl_Product[ProductName])</f>
        <v>Monopoly: Pivot Table Edition</v>
      </c>
      <c r="I861" t="str">
        <f>_xlfn.XLOOKUP(tbl_OrderProduct[[#This Row],[OrderID]],tbl_Order[OrderID],tbl_Order[CustomerID])</f>
        <v>CUST0006</v>
      </c>
    </row>
    <row r="862" spans="1:9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  <c r="F862">
        <f>_xlfn.XLOOKUP(tbl_OrderProduct[[#This Row],[OrderID]],tbl_Order[OrderID],tbl_Order[Order Year])</f>
        <v>2018</v>
      </c>
      <c r="G862" t="str">
        <f>_xlfn.XLOOKUP(tbl_OrderProduct[[#This Row],[OrderID]],tbl_Order[OrderID],tbl_Order[Order Month Name])</f>
        <v>Jan</v>
      </c>
      <c r="H862" t="str">
        <f>_xlfn.XLOOKUP(tbl_OrderProduct[[#This Row],[ProductID]],tbl_Product[ProductID],tbl_Product[ProductName])</f>
        <v>DAX Machina</v>
      </c>
      <c r="I862" t="str">
        <f>_xlfn.XLOOKUP(tbl_OrderProduct[[#This Row],[OrderID]],tbl_Order[OrderID],tbl_Order[CustomerID])</f>
        <v>CUST0006</v>
      </c>
    </row>
    <row r="863" spans="1:9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  <c r="F863">
        <f>_xlfn.XLOOKUP(tbl_OrderProduct[[#This Row],[OrderID]],tbl_Order[OrderID],tbl_Order[Order Year])</f>
        <v>2018</v>
      </c>
      <c r="G863" t="str">
        <f>_xlfn.XLOOKUP(tbl_OrderProduct[[#This Row],[OrderID]],tbl_Order[OrderID],tbl_Order[Order Month Name])</f>
        <v>Jan</v>
      </c>
      <c r="H863" t="str">
        <f>_xlfn.XLOOKUP(tbl_OrderProduct[[#This Row],[ProductID]],tbl_Product[ProductID],tbl_Product[ProductName])</f>
        <v>Terraforming Tableau</v>
      </c>
      <c r="I863" t="str">
        <f>_xlfn.XLOOKUP(tbl_OrderProduct[[#This Row],[OrderID]],tbl_Order[OrderID],tbl_Order[CustomerID])</f>
        <v>CUST0352</v>
      </c>
    </row>
    <row r="864" spans="1:9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  <c r="F864">
        <f>_xlfn.XLOOKUP(tbl_OrderProduct[[#This Row],[OrderID]],tbl_Order[OrderID],tbl_Order[Order Year])</f>
        <v>2018</v>
      </c>
      <c r="G864" t="str">
        <f>_xlfn.XLOOKUP(tbl_OrderProduct[[#This Row],[OrderID]],tbl_Order[OrderID],tbl_Order[Order Month Name])</f>
        <v>Jan</v>
      </c>
      <c r="H864" t="str">
        <f>_xlfn.XLOOKUP(tbl_OrderProduct[[#This Row],[ProductID]],tbl_Product[ProductID],tbl_Product[ProductName])</f>
        <v>Data: The Resistance</v>
      </c>
      <c r="I864" t="str">
        <f>_xlfn.XLOOKUP(tbl_OrderProduct[[#This Row],[OrderID]],tbl_Order[OrderID],tbl_Order[CustomerID])</f>
        <v>CUST0841</v>
      </c>
    </row>
    <row r="865" spans="1:9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  <c r="F865">
        <f>_xlfn.XLOOKUP(tbl_OrderProduct[[#This Row],[OrderID]],tbl_Order[OrderID],tbl_Order[Order Year])</f>
        <v>2018</v>
      </c>
      <c r="G865" t="str">
        <f>_xlfn.XLOOKUP(tbl_OrderProduct[[#This Row],[OrderID]],tbl_Order[OrderID],tbl_Order[Order Month Name])</f>
        <v>Jan</v>
      </c>
      <c r="H865" t="str">
        <f>_xlfn.XLOOKUP(tbl_OrderProduct[[#This Row],[ProductID]],tbl_Product[ProductID],tbl_Product[ProductName])</f>
        <v>Power B.I. the Board Game</v>
      </c>
      <c r="I865" t="str">
        <f>_xlfn.XLOOKUP(tbl_OrderProduct[[#This Row],[OrderID]],tbl_Order[OrderID],tbl_Order[CustomerID])</f>
        <v>CUST0841</v>
      </c>
    </row>
    <row r="866" spans="1:9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  <c r="F866">
        <f>_xlfn.XLOOKUP(tbl_OrderProduct[[#This Row],[OrderID]],tbl_Order[OrderID],tbl_Order[Order Year])</f>
        <v>2018</v>
      </c>
      <c r="G866" t="str">
        <f>_xlfn.XLOOKUP(tbl_OrderProduct[[#This Row],[OrderID]],tbl_Order[OrderID],tbl_Order[Order Month Name])</f>
        <v>Jan</v>
      </c>
      <c r="H866" t="str">
        <f>_xlfn.XLOOKUP(tbl_OrderProduct[[#This Row],[ProductID]],tbl_Product[ProductID],tbl_Product[ProductName])</f>
        <v>Pax Excel</v>
      </c>
      <c r="I866" t="str">
        <f>_xlfn.XLOOKUP(tbl_OrderProduct[[#This Row],[OrderID]],tbl_Order[OrderID],tbl_Order[CustomerID])</f>
        <v>CUST0841</v>
      </c>
    </row>
    <row r="867" spans="1:9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  <c r="F867">
        <f>_xlfn.XLOOKUP(tbl_OrderProduct[[#This Row],[OrderID]],tbl_Order[OrderID],tbl_Order[Order Year])</f>
        <v>2018</v>
      </c>
      <c r="G867" t="str">
        <f>_xlfn.XLOOKUP(tbl_OrderProduct[[#This Row],[OrderID]],tbl_Order[OrderID],tbl_Order[Order Month Name])</f>
        <v>Jan</v>
      </c>
      <c r="H867" t="str">
        <f>_xlfn.XLOOKUP(tbl_OrderProduct[[#This Row],[ProductID]],tbl_Product[ProductID],tbl_Product[ProductName])</f>
        <v>Dungeons &amp; Datasets</v>
      </c>
      <c r="I867" t="str">
        <f>_xlfn.XLOOKUP(tbl_OrderProduct[[#This Row],[OrderID]],tbl_Order[OrderID],tbl_Order[CustomerID])</f>
        <v>CUST0841</v>
      </c>
    </row>
    <row r="868" spans="1:9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  <c r="F868">
        <f>_xlfn.XLOOKUP(tbl_OrderProduct[[#This Row],[OrderID]],tbl_Order[OrderID],tbl_Order[Order Year])</f>
        <v>2018</v>
      </c>
      <c r="G868" t="str">
        <f>_xlfn.XLOOKUP(tbl_OrderProduct[[#This Row],[OrderID]],tbl_Order[OrderID],tbl_Order[Order Month Name])</f>
        <v>Feb</v>
      </c>
      <c r="H868" t="str">
        <f>_xlfn.XLOOKUP(tbl_OrderProduct[[#This Row],[ProductID]],tbl_Product[ProductID],tbl_Product[ProductName])</f>
        <v>Fieldnames</v>
      </c>
      <c r="I868" t="str">
        <f>_xlfn.XLOOKUP(tbl_OrderProduct[[#This Row],[OrderID]],tbl_Order[OrderID],tbl_Order[CustomerID])</f>
        <v>CUST0572</v>
      </c>
    </row>
    <row r="869" spans="1:9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  <c r="F869">
        <f>_xlfn.XLOOKUP(tbl_OrderProduct[[#This Row],[OrderID]],tbl_Order[OrderID],tbl_Order[Order Year])</f>
        <v>2018</v>
      </c>
      <c r="G869" t="str">
        <f>_xlfn.XLOOKUP(tbl_OrderProduct[[#This Row],[OrderID]],tbl_Order[OrderID],tbl_Order[Order Month Name])</f>
        <v>Feb</v>
      </c>
      <c r="H869" t="str">
        <f>_xlfn.XLOOKUP(tbl_OrderProduct[[#This Row],[ProductID]],tbl_Product[ProductID],tbl_Product[ProductName])</f>
        <v>The Spill: Data Breach</v>
      </c>
      <c r="I869" t="str">
        <f>_xlfn.XLOOKUP(tbl_OrderProduct[[#This Row],[OrderID]],tbl_Order[OrderID],tbl_Order[CustomerID])</f>
        <v>CUST0572</v>
      </c>
    </row>
    <row r="870" spans="1:9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  <c r="F870">
        <f>_xlfn.XLOOKUP(tbl_OrderProduct[[#This Row],[OrderID]],tbl_Order[OrderID],tbl_Order[Order Year])</f>
        <v>2018</v>
      </c>
      <c r="G870" t="str">
        <f>_xlfn.XLOOKUP(tbl_OrderProduct[[#This Row],[OrderID]],tbl_Order[OrderID],tbl_Order[Order Month Name])</f>
        <v>Feb</v>
      </c>
      <c r="H870" t="str">
        <f>_xlfn.XLOOKUP(tbl_OrderProduct[[#This Row],[ProductID]],tbl_Product[ProductID],tbl_Product[ProductName])</f>
        <v>Sheets of Nottingham</v>
      </c>
      <c r="I870" t="str">
        <f>_xlfn.XLOOKUP(tbl_OrderProduct[[#This Row],[OrderID]],tbl_Order[OrderID],tbl_Order[CustomerID])</f>
        <v>CUST0572</v>
      </c>
    </row>
    <row r="871" spans="1:9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  <c r="F871">
        <f>_xlfn.XLOOKUP(tbl_OrderProduct[[#This Row],[OrderID]],tbl_Order[OrderID],tbl_Order[Order Year])</f>
        <v>2018</v>
      </c>
      <c r="G871" t="str">
        <f>_xlfn.XLOOKUP(tbl_OrderProduct[[#This Row],[OrderID]],tbl_Order[OrderID],tbl_Order[Order Month Name])</f>
        <v>Feb</v>
      </c>
      <c r="H871" t="str">
        <f>_xlfn.XLOOKUP(tbl_OrderProduct[[#This Row],[ProductID]],tbl_Product[ProductID],tbl_Product[ProductName])</f>
        <v>Formula Scrabble</v>
      </c>
      <c r="I871" t="str">
        <f>_xlfn.XLOOKUP(tbl_OrderProduct[[#This Row],[OrderID]],tbl_Order[OrderID],tbl_Order[CustomerID])</f>
        <v>CUST0572</v>
      </c>
    </row>
    <row r="872" spans="1:9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  <c r="F872">
        <f>_xlfn.XLOOKUP(tbl_OrderProduct[[#This Row],[OrderID]],tbl_Order[OrderID],tbl_Order[Order Year])</f>
        <v>2018</v>
      </c>
      <c r="G872" t="str">
        <f>_xlfn.XLOOKUP(tbl_OrderProduct[[#This Row],[OrderID]],tbl_Order[OrderID],tbl_Order[Order Month Name])</f>
        <v>Feb</v>
      </c>
      <c r="H872" t="str">
        <f>_xlfn.XLOOKUP(tbl_OrderProduct[[#This Row],[ProductID]],tbl_Product[ProductID],tbl_Product[ProductName])</f>
        <v>Ticket to Ride: Financial Express</v>
      </c>
      <c r="I872" t="str">
        <f>_xlfn.XLOOKUP(tbl_OrderProduct[[#This Row],[OrderID]],tbl_Order[OrderID],tbl_Order[CustomerID])</f>
        <v>CUST0572</v>
      </c>
    </row>
    <row r="873" spans="1:9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  <c r="F873">
        <f>_xlfn.XLOOKUP(tbl_OrderProduct[[#This Row],[OrderID]],tbl_Order[OrderID],tbl_Order[Order Year])</f>
        <v>2018</v>
      </c>
      <c r="G873" t="str">
        <f>_xlfn.XLOOKUP(tbl_OrderProduct[[#This Row],[OrderID]],tbl_Order[OrderID],tbl_Order[Order Month Name])</f>
        <v>Feb</v>
      </c>
      <c r="H873" t="str">
        <f>_xlfn.XLOOKUP(tbl_OrderProduct[[#This Row],[ProductID]],tbl_Product[ProductID],tbl_Product[ProductName])</f>
        <v>Audit Call of Cthulhu</v>
      </c>
      <c r="I873" t="str">
        <f>_xlfn.XLOOKUP(tbl_OrderProduct[[#This Row],[OrderID]],tbl_Order[OrderID],tbl_Order[CustomerID])</f>
        <v>CUST0333</v>
      </c>
    </row>
    <row r="874" spans="1:9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  <c r="F874">
        <f>_xlfn.XLOOKUP(tbl_OrderProduct[[#This Row],[OrderID]],tbl_Order[OrderID],tbl_Order[Order Year])</f>
        <v>2018</v>
      </c>
      <c r="G874" t="str">
        <f>_xlfn.XLOOKUP(tbl_OrderProduct[[#This Row],[OrderID]],tbl_Order[OrderID],tbl_Order[Order Month Name])</f>
        <v>Feb</v>
      </c>
      <c r="H874" t="str">
        <f>_xlfn.XLOOKUP(tbl_OrderProduct[[#This Row],[ProductID]],tbl_Product[ProductID],tbl_Product[ProductName])</f>
        <v>Evercell</v>
      </c>
      <c r="I874" t="str">
        <f>_xlfn.XLOOKUP(tbl_OrderProduct[[#This Row],[OrderID]],tbl_Order[OrderID],tbl_Order[CustomerID])</f>
        <v>CUST0333</v>
      </c>
    </row>
    <row r="875" spans="1:9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  <c r="F875">
        <f>_xlfn.XLOOKUP(tbl_OrderProduct[[#This Row],[OrderID]],tbl_Order[OrderID],tbl_Order[Order Year])</f>
        <v>2018</v>
      </c>
      <c r="G875" t="str">
        <f>_xlfn.XLOOKUP(tbl_OrderProduct[[#This Row],[OrderID]],tbl_Order[OrderID],tbl_Order[Order Month Name])</f>
        <v>Feb</v>
      </c>
      <c r="H875" t="str">
        <f>_xlfn.XLOOKUP(tbl_OrderProduct[[#This Row],[ProductID]],tbl_Product[ProductID],tbl_Product[ProductName])</f>
        <v>Pivot or Perish</v>
      </c>
      <c r="I875" t="str">
        <f>_xlfn.XLOOKUP(tbl_OrderProduct[[#This Row],[OrderID]],tbl_Order[OrderID],tbl_Order[CustomerID])</f>
        <v>CUST0333</v>
      </c>
    </row>
    <row r="876" spans="1:9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  <c r="F876">
        <f>_xlfn.XLOOKUP(tbl_OrderProduct[[#This Row],[OrderID]],tbl_Order[OrderID],tbl_Order[Order Year])</f>
        <v>2018</v>
      </c>
      <c r="G876" t="str">
        <f>_xlfn.XLOOKUP(tbl_OrderProduct[[#This Row],[OrderID]],tbl_Order[OrderID],tbl_Order[Order Month Name])</f>
        <v>Feb</v>
      </c>
      <c r="H876" t="str">
        <f>_xlfn.XLOOKUP(tbl_OrderProduct[[#This Row],[ProductID]],tbl_Product[ProductID],tbl_Product[ProductName])</f>
        <v>Charts Against Humanity</v>
      </c>
      <c r="I876" t="str">
        <f>_xlfn.XLOOKUP(tbl_OrderProduct[[#This Row],[OrderID]],tbl_Order[OrderID],tbl_Order[CustomerID])</f>
        <v>CUST0333</v>
      </c>
    </row>
    <row r="877" spans="1:9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  <c r="F877">
        <f>_xlfn.XLOOKUP(tbl_OrderProduct[[#This Row],[OrderID]],tbl_Order[OrderID],tbl_Order[Order Year])</f>
        <v>2018</v>
      </c>
      <c r="G877" t="str">
        <f>_xlfn.XLOOKUP(tbl_OrderProduct[[#This Row],[OrderID]],tbl_Order[OrderID],tbl_Order[Order Month Name])</f>
        <v>Feb</v>
      </c>
      <c r="H877" t="str">
        <f>_xlfn.XLOOKUP(tbl_OrderProduct[[#This Row],[ProductID]],tbl_Product[ProductID],tbl_Product[ProductName])</f>
        <v>Depreciation Trail</v>
      </c>
      <c r="I877" t="str">
        <f>_xlfn.XLOOKUP(tbl_OrderProduct[[#This Row],[OrderID]],tbl_Order[OrderID],tbl_Order[CustomerID])</f>
        <v>CUST0227</v>
      </c>
    </row>
    <row r="878" spans="1:9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  <c r="F878">
        <f>_xlfn.XLOOKUP(tbl_OrderProduct[[#This Row],[OrderID]],tbl_Order[OrderID],tbl_Order[Order Year])</f>
        <v>2018</v>
      </c>
      <c r="G878" t="str">
        <f>_xlfn.XLOOKUP(tbl_OrderProduct[[#This Row],[OrderID]],tbl_Order[OrderID],tbl_Order[Order Month Name])</f>
        <v>Feb</v>
      </c>
      <c r="H878" t="str">
        <f>_xlfn.XLOOKUP(tbl_OrderProduct[[#This Row],[ProductID]],tbl_Product[ProductID],tbl_Product[ProductName])</f>
        <v>Spreadsheet Legacy</v>
      </c>
      <c r="I878" t="str">
        <f>_xlfn.XLOOKUP(tbl_OrderProduct[[#This Row],[OrderID]],tbl_Order[OrderID],tbl_Order[CustomerID])</f>
        <v>CUST0227</v>
      </c>
    </row>
    <row r="879" spans="1:9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  <c r="F879">
        <f>_xlfn.XLOOKUP(tbl_OrderProduct[[#This Row],[OrderID]],tbl_Order[OrderID],tbl_Order[Order Year])</f>
        <v>2018</v>
      </c>
      <c r="G879" t="str">
        <f>_xlfn.XLOOKUP(tbl_OrderProduct[[#This Row],[OrderID]],tbl_Order[OrderID],tbl_Order[Order Month Name])</f>
        <v>Feb</v>
      </c>
      <c r="H879" t="str">
        <f>_xlfn.XLOOKUP(tbl_OrderProduct[[#This Row],[ProductID]],tbl_Product[ProductID],tbl_Product[ProductName])</f>
        <v>Sheets of Nottingham</v>
      </c>
      <c r="I879" t="str">
        <f>_xlfn.XLOOKUP(tbl_OrderProduct[[#This Row],[OrderID]],tbl_Order[OrderID],tbl_Order[CustomerID])</f>
        <v>CUST0227</v>
      </c>
    </row>
    <row r="880" spans="1:9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  <c r="F880">
        <f>_xlfn.XLOOKUP(tbl_OrderProduct[[#This Row],[OrderID]],tbl_Order[OrderID],tbl_Order[Order Year])</f>
        <v>2018</v>
      </c>
      <c r="G880" t="str">
        <f>_xlfn.XLOOKUP(tbl_OrderProduct[[#This Row],[OrderID]],tbl_Order[OrderID],tbl_Order[Order Month Name])</f>
        <v>Feb</v>
      </c>
      <c r="H880" t="str">
        <f>_xlfn.XLOOKUP(tbl_OrderProduct[[#This Row],[ProductID]],tbl_Product[ProductID],tbl_Product[ProductName])</f>
        <v>Sheetstorm</v>
      </c>
      <c r="I880" t="str">
        <f>_xlfn.XLOOKUP(tbl_OrderProduct[[#This Row],[OrderID]],tbl_Order[OrderID],tbl_Order[CustomerID])</f>
        <v>CUST0227</v>
      </c>
    </row>
    <row r="881" spans="1:9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  <c r="F881">
        <f>_xlfn.XLOOKUP(tbl_OrderProduct[[#This Row],[OrderID]],tbl_Order[OrderID],tbl_Order[Order Year])</f>
        <v>2018</v>
      </c>
      <c r="G881" t="str">
        <f>_xlfn.XLOOKUP(tbl_OrderProduct[[#This Row],[OrderID]],tbl_Order[OrderID],tbl_Order[Order Month Name])</f>
        <v>Feb</v>
      </c>
      <c r="H881" t="str">
        <f>_xlfn.XLOOKUP(tbl_OrderProduct[[#This Row],[ProductID]],tbl_Product[ProductID],tbl_Product[ProductName])</f>
        <v>The Castles of Mad King Lambda</v>
      </c>
      <c r="I881" t="str">
        <f>_xlfn.XLOOKUP(tbl_OrderProduct[[#This Row],[OrderID]],tbl_Order[OrderID],tbl_Order[CustomerID])</f>
        <v>CUST0940</v>
      </c>
    </row>
    <row r="882" spans="1:9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  <c r="F882">
        <f>_xlfn.XLOOKUP(tbl_OrderProduct[[#This Row],[OrderID]],tbl_Order[OrderID],tbl_Order[Order Year])</f>
        <v>2018</v>
      </c>
      <c r="G882" t="str">
        <f>_xlfn.XLOOKUP(tbl_OrderProduct[[#This Row],[OrderID]],tbl_Order[OrderID],tbl_Order[Order Month Name])</f>
        <v>Feb</v>
      </c>
      <c r="H882" t="str">
        <f>_xlfn.XLOOKUP(tbl_OrderProduct[[#This Row],[ProductID]],tbl_Product[ProductID],tbl_Product[ProductName])</f>
        <v>Root Cause Analysis</v>
      </c>
      <c r="I882" t="str">
        <f>_xlfn.XLOOKUP(tbl_OrderProduct[[#This Row],[OrderID]],tbl_Order[OrderID],tbl_Order[CustomerID])</f>
        <v>CUST0940</v>
      </c>
    </row>
    <row r="883" spans="1:9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  <c r="F883">
        <f>_xlfn.XLOOKUP(tbl_OrderProduct[[#This Row],[OrderID]],tbl_Order[OrderID],tbl_Order[Order Year])</f>
        <v>2018</v>
      </c>
      <c r="G883" t="str">
        <f>_xlfn.XLOOKUP(tbl_OrderProduct[[#This Row],[OrderID]],tbl_Order[OrderID],tbl_Order[Order Month Name])</f>
        <v>Feb</v>
      </c>
      <c r="H883" t="str">
        <f>_xlfn.XLOOKUP(tbl_OrderProduct[[#This Row],[ProductID]],tbl_Product[ProductID],tbl_Product[ProductName])</f>
        <v>Tiny Epic Formulas</v>
      </c>
      <c r="I883" t="str">
        <f>_xlfn.XLOOKUP(tbl_OrderProduct[[#This Row],[OrderID]],tbl_Order[OrderID],tbl_Order[CustomerID])</f>
        <v>CUST0940</v>
      </c>
    </row>
    <row r="884" spans="1:9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  <c r="F884">
        <f>_xlfn.XLOOKUP(tbl_OrderProduct[[#This Row],[OrderID]],tbl_Order[OrderID],tbl_Order[Order Year])</f>
        <v>2018</v>
      </c>
      <c r="G884" t="str">
        <f>_xlfn.XLOOKUP(tbl_OrderProduct[[#This Row],[OrderID]],tbl_Order[OrderID],tbl_Order[Order Month Name])</f>
        <v>Feb</v>
      </c>
      <c r="H884" t="str">
        <f>_xlfn.XLOOKUP(tbl_OrderProduct[[#This Row],[ProductID]],tbl_Product[ProductID],tbl_Product[ProductName])</f>
        <v>Wingspanalytics</v>
      </c>
      <c r="I884" t="str">
        <f>_xlfn.XLOOKUP(tbl_OrderProduct[[#This Row],[OrderID]],tbl_Order[OrderID],tbl_Order[CustomerID])</f>
        <v>CUST0940</v>
      </c>
    </row>
    <row r="885" spans="1:9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  <c r="F885">
        <f>_xlfn.XLOOKUP(tbl_OrderProduct[[#This Row],[OrderID]],tbl_Order[OrderID],tbl_Order[Order Year])</f>
        <v>2018</v>
      </c>
      <c r="G885" t="str">
        <f>_xlfn.XLOOKUP(tbl_OrderProduct[[#This Row],[OrderID]],tbl_Order[OrderID],tbl_Order[Order Month Name])</f>
        <v>Feb</v>
      </c>
      <c r="H885" t="str">
        <f>_xlfn.XLOOKUP(tbl_OrderProduct[[#This Row],[ProductID]],tbl_Product[ProductID],tbl_Product[ProductName])</f>
        <v>Spreadsheet Legacy</v>
      </c>
      <c r="I885" t="str">
        <f>_xlfn.XLOOKUP(tbl_OrderProduct[[#This Row],[OrderID]],tbl_Order[OrderID],tbl_Order[CustomerID])</f>
        <v>CUST0940</v>
      </c>
    </row>
    <row r="886" spans="1:9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  <c r="F886">
        <f>_xlfn.XLOOKUP(tbl_OrderProduct[[#This Row],[OrderID]],tbl_Order[OrderID],tbl_Order[Order Year])</f>
        <v>2018</v>
      </c>
      <c r="G886" t="str">
        <f>_xlfn.XLOOKUP(tbl_OrderProduct[[#This Row],[OrderID]],tbl_Order[OrderID],tbl_Order[Order Month Name])</f>
        <v>Feb</v>
      </c>
      <c r="H886" t="str">
        <f>_xlfn.XLOOKUP(tbl_OrderProduct[[#This Row],[ProductID]],tbl_Product[ProductID],tbl_Product[ProductName])</f>
        <v>Formula Scrabble</v>
      </c>
      <c r="I886" t="str">
        <f>_xlfn.XLOOKUP(tbl_OrderProduct[[#This Row],[OrderID]],tbl_Order[OrderID],tbl_Order[CustomerID])</f>
        <v>CUST1087</v>
      </c>
    </row>
    <row r="887" spans="1:9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  <c r="F887">
        <f>_xlfn.XLOOKUP(tbl_OrderProduct[[#This Row],[OrderID]],tbl_Order[OrderID],tbl_Order[Order Year])</f>
        <v>2018</v>
      </c>
      <c r="G887" t="str">
        <f>_xlfn.XLOOKUP(tbl_OrderProduct[[#This Row],[OrderID]],tbl_Order[OrderID],tbl_Order[Order Month Name])</f>
        <v>Feb</v>
      </c>
      <c r="H887" t="str">
        <f>_xlfn.XLOOKUP(tbl_OrderProduct[[#This Row],[ProductID]],tbl_Product[ProductID],tbl_Product[ProductName])</f>
        <v>Pandemic: #REF! Outbreak</v>
      </c>
      <c r="I887" t="str">
        <f>_xlfn.XLOOKUP(tbl_OrderProduct[[#This Row],[OrderID]],tbl_Order[OrderID],tbl_Order[CustomerID])</f>
        <v>CUST1087</v>
      </c>
    </row>
    <row r="888" spans="1:9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  <c r="F888">
        <f>_xlfn.XLOOKUP(tbl_OrderProduct[[#This Row],[OrderID]],tbl_Order[OrderID],tbl_Order[Order Year])</f>
        <v>2018</v>
      </c>
      <c r="G888" t="str">
        <f>_xlfn.XLOOKUP(tbl_OrderProduct[[#This Row],[OrderID]],tbl_Order[OrderID],tbl_Order[Order Month Name])</f>
        <v>Feb</v>
      </c>
      <c r="H888" t="str">
        <f>_xlfn.XLOOKUP(tbl_OrderProduct[[#This Row],[ProductID]],tbl_Product[ProductID],tbl_Product[ProductName])</f>
        <v>Formula Scrabble</v>
      </c>
      <c r="I888" t="str">
        <f>_xlfn.XLOOKUP(tbl_OrderProduct[[#This Row],[OrderID]],tbl_Order[OrderID],tbl_Order[CustomerID])</f>
        <v>CUST0441</v>
      </c>
    </row>
    <row r="889" spans="1:9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  <c r="F889">
        <f>_xlfn.XLOOKUP(tbl_OrderProduct[[#This Row],[OrderID]],tbl_Order[OrderID],tbl_Order[Order Year])</f>
        <v>2018</v>
      </c>
      <c r="G889" t="str">
        <f>_xlfn.XLOOKUP(tbl_OrderProduct[[#This Row],[OrderID]],tbl_Order[OrderID],tbl_Order[Order Month Name])</f>
        <v>Feb</v>
      </c>
      <c r="H889" t="str">
        <f>_xlfn.XLOOKUP(tbl_OrderProduct[[#This Row],[ProductID]],tbl_Product[ProductID],tbl_Product[ProductName])</f>
        <v>The Castles of Mad King Lambda</v>
      </c>
      <c r="I889" t="str">
        <f>_xlfn.XLOOKUP(tbl_OrderProduct[[#This Row],[OrderID]],tbl_Order[OrderID],tbl_Order[CustomerID])</f>
        <v>CUST0441</v>
      </c>
    </row>
    <row r="890" spans="1:9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  <c r="F890">
        <f>_xlfn.XLOOKUP(tbl_OrderProduct[[#This Row],[OrderID]],tbl_Order[OrderID],tbl_Order[Order Year])</f>
        <v>2018</v>
      </c>
      <c r="G890" t="str">
        <f>_xlfn.XLOOKUP(tbl_OrderProduct[[#This Row],[OrderID]],tbl_Order[OrderID],tbl_Order[Order Month Name])</f>
        <v>Feb</v>
      </c>
      <c r="H890" t="str">
        <f>_xlfn.XLOOKUP(tbl_OrderProduct[[#This Row],[ProductID]],tbl_Product[ProductID],tbl_Product[ProductName])</f>
        <v>The Spill: Data Breach</v>
      </c>
      <c r="I890" t="str">
        <f>_xlfn.XLOOKUP(tbl_OrderProduct[[#This Row],[OrderID]],tbl_Order[OrderID],tbl_Order[CustomerID])</f>
        <v>CUST0441</v>
      </c>
    </row>
    <row r="891" spans="1:9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  <c r="F891">
        <f>_xlfn.XLOOKUP(tbl_OrderProduct[[#This Row],[OrderID]],tbl_Order[OrderID],tbl_Order[Order Year])</f>
        <v>2018</v>
      </c>
      <c r="G891" t="str">
        <f>_xlfn.XLOOKUP(tbl_OrderProduct[[#This Row],[OrderID]],tbl_Order[OrderID],tbl_Order[Order Month Name])</f>
        <v>Feb</v>
      </c>
      <c r="H891" t="str">
        <f>_xlfn.XLOOKUP(tbl_OrderProduct[[#This Row],[ProductID]],tbl_Product[ProductID],tbl_Product[ProductName])</f>
        <v>Carcassone: Financial Quarters</v>
      </c>
      <c r="I891" t="str">
        <f>_xlfn.XLOOKUP(tbl_OrderProduct[[#This Row],[OrderID]],tbl_Order[OrderID],tbl_Order[CustomerID])</f>
        <v>CUST0441</v>
      </c>
    </row>
    <row r="892" spans="1:9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  <c r="F892">
        <f>_xlfn.XLOOKUP(tbl_OrderProduct[[#This Row],[OrderID]],tbl_Order[OrderID],tbl_Order[Order Year])</f>
        <v>2018</v>
      </c>
      <c r="G892" t="str">
        <f>_xlfn.XLOOKUP(tbl_OrderProduct[[#This Row],[OrderID]],tbl_Order[OrderID],tbl_Order[Order Month Name])</f>
        <v>Feb</v>
      </c>
      <c r="H892" t="str">
        <f>_xlfn.XLOOKUP(tbl_OrderProduct[[#This Row],[ProductID]],tbl_Product[ProductID],tbl_Product[ProductName])</f>
        <v>Roll for Regression</v>
      </c>
      <c r="I892" t="str">
        <f>_xlfn.XLOOKUP(tbl_OrderProduct[[#This Row],[OrderID]],tbl_Order[OrderID],tbl_Order[CustomerID])</f>
        <v>CUST0441</v>
      </c>
    </row>
    <row r="893" spans="1:9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  <c r="F893">
        <f>_xlfn.XLOOKUP(tbl_OrderProduct[[#This Row],[OrderID]],tbl_Order[OrderID],tbl_Order[Order Year])</f>
        <v>2018</v>
      </c>
      <c r="G893" t="str">
        <f>_xlfn.XLOOKUP(tbl_OrderProduct[[#This Row],[OrderID]],tbl_Order[OrderID],tbl_Order[Order Month Name])</f>
        <v>Feb</v>
      </c>
      <c r="H893" t="str">
        <f>_xlfn.XLOOKUP(tbl_OrderProduct[[#This Row],[ProductID]],tbl_Product[ProductID],tbl_Product[ProductName])</f>
        <v>Wingspanalytics</v>
      </c>
      <c r="I893" t="str">
        <f>_xlfn.XLOOKUP(tbl_OrderProduct[[#This Row],[OrderID]],tbl_Order[OrderID],tbl_Order[CustomerID])</f>
        <v>CUST0526</v>
      </c>
    </row>
    <row r="894" spans="1:9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  <c r="F894">
        <f>_xlfn.XLOOKUP(tbl_OrderProduct[[#This Row],[OrderID]],tbl_Order[OrderID],tbl_Order[Order Year])</f>
        <v>2018</v>
      </c>
      <c r="G894" t="str">
        <f>_xlfn.XLOOKUP(tbl_OrderProduct[[#This Row],[OrderID]],tbl_Order[OrderID],tbl_Order[Order Month Name])</f>
        <v>Feb</v>
      </c>
      <c r="H894" t="str">
        <f>_xlfn.XLOOKUP(tbl_OrderProduct[[#This Row],[ProductID]],tbl_Product[ProductID],tbl_Product[ProductName])</f>
        <v>Pandemic: #REF! Outbreak</v>
      </c>
      <c r="I894" t="str">
        <f>_xlfn.XLOOKUP(tbl_OrderProduct[[#This Row],[OrderID]],tbl_Order[OrderID],tbl_Order[CustomerID])</f>
        <v>CUST1020</v>
      </c>
    </row>
    <row r="895" spans="1:9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  <c r="F895">
        <f>_xlfn.XLOOKUP(tbl_OrderProduct[[#This Row],[OrderID]],tbl_Order[OrderID],tbl_Order[Order Year])</f>
        <v>2018</v>
      </c>
      <c r="G895" t="str">
        <f>_xlfn.XLOOKUP(tbl_OrderProduct[[#This Row],[OrderID]],tbl_Order[OrderID],tbl_Order[Order Month Name])</f>
        <v>Feb</v>
      </c>
      <c r="H895" t="str">
        <f>_xlfn.XLOOKUP(tbl_OrderProduct[[#This Row],[ProductID]],tbl_Product[ProductID],tbl_Product[ProductName])</f>
        <v>Wingspanalytics</v>
      </c>
      <c r="I895" t="str">
        <f>_xlfn.XLOOKUP(tbl_OrderProduct[[#This Row],[OrderID]],tbl_Order[OrderID],tbl_Order[CustomerID])</f>
        <v>CUST1257</v>
      </c>
    </row>
    <row r="896" spans="1:9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  <c r="F896">
        <f>_xlfn.XLOOKUP(tbl_OrderProduct[[#This Row],[OrderID]],tbl_Order[OrderID],tbl_Order[Order Year])</f>
        <v>2018</v>
      </c>
      <c r="G896" t="str">
        <f>_xlfn.XLOOKUP(tbl_OrderProduct[[#This Row],[OrderID]],tbl_Order[OrderID],tbl_Order[Order Month Name])</f>
        <v>Feb</v>
      </c>
      <c r="H896" t="str">
        <f>_xlfn.XLOOKUP(tbl_OrderProduct[[#This Row],[ProductID]],tbl_Product[ProductID],tbl_Product[ProductName])</f>
        <v>The Spill: Data Breach</v>
      </c>
      <c r="I896" t="str">
        <f>_xlfn.XLOOKUP(tbl_OrderProduct[[#This Row],[OrderID]],tbl_Order[OrderID],tbl_Order[CustomerID])</f>
        <v>CUST1257</v>
      </c>
    </row>
    <row r="897" spans="1:9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  <c r="F897">
        <f>_xlfn.XLOOKUP(tbl_OrderProduct[[#This Row],[OrderID]],tbl_Order[OrderID],tbl_Order[Order Year])</f>
        <v>2018</v>
      </c>
      <c r="G897" t="str">
        <f>_xlfn.XLOOKUP(tbl_OrderProduct[[#This Row],[OrderID]],tbl_Order[OrderID],tbl_Order[Order Month Name])</f>
        <v>Feb</v>
      </c>
      <c r="H897" t="str">
        <f>_xlfn.XLOOKUP(tbl_OrderProduct[[#This Row],[ProductID]],tbl_Product[ProductID],tbl_Product[ProductName])</f>
        <v>Monopoly: Pivot Table Edition</v>
      </c>
      <c r="I897" t="str">
        <f>_xlfn.XLOOKUP(tbl_OrderProduct[[#This Row],[OrderID]],tbl_Order[OrderID],tbl_Order[CustomerID])</f>
        <v>CUST0941</v>
      </c>
    </row>
    <row r="898" spans="1:9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  <c r="F898">
        <f>_xlfn.XLOOKUP(tbl_OrderProduct[[#This Row],[OrderID]],tbl_Order[OrderID],tbl_Order[Order Year])</f>
        <v>2018</v>
      </c>
      <c r="G898" t="str">
        <f>_xlfn.XLOOKUP(tbl_OrderProduct[[#This Row],[OrderID]],tbl_Order[OrderID],tbl_Order[Order Month Name])</f>
        <v>Feb</v>
      </c>
      <c r="H898" t="str">
        <f>_xlfn.XLOOKUP(tbl_OrderProduct[[#This Row],[ProductID]],tbl_Product[ProductID],tbl_Product[ProductName])</f>
        <v>Formula Scrabble</v>
      </c>
      <c r="I898" t="str">
        <f>_xlfn.XLOOKUP(tbl_OrderProduct[[#This Row],[OrderID]],tbl_Order[OrderID],tbl_Order[CustomerID])</f>
        <v>CUST0941</v>
      </c>
    </row>
    <row r="899" spans="1:9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  <c r="F899">
        <f>_xlfn.XLOOKUP(tbl_OrderProduct[[#This Row],[OrderID]],tbl_Order[OrderID],tbl_Order[Order Year])</f>
        <v>2018</v>
      </c>
      <c r="G899" t="str">
        <f>_xlfn.XLOOKUP(tbl_OrderProduct[[#This Row],[OrderID]],tbl_Order[OrderID],tbl_Order[Order Month Name])</f>
        <v>Feb</v>
      </c>
      <c r="H899" t="str">
        <f>_xlfn.XLOOKUP(tbl_OrderProduct[[#This Row],[ProductID]],tbl_Product[ProductID],tbl_Product[ProductName])</f>
        <v>Evercell</v>
      </c>
      <c r="I899" t="str">
        <f>_xlfn.XLOOKUP(tbl_OrderProduct[[#This Row],[OrderID]],tbl_Order[OrderID],tbl_Order[CustomerID])</f>
        <v>CUST0186</v>
      </c>
    </row>
    <row r="900" spans="1:9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  <c r="F900">
        <f>_xlfn.XLOOKUP(tbl_OrderProduct[[#This Row],[OrderID]],tbl_Order[OrderID],tbl_Order[Order Year])</f>
        <v>2018</v>
      </c>
      <c r="G900" t="str">
        <f>_xlfn.XLOOKUP(tbl_OrderProduct[[#This Row],[OrderID]],tbl_Order[OrderID],tbl_Order[Order Month Name])</f>
        <v>Feb</v>
      </c>
      <c r="H900" t="str">
        <f>_xlfn.XLOOKUP(tbl_OrderProduct[[#This Row],[ProductID]],tbl_Product[ProductID],tbl_Product[ProductName])</f>
        <v>Formula Scrabble</v>
      </c>
      <c r="I900" t="str">
        <f>_xlfn.XLOOKUP(tbl_OrderProduct[[#This Row],[OrderID]],tbl_Order[OrderID],tbl_Order[CustomerID])</f>
        <v>CUST0186</v>
      </c>
    </row>
    <row r="901" spans="1:9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  <c r="F901">
        <f>_xlfn.XLOOKUP(tbl_OrderProduct[[#This Row],[OrderID]],tbl_Order[OrderID],tbl_Order[Order Year])</f>
        <v>2018</v>
      </c>
      <c r="G901" t="str">
        <f>_xlfn.XLOOKUP(tbl_OrderProduct[[#This Row],[OrderID]],tbl_Order[OrderID],tbl_Order[Order Month Name])</f>
        <v>Mar</v>
      </c>
      <c r="H901" t="str">
        <f>_xlfn.XLOOKUP(tbl_OrderProduct[[#This Row],[ProductID]],tbl_Product[ProductID],tbl_Product[ProductName])</f>
        <v>Welcome To … The Dashboard</v>
      </c>
      <c r="I901" t="str">
        <f>_xlfn.XLOOKUP(tbl_OrderProduct[[#This Row],[OrderID]],tbl_Order[OrderID],tbl_Order[CustomerID])</f>
        <v>CUST0966</v>
      </c>
    </row>
    <row r="902" spans="1:9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  <c r="F902">
        <f>_xlfn.XLOOKUP(tbl_OrderProduct[[#This Row],[OrderID]],tbl_Order[OrderID],tbl_Order[Order Year])</f>
        <v>2018</v>
      </c>
      <c r="G902" t="str">
        <f>_xlfn.XLOOKUP(tbl_OrderProduct[[#This Row],[OrderID]],tbl_Order[OrderID],tbl_Order[Order Month Name])</f>
        <v>Mar</v>
      </c>
      <c r="H902" t="str">
        <f>_xlfn.XLOOKUP(tbl_OrderProduct[[#This Row],[ProductID]],tbl_Product[ProductID],tbl_Product[ProductName])</f>
        <v>Wingspanalytics</v>
      </c>
      <c r="I902" t="str">
        <f>_xlfn.XLOOKUP(tbl_OrderProduct[[#This Row],[OrderID]],tbl_Order[OrderID],tbl_Order[CustomerID])</f>
        <v>CUST0966</v>
      </c>
    </row>
    <row r="903" spans="1:9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  <c r="F903">
        <f>_xlfn.XLOOKUP(tbl_OrderProduct[[#This Row],[OrderID]],tbl_Order[OrderID],tbl_Order[Order Year])</f>
        <v>2018</v>
      </c>
      <c r="G903" t="str">
        <f>_xlfn.XLOOKUP(tbl_OrderProduct[[#This Row],[OrderID]],tbl_Order[OrderID],tbl_Order[Order Month Name])</f>
        <v>Mar</v>
      </c>
      <c r="H903" t="str">
        <f>_xlfn.XLOOKUP(tbl_OrderProduct[[#This Row],[ProductID]],tbl_Product[ProductID],tbl_Product[ProductName])</f>
        <v>Ticket to Ride: Financial Express</v>
      </c>
      <c r="I903" t="str">
        <f>_xlfn.XLOOKUP(tbl_OrderProduct[[#This Row],[OrderID]],tbl_Order[OrderID],tbl_Order[CustomerID])</f>
        <v>CUST0076</v>
      </c>
    </row>
    <row r="904" spans="1:9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  <c r="F904">
        <f>_xlfn.XLOOKUP(tbl_OrderProduct[[#This Row],[OrderID]],tbl_Order[OrderID],tbl_Order[Order Year])</f>
        <v>2018</v>
      </c>
      <c r="G904" t="str">
        <f>_xlfn.XLOOKUP(tbl_OrderProduct[[#This Row],[OrderID]],tbl_Order[OrderID],tbl_Order[Order Month Name])</f>
        <v>Mar</v>
      </c>
      <c r="H904" t="str">
        <f>_xlfn.XLOOKUP(tbl_OrderProduct[[#This Row],[ProductID]],tbl_Product[ProductID],tbl_Product[ProductName])</f>
        <v>The Castles of Mad King Lambda</v>
      </c>
      <c r="I904" t="str">
        <f>_xlfn.XLOOKUP(tbl_OrderProduct[[#This Row],[OrderID]],tbl_Order[OrderID],tbl_Order[CustomerID])</f>
        <v>CUST0076</v>
      </c>
    </row>
    <row r="905" spans="1:9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  <c r="F905">
        <f>_xlfn.XLOOKUP(tbl_OrderProduct[[#This Row],[OrderID]],tbl_Order[OrderID],tbl_Order[Order Year])</f>
        <v>2018</v>
      </c>
      <c r="G905" t="str">
        <f>_xlfn.XLOOKUP(tbl_OrderProduct[[#This Row],[OrderID]],tbl_Order[OrderID],tbl_Order[Order Month Name])</f>
        <v>Mar</v>
      </c>
      <c r="H905" t="str">
        <f>_xlfn.XLOOKUP(tbl_OrderProduct[[#This Row],[ProductID]],tbl_Product[ProductID],tbl_Product[ProductName])</f>
        <v>Tiny Epic Formulas</v>
      </c>
      <c r="I905" t="str">
        <f>_xlfn.XLOOKUP(tbl_OrderProduct[[#This Row],[OrderID]],tbl_Order[OrderID],tbl_Order[CustomerID])</f>
        <v>CUST0076</v>
      </c>
    </row>
    <row r="906" spans="1:9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  <c r="F906">
        <f>_xlfn.XLOOKUP(tbl_OrderProduct[[#This Row],[OrderID]],tbl_Order[OrderID],tbl_Order[Order Year])</f>
        <v>2018</v>
      </c>
      <c r="G906" t="str">
        <f>_xlfn.XLOOKUP(tbl_OrderProduct[[#This Row],[OrderID]],tbl_Order[OrderID],tbl_Order[Order Month Name])</f>
        <v>Mar</v>
      </c>
      <c r="H906" t="str">
        <f>_xlfn.XLOOKUP(tbl_OrderProduct[[#This Row],[ProductID]],tbl_Product[ProductID],tbl_Product[ProductName])</f>
        <v>Spreadsheet Legacy</v>
      </c>
      <c r="I906" t="str">
        <f>_xlfn.XLOOKUP(tbl_OrderProduct[[#This Row],[OrderID]],tbl_Order[OrderID],tbl_Order[CustomerID])</f>
        <v>CUST0365</v>
      </c>
    </row>
    <row r="907" spans="1:9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  <c r="F907">
        <f>_xlfn.XLOOKUP(tbl_OrderProduct[[#This Row],[OrderID]],tbl_Order[OrderID],tbl_Order[Order Year])</f>
        <v>2018</v>
      </c>
      <c r="G907" t="str">
        <f>_xlfn.XLOOKUP(tbl_OrderProduct[[#This Row],[OrderID]],tbl_Order[OrderID],tbl_Order[Order Month Name])</f>
        <v>Mar</v>
      </c>
      <c r="H907" t="str">
        <f>_xlfn.XLOOKUP(tbl_OrderProduct[[#This Row],[ProductID]],tbl_Product[ProductID],tbl_Product[ProductName])</f>
        <v>Fieldnames</v>
      </c>
      <c r="I907" t="str">
        <f>_xlfn.XLOOKUP(tbl_OrderProduct[[#This Row],[OrderID]],tbl_Order[OrderID],tbl_Order[CustomerID])</f>
        <v>CUST0719</v>
      </c>
    </row>
    <row r="908" spans="1:9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  <c r="F908">
        <f>_xlfn.XLOOKUP(tbl_OrderProduct[[#This Row],[OrderID]],tbl_Order[OrderID],tbl_Order[Order Year])</f>
        <v>2018</v>
      </c>
      <c r="G908" t="str">
        <f>_xlfn.XLOOKUP(tbl_OrderProduct[[#This Row],[OrderID]],tbl_Order[OrderID],tbl_Order[Order Month Name])</f>
        <v>Mar</v>
      </c>
      <c r="H908" t="str">
        <f>_xlfn.XLOOKUP(tbl_OrderProduct[[#This Row],[ProductID]],tbl_Product[ProductID],tbl_Product[ProductName])</f>
        <v>7 Chart Wonders</v>
      </c>
      <c r="I908" t="str">
        <f>_xlfn.XLOOKUP(tbl_OrderProduct[[#This Row],[OrderID]],tbl_Order[OrderID],tbl_Order[CustomerID])</f>
        <v>CUST0719</v>
      </c>
    </row>
    <row r="909" spans="1:9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  <c r="F909">
        <f>_xlfn.XLOOKUP(tbl_OrderProduct[[#This Row],[OrderID]],tbl_Order[OrderID],tbl_Order[Order Year])</f>
        <v>2018</v>
      </c>
      <c r="G909" t="str">
        <f>_xlfn.XLOOKUP(tbl_OrderProduct[[#This Row],[OrderID]],tbl_Order[OrderID],tbl_Order[Order Month Name])</f>
        <v>Mar</v>
      </c>
      <c r="H909" t="str">
        <f>_xlfn.XLOOKUP(tbl_OrderProduct[[#This Row],[ProductID]],tbl_Product[ProductID],tbl_Product[ProductName])</f>
        <v>Dungeons &amp; Datasets</v>
      </c>
      <c r="I909" t="str">
        <f>_xlfn.XLOOKUP(tbl_OrderProduct[[#This Row],[OrderID]],tbl_Order[OrderID],tbl_Order[CustomerID])</f>
        <v>CUST0443</v>
      </c>
    </row>
    <row r="910" spans="1:9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  <c r="F910">
        <f>_xlfn.XLOOKUP(tbl_OrderProduct[[#This Row],[OrderID]],tbl_Order[OrderID],tbl_Order[Order Year])</f>
        <v>2018</v>
      </c>
      <c r="G910" t="str">
        <f>_xlfn.XLOOKUP(tbl_OrderProduct[[#This Row],[OrderID]],tbl_Order[OrderID],tbl_Order[Order Month Name])</f>
        <v>Mar</v>
      </c>
      <c r="H910" t="str">
        <f>_xlfn.XLOOKUP(tbl_OrderProduct[[#This Row],[ProductID]],tbl_Product[ProductID],tbl_Product[ProductName])</f>
        <v>Ticket to Ride: Financial Express</v>
      </c>
      <c r="I910" t="str">
        <f>_xlfn.XLOOKUP(tbl_OrderProduct[[#This Row],[OrderID]],tbl_Order[OrderID],tbl_Order[CustomerID])</f>
        <v>CUST0443</v>
      </c>
    </row>
    <row r="911" spans="1:9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  <c r="F911">
        <f>_xlfn.XLOOKUP(tbl_OrderProduct[[#This Row],[OrderID]],tbl_Order[OrderID],tbl_Order[Order Year])</f>
        <v>2018</v>
      </c>
      <c r="G911" t="str">
        <f>_xlfn.XLOOKUP(tbl_OrderProduct[[#This Row],[OrderID]],tbl_Order[OrderID],tbl_Order[Order Month Name])</f>
        <v>Mar</v>
      </c>
      <c r="H911" t="str">
        <f>_xlfn.XLOOKUP(tbl_OrderProduct[[#This Row],[ProductID]],tbl_Product[ProductID],tbl_Product[ProductName])</f>
        <v>Charts Against Humanity</v>
      </c>
      <c r="I911" t="str">
        <f>_xlfn.XLOOKUP(tbl_OrderProduct[[#This Row],[OrderID]],tbl_Order[OrderID],tbl_Order[CustomerID])</f>
        <v>CUST0443</v>
      </c>
    </row>
    <row r="912" spans="1:9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  <c r="F912">
        <f>_xlfn.XLOOKUP(tbl_OrderProduct[[#This Row],[OrderID]],tbl_Order[OrderID],tbl_Order[Order Year])</f>
        <v>2018</v>
      </c>
      <c r="G912" t="str">
        <f>_xlfn.XLOOKUP(tbl_OrderProduct[[#This Row],[OrderID]],tbl_Order[OrderID],tbl_Order[Order Month Name])</f>
        <v>Mar</v>
      </c>
      <c r="H912" t="str">
        <f>_xlfn.XLOOKUP(tbl_OrderProduct[[#This Row],[ProductID]],tbl_Product[ProductID],tbl_Product[ProductName])</f>
        <v>Brass: Budget</v>
      </c>
      <c r="I912" t="str">
        <f>_xlfn.XLOOKUP(tbl_OrderProduct[[#This Row],[OrderID]],tbl_Order[OrderID],tbl_Order[CustomerID])</f>
        <v>CUST0451</v>
      </c>
    </row>
    <row r="913" spans="1:9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  <c r="F913">
        <f>_xlfn.XLOOKUP(tbl_OrderProduct[[#This Row],[OrderID]],tbl_Order[OrderID],tbl_Order[Order Year])</f>
        <v>2018</v>
      </c>
      <c r="G913" t="str">
        <f>_xlfn.XLOOKUP(tbl_OrderProduct[[#This Row],[OrderID]],tbl_Order[OrderID],tbl_Order[Order Month Name])</f>
        <v>Mar</v>
      </c>
      <c r="H913" t="str">
        <f>_xlfn.XLOOKUP(tbl_OrderProduct[[#This Row],[ProductID]],tbl_Product[ProductID],tbl_Product[ProductName])</f>
        <v>Pivot or Perish</v>
      </c>
      <c r="I913" t="str">
        <f>_xlfn.XLOOKUP(tbl_OrderProduct[[#This Row],[OrderID]],tbl_Order[OrderID],tbl_Order[CustomerID])</f>
        <v>CUST0444</v>
      </c>
    </row>
    <row r="914" spans="1:9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  <c r="F914">
        <f>_xlfn.XLOOKUP(tbl_OrderProduct[[#This Row],[OrderID]],tbl_Order[OrderID],tbl_Order[Order Year])</f>
        <v>2018</v>
      </c>
      <c r="G914" t="str">
        <f>_xlfn.XLOOKUP(tbl_OrderProduct[[#This Row],[OrderID]],tbl_Order[OrderID],tbl_Order[Order Month Name])</f>
        <v>Mar</v>
      </c>
      <c r="H914" t="str">
        <f>_xlfn.XLOOKUP(tbl_OrderProduct[[#This Row],[ProductID]],tbl_Product[ProductID],tbl_Product[ProductName])</f>
        <v>Pandemic: #REF! Outbreak</v>
      </c>
      <c r="I914" t="str">
        <f>_xlfn.XLOOKUP(tbl_OrderProduct[[#This Row],[OrderID]],tbl_Order[OrderID],tbl_Order[CustomerID])</f>
        <v>CUST0444</v>
      </c>
    </row>
    <row r="915" spans="1:9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  <c r="F915">
        <f>_xlfn.XLOOKUP(tbl_OrderProduct[[#This Row],[OrderID]],tbl_Order[OrderID],tbl_Order[Order Year])</f>
        <v>2018</v>
      </c>
      <c r="G915" t="str">
        <f>_xlfn.XLOOKUP(tbl_OrderProduct[[#This Row],[OrderID]],tbl_Order[OrderID],tbl_Order[Order Month Name])</f>
        <v>Mar</v>
      </c>
      <c r="H915" t="str">
        <f>_xlfn.XLOOKUP(tbl_OrderProduct[[#This Row],[ProductID]],tbl_Product[ProductID],tbl_Product[ProductName])</f>
        <v>Don't Split the Data</v>
      </c>
      <c r="I915" t="str">
        <f>_xlfn.XLOOKUP(tbl_OrderProduct[[#This Row],[OrderID]],tbl_Order[OrderID],tbl_Order[CustomerID])</f>
        <v>CUST0444</v>
      </c>
    </row>
    <row r="916" spans="1:9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  <c r="F916">
        <f>_xlfn.XLOOKUP(tbl_OrderProduct[[#This Row],[OrderID]],tbl_Order[OrderID],tbl_Order[Order Year])</f>
        <v>2018</v>
      </c>
      <c r="G916" t="str">
        <f>_xlfn.XLOOKUP(tbl_OrderProduct[[#This Row],[OrderID]],tbl_Order[OrderID],tbl_Order[Order Month Name])</f>
        <v>Mar</v>
      </c>
      <c r="H916" t="str">
        <f>_xlfn.XLOOKUP(tbl_OrderProduct[[#This Row],[ProductID]],tbl_Product[ProductID],tbl_Product[ProductName])</f>
        <v>Forbidden Functions</v>
      </c>
      <c r="I916" t="str">
        <f>_xlfn.XLOOKUP(tbl_OrderProduct[[#This Row],[OrderID]],tbl_Order[OrderID],tbl_Order[CustomerID])</f>
        <v>CUST0444</v>
      </c>
    </row>
    <row r="917" spans="1:9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  <c r="F917">
        <f>_xlfn.XLOOKUP(tbl_OrderProduct[[#This Row],[OrderID]],tbl_Order[OrderID],tbl_Order[Order Year])</f>
        <v>2018</v>
      </c>
      <c r="G917" t="str">
        <f>_xlfn.XLOOKUP(tbl_OrderProduct[[#This Row],[OrderID]],tbl_Order[OrderID],tbl_Order[Order Month Name])</f>
        <v>Mar</v>
      </c>
      <c r="H917" t="str">
        <f>_xlfn.XLOOKUP(tbl_OrderProduct[[#This Row],[ProductID]],tbl_Product[ProductID],tbl_Product[ProductName])</f>
        <v>Fieldnames</v>
      </c>
      <c r="I917" t="str">
        <f>_xlfn.XLOOKUP(tbl_OrderProduct[[#This Row],[OrderID]],tbl_Order[OrderID],tbl_Order[CustomerID])</f>
        <v>CUST0004</v>
      </c>
    </row>
    <row r="918" spans="1:9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  <c r="F918">
        <f>_xlfn.XLOOKUP(tbl_OrderProduct[[#This Row],[OrderID]],tbl_Order[OrderID],tbl_Order[Order Year])</f>
        <v>2018</v>
      </c>
      <c r="G918" t="str">
        <f>_xlfn.XLOOKUP(tbl_OrderProduct[[#This Row],[OrderID]],tbl_Order[OrderID],tbl_Order[Order Month Name])</f>
        <v>Mar</v>
      </c>
      <c r="H918" t="str">
        <f>_xlfn.XLOOKUP(tbl_OrderProduct[[#This Row],[ProductID]],tbl_Product[ProductID],tbl_Product[ProductName])</f>
        <v>Power B.I. the Board Game</v>
      </c>
      <c r="I918" t="str">
        <f>_xlfn.XLOOKUP(tbl_OrderProduct[[#This Row],[OrderID]],tbl_Order[OrderID],tbl_Order[CustomerID])</f>
        <v>CUST0509</v>
      </c>
    </row>
    <row r="919" spans="1:9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  <c r="F919">
        <f>_xlfn.XLOOKUP(tbl_OrderProduct[[#This Row],[OrderID]],tbl_Order[OrderID],tbl_Order[Order Year])</f>
        <v>2018</v>
      </c>
      <c r="G919" t="str">
        <f>_xlfn.XLOOKUP(tbl_OrderProduct[[#This Row],[OrderID]],tbl_Order[OrderID],tbl_Order[Order Month Name])</f>
        <v>Mar</v>
      </c>
      <c r="H919" t="str">
        <f>_xlfn.XLOOKUP(tbl_OrderProduct[[#This Row],[ProductID]],tbl_Product[ProductID],tbl_Product[ProductName])</f>
        <v>DAX Machina</v>
      </c>
      <c r="I919" t="str">
        <f>_xlfn.XLOOKUP(tbl_OrderProduct[[#This Row],[OrderID]],tbl_Order[OrderID],tbl_Order[CustomerID])</f>
        <v>CUST0891</v>
      </c>
    </row>
    <row r="920" spans="1:9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  <c r="F920">
        <f>_xlfn.XLOOKUP(tbl_OrderProduct[[#This Row],[OrderID]],tbl_Order[OrderID],tbl_Order[Order Year])</f>
        <v>2018</v>
      </c>
      <c r="G920" t="str">
        <f>_xlfn.XLOOKUP(tbl_OrderProduct[[#This Row],[OrderID]],tbl_Order[OrderID],tbl_Order[Order Month Name])</f>
        <v>Mar</v>
      </c>
      <c r="H920" t="str">
        <f>_xlfn.XLOOKUP(tbl_OrderProduct[[#This Row],[ProductID]],tbl_Product[ProductID],tbl_Product[ProductName])</f>
        <v>Azul: Pie Chart Edition</v>
      </c>
      <c r="I920" t="str">
        <f>_xlfn.XLOOKUP(tbl_OrderProduct[[#This Row],[OrderID]],tbl_Order[OrderID],tbl_Order[CustomerID])</f>
        <v>CUST0891</v>
      </c>
    </row>
    <row r="921" spans="1:9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  <c r="F921">
        <f>_xlfn.XLOOKUP(tbl_OrderProduct[[#This Row],[OrderID]],tbl_Order[OrderID],tbl_Order[Order Year])</f>
        <v>2018</v>
      </c>
      <c r="G921" t="str">
        <f>_xlfn.XLOOKUP(tbl_OrderProduct[[#This Row],[OrderID]],tbl_Order[OrderID],tbl_Order[Order Month Name])</f>
        <v>Mar</v>
      </c>
      <c r="H921" t="str">
        <f>_xlfn.XLOOKUP(tbl_OrderProduct[[#This Row],[ProductID]],tbl_Product[ProductID],tbl_Product[ProductName])</f>
        <v>Don't Wake the Stakeholders</v>
      </c>
      <c r="I921" t="str">
        <f>_xlfn.XLOOKUP(tbl_OrderProduct[[#This Row],[OrderID]],tbl_Order[OrderID],tbl_Order[CustomerID])</f>
        <v>CUST0891</v>
      </c>
    </row>
    <row r="922" spans="1:9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  <c r="F922">
        <f>_xlfn.XLOOKUP(tbl_OrderProduct[[#This Row],[OrderID]],tbl_Order[OrderID],tbl_Order[Order Year])</f>
        <v>2018</v>
      </c>
      <c r="G922" t="str">
        <f>_xlfn.XLOOKUP(tbl_OrderProduct[[#This Row],[OrderID]],tbl_Order[OrderID],tbl_Order[Order Month Name])</f>
        <v>Mar</v>
      </c>
      <c r="H922" t="str">
        <f>_xlfn.XLOOKUP(tbl_OrderProduct[[#This Row],[ProductID]],tbl_Product[ProductID],tbl_Product[ProductName])</f>
        <v>Cashflow Cascadia</v>
      </c>
      <c r="I922" t="str">
        <f>_xlfn.XLOOKUP(tbl_OrderProduct[[#This Row],[OrderID]],tbl_Order[OrderID],tbl_Order[CustomerID])</f>
        <v>CUST1292</v>
      </c>
    </row>
    <row r="923" spans="1:9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  <c r="F923">
        <f>_xlfn.XLOOKUP(tbl_OrderProduct[[#This Row],[OrderID]],tbl_Order[OrderID],tbl_Order[Order Year])</f>
        <v>2018</v>
      </c>
      <c r="G923" t="str">
        <f>_xlfn.XLOOKUP(tbl_OrderProduct[[#This Row],[OrderID]],tbl_Order[OrderID],tbl_Order[Order Month Name])</f>
        <v>Mar</v>
      </c>
      <c r="H923" t="str">
        <f>_xlfn.XLOOKUP(tbl_OrderProduct[[#This Row],[ProductID]],tbl_Product[ProductID],tbl_Product[ProductName])</f>
        <v>Sheetstorm</v>
      </c>
      <c r="I923" t="str">
        <f>_xlfn.XLOOKUP(tbl_OrderProduct[[#This Row],[OrderID]],tbl_Order[OrderID],tbl_Order[CustomerID])</f>
        <v>CUST0119</v>
      </c>
    </row>
    <row r="924" spans="1:9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  <c r="F924">
        <f>_xlfn.XLOOKUP(tbl_OrderProduct[[#This Row],[OrderID]],tbl_Order[OrderID],tbl_Order[Order Year])</f>
        <v>2018</v>
      </c>
      <c r="G924" t="str">
        <f>_xlfn.XLOOKUP(tbl_OrderProduct[[#This Row],[OrderID]],tbl_Order[OrderID],tbl_Order[Order Month Name])</f>
        <v>Mar</v>
      </c>
      <c r="H924" t="str">
        <f>_xlfn.XLOOKUP(tbl_OrderProduct[[#This Row],[ProductID]],tbl_Product[ProductID],tbl_Product[ProductName])</f>
        <v>Fieldnames</v>
      </c>
      <c r="I924" t="str">
        <f>_xlfn.XLOOKUP(tbl_OrderProduct[[#This Row],[OrderID]],tbl_Order[OrderID],tbl_Order[CustomerID])</f>
        <v>CUST0674</v>
      </c>
    </row>
    <row r="925" spans="1:9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  <c r="F925">
        <f>_xlfn.XLOOKUP(tbl_OrderProduct[[#This Row],[OrderID]],tbl_Order[OrderID],tbl_Order[Order Year])</f>
        <v>2018</v>
      </c>
      <c r="G925" t="str">
        <f>_xlfn.XLOOKUP(tbl_OrderProduct[[#This Row],[OrderID]],tbl_Order[OrderID],tbl_Order[Order Month Name])</f>
        <v>Mar</v>
      </c>
      <c r="H925" t="str">
        <f>_xlfn.XLOOKUP(tbl_OrderProduct[[#This Row],[ProductID]],tbl_Product[ProductID],tbl_Product[ProductName])</f>
        <v>Don't Wake the Stakeholders</v>
      </c>
      <c r="I925" t="str">
        <f>_xlfn.XLOOKUP(tbl_OrderProduct[[#This Row],[OrderID]],tbl_Order[OrderID],tbl_Order[CustomerID])</f>
        <v>CUST0674</v>
      </c>
    </row>
    <row r="926" spans="1:9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  <c r="F926">
        <f>_xlfn.XLOOKUP(tbl_OrderProduct[[#This Row],[OrderID]],tbl_Order[OrderID],tbl_Order[Order Year])</f>
        <v>2018</v>
      </c>
      <c r="G926" t="str">
        <f>_xlfn.XLOOKUP(tbl_OrderProduct[[#This Row],[OrderID]],tbl_Order[OrderID],tbl_Order[Order Month Name])</f>
        <v>Mar</v>
      </c>
      <c r="H926" t="str">
        <f>_xlfn.XLOOKUP(tbl_OrderProduct[[#This Row],[ProductID]],tbl_Product[ProductID],tbl_Product[ProductName])</f>
        <v>Charts Against Humanity</v>
      </c>
      <c r="I926" t="str">
        <f>_xlfn.XLOOKUP(tbl_OrderProduct[[#This Row],[OrderID]],tbl_Order[OrderID],tbl_Order[CustomerID])</f>
        <v>CUST0876</v>
      </c>
    </row>
    <row r="927" spans="1:9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  <c r="F927">
        <f>_xlfn.XLOOKUP(tbl_OrderProduct[[#This Row],[OrderID]],tbl_Order[OrderID],tbl_Order[Order Year])</f>
        <v>2018</v>
      </c>
      <c r="G927" t="str">
        <f>_xlfn.XLOOKUP(tbl_OrderProduct[[#This Row],[OrderID]],tbl_Order[OrderID],tbl_Order[Order Month Name])</f>
        <v>Mar</v>
      </c>
      <c r="H927" t="str">
        <f>_xlfn.XLOOKUP(tbl_OrderProduct[[#This Row],[ProductID]],tbl_Product[ProductID],tbl_Product[ProductName])</f>
        <v>Monopoly: Pivot Table Edition</v>
      </c>
      <c r="I927" t="str">
        <f>_xlfn.XLOOKUP(tbl_OrderProduct[[#This Row],[OrderID]],tbl_Order[OrderID],tbl_Order[CustomerID])</f>
        <v>CUST0526</v>
      </c>
    </row>
    <row r="928" spans="1:9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  <c r="F928">
        <f>_xlfn.XLOOKUP(tbl_OrderProduct[[#This Row],[OrderID]],tbl_Order[OrderID],tbl_Order[Order Year])</f>
        <v>2018</v>
      </c>
      <c r="G928" t="str">
        <f>_xlfn.XLOOKUP(tbl_OrderProduct[[#This Row],[OrderID]],tbl_Order[OrderID],tbl_Order[Order Month Name])</f>
        <v>Mar</v>
      </c>
      <c r="H928" t="str">
        <f>_xlfn.XLOOKUP(tbl_OrderProduct[[#This Row],[ProductID]],tbl_Product[ProductID],tbl_Product[ProductName])</f>
        <v>DAX Machina</v>
      </c>
      <c r="I928" t="str">
        <f>_xlfn.XLOOKUP(tbl_OrderProduct[[#This Row],[OrderID]],tbl_Order[OrderID],tbl_Order[CustomerID])</f>
        <v>CUST0526</v>
      </c>
    </row>
    <row r="929" spans="1:9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  <c r="F929">
        <f>_xlfn.XLOOKUP(tbl_OrderProduct[[#This Row],[OrderID]],tbl_Order[OrderID],tbl_Order[Order Year])</f>
        <v>2018</v>
      </c>
      <c r="G929" t="str">
        <f>_xlfn.XLOOKUP(tbl_OrderProduct[[#This Row],[OrderID]],tbl_Order[OrderID],tbl_Order[Order Month Name])</f>
        <v>Mar</v>
      </c>
      <c r="H929" t="str">
        <f>_xlfn.XLOOKUP(tbl_OrderProduct[[#This Row],[ProductID]],tbl_Product[ProductID],tbl_Product[ProductName])</f>
        <v>Fieldnames</v>
      </c>
      <c r="I929" t="str">
        <f>_xlfn.XLOOKUP(tbl_OrderProduct[[#This Row],[OrderID]],tbl_Order[OrderID],tbl_Order[CustomerID])</f>
        <v>CUST0526</v>
      </c>
    </row>
    <row r="930" spans="1:9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  <c r="F930">
        <f>_xlfn.XLOOKUP(tbl_OrderProduct[[#This Row],[OrderID]],tbl_Order[OrderID],tbl_Order[Order Year])</f>
        <v>2018</v>
      </c>
      <c r="G930" t="str">
        <f>_xlfn.XLOOKUP(tbl_OrderProduct[[#This Row],[OrderID]],tbl_Order[OrderID],tbl_Order[Order Month Name])</f>
        <v>Mar</v>
      </c>
      <c r="H930" t="str">
        <f>_xlfn.XLOOKUP(tbl_OrderProduct[[#This Row],[ProductID]],tbl_Product[ProductID],tbl_Product[ProductName])</f>
        <v>Cells of Caledonia</v>
      </c>
      <c r="I930" t="str">
        <f>_xlfn.XLOOKUP(tbl_OrderProduct[[#This Row],[OrderID]],tbl_Order[OrderID],tbl_Order[CustomerID])</f>
        <v>CUST1160</v>
      </c>
    </row>
    <row r="931" spans="1:9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  <c r="F931">
        <f>_xlfn.XLOOKUP(tbl_OrderProduct[[#This Row],[OrderID]],tbl_Order[OrderID],tbl_Order[Order Year])</f>
        <v>2018</v>
      </c>
      <c r="G931" t="str">
        <f>_xlfn.XLOOKUP(tbl_OrderProduct[[#This Row],[OrderID]],tbl_Order[OrderID],tbl_Order[Order Month Name])</f>
        <v>Mar</v>
      </c>
      <c r="H931" t="str">
        <f>_xlfn.XLOOKUP(tbl_OrderProduct[[#This Row],[ProductID]],tbl_Product[ProductID],tbl_Product[ProductName])</f>
        <v>Pandemic: #REF! Outbreak</v>
      </c>
      <c r="I931" t="str">
        <f>_xlfn.XLOOKUP(tbl_OrderProduct[[#This Row],[OrderID]],tbl_Order[OrderID],tbl_Order[CustomerID])</f>
        <v>CUST1160</v>
      </c>
    </row>
    <row r="932" spans="1:9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  <c r="F932">
        <f>_xlfn.XLOOKUP(tbl_OrderProduct[[#This Row],[OrderID]],tbl_Order[OrderID],tbl_Order[Order Year])</f>
        <v>2018</v>
      </c>
      <c r="G932" t="str">
        <f>_xlfn.XLOOKUP(tbl_OrderProduct[[#This Row],[OrderID]],tbl_Order[OrderID],tbl_Order[Order Month Name])</f>
        <v>Mar</v>
      </c>
      <c r="H932" t="str">
        <f>_xlfn.XLOOKUP(tbl_OrderProduct[[#This Row],[ProductID]],tbl_Product[ProductID],tbl_Product[ProductName])</f>
        <v>Welcome To … The Dashboard</v>
      </c>
      <c r="I932" t="str">
        <f>_xlfn.XLOOKUP(tbl_OrderProduct[[#This Row],[OrderID]],tbl_Order[OrderID],tbl_Order[CustomerID])</f>
        <v>CUST1160</v>
      </c>
    </row>
    <row r="933" spans="1:9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  <c r="F933">
        <f>_xlfn.XLOOKUP(tbl_OrderProduct[[#This Row],[OrderID]],tbl_Order[OrderID],tbl_Order[Order Year])</f>
        <v>2018</v>
      </c>
      <c r="G933" t="str">
        <f>_xlfn.XLOOKUP(tbl_OrderProduct[[#This Row],[OrderID]],tbl_Order[OrderID],tbl_Order[Order Month Name])</f>
        <v>Mar</v>
      </c>
      <c r="H933" t="str">
        <f>_xlfn.XLOOKUP(tbl_OrderProduct[[#This Row],[ProductID]],tbl_Product[ProductID],tbl_Product[ProductName])</f>
        <v>Formulate!</v>
      </c>
      <c r="I933" t="str">
        <f>_xlfn.XLOOKUP(tbl_OrderProduct[[#This Row],[OrderID]],tbl_Order[OrderID],tbl_Order[CustomerID])</f>
        <v>CUST1160</v>
      </c>
    </row>
    <row r="934" spans="1:9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  <c r="F934">
        <f>_xlfn.XLOOKUP(tbl_OrderProduct[[#This Row],[OrderID]],tbl_Order[OrderID],tbl_Order[Order Year])</f>
        <v>2018</v>
      </c>
      <c r="G934" t="str">
        <f>_xlfn.XLOOKUP(tbl_OrderProduct[[#This Row],[OrderID]],tbl_Order[OrderID],tbl_Order[Order Month Name])</f>
        <v>Apr</v>
      </c>
      <c r="H934" t="str">
        <f>_xlfn.XLOOKUP(tbl_OrderProduct[[#This Row],[ProductID]],tbl_Product[ProductID],tbl_Product[ProductName])</f>
        <v>Ticket to Ride: Financial Express</v>
      </c>
      <c r="I934" t="str">
        <f>_xlfn.XLOOKUP(tbl_OrderProduct[[#This Row],[OrderID]],tbl_Order[OrderID],tbl_Order[CustomerID])</f>
        <v>CUST0702</v>
      </c>
    </row>
    <row r="935" spans="1:9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  <c r="F935">
        <f>_xlfn.XLOOKUP(tbl_OrderProduct[[#This Row],[OrderID]],tbl_Order[OrderID],tbl_Order[Order Year])</f>
        <v>2018</v>
      </c>
      <c r="G935" t="str">
        <f>_xlfn.XLOOKUP(tbl_OrderProduct[[#This Row],[OrderID]],tbl_Order[OrderID],tbl_Order[Order Month Name])</f>
        <v>Apr</v>
      </c>
      <c r="H935" t="str">
        <f>_xlfn.XLOOKUP(tbl_OrderProduct[[#This Row],[ProductID]],tbl_Product[ProductID],tbl_Product[ProductName])</f>
        <v>Terraforming Tableau</v>
      </c>
      <c r="I935" t="str">
        <f>_xlfn.XLOOKUP(tbl_OrderProduct[[#This Row],[OrderID]],tbl_Order[OrderID],tbl_Order[CustomerID])</f>
        <v>CUST0952</v>
      </c>
    </row>
    <row r="936" spans="1:9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  <c r="F936">
        <f>_xlfn.XLOOKUP(tbl_OrderProduct[[#This Row],[OrderID]],tbl_Order[OrderID],tbl_Order[Order Year])</f>
        <v>2018</v>
      </c>
      <c r="G936" t="str">
        <f>_xlfn.XLOOKUP(tbl_OrderProduct[[#This Row],[OrderID]],tbl_Order[OrderID],tbl_Order[Order Month Name])</f>
        <v>Apr</v>
      </c>
      <c r="H936" t="str">
        <f>_xlfn.XLOOKUP(tbl_OrderProduct[[#This Row],[ProductID]],tbl_Product[ProductID],tbl_Product[ProductName])</f>
        <v>Carcassone: Financial Quarters</v>
      </c>
      <c r="I936" t="str">
        <f>_xlfn.XLOOKUP(tbl_OrderProduct[[#This Row],[OrderID]],tbl_Order[OrderID],tbl_Order[CustomerID])</f>
        <v>CUST0078</v>
      </c>
    </row>
    <row r="937" spans="1:9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  <c r="F937">
        <f>_xlfn.XLOOKUP(tbl_OrderProduct[[#This Row],[OrderID]],tbl_Order[OrderID],tbl_Order[Order Year])</f>
        <v>2018</v>
      </c>
      <c r="G937" t="str">
        <f>_xlfn.XLOOKUP(tbl_OrderProduct[[#This Row],[OrderID]],tbl_Order[OrderID],tbl_Order[Order Month Name])</f>
        <v>Apr</v>
      </c>
      <c r="H937" t="str">
        <f>_xlfn.XLOOKUP(tbl_OrderProduct[[#This Row],[ProductID]],tbl_Product[ProductID],tbl_Product[ProductName])</f>
        <v>Roll for Regression</v>
      </c>
      <c r="I937" t="str">
        <f>_xlfn.XLOOKUP(tbl_OrderProduct[[#This Row],[OrderID]],tbl_Order[OrderID],tbl_Order[CustomerID])</f>
        <v>CUST0078</v>
      </c>
    </row>
    <row r="938" spans="1:9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  <c r="F938">
        <f>_xlfn.XLOOKUP(tbl_OrderProduct[[#This Row],[OrderID]],tbl_Order[OrderID],tbl_Order[Order Year])</f>
        <v>2018</v>
      </c>
      <c r="G938" t="str">
        <f>_xlfn.XLOOKUP(tbl_OrderProduct[[#This Row],[OrderID]],tbl_Order[OrderID],tbl_Order[Order Month Name])</f>
        <v>Apr</v>
      </c>
      <c r="H938" t="str">
        <f>_xlfn.XLOOKUP(tbl_OrderProduct[[#This Row],[ProductID]],tbl_Product[ProductID],tbl_Product[ProductName])</f>
        <v>Wingspanalytics</v>
      </c>
      <c r="I938" t="str">
        <f>_xlfn.XLOOKUP(tbl_OrderProduct[[#This Row],[OrderID]],tbl_Order[OrderID],tbl_Order[CustomerID])</f>
        <v>CUST0078</v>
      </c>
    </row>
    <row r="939" spans="1:9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  <c r="F939">
        <f>_xlfn.XLOOKUP(tbl_OrderProduct[[#This Row],[OrderID]],tbl_Order[OrderID],tbl_Order[Order Year])</f>
        <v>2018</v>
      </c>
      <c r="G939" t="str">
        <f>_xlfn.XLOOKUP(tbl_OrderProduct[[#This Row],[OrderID]],tbl_Order[OrderID],tbl_Order[Order Month Name])</f>
        <v>Apr</v>
      </c>
      <c r="H939" t="str">
        <f>_xlfn.XLOOKUP(tbl_OrderProduct[[#This Row],[ProductID]],tbl_Product[ProductID],tbl_Product[ProductName])</f>
        <v>DataCraft: Fields &amp; Measures</v>
      </c>
      <c r="I939" t="str">
        <f>_xlfn.XLOOKUP(tbl_OrderProduct[[#This Row],[OrderID]],tbl_Order[OrderID],tbl_Order[CustomerID])</f>
        <v>CUST0135</v>
      </c>
    </row>
    <row r="940" spans="1:9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  <c r="F940">
        <f>_xlfn.XLOOKUP(tbl_OrderProduct[[#This Row],[OrderID]],tbl_Order[OrderID],tbl_Order[Order Year])</f>
        <v>2018</v>
      </c>
      <c r="G940" t="str">
        <f>_xlfn.XLOOKUP(tbl_OrderProduct[[#This Row],[OrderID]],tbl_Order[OrderID],tbl_Order[Order Month Name])</f>
        <v>Apr</v>
      </c>
      <c r="H940" t="str">
        <f>_xlfn.XLOOKUP(tbl_OrderProduct[[#This Row],[ProductID]],tbl_Product[ProductID],tbl_Product[ProductName])</f>
        <v>YahtSheets</v>
      </c>
      <c r="I940" t="str">
        <f>_xlfn.XLOOKUP(tbl_OrderProduct[[#This Row],[OrderID]],tbl_Order[OrderID],tbl_Order[CustomerID])</f>
        <v>CUST1127</v>
      </c>
    </row>
    <row r="941" spans="1:9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  <c r="F941">
        <f>_xlfn.XLOOKUP(tbl_OrderProduct[[#This Row],[OrderID]],tbl_Order[OrderID],tbl_Order[Order Year])</f>
        <v>2018</v>
      </c>
      <c r="G941" t="str">
        <f>_xlfn.XLOOKUP(tbl_OrderProduct[[#This Row],[OrderID]],tbl_Order[OrderID],tbl_Order[Order Month Name])</f>
        <v>Apr</v>
      </c>
      <c r="H941" t="str">
        <f>_xlfn.XLOOKUP(tbl_OrderProduct[[#This Row],[ProductID]],tbl_Product[ProductID],tbl_Product[ProductName])</f>
        <v>Roll for Regression</v>
      </c>
      <c r="I941" t="str">
        <f>_xlfn.XLOOKUP(tbl_OrderProduct[[#This Row],[OrderID]],tbl_Order[OrderID],tbl_Order[CustomerID])</f>
        <v>CUST1127</v>
      </c>
    </row>
    <row r="942" spans="1:9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  <c r="F942">
        <f>_xlfn.XLOOKUP(tbl_OrderProduct[[#This Row],[OrderID]],tbl_Order[OrderID],tbl_Order[Order Year])</f>
        <v>2018</v>
      </c>
      <c r="G942" t="str">
        <f>_xlfn.XLOOKUP(tbl_OrderProduct[[#This Row],[OrderID]],tbl_Order[OrderID],tbl_Order[Order Month Name])</f>
        <v>Apr</v>
      </c>
      <c r="H942" t="str">
        <f>_xlfn.XLOOKUP(tbl_OrderProduct[[#This Row],[ProductID]],tbl_Product[ProductID],tbl_Product[ProductName])</f>
        <v>Pivot &amp; Paper</v>
      </c>
      <c r="I942" t="str">
        <f>_xlfn.XLOOKUP(tbl_OrderProduct[[#This Row],[OrderID]],tbl_Order[OrderID],tbl_Order[CustomerID])</f>
        <v>CUST1127</v>
      </c>
    </row>
    <row r="943" spans="1:9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  <c r="F943">
        <f>_xlfn.XLOOKUP(tbl_OrderProduct[[#This Row],[OrderID]],tbl_Order[OrderID],tbl_Order[Order Year])</f>
        <v>2018</v>
      </c>
      <c r="G943" t="str">
        <f>_xlfn.XLOOKUP(tbl_OrderProduct[[#This Row],[OrderID]],tbl_Order[OrderID],tbl_Order[Order Month Name])</f>
        <v>Apr</v>
      </c>
      <c r="H943" t="str">
        <f>_xlfn.XLOOKUP(tbl_OrderProduct[[#This Row],[ProductID]],tbl_Product[ProductID],tbl_Product[ProductName])</f>
        <v>The Quacks of Quarterburg</v>
      </c>
      <c r="I943" t="str">
        <f>_xlfn.XLOOKUP(tbl_OrderProduct[[#This Row],[OrderID]],tbl_Order[OrderID],tbl_Order[CustomerID])</f>
        <v>CUST1127</v>
      </c>
    </row>
    <row r="944" spans="1:9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  <c r="F944">
        <f>_xlfn.XLOOKUP(tbl_OrderProduct[[#This Row],[OrderID]],tbl_Order[OrderID],tbl_Order[Order Year])</f>
        <v>2018</v>
      </c>
      <c r="G944" t="str">
        <f>_xlfn.XLOOKUP(tbl_OrderProduct[[#This Row],[OrderID]],tbl_Order[OrderID],tbl_Order[Order Month Name])</f>
        <v>Apr</v>
      </c>
      <c r="H944" t="str">
        <f>_xlfn.XLOOKUP(tbl_OrderProduct[[#This Row],[ProductID]],tbl_Product[ProductID],tbl_Product[ProductName])</f>
        <v>Power B.I. the Board Game</v>
      </c>
      <c r="I944" t="str">
        <f>_xlfn.XLOOKUP(tbl_OrderProduct[[#This Row],[OrderID]],tbl_Order[OrderID],tbl_Order[CustomerID])</f>
        <v>CUST1127</v>
      </c>
    </row>
    <row r="945" spans="1:9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  <c r="F945">
        <f>_xlfn.XLOOKUP(tbl_OrderProduct[[#This Row],[OrderID]],tbl_Order[OrderID],tbl_Order[Order Year])</f>
        <v>2018</v>
      </c>
      <c r="G945" t="str">
        <f>_xlfn.XLOOKUP(tbl_OrderProduct[[#This Row],[OrderID]],tbl_Order[OrderID],tbl_Order[Order Month Name])</f>
        <v>Apr</v>
      </c>
      <c r="H945" t="str">
        <f>_xlfn.XLOOKUP(tbl_OrderProduct[[#This Row],[ProductID]],tbl_Product[ProductID],tbl_Product[ProductName])</f>
        <v>Brass: Budget</v>
      </c>
      <c r="I945" t="str">
        <f>_xlfn.XLOOKUP(tbl_OrderProduct[[#This Row],[OrderID]],tbl_Order[OrderID],tbl_Order[CustomerID])</f>
        <v>CUST0410</v>
      </c>
    </row>
    <row r="946" spans="1:9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  <c r="F946">
        <f>_xlfn.XLOOKUP(tbl_OrderProduct[[#This Row],[OrderID]],tbl_Order[OrderID],tbl_Order[Order Year])</f>
        <v>2018</v>
      </c>
      <c r="G946" t="str">
        <f>_xlfn.XLOOKUP(tbl_OrderProduct[[#This Row],[OrderID]],tbl_Order[OrderID],tbl_Order[Order Month Name])</f>
        <v>Apr</v>
      </c>
      <c r="H946" t="str">
        <f>_xlfn.XLOOKUP(tbl_OrderProduct[[#This Row],[ProductID]],tbl_Product[ProductID],tbl_Product[ProductName])</f>
        <v>Sheetstorm</v>
      </c>
      <c r="I946" t="str">
        <f>_xlfn.XLOOKUP(tbl_OrderProduct[[#This Row],[OrderID]],tbl_Order[OrderID],tbl_Order[CustomerID])</f>
        <v>CUST0410</v>
      </c>
    </row>
    <row r="947" spans="1:9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  <c r="F947">
        <f>_xlfn.XLOOKUP(tbl_OrderProduct[[#This Row],[OrderID]],tbl_Order[OrderID],tbl_Order[Order Year])</f>
        <v>2018</v>
      </c>
      <c r="G947" t="str">
        <f>_xlfn.XLOOKUP(tbl_OrderProduct[[#This Row],[OrderID]],tbl_Order[OrderID],tbl_Order[Order Month Name])</f>
        <v>Apr</v>
      </c>
      <c r="H947" t="str">
        <f>_xlfn.XLOOKUP(tbl_OrderProduct[[#This Row],[ProductID]],tbl_Product[ProductID],tbl_Product[ProductName])</f>
        <v>Unmatched: Analyst's Edition</v>
      </c>
      <c r="I947" t="str">
        <f>_xlfn.XLOOKUP(tbl_OrderProduct[[#This Row],[OrderID]],tbl_Order[OrderID],tbl_Order[CustomerID])</f>
        <v>CUST0955</v>
      </c>
    </row>
    <row r="948" spans="1:9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  <c r="F948">
        <f>_xlfn.XLOOKUP(tbl_OrderProduct[[#This Row],[OrderID]],tbl_Order[OrderID],tbl_Order[Order Year])</f>
        <v>2018</v>
      </c>
      <c r="G948" t="str">
        <f>_xlfn.XLOOKUP(tbl_OrderProduct[[#This Row],[OrderID]],tbl_Order[OrderID],tbl_Order[Order Month Name])</f>
        <v>Apr</v>
      </c>
      <c r="H948" t="str">
        <f>_xlfn.XLOOKUP(tbl_OrderProduct[[#This Row],[ProductID]],tbl_Product[ProductID],tbl_Product[ProductName])</f>
        <v>Pandemic: #REF! Outbreak</v>
      </c>
      <c r="I948" t="str">
        <f>_xlfn.XLOOKUP(tbl_OrderProduct[[#This Row],[OrderID]],tbl_Order[OrderID],tbl_Order[CustomerID])</f>
        <v>CUST0955</v>
      </c>
    </row>
    <row r="949" spans="1:9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  <c r="F949">
        <f>_xlfn.XLOOKUP(tbl_OrderProduct[[#This Row],[OrderID]],tbl_Order[OrderID],tbl_Order[Order Year])</f>
        <v>2018</v>
      </c>
      <c r="G949" t="str">
        <f>_xlfn.XLOOKUP(tbl_OrderProduct[[#This Row],[OrderID]],tbl_Order[OrderID],tbl_Order[Order Month Name])</f>
        <v>Apr</v>
      </c>
      <c r="H949" t="str">
        <f>_xlfn.XLOOKUP(tbl_OrderProduct[[#This Row],[ProductID]],tbl_Product[ProductID],tbl_Product[ProductName])</f>
        <v>Root Cause Analysis</v>
      </c>
      <c r="I949" t="str">
        <f>_xlfn.XLOOKUP(tbl_OrderProduct[[#This Row],[OrderID]],tbl_Order[OrderID],tbl_Order[CustomerID])</f>
        <v>CUST0955</v>
      </c>
    </row>
    <row r="950" spans="1:9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  <c r="F950">
        <f>_xlfn.XLOOKUP(tbl_OrderProduct[[#This Row],[OrderID]],tbl_Order[OrderID],tbl_Order[Order Year])</f>
        <v>2018</v>
      </c>
      <c r="G950" t="str">
        <f>_xlfn.XLOOKUP(tbl_OrderProduct[[#This Row],[OrderID]],tbl_Order[OrderID],tbl_Order[Order Month Name])</f>
        <v>Apr</v>
      </c>
      <c r="H950" t="str">
        <f>_xlfn.XLOOKUP(tbl_OrderProduct[[#This Row],[ProductID]],tbl_Product[ProductID],tbl_Product[ProductName])</f>
        <v>Dashboard Wavelength</v>
      </c>
      <c r="I950" t="str">
        <f>_xlfn.XLOOKUP(tbl_OrderProduct[[#This Row],[OrderID]],tbl_Order[OrderID],tbl_Order[CustomerID])</f>
        <v>CUST1135</v>
      </c>
    </row>
    <row r="951" spans="1:9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  <c r="F951">
        <f>_xlfn.XLOOKUP(tbl_OrderProduct[[#This Row],[OrderID]],tbl_Order[OrderID],tbl_Order[Order Year])</f>
        <v>2018</v>
      </c>
      <c r="G951" t="str">
        <f>_xlfn.XLOOKUP(tbl_OrderProduct[[#This Row],[OrderID]],tbl_Order[OrderID],tbl_Order[Order Month Name])</f>
        <v>Apr</v>
      </c>
      <c r="H951" t="str">
        <f>_xlfn.XLOOKUP(tbl_OrderProduct[[#This Row],[ProductID]],tbl_Product[ProductID],tbl_Product[ProductName])</f>
        <v>Monopoly: Pivot Table Edition</v>
      </c>
      <c r="I951" t="str">
        <f>_xlfn.XLOOKUP(tbl_OrderProduct[[#This Row],[OrderID]],tbl_Order[OrderID],tbl_Order[CustomerID])</f>
        <v>CUST1135</v>
      </c>
    </row>
    <row r="952" spans="1:9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  <c r="F952">
        <f>_xlfn.XLOOKUP(tbl_OrderProduct[[#This Row],[OrderID]],tbl_Order[OrderID],tbl_Order[Order Year])</f>
        <v>2018</v>
      </c>
      <c r="G952" t="str">
        <f>_xlfn.XLOOKUP(tbl_OrderProduct[[#This Row],[OrderID]],tbl_Order[OrderID],tbl_Order[Order Month Name])</f>
        <v>Apr</v>
      </c>
      <c r="H952" t="str">
        <f>_xlfn.XLOOKUP(tbl_OrderProduct[[#This Row],[ProductID]],tbl_Product[ProductID],tbl_Product[ProductName])</f>
        <v>Welcome To … The Dashboard</v>
      </c>
      <c r="I952" t="str">
        <f>_xlfn.XLOOKUP(tbl_OrderProduct[[#This Row],[OrderID]],tbl_Order[OrderID],tbl_Order[CustomerID])</f>
        <v>CUST1135</v>
      </c>
    </row>
    <row r="953" spans="1:9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  <c r="F953">
        <f>_xlfn.XLOOKUP(tbl_OrderProduct[[#This Row],[OrderID]],tbl_Order[OrderID],tbl_Order[Order Year])</f>
        <v>2018</v>
      </c>
      <c r="G953" t="str">
        <f>_xlfn.XLOOKUP(tbl_OrderProduct[[#This Row],[OrderID]],tbl_Order[OrderID],tbl_Order[Order Month Name])</f>
        <v>Apr</v>
      </c>
      <c r="H953" t="str">
        <f>_xlfn.XLOOKUP(tbl_OrderProduct[[#This Row],[ProductID]],tbl_Product[ProductID],tbl_Product[ProductName])</f>
        <v>Charts Against Humanity</v>
      </c>
      <c r="I953" t="str">
        <f>_xlfn.XLOOKUP(tbl_OrderProduct[[#This Row],[OrderID]],tbl_Order[OrderID],tbl_Order[CustomerID])</f>
        <v>CUST1135</v>
      </c>
    </row>
    <row r="954" spans="1:9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  <c r="F954">
        <f>_xlfn.XLOOKUP(tbl_OrderProduct[[#This Row],[OrderID]],tbl_Order[OrderID],tbl_Order[Order Year])</f>
        <v>2018</v>
      </c>
      <c r="G954" t="str">
        <f>_xlfn.XLOOKUP(tbl_OrderProduct[[#This Row],[OrderID]],tbl_Order[OrderID],tbl_Order[Order Month Name])</f>
        <v>Apr</v>
      </c>
      <c r="H954" t="str">
        <f>_xlfn.XLOOKUP(tbl_OrderProduct[[#This Row],[ProductID]],tbl_Product[ProductID],tbl_Product[ProductName])</f>
        <v>Great Western Lookup</v>
      </c>
      <c r="I954" t="str">
        <f>_xlfn.XLOOKUP(tbl_OrderProduct[[#This Row],[OrderID]],tbl_Order[OrderID],tbl_Order[CustomerID])</f>
        <v>CUST1135</v>
      </c>
    </row>
    <row r="955" spans="1:9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  <c r="F955">
        <f>_xlfn.XLOOKUP(tbl_OrderProduct[[#This Row],[OrderID]],tbl_Order[OrderID],tbl_Order[Order Year])</f>
        <v>2018</v>
      </c>
      <c r="G955" t="str">
        <f>_xlfn.XLOOKUP(tbl_OrderProduct[[#This Row],[OrderID]],tbl_Order[OrderID],tbl_Order[Order Month Name])</f>
        <v>Apr</v>
      </c>
      <c r="H955" t="str">
        <f>_xlfn.XLOOKUP(tbl_OrderProduct[[#This Row],[ProductID]],tbl_Product[ProductID],tbl_Product[ProductName])</f>
        <v>Audit Call of Cthulhu</v>
      </c>
      <c r="I955" t="str">
        <f>_xlfn.XLOOKUP(tbl_OrderProduct[[#This Row],[OrderID]],tbl_Order[OrderID],tbl_Order[CustomerID])</f>
        <v>CUST1115</v>
      </c>
    </row>
    <row r="956" spans="1:9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  <c r="F956">
        <f>_xlfn.XLOOKUP(tbl_OrderProduct[[#This Row],[OrderID]],tbl_Order[OrderID],tbl_Order[Order Year])</f>
        <v>2018</v>
      </c>
      <c r="G956" t="str">
        <f>_xlfn.XLOOKUP(tbl_OrderProduct[[#This Row],[OrderID]],tbl_Order[OrderID],tbl_Order[Order Month Name])</f>
        <v>Apr</v>
      </c>
      <c r="H956" t="str">
        <f>_xlfn.XLOOKUP(tbl_OrderProduct[[#This Row],[ProductID]],tbl_Product[ProductID],tbl_Product[ProductName])</f>
        <v>Don't Wake the Stakeholders</v>
      </c>
      <c r="I956" t="str">
        <f>_xlfn.XLOOKUP(tbl_OrderProduct[[#This Row],[OrderID]],tbl_Order[OrderID],tbl_Order[CustomerID])</f>
        <v>CUST1115</v>
      </c>
    </row>
    <row r="957" spans="1:9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  <c r="F957">
        <f>_xlfn.XLOOKUP(tbl_OrderProduct[[#This Row],[OrderID]],tbl_Order[OrderID],tbl_Order[Order Year])</f>
        <v>2018</v>
      </c>
      <c r="G957" t="str">
        <f>_xlfn.XLOOKUP(tbl_OrderProduct[[#This Row],[OrderID]],tbl_Order[OrderID],tbl_Order[Order Month Name])</f>
        <v>Apr</v>
      </c>
      <c r="H957" t="str">
        <f>_xlfn.XLOOKUP(tbl_OrderProduct[[#This Row],[ProductID]],tbl_Product[ProductID],tbl_Product[ProductName])</f>
        <v>Brass: Budget</v>
      </c>
      <c r="I957" t="str">
        <f>_xlfn.XLOOKUP(tbl_OrderProduct[[#This Row],[OrderID]],tbl_Order[OrderID],tbl_Order[CustomerID])</f>
        <v>CUST0470</v>
      </c>
    </row>
    <row r="958" spans="1:9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  <c r="F958">
        <f>_xlfn.XLOOKUP(tbl_OrderProduct[[#This Row],[OrderID]],tbl_Order[OrderID],tbl_Order[Order Year])</f>
        <v>2018</v>
      </c>
      <c r="G958" t="str">
        <f>_xlfn.XLOOKUP(tbl_OrderProduct[[#This Row],[OrderID]],tbl_Order[OrderID],tbl_Order[Order Month Name])</f>
        <v>Apr</v>
      </c>
      <c r="H958" t="str">
        <f>_xlfn.XLOOKUP(tbl_OrderProduct[[#This Row],[ProductID]],tbl_Product[ProductID],tbl_Product[ProductName])</f>
        <v>Welcome To … The Dashboard</v>
      </c>
      <c r="I958" t="str">
        <f>_xlfn.XLOOKUP(tbl_OrderProduct[[#This Row],[OrderID]],tbl_Order[OrderID],tbl_Order[CustomerID])</f>
        <v>CUST0470</v>
      </c>
    </row>
    <row r="959" spans="1:9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  <c r="F959">
        <f>_xlfn.XLOOKUP(tbl_OrderProduct[[#This Row],[OrderID]],tbl_Order[OrderID],tbl_Order[Order Year])</f>
        <v>2018</v>
      </c>
      <c r="G959" t="str">
        <f>_xlfn.XLOOKUP(tbl_OrderProduct[[#This Row],[OrderID]],tbl_Order[OrderID],tbl_Order[Order Month Name])</f>
        <v>Apr</v>
      </c>
      <c r="H959" t="str">
        <f>_xlfn.XLOOKUP(tbl_OrderProduct[[#This Row],[ProductID]],tbl_Product[ProductID],tbl_Product[ProductName])</f>
        <v>Forbidden Functions</v>
      </c>
      <c r="I959" t="str">
        <f>_xlfn.XLOOKUP(tbl_OrderProduct[[#This Row],[OrderID]],tbl_Order[OrderID],tbl_Order[CustomerID])</f>
        <v>CUST0470</v>
      </c>
    </row>
    <row r="960" spans="1:9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  <c r="F960">
        <f>_xlfn.XLOOKUP(tbl_OrderProduct[[#This Row],[OrderID]],tbl_Order[OrderID],tbl_Order[Order Year])</f>
        <v>2018</v>
      </c>
      <c r="G960" t="str">
        <f>_xlfn.XLOOKUP(tbl_OrderProduct[[#This Row],[OrderID]],tbl_Order[OrderID],tbl_Order[Order Month Name])</f>
        <v>Apr</v>
      </c>
      <c r="H960" t="str">
        <f>_xlfn.XLOOKUP(tbl_OrderProduct[[#This Row],[ProductID]],tbl_Product[ProductID],tbl_Product[ProductName])</f>
        <v>Dashboard Wavelength</v>
      </c>
      <c r="I960" t="str">
        <f>_xlfn.XLOOKUP(tbl_OrderProduct[[#This Row],[OrderID]],tbl_Order[OrderID],tbl_Order[CustomerID])</f>
        <v>CUST0470</v>
      </c>
    </row>
    <row r="961" spans="1:9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  <c r="F961">
        <f>_xlfn.XLOOKUP(tbl_OrderProduct[[#This Row],[OrderID]],tbl_Order[OrderID],tbl_Order[Order Year])</f>
        <v>2018</v>
      </c>
      <c r="G961" t="str">
        <f>_xlfn.XLOOKUP(tbl_OrderProduct[[#This Row],[OrderID]],tbl_Order[OrderID],tbl_Order[Order Month Name])</f>
        <v>Apr</v>
      </c>
      <c r="H961" t="str">
        <f>_xlfn.XLOOKUP(tbl_OrderProduct[[#This Row],[ProductID]],tbl_Product[ProductID],tbl_Product[ProductName])</f>
        <v>Brass: Budget</v>
      </c>
      <c r="I961" t="str">
        <f>_xlfn.XLOOKUP(tbl_OrderProduct[[#This Row],[OrderID]],tbl_Order[OrderID],tbl_Order[CustomerID])</f>
        <v>CUST1130</v>
      </c>
    </row>
    <row r="962" spans="1:9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  <c r="F962">
        <f>_xlfn.XLOOKUP(tbl_OrderProduct[[#This Row],[OrderID]],tbl_Order[OrderID],tbl_Order[Order Year])</f>
        <v>2018</v>
      </c>
      <c r="G962" t="str">
        <f>_xlfn.XLOOKUP(tbl_OrderProduct[[#This Row],[OrderID]],tbl_Order[OrderID],tbl_Order[Order Month Name])</f>
        <v>Apr</v>
      </c>
      <c r="H962" t="str">
        <f>_xlfn.XLOOKUP(tbl_OrderProduct[[#This Row],[ProductID]],tbl_Product[ProductID],tbl_Product[ProductName])</f>
        <v>Dashboard Wavelength</v>
      </c>
      <c r="I962" t="str">
        <f>_xlfn.XLOOKUP(tbl_OrderProduct[[#This Row],[OrderID]],tbl_Order[OrderID],tbl_Order[CustomerID])</f>
        <v>CUST1130</v>
      </c>
    </row>
    <row r="963" spans="1:9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  <c r="F963">
        <f>_xlfn.XLOOKUP(tbl_OrderProduct[[#This Row],[OrderID]],tbl_Order[OrderID],tbl_Order[Order Year])</f>
        <v>2018</v>
      </c>
      <c r="G963" t="str">
        <f>_xlfn.XLOOKUP(tbl_OrderProduct[[#This Row],[OrderID]],tbl_Order[OrderID],tbl_Order[Order Month Name])</f>
        <v>Apr</v>
      </c>
      <c r="H963" t="str">
        <f>_xlfn.XLOOKUP(tbl_OrderProduct[[#This Row],[ProductID]],tbl_Product[ProductID],tbl_Product[ProductName])</f>
        <v>Azul: Pie Chart Edition</v>
      </c>
      <c r="I963" t="str">
        <f>_xlfn.XLOOKUP(tbl_OrderProduct[[#This Row],[OrderID]],tbl_Order[OrderID],tbl_Order[CustomerID])</f>
        <v>CUST1130</v>
      </c>
    </row>
    <row r="964" spans="1:9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  <c r="F964">
        <f>_xlfn.XLOOKUP(tbl_OrderProduct[[#This Row],[OrderID]],tbl_Order[OrderID],tbl_Order[Order Year])</f>
        <v>2018</v>
      </c>
      <c r="G964" t="str">
        <f>_xlfn.XLOOKUP(tbl_OrderProduct[[#This Row],[OrderID]],tbl_Order[OrderID],tbl_Order[Order Month Name])</f>
        <v>Apr</v>
      </c>
      <c r="H964" t="str">
        <f>_xlfn.XLOOKUP(tbl_OrderProduct[[#This Row],[ProductID]],tbl_Product[ProductID],tbl_Product[ProductName])</f>
        <v>Roll for Regression</v>
      </c>
      <c r="I964" t="str">
        <f>_xlfn.XLOOKUP(tbl_OrderProduct[[#This Row],[OrderID]],tbl_Order[OrderID],tbl_Order[CustomerID])</f>
        <v>CUST1130</v>
      </c>
    </row>
    <row r="965" spans="1:9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  <c r="F965">
        <f>_xlfn.XLOOKUP(tbl_OrderProduct[[#This Row],[OrderID]],tbl_Order[OrderID],tbl_Order[Order Year])</f>
        <v>2018</v>
      </c>
      <c r="G965" t="str">
        <f>_xlfn.XLOOKUP(tbl_OrderProduct[[#This Row],[OrderID]],tbl_Order[OrderID],tbl_Order[Order Month Name])</f>
        <v>Apr</v>
      </c>
      <c r="H965" t="str">
        <f>_xlfn.XLOOKUP(tbl_OrderProduct[[#This Row],[ProductID]],tbl_Product[ProductID],tbl_Product[ProductName])</f>
        <v>Cashflow Cascadia</v>
      </c>
      <c r="I965" t="str">
        <f>_xlfn.XLOOKUP(tbl_OrderProduct[[#This Row],[OrderID]],tbl_Order[OrderID],tbl_Order[CustomerID])</f>
        <v>CUST1130</v>
      </c>
    </row>
    <row r="966" spans="1:9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  <c r="F966">
        <f>_xlfn.XLOOKUP(tbl_OrderProduct[[#This Row],[OrderID]],tbl_Order[OrderID],tbl_Order[Order Year])</f>
        <v>2018</v>
      </c>
      <c r="G966" t="str">
        <f>_xlfn.XLOOKUP(tbl_OrderProduct[[#This Row],[OrderID]],tbl_Order[OrderID],tbl_Order[Order Month Name])</f>
        <v>Apr</v>
      </c>
      <c r="H966" t="str">
        <f>_xlfn.XLOOKUP(tbl_OrderProduct[[#This Row],[ProductID]],tbl_Product[ProductID],tbl_Product[ProductName])</f>
        <v>The Castles of Mad King Lambda</v>
      </c>
      <c r="I966" t="str">
        <f>_xlfn.XLOOKUP(tbl_OrderProduct[[#This Row],[OrderID]],tbl_Order[OrderID],tbl_Order[CustomerID])</f>
        <v>CUST0478</v>
      </c>
    </row>
    <row r="967" spans="1:9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  <c r="F967">
        <f>_xlfn.XLOOKUP(tbl_OrderProduct[[#This Row],[OrderID]],tbl_Order[OrderID],tbl_Order[Order Year])</f>
        <v>2018</v>
      </c>
      <c r="G967" t="str">
        <f>_xlfn.XLOOKUP(tbl_OrderProduct[[#This Row],[OrderID]],tbl_Order[OrderID],tbl_Order[Order Month Name])</f>
        <v>Apr</v>
      </c>
      <c r="H967" t="str">
        <f>_xlfn.XLOOKUP(tbl_OrderProduct[[#This Row],[ProductID]],tbl_Product[ProductID],tbl_Product[ProductName])</f>
        <v>Roll for Regression</v>
      </c>
      <c r="I967" t="str">
        <f>_xlfn.XLOOKUP(tbl_OrderProduct[[#This Row],[OrderID]],tbl_Order[OrderID],tbl_Order[CustomerID])</f>
        <v>CUST0478</v>
      </c>
    </row>
    <row r="968" spans="1:9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  <c r="F968">
        <f>_xlfn.XLOOKUP(tbl_OrderProduct[[#This Row],[OrderID]],tbl_Order[OrderID],tbl_Order[Order Year])</f>
        <v>2018</v>
      </c>
      <c r="G968" t="str">
        <f>_xlfn.XLOOKUP(tbl_OrderProduct[[#This Row],[OrderID]],tbl_Order[OrderID],tbl_Order[Order Month Name])</f>
        <v>Apr</v>
      </c>
      <c r="H968" t="str">
        <f>_xlfn.XLOOKUP(tbl_OrderProduct[[#This Row],[ProductID]],tbl_Product[ProductID],tbl_Product[ProductName])</f>
        <v>Wingspanalytics</v>
      </c>
      <c r="I968" t="str">
        <f>_xlfn.XLOOKUP(tbl_OrderProduct[[#This Row],[OrderID]],tbl_Order[OrderID],tbl_Order[CustomerID])</f>
        <v>CUST0478</v>
      </c>
    </row>
    <row r="969" spans="1:9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  <c r="F969">
        <f>_xlfn.XLOOKUP(tbl_OrderProduct[[#This Row],[OrderID]],tbl_Order[OrderID],tbl_Order[Order Year])</f>
        <v>2018</v>
      </c>
      <c r="G969" t="str">
        <f>_xlfn.XLOOKUP(tbl_OrderProduct[[#This Row],[OrderID]],tbl_Order[OrderID],tbl_Order[Order Month Name])</f>
        <v>Apr</v>
      </c>
      <c r="H969" t="str">
        <f>_xlfn.XLOOKUP(tbl_OrderProduct[[#This Row],[ProductID]],tbl_Product[ProductID],tbl_Product[ProductName])</f>
        <v>Formulate!</v>
      </c>
      <c r="I969" t="str">
        <f>_xlfn.XLOOKUP(tbl_OrderProduct[[#This Row],[OrderID]],tbl_Order[OrderID],tbl_Order[CustomerID])</f>
        <v>CUST1125</v>
      </c>
    </row>
    <row r="970" spans="1:9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  <c r="F970">
        <f>_xlfn.XLOOKUP(tbl_OrderProduct[[#This Row],[OrderID]],tbl_Order[OrderID],tbl_Order[Order Year])</f>
        <v>2018</v>
      </c>
      <c r="G970" t="str">
        <f>_xlfn.XLOOKUP(tbl_OrderProduct[[#This Row],[OrderID]],tbl_Order[OrderID],tbl_Order[Order Month Name])</f>
        <v>Apr</v>
      </c>
      <c r="H970" t="str">
        <f>_xlfn.XLOOKUP(tbl_OrderProduct[[#This Row],[ProductID]],tbl_Product[ProductID],tbl_Product[ProductName])</f>
        <v>Ticket to Ride: Financial Express</v>
      </c>
      <c r="I970" t="str">
        <f>_xlfn.XLOOKUP(tbl_OrderProduct[[#This Row],[OrderID]],tbl_Order[OrderID],tbl_Order[CustomerID])</f>
        <v>CUST1125</v>
      </c>
    </row>
    <row r="971" spans="1:9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  <c r="F971">
        <f>_xlfn.XLOOKUP(tbl_OrderProduct[[#This Row],[OrderID]],tbl_Order[OrderID],tbl_Order[Order Year])</f>
        <v>2018</v>
      </c>
      <c r="G971" t="str">
        <f>_xlfn.XLOOKUP(tbl_OrderProduct[[#This Row],[OrderID]],tbl_Order[OrderID],tbl_Order[Order Month Name])</f>
        <v>Apr</v>
      </c>
      <c r="H971" t="str">
        <f>_xlfn.XLOOKUP(tbl_OrderProduct[[#This Row],[ProductID]],tbl_Product[ProductID],tbl_Product[ProductName])</f>
        <v>Forbidden Functions</v>
      </c>
      <c r="I971" t="str">
        <f>_xlfn.XLOOKUP(tbl_OrderProduct[[#This Row],[OrderID]],tbl_Order[OrderID],tbl_Order[CustomerID])</f>
        <v>CUST1125</v>
      </c>
    </row>
    <row r="972" spans="1:9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  <c r="F972">
        <f>_xlfn.XLOOKUP(tbl_OrderProduct[[#This Row],[OrderID]],tbl_Order[OrderID],tbl_Order[Order Year])</f>
        <v>2018</v>
      </c>
      <c r="G972" t="str">
        <f>_xlfn.XLOOKUP(tbl_OrderProduct[[#This Row],[OrderID]],tbl_Order[OrderID],tbl_Order[Order Month Name])</f>
        <v>Apr</v>
      </c>
      <c r="H972" t="str">
        <f>_xlfn.XLOOKUP(tbl_OrderProduct[[#This Row],[ProductID]],tbl_Product[ProductID],tbl_Product[ProductName])</f>
        <v>Wingspanalytics</v>
      </c>
      <c r="I972" t="str">
        <f>_xlfn.XLOOKUP(tbl_OrderProduct[[#This Row],[OrderID]],tbl_Order[OrderID],tbl_Order[CustomerID])</f>
        <v>CUST1125</v>
      </c>
    </row>
    <row r="973" spans="1:9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  <c r="F973">
        <f>_xlfn.XLOOKUP(tbl_OrderProduct[[#This Row],[OrderID]],tbl_Order[OrderID],tbl_Order[Order Year])</f>
        <v>2018</v>
      </c>
      <c r="G973" t="str">
        <f>_xlfn.XLOOKUP(tbl_OrderProduct[[#This Row],[OrderID]],tbl_Order[OrderID],tbl_Order[Order Month Name])</f>
        <v>Apr</v>
      </c>
      <c r="H973" t="str">
        <f>_xlfn.XLOOKUP(tbl_OrderProduct[[#This Row],[ProductID]],tbl_Product[ProductID],tbl_Product[ProductName])</f>
        <v>Between Two Spreadsheets</v>
      </c>
      <c r="I973" t="str">
        <f>_xlfn.XLOOKUP(tbl_OrderProduct[[#This Row],[OrderID]],tbl_Order[OrderID],tbl_Order[CustomerID])</f>
        <v>CUST1125</v>
      </c>
    </row>
    <row r="974" spans="1:9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  <c r="F974">
        <f>_xlfn.XLOOKUP(tbl_OrderProduct[[#This Row],[OrderID]],tbl_Order[OrderID],tbl_Order[Order Year])</f>
        <v>2018</v>
      </c>
      <c r="G974" t="str">
        <f>_xlfn.XLOOKUP(tbl_OrderProduct[[#This Row],[OrderID]],tbl_Order[OrderID],tbl_Order[Order Month Name])</f>
        <v>Apr</v>
      </c>
      <c r="H974" t="str">
        <f>_xlfn.XLOOKUP(tbl_OrderProduct[[#This Row],[ProductID]],tbl_Product[ProductID],tbl_Product[ProductName])</f>
        <v>Carcassone: Financial Quarters</v>
      </c>
      <c r="I974" t="str">
        <f>_xlfn.XLOOKUP(tbl_OrderProduct[[#This Row],[OrderID]],tbl_Order[OrderID],tbl_Order[CustomerID])</f>
        <v>CUST0095</v>
      </c>
    </row>
    <row r="975" spans="1:9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  <c r="F975">
        <f>_xlfn.XLOOKUP(tbl_OrderProduct[[#This Row],[OrderID]],tbl_Order[OrderID],tbl_Order[Order Year])</f>
        <v>2018</v>
      </c>
      <c r="G975" t="str">
        <f>_xlfn.XLOOKUP(tbl_OrderProduct[[#This Row],[OrderID]],tbl_Order[OrderID],tbl_Order[Order Month Name])</f>
        <v>Apr</v>
      </c>
      <c r="H975" t="str">
        <f>_xlfn.XLOOKUP(tbl_OrderProduct[[#This Row],[ProductID]],tbl_Product[ProductID],tbl_Product[ProductName])</f>
        <v>Don't Split the Data</v>
      </c>
      <c r="I975" t="str">
        <f>_xlfn.XLOOKUP(tbl_OrderProduct[[#This Row],[OrderID]],tbl_Order[OrderID],tbl_Order[CustomerID])</f>
        <v>CUST0095</v>
      </c>
    </row>
    <row r="976" spans="1:9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  <c r="F976">
        <f>_xlfn.XLOOKUP(tbl_OrderProduct[[#This Row],[OrderID]],tbl_Order[OrderID],tbl_Order[Order Year])</f>
        <v>2018</v>
      </c>
      <c r="G976" t="str">
        <f>_xlfn.XLOOKUP(tbl_OrderProduct[[#This Row],[OrderID]],tbl_Order[OrderID],tbl_Order[Order Month Name])</f>
        <v>Apr</v>
      </c>
      <c r="H976" t="str">
        <f>_xlfn.XLOOKUP(tbl_OrderProduct[[#This Row],[ProductID]],tbl_Product[ProductID],tbl_Product[ProductName])</f>
        <v>Cells of Caledonia</v>
      </c>
      <c r="I976" t="str">
        <f>_xlfn.XLOOKUP(tbl_OrderProduct[[#This Row],[OrderID]],tbl_Order[OrderID],tbl_Order[CustomerID])</f>
        <v>CUST0095</v>
      </c>
    </row>
    <row r="977" spans="1:9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  <c r="F977">
        <f>_xlfn.XLOOKUP(tbl_OrderProduct[[#This Row],[OrderID]],tbl_Order[OrderID],tbl_Order[Order Year])</f>
        <v>2018</v>
      </c>
      <c r="G977" t="str">
        <f>_xlfn.XLOOKUP(tbl_OrderProduct[[#This Row],[OrderID]],tbl_Order[OrderID],tbl_Order[Order Month Name])</f>
        <v>Apr</v>
      </c>
      <c r="H977" t="str">
        <f>_xlfn.XLOOKUP(tbl_OrderProduct[[#This Row],[ProductID]],tbl_Product[ProductID],tbl_Product[ProductName])</f>
        <v>Formula Scrabble</v>
      </c>
      <c r="I977" t="str">
        <f>_xlfn.XLOOKUP(tbl_OrderProduct[[#This Row],[OrderID]],tbl_Order[OrderID],tbl_Order[CustomerID])</f>
        <v>CUST0095</v>
      </c>
    </row>
    <row r="978" spans="1:9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  <c r="F978">
        <f>_xlfn.XLOOKUP(tbl_OrderProduct[[#This Row],[OrderID]],tbl_Order[OrderID],tbl_Order[Order Year])</f>
        <v>2018</v>
      </c>
      <c r="G978" t="str">
        <f>_xlfn.XLOOKUP(tbl_OrderProduct[[#This Row],[OrderID]],tbl_Order[OrderID],tbl_Order[Order Month Name])</f>
        <v>May</v>
      </c>
      <c r="H978" t="str">
        <f>_xlfn.XLOOKUP(tbl_OrderProduct[[#This Row],[ProductID]],tbl_Product[ProductID],tbl_Product[ProductName])</f>
        <v>DAX Machina</v>
      </c>
      <c r="I978" t="str">
        <f>_xlfn.XLOOKUP(tbl_OrderProduct[[#This Row],[OrderID]],tbl_Order[OrderID],tbl_Order[CustomerID])</f>
        <v>CUST0143</v>
      </c>
    </row>
    <row r="979" spans="1:9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  <c r="F979">
        <f>_xlfn.XLOOKUP(tbl_OrderProduct[[#This Row],[OrderID]],tbl_Order[OrderID],tbl_Order[Order Year])</f>
        <v>2018</v>
      </c>
      <c r="G979" t="str">
        <f>_xlfn.XLOOKUP(tbl_OrderProduct[[#This Row],[OrderID]],tbl_Order[OrderID],tbl_Order[Order Month Name])</f>
        <v>May</v>
      </c>
      <c r="H979" t="str">
        <f>_xlfn.XLOOKUP(tbl_OrderProduct[[#This Row],[ProductID]],tbl_Product[ProductID],tbl_Product[ProductName])</f>
        <v>Charts Against Humanity</v>
      </c>
      <c r="I979" t="str">
        <f>_xlfn.XLOOKUP(tbl_OrderProduct[[#This Row],[OrderID]],tbl_Order[OrderID],tbl_Order[CustomerID])</f>
        <v>CUST0143</v>
      </c>
    </row>
    <row r="980" spans="1:9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  <c r="F980">
        <f>_xlfn.XLOOKUP(tbl_OrderProduct[[#This Row],[OrderID]],tbl_Order[OrderID],tbl_Order[Order Year])</f>
        <v>2018</v>
      </c>
      <c r="G980" t="str">
        <f>_xlfn.XLOOKUP(tbl_OrderProduct[[#This Row],[OrderID]],tbl_Order[OrderID],tbl_Order[Order Month Name])</f>
        <v>May</v>
      </c>
      <c r="H980" t="str">
        <f>_xlfn.XLOOKUP(tbl_OrderProduct[[#This Row],[ProductID]],tbl_Product[ProductID],tbl_Product[ProductName])</f>
        <v>The Castles of Mad King Lambda</v>
      </c>
      <c r="I980" t="str">
        <f>_xlfn.XLOOKUP(tbl_OrderProduct[[#This Row],[OrderID]],tbl_Order[OrderID],tbl_Order[CustomerID])</f>
        <v>CUST0143</v>
      </c>
    </row>
    <row r="981" spans="1:9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  <c r="F981">
        <f>_xlfn.XLOOKUP(tbl_OrderProduct[[#This Row],[OrderID]],tbl_Order[OrderID],tbl_Order[Order Year])</f>
        <v>2018</v>
      </c>
      <c r="G981" t="str">
        <f>_xlfn.XLOOKUP(tbl_OrderProduct[[#This Row],[OrderID]],tbl_Order[OrderID],tbl_Order[Order Month Name])</f>
        <v>May</v>
      </c>
      <c r="H981" t="str">
        <f>_xlfn.XLOOKUP(tbl_OrderProduct[[#This Row],[ProductID]],tbl_Product[ProductID],tbl_Product[ProductName])</f>
        <v>Don't Wake the Stakeholders</v>
      </c>
      <c r="I981" t="str">
        <f>_xlfn.XLOOKUP(tbl_OrderProduct[[#This Row],[OrderID]],tbl_Order[OrderID],tbl_Order[CustomerID])</f>
        <v>CUST0143</v>
      </c>
    </row>
    <row r="982" spans="1:9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  <c r="F982">
        <f>_xlfn.XLOOKUP(tbl_OrderProduct[[#This Row],[OrderID]],tbl_Order[OrderID],tbl_Order[Order Year])</f>
        <v>2018</v>
      </c>
      <c r="G982" t="str">
        <f>_xlfn.XLOOKUP(tbl_OrderProduct[[#This Row],[OrderID]],tbl_Order[OrderID],tbl_Order[Order Month Name])</f>
        <v>May</v>
      </c>
      <c r="H982" t="str">
        <f>_xlfn.XLOOKUP(tbl_OrderProduct[[#This Row],[ProductID]],tbl_Product[ProductID],tbl_Product[ProductName])</f>
        <v>Pivot or Perish</v>
      </c>
      <c r="I982" t="str">
        <f>_xlfn.XLOOKUP(tbl_OrderProduct[[#This Row],[OrderID]],tbl_Order[OrderID],tbl_Order[CustomerID])</f>
        <v>CUST0143</v>
      </c>
    </row>
    <row r="983" spans="1:9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  <c r="F983">
        <f>_xlfn.XLOOKUP(tbl_OrderProduct[[#This Row],[OrderID]],tbl_Order[OrderID],tbl_Order[Order Year])</f>
        <v>2018</v>
      </c>
      <c r="G983" t="str">
        <f>_xlfn.XLOOKUP(tbl_OrderProduct[[#This Row],[OrderID]],tbl_Order[OrderID],tbl_Order[Order Month Name])</f>
        <v>May</v>
      </c>
      <c r="H983" t="str">
        <f>_xlfn.XLOOKUP(tbl_OrderProduct[[#This Row],[ProductID]],tbl_Product[ProductID],tbl_Product[ProductName])</f>
        <v>Unmatched: Analyst's Edition</v>
      </c>
      <c r="I983" t="str">
        <f>_xlfn.XLOOKUP(tbl_OrderProduct[[#This Row],[OrderID]],tbl_Order[OrderID],tbl_Order[CustomerID])</f>
        <v>CUST1196</v>
      </c>
    </row>
    <row r="984" spans="1:9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  <c r="F984">
        <f>_xlfn.XLOOKUP(tbl_OrderProduct[[#This Row],[OrderID]],tbl_Order[OrderID],tbl_Order[Order Year])</f>
        <v>2018</v>
      </c>
      <c r="G984" t="str">
        <f>_xlfn.XLOOKUP(tbl_OrderProduct[[#This Row],[OrderID]],tbl_Order[OrderID],tbl_Order[Order Month Name])</f>
        <v>May</v>
      </c>
      <c r="H984" t="str">
        <f>_xlfn.XLOOKUP(tbl_OrderProduct[[#This Row],[ProductID]],tbl_Product[ProductID],tbl_Product[ProductName])</f>
        <v>Spreadsheets &amp; Sidequests</v>
      </c>
      <c r="I984" t="str">
        <f>_xlfn.XLOOKUP(tbl_OrderProduct[[#This Row],[OrderID]],tbl_Order[OrderID],tbl_Order[CustomerID])</f>
        <v>CUST1110</v>
      </c>
    </row>
    <row r="985" spans="1:9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  <c r="F985">
        <f>_xlfn.XLOOKUP(tbl_OrderProduct[[#This Row],[OrderID]],tbl_Order[OrderID],tbl_Order[Order Year])</f>
        <v>2018</v>
      </c>
      <c r="G985" t="str">
        <f>_xlfn.XLOOKUP(tbl_OrderProduct[[#This Row],[OrderID]],tbl_Order[OrderID],tbl_Order[Order Month Name])</f>
        <v>May</v>
      </c>
      <c r="H985" t="str">
        <f>_xlfn.XLOOKUP(tbl_OrderProduct[[#This Row],[ProductID]],tbl_Product[ProductID],tbl_Product[ProductName])</f>
        <v>Cells of Caledonia</v>
      </c>
      <c r="I985" t="str">
        <f>_xlfn.XLOOKUP(tbl_OrderProduct[[#This Row],[OrderID]],tbl_Order[OrderID],tbl_Order[CustomerID])</f>
        <v>CUST1110</v>
      </c>
    </row>
    <row r="986" spans="1:9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  <c r="F986">
        <f>_xlfn.XLOOKUP(tbl_OrderProduct[[#This Row],[OrderID]],tbl_Order[OrderID],tbl_Order[Order Year])</f>
        <v>2018</v>
      </c>
      <c r="G986" t="str">
        <f>_xlfn.XLOOKUP(tbl_OrderProduct[[#This Row],[OrderID]],tbl_Order[OrderID],tbl_Order[Order Month Name])</f>
        <v>May</v>
      </c>
      <c r="H986" t="str">
        <f>_xlfn.XLOOKUP(tbl_OrderProduct[[#This Row],[ProductID]],tbl_Product[ProductID],tbl_Product[ProductName])</f>
        <v>Formulate!</v>
      </c>
      <c r="I986" t="str">
        <f>_xlfn.XLOOKUP(tbl_OrderProduct[[#This Row],[OrderID]],tbl_Order[OrderID],tbl_Order[CustomerID])</f>
        <v>CUST1110</v>
      </c>
    </row>
    <row r="987" spans="1:9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  <c r="F987">
        <f>_xlfn.XLOOKUP(tbl_OrderProduct[[#This Row],[OrderID]],tbl_Order[OrderID],tbl_Order[Order Year])</f>
        <v>2018</v>
      </c>
      <c r="G987" t="str">
        <f>_xlfn.XLOOKUP(tbl_OrderProduct[[#This Row],[OrderID]],tbl_Order[OrderID],tbl_Order[Order Month Name])</f>
        <v>May</v>
      </c>
      <c r="H987" t="str">
        <f>_xlfn.XLOOKUP(tbl_OrderProduct[[#This Row],[ProductID]],tbl_Product[ProductID],tbl_Product[ProductName])</f>
        <v>Charts Against Humanity</v>
      </c>
      <c r="I987" t="str">
        <f>_xlfn.XLOOKUP(tbl_OrderProduct[[#This Row],[OrderID]],tbl_Order[OrderID],tbl_Order[CustomerID])</f>
        <v>CUST1110</v>
      </c>
    </row>
    <row r="988" spans="1:9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  <c r="F988">
        <f>_xlfn.XLOOKUP(tbl_OrderProduct[[#This Row],[OrderID]],tbl_Order[OrderID],tbl_Order[Order Year])</f>
        <v>2018</v>
      </c>
      <c r="G988" t="str">
        <f>_xlfn.XLOOKUP(tbl_OrderProduct[[#This Row],[OrderID]],tbl_Order[OrderID],tbl_Order[Order Month Name])</f>
        <v>May</v>
      </c>
      <c r="H988" t="str">
        <f>_xlfn.XLOOKUP(tbl_OrderProduct[[#This Row],[ProductID]],tbl_Product[ProductID],tbl_Product[ProductName])</f>
        <v>Wingspanalytics</v>
      </c>
      <c r="I988" t="str">
        <f>_xlfn.XLOOKUP(tbl_OrderProduct[[#This Row],[OrderID]],tbl_Order[OrderID],tbl_Order[CustomerID])</f>
        <v>CUST0082</v>
      </c>
    </row>
    <row r="989" spans="1:9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  <c r="F989">
        <f>_xlfn.XLOOKUP(tbl_OrderProduct[[#This Row],[OrderID]],tbl_Order[OrderID],tbl_Order[Order Year])</f>
        <v>2018</v>
      </c>
      <c r="G989" t="str">
        <f>_xlfn.XLOOKUP(tbl_OrderProduct[[#This Row],[OrderID]],tbl_Order[OrderID],tbl_Order[Order Month Name])</f>
        <v>May</v>
      </c>
      <c r="H989" t="str">
        <f>_xlfn.XLOOKUP(tbl_OrderProduct[[#This Row],[ProductID]],tbl_Product[ProductID],tbl_Product[ProductName])</f>
        <v>Roll for Regression</v>
      </c>
      <c r="I989" t="str">
        <f>_xlfn.XLOOKUP(tbl_OrderProduct[[#This Row],[OrderID]],tbl_Order[OrderID],tbl_Order[CustomerID])</f>
        <v>CUST0082</v>
      </c>
    </row>
    <row r="990" spans="1:9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  <c r="F990">
        <f>_xlfn.XLOOKUP(tbl_OrderProduct[[#This Row],[OrderID]],tbl_Order[OrderID],tbl_Order[Order Year])</f>
        <v>2018</v>
      </c>
      <c r="G990" t="str">
        <f>_xlfn.XLOOKUP(tbl_OrderProduct[[#This Row],[OrderID]],tbl_Order[OrderID],tbl_Order[Order Month Name])</f>
        <v>May</v>
      </c>
      <c r="H990" t="str">
        <f>_xlfn.XLOOKUP(tbl_OrderProduct[[#This Row],[ProductID]],tbl_Product[ProductID],tbl_Product[ProductName])</f>
        <v>Dungeons &amp; Datasets</v>
      </c>
      <c r="I990" t="str">
        <f>_xlfn.XLOOKUP(tbl_OrderProduct[[#This Row],[OrderID]],tbl_Order[OrderID],tbl_Order[CustomerID])</f>
        <v>CUST0082</v>
      </c>
    </row>
    <row r="991" spans="1:9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  <c r="F991">
        <f>_xlfn.XLOOKUP(tbl_OrderProduct[[#This Row],[OrderID]],tbl_Order[OrderID],tbl_Order[Order Year])</f>
        <v>2018</v>
      </c>
      <c r="G991" t="str">
        <f>_xlfn.XLOOKUP(tbl_OrderProduct[[#This Row],[OrderID]],tbl_Order[OrderID],tbl_Order[Order Month Name])</f>
        <v>May</v>
      </c>
      <c r="H991" t="str">
        <f>_xlfn.XLOOKUP(tbl_OrderProduct[[#This Row],[ProductID]],tbl_Product[ProductID],tbl_Product[ProductName])</f>
        <v>Carcassone: Financial Quarters</v>
      </c>
      <c r="I991" t="str">
        <f>_xlfn.XLOOKUP(tbl_OrderProduct[[#This Row],[OrderID]],tbl_Order[OrderID],tbl_Order[CustomerID])</f>
        <v>CUST0082</v>
      </c>
    </row>
    <row r="992" spans="1:9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  <c r="F992">
        <f>_xlfn.XLOOKUP(tbl_OrderProduct[[#This Row],[OrderID]],tbl_Order[OrderID],tbl_Order[Order Year])</f>
        <v>2018</v>
      </c>
      <c r="G992" t="str">
        <f>_xlfn.XLOOKUP(tbl_OrderProduct[[#This Row],[OrderID]],tbl_Order[OrderID],tbl_Order[Order Month Name])</f>
        <v>May</v>
      </c>
      <c r="H992" t="str">
        <f>_xlfn.XLOOKUP(tbl_OrderProduct[[#This Row],[ProductID]],tbl_Product[ProductID],tbl_Product[ProductName])</f>
        <v>Power B.I. the Board Game</v>
      </c>
      <c r="I992" t="str">
        <f>_xlfn.XLOOKUP(tbl_OrderProduct[[#This Row],[OrderID]],tbl_Order[OrderID],tbl_Order[CustomerID])</f>
        <v>CUST0082</v>
      </c>
    </row>
    <row r="993" spans="1:9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  <c r="F993">
        <f>_xlfn.XLOOKUP(tbl_OrderProduct[[#This Row],[OrderID]],tbl_Order[OrderID],tbl_Order[Order Year])</f>
        <v>2018</v>
      </c>
      <c r="G993" t="str">
        <f>_xlfn.XLOOKUP(tbl_OrderProduct[[#This Row],[OrderID]],tbl_Order[OrderID],tbl_Order[Order Month Name])</f>
        <v>May</v>
      </c>
      <c r="H993" t="str">
        <f>_xlfn.XLOOKUP(tbl_OrderProduct[[#This Row],[ProductID]],tbl_Product[ProductID],tbl_Product[ProductName])</f>
        <v>Power B.I. the Board Game</v>
      </c>
      <c r="I993" t="str">
        <f>_xlfn.XLOOKUP(tbl_OrderProduct[[#This Row],[OrderID]],tbl_Order[OrderID],tbl_Order[CustomerID])</f>
        <v>CUST0154</v>
      </c>
    </row>
    <row r="994" spans="1:9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  <c r="F994">
        <f>_xlfn.XLOOKUP(tbl_OrderProduct[[#This Row],[OrderID]],tbl_Order[OrderID],tbl_Order[Order Year])</f>
        <v>2018</v>
      </c>
      <c r="G994" t="str">
        <f>_xlfn.XLOOKUP(tbl_OrderProduct[[#This Row],[OrderID]],tbl_Order[OrderID],tbl_Order[Order Month Name])</f>
        <v>May</v>
      </c>
      <c r="H994" t="str">
        <f>_xlfn.XLOOKUP(tbl_OrderProduct[[#This Row],[ProductID]],tbl_Product[ProductID],tbl_Product[ProductName])</f>
        <v>Data: The Resistance</v>
      </c>
      <c r="I994" t="str">
        <f>_xlfn.XLOOKUP(tbl_OrderProduct[[#This Row],[OrderID]],tbl_Order[OrderID],tbl_Order[CustomerID])</f>
        <v>CUST0781</v>
      </c>
    </row>
    <row r="995" spans="1:9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  <c r="F995">
        <f>_xlfn.XLOOKUP(tbl_OrderProduct[[#This Row],[OrderID]],tbl_Order[OrderID],tbl_Order[Order Year])</f>
        <v>2018</v>
      </c>
      <c r="G995" t="str">
        <f>_xlfn.XLOOKUP(tbl_OrderProduct[[#This Row],[OrderID]],tbl_Order[OrderID],tbl_Order[Order Month Name])</f>
        <v>May</v>
      </c>
      <c r="H995" t="str">
        <f>_xlfn.XLOOKUP(tbl_OrderProduct[[#This Row],[ProductID]],tbl_Product[ProductID],tbl_Product[ProductName])</f>
        <v>Spreadsheets &amp; Sidequests</v>
      </c>
      <c r="I995" t="str">
        <f>_xlfn.XLOOKUP(tbl_OrderProduct[[#This Row],[OrderID]],tbl_Order[OrderID],tbl_Order[CustomerID])</f>
        <v>CUST0781</v>
      </c>
    </row>
    <row r="996" spans="1:9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  <c r="F996">
        <f>_xlfn.XLOOKUP(tbl_OrderProduct[[#This Row],[OrderID]],tbl_Order[OrderID],tbl_Order[Order Year])</f>
        <v>2018</v>
      </c>
      <c r="G996" t="str">
        <f>_xlfn.XLOOKUP(tbl_OrderProduct[[#This Row],[OrderID]],tbl_Order[OrderID],tbl_Order[Order Month Name])</f>
        <v>May</v>
      </c>
      <c r="H996" t="str">
        <f>_xlfn.XLOOKUP(tbl_OrderProduct[[#This Row],[ProductID]],tbl_Product[ProductID],tbl_Product[ProductName])</f>
        <v>Audit Call of Cthulhu</v>
      </c>
      <c r="I996" t="str">
        <f>_xlfn.XLOOKUP(tbl_OrderProduct[[#This Row],[OrderID]],tbl_Order[OrderID],tbl_Order[CustomerID])</f>
        <v>CUST1147</v>
      </c>
    </row>
    <row r="997" spans="1:9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  <c r="F997">
        <f>_xlfn.XLOOKUP(tbl_OrderProduct[[#This Row],[OrderID]],tbl_Order[OrderID],tbl_Order[Order Year])</f>
        <v>2018</v>
      </c>
      <c r="G997" t="str">
        <f>_xlfn.XLOOKUP(tbl_OrderProduct[[#This Row],[OrderID]],tbl_Order[OrderID],tbl_Order[Order Month Name])</f>
        <v>May</v>
      </c>
      <c r="H997" t="str">
        <f>_xlfn.XLOOKUP(tbl_OrderProduct[[#This Row],[ProductID]],tbl_Product[ProductID],tbl_Product[ProductName])</f>
        <v>Data: The Resistance</v>
      </c>
      <c r="I997" t="str">
        <f>_xlfn.XLOOKUP(tbl_OrderProduct[[#This Row],[OrderID]],tbl_Order[OrderID],tbl_Order[CustomerID])</f>
        <v>CUST1147</v>
      </c>
    </row>
    <row r="998" spans="1:9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  <c r="F998">
        <f>_xlfn.XLOOKUP(tbl_OrderProduct[[#This Row],[OrderID]],tbl_Order[OrderID],tbl_Order[Order Year])</f>
        <v>2018</v>
      </c>
      <c r="G998" t="str">
        <f>_xlfn.XLOOKUP(tbl_OrderProduct[[#This Row],[OrderID]],tbl_Order[OrderID],tbl_Order[Order Month Name])</f>
        <v>May</v>
      </c>
      <c r="H998" t="str">
        <f>_xlfn.XLOOKUP(tbl_OrderProduct[[#This Row],[ProductID]],tbl_Product[ProductID],tbl_Product[ProductName])</f>
        <v>7 Chart Wonders</v>
      </c>
      <c r="I998" t="str">
        <f>_xlfn.XLOOKUP(tbl_OrderProduct[[#This Row],[OrderID]],tbl_Order[OrderID],tbl_Order[CustomerID])</f>
        <v>CUST1147</v>
      </c>
    </row>
    <row r="999" spans="1:9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  <c r="F999">
        <f>_xlfn.XLOOKUP(tbl_OrderProduct[[#This Row],[OrderID]],tbl_Order[OrderID],tbl_Order[Order Year])</f>
        <v>2018</v>
      </c>
      <c r="G999" t="str">
        <f>_xlfn.XLOOKUP(tbl_OrderProduct[[#This Row],[OrderID]],tbl_Order[OrderID],tbl_Order[Order Month Name])</f>
        <v>May</v>
      </c>
      <c r="H999" t="str">
        <f>_xlfn.XLOOKUP(tbl_OrderProduct[[#This Row],[ProductID]],tbl_Product[ProductID],tbl_Product[ProductName])</f>
        <v>Root Cause Analysis</v>
      </c>
      <c r="I999" t="str">
        <f>_xlfn.XLOOKUP(tbl_OrderProduct[[#This Row],[OrderID]],tbl_Order[OrderID],tbl_Order[CustomerID])</f>
        <v>CUST0872</v>
      </c>
    </row>
    <row r="1000" spans="1:9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  <c r="F1000">
        <f>_xlfn.XLOOKUP(tbl_OrderProduct[[#This Row],[OrderID]],tbl_Order[OrderID],tbl_Order[Order Year])</f>
        <v>2018</v>
      </c>
      <c r="G1000" t="str">
        <f>_xlfn.XLOOKUP(tbl_OrderProduct[[#This Row],[OrderID]],tbl_Order[OrderID],tbl_Order[Order Month Name])</f>
        <v>May</v>
      </c>
      <c r="H1000" t="str">
        <f>_xlfn.XLOOKUP(tbl_OrderProduct[[#This Row],[ProductID]],tbl_Product[ProductID],tbl_Product[ProductName])</f>
        <v>Evercell</v>
      </c>
      <c r="I1000" t="str">
        <f>_xlfn.XLOOKUP(tbl_OrderProduct[[#This Row],[OrderID]],tbl_Order[OrderID],tbl_Order[CustomerID])</f>
        <v>CUST0872</v>
      </c>
    </row>
    <row r="1001" spans="1:9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  <c r="F1001">
        <f>_xlfn.XLOOKUP(tbl_OrderProduct[[#This Row],[OrderID]],tbl_Order[OrderID],tbl_Order[Order Year])</f>
        <v>2018</v>
      </c>
      <c r="G1001" t="str">
        <f>_xlfn.XLOOKUP(tbl_OrderProduct[[#This Row],[OrderID]],tbl_Order[OrderID],tbl_Order[Order Month Name])</f>
        <v>May</v>
      </c>
      <c r="H1001" t="str">
        <f>_xlfn.XLOOKUP(tbl_OrderProduct[[#This Row],[ProductID]],tbl_Product[ProductID],tbl_Product[ProductName])</f>
        <v>DataCraft: Fields &amp; Measures</v>
      </c>
      <c r="I1001" t="str">
        <f>_xlfn.XLOOKUP(tbl_OrderProduct[[#This Row],[OrderID]],tbl_Order[OrderID],tbl_Order[CustomerID])</f>
        <v>CUST0872</v>
      </c>
    </row>
    <row r="1002" spans="1:9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  <c r="F1002">
        <f>_xlfn.XLOOKUP(tbl_OrderProduct[[#This Row],[OrderID]],tbl_Order[OrderID],tbl_Order[Order Year])</f>
        <v>2018</v>
      </c>
      <c r="G1002" t="str">
        <f>_xlfn.XLOOKUP(tbl_OrderProduct[[#This Row],[OrderID]],tbl_Order[OrderID],tbl_Order[Order Month Name])</f>
        <v>May</v>
      </c>
      <c r="H1002" t="str">
        <f>_xlfn.XLOOKUP(tbl_OrderProduct[[#This Row],[ProductID]],tbl_Product[ProductID],tbl_Product[ProductName])</f>
        <v>Cells of Caledonia</v>
      </c>
      <c r="I1002" t="str">
        <f>_xlfn.XLOOKUP(tbl_OrderProduct[[#This Row],[OrderID]],tbl_Order[OrderID],tbl_Order[CustomerID])</f>
        <v>CUST0872</v>
      </c>
    </row>
    <row r="1003" spans="1:9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  <c r="F1003">
        <f>_xlfn.XLOOKUP(tbl_OrderProduct[[#This Row],[OrderID]],tbl_Order[OrderID],tbl_Order[Order Year])</f>
        <v>2018</v>
      </c>
      <c r="G1003" t="str">
        <f>_xlfn.XLOOKUP(tbl_OrderProduct[[#This Row],[OrderID]],tbl_Order[OrderID],tbl_Order[Order Month Name])</f>
        <v>May</v>
      </c>
      <c r="H1003" t="str">
        <f>_xlfn.XLOOKUP(tbl_OrderProduct[[#This Row],[ProductID]],tbl_Product[ProductID],tbl_Product[ProductName])</f>
        <v>Pax Excel</v>
      </c>
      <c r="I1003" t="str">
        <f>_xlfn.XLOOKUP(tbl_OrderProduct[[#This Row],[OrderID]],tbl_Order[OrderID],tbl_Order[CustomerID])</f>
        <v>CUST0650</v>
      </c>
    </row>
    <row r="1004" spans="1:9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  <c r="F1004">
        <f>_xlfn.XLOOKUP(tbl_OrderProduct[[#This Row],[OrderID]],tbl_Order[OrderID],tbl_Order[Order Year])</f>
        <v>2018</v>
      </c>
      <c r="G1004" t="str">
        <f>_xlfn.XLOOKUP(tbl_OrderProduct[[#This Row],[OrderID]],tbl_Order[OrderID],tbl_Order[Order Month Name])</f>
        <v>May</v>
      </c>
      <c r="H1004" t="str">
        <f>_xlfn.XLOOKUP(tbl_OrderProduct[[#This Row],[ProductID]],tbl_Product[ProductID],tbl_Product[ProductName])</f>
        <v>Don't Split the Data</v>
      </c>
      <c r="I1004" t="str">
        <f>_xlfn.XLOOKUP(tbl_OrderProduct[[#This Row],[OrderID]],tbl_Order[OrderID],tbl_Order[CustomerID])</f>
        <v>CUST0089</v>
      </c>
    </row>
    <row r="1005" spans="1:9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  <c r="F1005">
        <f>_xlfn.XLOOKUP(tbl_OrderProduct[[#This Row],[OrderID]],tbl_Order[OrderID],tbl_Order[Order Year])</f>
        <v>2018</v>
      </c>
      <c r="G1005" t="str">
        <f>_xlfn.XLOOKUP(tbl_OrderProduct[[#This Row],[OrderID]],tbl_Order[OrderID],tbl_Order[Order Month Name])</f>
        <v>May</v>
      </c>
      <c r="H1005" t="str">
        <f>_xlfn.XLOOKUP(tbl_OrderProduct[[#This Row],[ProductID]],tbl_Product[ProductID],tbl_Product[ProductName])</f>
        <v>Formula Scrabble</v>
      </c>
      <c r="I1005" t="str">
        <f>_xlfn.XLOOKUP(tbl_OrderProduct[[#This Row],[OrderID]],tbl_Order[OrderID],tbl_Order[CustomerID])</f>
        <v>CUST0089</v>
      </c>
    </row>
    <row r="1006" spans="1:9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  <c r="F1006">
        <f>_xlfn.XLOOKUP(tbl_OrderProduct[[#This Row],[OrderID]],tbl_Order[OrderID],tbl_Order[Order Year])</f>
        <v>2018</v>
      </c>
      <c r="G1006" t="str">
        <f>_xlfn.XLOOKUP(tbl_OrderProduct[[#This Row],[OrderID]],tbl_Order[OrderID],tbl_Order[Order Month Name])</f>
        <v>May</v>
      </c>
      <c r="H1006" t="str">
        <f>_xlfn.XLOOKUP(tbl_OrderProduct[[#This Row],[ProductID]],tbl_Product[ProductID],tbl_Product[ProductName])</f>
        <v>Tiny Epic Formulas</v>
      </c>
      <c r="I1006" t="str">
        <f>_xlfn.XLOOKUP(tbl_OrderProduct[[#This Row],[OrderID]],tbl_Order[OrderID],tbl_Order[CustomerID])</f>
        <v>CUST0089</v>
      </c>
    </row>
    <row r="1007" spans="1:9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  <c r="F1007">
        <f>_xlfn.XLOOKUP(tbl_OrderProduct[[#This Row],[OrderID]],tbl_Order[OrderID],tbl_Order[Order Year])</f>
        <v>2018</v>
      </c>
      <c r="G1007" t="str">
        <f>_xlfn.XLOOKUP(tbl_OrderProduct[[#This Row],[OrderID]],tbl_Order[OrderID],tbl_Order[Order Month Name])</f>
        <v>May</v>
      </c>
      <c r="H1007" t="str">
        <f>_xlfn.XLOOKUP(tbl_OrderProduct[[#This Row],[ProductID]],tbl_Product[ProductID],tbl_Product[ProductName])</f>
        <v>Audit Call of Cthulhu</v>
      </c>
      <c r="I1007" t="str">
        <f>_xlfn.XLOOKUP(tbl_OrderProduct[[#This Row],[OrderID]],tbl_Order[OrderID],tbl_Order[CustomerID])</f>
        <v>CUST0063</v>
      </c>
    </row>
    <row r="1008" spans="1:9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  <c r="F1008">
        <f>_xlfn.XLOOKUP(tbl_OrderProduct[[#This Row],[OrderID]],tbl_Order[OrderID],tbl_Order[Order Year])</f>
        <v>2018</v>
      </c>
      <c r="G1008" t="str">
        <f>_xlfn.XLOOKUP(tbl_OrderProduct[[#This Row],[OrderID]],tbl_Order[OrderID],tbl_Order[Order Month Name])</f>
        <v>May</v>
      </c>
      <c r="H1008" t="str">
        <f>_xlfn.XLOOKUP(tbl_OrderProduct[[#This Row],[ProductID]],tbl_Product[ProductID],tbl_Product[ProductName])</f>
        <v>Don't Wake the Stakeholders</v>
      </c>
      <c r="I1008" t="str">
        <f>_xlfn.XLOOKUP(tbl_OrderProduct[[#This Row],[OrderID]],tbl_Order[OrderID],tbl_Order[CustomerID])</f>
        <v>CUST0063</v>
      </c>
    </row>
    <row r="1009" spans="1:9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  <c r="F1009">
        <f>_xlfn.XLOOKUP(tbl_OrderProduct[[#This Row],[OrderID]],tbl_Order[OrderID],tbl_Order[Order Year])</f>
        <v>2018</v>
      </c>
      <c r="G1009" t="str">
        <f>_xlfn.XLOOKUP(tbl_OrderProduct[[#This Row],[OrderID]],tbl_Order[OrderID],tbl_Order[Order Month Name])</f>
        <v>May</v>
      </c>
      <c r="H1009" t="str">
        <f>_xlfn.XLOOKUP(tbl_OrderProduct[[#This Row],[ProductID]],tbl_Product[ProductID],tbl_Product[ProductName])</f>
        <v>Audit Call of Cthulhu</v>
      </c>
      <c r="I1009" t="str">
        <f>_xlfn.XLOOKUP(tbl_OrderProduct[[#This Row],[OrderID]],tbl_Order[OrderID],tbl_Order[CustomerID])</f>
        <v>CUST0760</v>
      </c>
    </row>
    <row r="1010" spans="1:9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  <c r="F1010">
        <f>_xlfn.XLOOKUP(tbl_OrderProduct[[#This Row],[OrderID]],tbl_Order[OrderID],tbl_Order[Order Year])</f>
        <v>2018</v>
      </c>
      <c r="G1010" t="str">
        <f>_xlfn.XLOOKUP(tbl_OrderProduct[[#This Row],[OrderID]],tbl_Order[OrderID],tbl_Order[Order Month Name])</f>
        <v>May</v>
      </c>
      <c r="H1010" t="str">
        <f>_xlfn.XLOOKUP(tbl_OrderProduct[[#This Row],[ProductID]],tbl_Product[ProductID],tbl_Product[ProductName])</f>
        <v>Power B.I. the Board Game</v>
      </c>
      <c r="I1010" t="str">
        <f>_xlfn.XLOOKUP(tbl_OrderProduct[[#This Row],[OrderID]],tbl_Order[OrderID],tbl_Order[CustomerID])</f>
        <v>CUST0760</v>
      </c>
    </row>
    <row r="1011" spans="1:9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  <c r="F1011">
        <f>_xlfn.XLOOKUP(tbl_OrderProduct[[#This Row],[OrderID]],tbl_Order[OrderID],tbl_Order[Order Year])</f>
        <v>2018</v>
      </c>
      <c r="G1011" t="str">
        <f>_xlfn.XLOOKUP(tbl_OrderProduct[[#This Row],[OrderID]],tbl_Order[OrderID],tbl_Order[Order Month Name])</f>
        <v>May</v>
      </c>
      <c r="H1011" t="str">
        <f>_xlfn.XLOOKUP(tbl_OrderProduct[[#This Row],[ProductID]],tbl_Product[ProductID],tbl_Product[ProductName])</f>
        <v>Monopoly: Pivot Table Edition</v>
      </c>
      <c r="I1011" t="str">
        <f>_xlfn.XLOOKUP(tbl_OrderProduct[[#This Row],[OrderID]],tbl_Order[OrderID],tbl_Order[CustomerID])</f>
        <v>CUST0113</v>
      </c>
    </row>
    <row r="1012" spans="1:9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  <c r="F1012">
        <f>_xlfn.XLOOKUP(tbl_OrderProduct[[#This Row],[OrderID]],tbl_Order[OrderID],tbl_Order[Order Year])</f>
        <v>2018</v>
      </c>
      <c r="G1012" t="str">
        <f>_xlfn.XLOOKUP(tbl_OrderProduct[[#This Row],[OrderID]],tbl_Order[OrderID],tbl_Order[Order Month Name])</f>
        <v>May</v>
      </c>
      <c r="H1012" t="str">
        <f>_xlfn.XLOOKUP(tbl_OrderProduct[[#This Row],[ProductID]],tbl_Product[ProductID],tbl_Product[ProductName])</f>
        <v>Terraforming Tableau</v>
      </c>
      <c r="I1012" t="str">
        <f>_xlfn.XLOOKUP(tbl_OrderProduct[[#This Row],[OrderID]],tbl_Order[OrderID],tbl_Order[CustomerID])</f>
        <v>CUST0113</v>
      </c>
    </row>
    <row r="1013" spans="1:9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  <c r="F1013">
        <f>_xlfn.XLOOKUP(tbl_OrderProduct[[#This Row],[OrderID]],tbl_Order[OrderID],tbl_Order[Order Year])</f>
        <v>2018</v>
      </c>
      <c r="G1013" t="str">
        <f>_xlfn.XLOOKUP(tbl_OrderProduct[[#This Row],[OrderID]],tbl_Order[OrderID],tbl_Order[Order Month Name])</f>
        <v>May</v>
      </c>
      <c r="H1013" t="str">
        <f>_xlfn.XLOOKUP(tbl_OrderProduct[[#This Row],[ProductID]],tbl_Product[ProductID],tbl_Product[ProductName])</f>
        <v>Pivot or Perish</v>
      </c>
      <c r="I1013" t="str">
        <f>_xlfn.XLOOKUP(tbl_OrderProduct[[#This Row],[OrderID]],tbl_Order[OrderID],tbl_Order[CustomerID])</f>
        <v>CUST0113</v>
      </c>
    </row>
    <row r="1014" spans="1:9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  <c r="F1014">
        <f>_xlfn.XLOOKUP(tbl_OrderProduct[[#This Row],[OrderID]],tbl_Order[OrderID],tbl_Order[Order Year])</f>
        <v>2018</v>
      </c>
      <c r="G1014" t="str">
        <f>_xlfn.XLOOKUP(tbl_OrderProduct[[#This Row],[OrderID]],tbl_Order[OrderID],tbl_Order[Order Month Name])</f>
        <v>May</v>
      </c>
      <c r="H1014" t="str">
        <f>_xlfn.XLOOKUP(tbl_OrderProduct[[#This Row],[ProductID]],tbl_Product[ProductID],tbl_Product[ProductName])</f>
        <v>Cells of Caledonia</v>
      </c>
      <c r="I1014" t="str">
        <f>_xlfn.XLOOKUP(tbl_OrderProduct[[#This Row],[OrderID]],tbl_Order[OrderID],tbl_Order[CustomerID])</f>
        <v>CUST0113</v>
      </c>
    </row>
    <row r="1015" spans="1:9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  <c r="F1015">
        <f>_xlfn.XLOOKUP(tbl_OrderProduct[[#This Row],[OrderID]],tbl_Order[OrderID],tbl_Order[Order Year])</f>
        <v>2018</v>
      </c>
      <c r="G1015" t="str">
        <f>_xlfn.XLOOKUP(tbl_OrderProduct[[#This Row],[OrderID]],tbl_Order[OrderID],tbl_Order[Order Month Name])</f>
        <v>May</v>
      </c>
      <c r="H1015" t="str">
        <f>_xlfn.XLOOKUP(tbl_OrderProduct[[#This Row],[ProductID]],tbl_Product[ProductID],tbl_Product[ProductName])</f>
        <v>Spreadsheets &amp; Sidequests</v>
      </c>
      <c r="I1015" t="str">
        <f>_xlfn.XLOOKUP(tbl_OrderProduct[[#This Row],[OrderID]],tbl_Order[OrderID],tbl_Order[CustomerID])</f>
        <v>CUST0113</v>
      </c>
    </row>
    <row r="1016" spans="1:9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  <c r="F1016">
        <f>_xlfn.XLOOKUP(tbl_OrderProduct[[#This Row],[OrderID]],tbl_Order[OrderID],tbl_Order[Order Year])</f>
        <v>2018</v>
      </c>
      <c r="G1016" t="str">
        <f>_xlfn.XLOOKUP(tbl_OrderProduct[[#This Row],[OrderID]],tbl_Order[OrderID],tbl_Order[Order Month Name])</f>
        <v>Jun</v>
      </c>
      <c r="H1016" t="str">
        <f>_xlfn.XLOOKUP(tbl_OrderProduct[[#This Row],[ProductID]],tbl_Product[ProductID],tbl_Product[ProductName])</f>
        <v>Ticket to Ride: Financial Express</v>
      </c>
      <c r="I1016" t="str">
        <f>_xlfn.XLOOKUP(tbl_OrderProduct[[#This Row],[OrderID]],tbl_Order[OrderID],tbl_Order[CustomerID])</f>
        <v>CUST0988</v>
      </c>
    </row>
    <row r="1017" spans="1:9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  <c r="F1017">
        <f>_xlfn.XLOOKUP(tbl_OrderProduct[[#This Row],[OrderID]],tbl_Order[OrderID],tbl_Order[Order Year])</f>
        <v>2018</v>
      </c>
      <c r="G1017" t="str">
        <f>_xlfn.XLOOKUP(tbl_OrderProduct[[#This Row],[OrderID]],tbl_Order[OrderID],tbl_Order[Order Month Name])</f>
        <v>Jun</v>
      </c>
      <c r="H1017" t="str">
        <f>_xlfn.XLOOKUP(tbl_OrderProduct[[#This Row],[ProductID]],tbl_Product[ProductID],tbl_Product[ProductName])</f>
        <v>A Dasboard Contrived</v>
      </c>
      <c r="I1017" t="str">
        <f>_xlfn.XLOOKUP(tbl_OrderProduct[[#This Row],[OrderID]],tbl_Order[OrderID],tbl_Order[CustomerID])</f>
        <v>CUST0988</v>
      </c>
    </row>
    <row r="1018" spans="1:9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  <c r="F1018">
        <f>_xlfn.XLOOKUP(tbl_OrderProduct[[#This Row],[OrderID]],tbl_Order[OrderID],tbl_Order[Order Year])</f>
        <v>2018</v>
      </c>
      <c r="G1018" t="str">
        <f>_xlfn.XLOOKUP(tbl_OrderProduct[[#This Row],[OrderID]],tbl_Order[OrderID],tbl_Order[Order Month Name])</f>
        <v>Jun</v>
      </c>
      <c r="H1018" t="str">
        <f>_xlfn.XLOOKUP(tbl_OrderProduct[[#This Row],[ProductID]],tbl_Product[ProductID],tbl_Product[ProductName])</f>
        <v>Sheets of Nottingham</v>
      </c>
      <c r="I1018" t="str">
        <f>_xlfn.XLOOKUP(tbl_OrderProduct[[#This Row],[OrderID]],tbl_Order[OrderID],tbl_Order[CustomerID])</f>
        <v>CUST0169</v>
      </c>
    </row>
    <row r="1019" spans="1:9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  <c r="F1019">
        <f>_xlfn.XLOOKUP(tbl_OrderProduct[[#This Row],[OrderID]],tbl_Order[OrderID],tbl_Order[Order Year])</f>
        <v>2018</v>
      </c>
      <c r="G1019" t="str">
        <f>_xlfn.XLOOKUP(tbl_OrderProduct[[#This Row],[OrderID]],tbl_Order[OrderID],tbl_Order[Order Month Name])</f>
        <v>Jun</v>
      </c>
      <c r="H1019" t="str">
        <f>_xlfn.XLOOKUP(tbl_OrderProduct[[#This Row],[ProductID]],tbl_Product[ProductID],tbl_Product[ProductName])</f>
        <v>Sheets of Nottingham</v>
      </c>
      <c r="I1019" t="str">
        <f>_xlfn.XLOOKUP(tbl_OrderProduct[[#This Row],[OrderID]],tbl_Order[OrderID],tbl_Order[CustomerID])</f>
        <v>CUST1183</v>
      </c>
    </row>
    <row r="1020" spans="1:9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  <c r="F1020">
        <f>_xlfn.XLOOKUP(tbl_OrderProduct[[#This Row],[OrderID]],tbl_Order[OrderID],tbl_Order[Order Year])</f>
        <v>2018</v>
      </c>
      <c r="G1020" t="str">
        <f>_xlfn.XLOOKUP(tbl_OrderProduct[[#This Row],[OrderID]],tbl_Order[OrderID],tbl_Order[Order Month Name])</f>
        <v>Jun</v>
      </c>
      <c r="H1020" t="str">
        <f>_xlfn.XLOOKUP(tbl_OrderProduct[[#This Row],[ProductID]],tbl_Product[ProductID],tbl_Product[ProductName])</f>
        <v>Dashboard Wavelength</v>
      </c>
      <c r="I1020" t="str">
        <f>_xlfn.XLOOKUP(tbl_OrderProduct[[#This Row],[OrderID]],tbl_Order[OrderID],tbl_Order[CustomerID])</f>
        <v>CUST0331</v>
      </c>
    </row>
    <row r="1021" spans="1:9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  <c r="F1021">
        <f>_xlfn.XLOOKUP(tbl_OrderProduct[[#This Row],[OrderID]],tbl_Order[OrderID],tbl_Order[Order Year])</f>
        <v>2018</v>
      </c>
      <c r="G1021" t="str">
        <f>_xlfn.XLOOKUP(tbl_OrderProduct[[#This Row],[OrderID]],tbl_Order[OrderID],tbl_Order[Order Month Name])</f>
        <v>Jun</v>
      </c>
      <c r="H1021" t="str">
        <f>_xlfn.XLOOKUP(tbl_OrderProduct[[#This Row],[ProductID]],tbl_Product[ProductID],tbl_Product[ProductName])</f>
        <v>Dungeons &amp; Datasets</v>
      </c>
      <c r="I1021" t="str">
        <f>_xlfn.XLOOKUP(tbl_OrderProduct[[#This Row],[OrderID]],tbl_Order[OrderID],tbl_Order[CustomerID])</f>
        <v>CUST0331</v>
      </c>
    </row>
    <row r="1022" spans="1:9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  <c r="F1022">
        <f>_xlfn.XLOOKUP(tbl_OrderProduct[[#This Row],[OrderID]],tbl_Order[OrderID],tbl_Order[Order Year])</f>
        <v>2018</v>
      </c>
      <c r="G1022" t="str">
        <f>_xlfn.XLOOKUP(tbl_OrderProduct[[#This Row],[OrderID]],tbl_Order[OrderID],tbl_Order[Order Month Name])</f>
        <v>Jun</v>
      </c>
      <c r="H1022" t="str">
        <f>_xlfn.XLOOKUP(tbl_OrderProduct[[#This Row],[ProductID]],tbl_Product[ProductID],tbl_Product[ProductName])</f>
        <v>DataCraft: Fields &amp; Measures</v>
      </c>
      <c r="I1022" t="str">
        <f>_xlfn.XLOOKUP(tbl_OrderProduct[[#This Row],[OrderID]],tbl_Order[OrderID],tbl_Order[CustomerID])</f>
        <v>CUST0215</v>
      </c>
    </row>
    <row r="1023" spans="1:9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  <c r="F1023">
        <f>_xlfn.XLOOKUP(tbl_OrderProduct[[#This Row],[OrderID]],tbl_Order[OrderID],tbl_Order[Order Year])</f>
        <v>2018</v>
      </c>
      <c r="G1023" t="str">
        <f>_xlfn.XLOOKUP(tbl_OrderProduct[[#This Row],[OrderID]],tbl_Order[OrderID],tbl_Order[Order Month Name])</f>
        <v>Jun</v>
      </c>
      <c r="H1023" t="str">
        <f>_xlfn.XLOOKUP(tbl_OrderProduct[[#This Row],[ProductID]],tbl_Product[ProductID],tbl_Product[ProductName])</f>
        <v>Spreadsheets &amp; Sidequests</v>
      </c>
      <c r="I1023" t="str">
        <f>_xlfn.XLOOKUP(tbl_OrderProduct[[#This Row],[OrderID]],tbl_Order[OrderID],tbl_Order[CustomerID])</f>
        <v>CUST0215</v>
      </c>
    </row>
    <row r="1024" spans="1:9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  <c r="F1024">
        <f>_xlfn.XLOOKUP(tbl_OrderProduct[[#This Row],[OrderID]],tbl_Order[OrderID],tbl_Order[Order Year])</f>
        <v>2018</v>
      </c>
      <c r="G1024" t="str">
        <f>_xlfn.XLOOKUP(tbl_OrderProduct[[#This Row],[OrderID]],tbl_Order[OrderID],tbl_Order[Order Month Name])</f>
        <v>Jun</v>
      </c>
      <c r="H1024" t="str">
        <f>_xlfn.XLOOKUP(tbl_OrderProduct[[#This Row],[ProductID]],tbl_Product[ProductID],tbl_Product[ProductName])</f>
        <v>Great Western Lookup</v>
      </c>
      <c r="I1024" t="str">
        <f>_xlfn.XLOOKUP(tbl_OrderProduct[[#This Row],[OrderID]],tbl_Order[OrderID],tbl_Order[CustomerID])</f>
        <v>CUST0215</v>
      </c>
    </row>
    <row r="1025" spans="1:9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  <c r="F1025">
        <f>_xlfn.XLOOKUP(tbl_OrderProduct[[#This Row],[OrderID]],tbl_Order[OrderID],tbl_Order[Order Year])</f>
        <v>2018</v>
      </c>
      <c r="G1025" t="str">
        <f>_xlfn.XLOOKUP(tbl_OrderProduct[[#This Row],[OrderID]],tbl_Order[OrderID],tbl_Order[Order Month Name])</f>
        <v>Jun</v>
      </c>
      <c r="H1025" t="str">
        <f>_xlfn.XLOOKUP(tbl_OrderProduct[[#This Row],[ProductID]],tbl_Product[ProductID],tbl_Product[ProductName])</f>
        <v>Dungeons &amp; Datasets</v>
      </c>
      <c r="I1025" t="str">
        <f>_xlfn.XLOOKUP(tbl_OrderProduct[[#This Row],[OrderID]],tbl_Order[OrderID],tbl_Order[CustomerID])</f>
        <v>CUST0215</v>
      </c>
    </row>
    <row r="1026" spans="1:9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  <c r="F1026">
        <f>_xlfn.XLOOKUP(tbl_OrderProduct[[#This Row],[OrderID]],tbl_Order[OrderID],tbl_Order[Order Year])</f>
        <v>2018</v>
      </c>
      <c r="G1026" t="str">
        <f>_xlfn.XLOOKUP(tbl_OrderProduct[[#This Row],[OrderID]],tbl_Order[OrderID],tbl_Order[Order Month Name])</f>
        <v>Jun</v>
      </c>
      <c r="H1026" t="str">
        <f>_xlfn.XLOOKUP(tbl_OrderProduct[[#This Row],[ProductID]],tbl_Product[ProductID],tbl_Product[ProductName])</f>
        <v>Don't Wake the Stakeholders</v>
      </c>
      <c r="I1026" t="str">
        <f>_xlfn.XLOOKUP(tbl_OrderProduct[[#This Row],[OrderID]],tbl_Order[OrderID],tbl_Order[CustomerID])</f>
        <v>CUST0889</v>
      </c>
    </row>
    <row r="1027" spans="1:9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  <c r="F1027">
        <f>_xlfn.XLOOKUP(tbl_OrderProduct[[#This Row],[OrderID]],tbl_Order[OrderID],tbl_Order[Order Year])</f>
        <v>2018</v>
      </c>
      <c r="G1027" t="str">
        <f>_xlfn.XLOOKUP(tbl_OrderProduct[[#This Row],[OrderID]],tbl_Order[OrderID],tbl_Order[Order Month Name])</f>
        <v>Jun</v>
      </c>
      <c r="H1027" t="str">
        <f>_xlfn.XLOOKUP(tbl_OrderProduct[[#This Row],[ProductID]],tbl_Product[ProductID],tbl_Product[ProductName])</f>
        <v>Brass: Budget</v>
      </c>
      <c r="I1027" t="str">
        <f>_xlfn.XLOOKUP(tbl_OrderProduct[[#This Row],[OrderID]],tbl_Order[OrderID],tbl_Order[CustomerID])</f>
        <v>CUST0889</v>
      </c>
    </row>
    <row r="1028" spans="1:9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  <c r="F1028">
        <f>_xlfn.XLOOKUP(tbl_OrderProduct[[#This Row],[OrderID]],tbl_Order[OrderID],tbl_Order[Order Year])</f>
        <v>2018</v>
      </c>
      <c r="G1028" t="str">
        <f>_xlfn.XLOOKUP(tbl_OrderProduct[[#This Row],[OrderID]],tbl_Order[OrderID],tbl_Order[Order Month Name])</f>
        <v>Jun</v>
      </c>
      <c r="H1028" t="str">
        <f>_xlfn.XLOOKUP(tbl_OrderProduct[[#This Row],[ProductID]],tbl_Product[ProductID],tbl_Product[ProductName])</f>
        <v>Terraforming Tableau</v>
      </c>
      <c r="I1028" t="str">
        <f>_xlfn.XLOOKUP(tbl_OrderProduct[[#This Row],[OrderID]],tbl_Order[OrderID],tbl_Order[CustomerID])</f>
        <v>CUST1248</v>
      </c>
    </row>
    <row r="1029" spans="1:9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  <c r="F1029">
        <f>_xlfn.XLOOKUP(tbl_OrderProduct[[#This Row],[OrderID]],tbl_Order[OrderID],tbl_Order[Order Year])</f>
        <v>2018</v>
      </c>
      <c r="G1029" t="str">
        <f>_xlfn.XLOOKUP(tbl_OrderProduct[[#This Row],[OrderID]],tbl_Order[OrderID],tbl_Order[Order Month Name])</f>
        <v>Jun</v>
      </c>
      <c r="H1029" t="str">
        <f>_xlfn.XLOOKUP(tbl_OrderProduct[[#This Row],[ProductID]],tbl_Product[ProductID],tbl_Product[ProductName])</f>
        <v>Brass: Budget</v>
      </c>
      <c r="I1029" t="str">
        <f>_xlfn.XLOOKUP(tbl_OrderProduct[[#This Row],[OrderID]],tbl_Order[OrderID],tbl_Order[CustomerID])</f>
        <v>CUST0419</v>
      </c>
    </row>
    <row r="1030" spans="1:9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  <c r="F1030">
        <f>_xlfn.XLOOKUP(tbl_OrderProduct[[#This Row],[OrderID]],tbl_Order[OrderID],tbl_Order[Order Year])</f>
        <v>2018</v>
      </c>
      <c r="G1030" t="str">
        <f>_xlfn.XLOOKUP(tbl_OrderProduct[[#This Row],[OrderID]],tbl_Order[OrderID],tbl_Order[Order Month Name])</f>
        <v>Jun</v>
      </c>
      <c r="H1030" t="str">
        <f>_xlfn.XLOOKUP(tbl_OrderProduct[[#This Row],[ProductID]],tbl_Product[ProductID],tbl_Product[ProductName])</f>
        <v>Roll for Regression</v>
      </c>
      <c r="I1030" t="str">
        <f>_xlfn.XLOOKUP(tbl_OrderProduct[[#This Row],[OrderID]],tbl_Order[OrderID],tbl_Order[CustomerID])</f>
        <v>CUST0680</v>
      </c>
    </row>
    <row r="1031" spans="1:9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  <c r="F1031">
        <f>_xlfn.XLOOKUP(tbl_OrderProduct[[#This Row],[OrderID]],tbl_Order[OrderID],tbl_Order[Order Year])</f>
        <v>2018</v>
      </c>
      <c r="G1031" t="str">
        <f>_xlfn.XLOOKUP(tbl_OrderProduct[[#This Row],[OrderID]],tbl_Order[OrderID],tbl_Order[Order Month Name])</f>
        <v>Jun</v>
      </c>
      <c r="H1031" t="str">
        <f>_xlfn.XLOOKUP(tbl_OrderProduct[[#This Row],[ProductID]],tbl_Product[ProductID],tbl_Product[ProductName])</f>
        <v>Carcassone: Financial Quarters</v>
      </c>
      <c r="I1031" t="str">
        <f>_xlfn.XLOOKUP(tbl_OrderProduct[[#This Row],[OrderID]],tbl_Order[OrderID],tbl_Order[CustomerID])</f>
        <v>CUST1296</v>
      </c>
    </row>
    <row r="1032" spans="1:9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  <c r="F1032">
        <f>_xlfn.XLOOKUP(tbl_OrderProduct[[#This Row],[OrderID]],tbl_Order[OrderID],tbl_Order[Order Year])</f>
        <v>2018</v>
      </c>
      <c r="G1032" t="str">
        <f>_xlfn.XLOOKUP(tbl_OrderProduct[[#This Row],[OrderID]],tbl_Order[OrderID],tbl_Order[Order Month Name])</f>
        <v>Jun</v>
      </c>
      <c r="H1032" t="str">
        <f>_xlfn.XLOOKUP(tbl_OrderProduct[[#This Row],[ProductID]],tbl_Product[ProductID],tbl_Product[ProductName])</f>
        <v>Between Two Spreadsheets</v>
      </c>
      <c r="I1032" t="str">
        <f>_xlfn.XLOOKUP(tbl_OrderProduct[[#This Row],[OrderID]],tbl_Order[OrderID],tbl_Order[CustomerID])</f>
        <v>CUST1296</v>
      </c>
    </row>
    <row r="1033" spans="1:9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  <c r="F1033">
        <f>_xlfn.XLOOKUP(tbl_OrderProduct[[#This Row],[OrderID]],tbl_Order[OrderID],tbl_Order[Order Year])</f>
        <v>2018</v>
      </c>
      <c r="G1033" t="str">
        <f>_xlfn.XLOOKUP(tbl_OrderProduct[[#This Row],[OrderID]],tbl_Order[OrderID],tbl_Order[Order Month Name])</f>
        <v>Jun</v>
      </c>
      <c r="H1033" t="str">
        <f>_xlfn.XLOOKUP(tbl_OrderProduct[[#This Row],[ProductID]],tbl_Product[ProductID],tbl_Product[ProductName])</f>
        <v>Charts Against Humanity</v>
      </c>
      <c r="I1033" t="str">
        <f>_xlfn.XLOOKUP(tbl_OrderProduct[[#This Row],[OrderID]],tbl_Order[OrderID],tbl_Order[CustomerID])</f>
        <v>CUST1296</v>
      </c>
    </row>
    <row r="1034" spans="1:9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  <c r="F1034">
        <f>_xlfn.XLOOKUP(tbl_OrderProduct[[#This Row],[OrderID]],tbl_Order[OrderID],tbl_Order[Order Year])</f>
        <v>2018</v>
      </c>
      <c r="G1034" t="str">
        <f>_xlfn.XLOOKUP(tbl_OrderProduct[[#This Row],[OrderID]],tbl_Order[OrderID],tbl_Order[Order Month Name])</f>
        <v>Jun</v>
      </c>
      <c r="H1034" t="str">
        <f>_xlfn.XLOOKUP(tbl_OrderProduct[[#This Row],[ProductID]],tbl_Product[ProductID],tbl_Product[ProductName])</f>
        <v>Pax Excel</v>
      </c>
      <c r="I1034" t="str">
        <f>_xlfn.XLOOKUP(tbl_OrderProduct[[#This Row],[OrderID]],tbl_Order[OrderID],tbl_Order[CustomerID])</f>
        <v>CUST1296</v>
      </c>
    </row>
    <row r="1035" spans="1:9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  <c r="F1035">
        <f>_xlfn.XLOOKUP(tbl_OrderProduct[[#This Row],[OrderID]],tbl_Order[OrderID],tbl_Order[Order Year])</f>
        <v>2018</v>
      </c>
      <c r="G1035" t="str">
        <f>_xlfn.XLOOKUP(tbl_OrderProduct[[#This Row],[OrderID]],tbl_Order[OrderID],tbl_Order[Order Month Name])</f>
        <v>Jun</v>
      </c>
      <c r="H1035" t="str">
        <f>_xlfn.XLOOKUP(tbl_OrderProduct[[#This Row],[ProductID]],tbl_Product[ProductID],tbl_Product[ProductName])</f>
        <v>Root Cause Analysis</v>
      </c>
      <c r="I1035" t="str">
        <f>_xlfn.XLOOKUP(tbl_OrderProduct[[#This Row],[OrderID]],tbl_Order[OrderID],tbl_Order[CustomerID])</f>
        <v>CUST1296</v>
      </c>
    </row>
    <row r="1036" spans="1:9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  <c r="F1036">
        <f>_xlfn.XLOOKUP(tbl_OrderProduct[[#This Row],[OrderID]],tbl_Order[OrderID],tbl_Order[Order Year])</f>
        <v>2018</v>
      </c>
      <c r="G1036" t="str">
        <f>_xlfn.XLOOKUP(tbl_OrderProduct[[#This Row],[OrderID]],tbl_Order[OrderID],tbl_Order[Order Month Name])</f>
        <v>Jun</v>
      </c>
      <c r="H1036" t="str">
        <f>_xlfn.XLOOKUP(tbl_OrderProduct[[#This Row],[ProductID]],tbl_Product[ProductID],tbl_Product[ProductName])</f>
        <v>Pivot or Perish</v>
      </c>
      <c r="I1036" t="str">
        <f>_xlfn.XLOOKUP(tbl_OrderProduct[[#This Row],[OrderID]],tbl_Order[OrderID],tbl_Order[CustomerID])</f>
        <v>CUST0741</v>
      </c>
    </row>
    <row r="1037" spans="1:9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  <c r="F1037">
        <f>_xlfn.XLOOKUP(tbl_OrderProduct[[#This Row],[OrderID]],tbl_Order[OrderID],tbl_Order[Order Year])</f>
        <v>2018</v>
      </c>
      <c r="G1037" t="str">
        <f>_xlfn.XLOOKUP(tbl_OrderProduct[[#This Row],[OrderID]],tbl_Order[OrderID],tbl_Order[Order Month Name])</f>
        <v>Jun</v>
      </c>
      <c r="H1037" t="str">
        <f>_xlfn.XLOOKUP(tbl_OrderProduct[[#This Row],[ProductID]],tbl_Product[ProductID],tbl_Product[ProductName])</f>
        <v>Great Western Lookup</v>
      </c>
      <c r="I1037" t="str">
        <f>_xlfn.XLOOKUP(tbl_OrderProduct[[#This Row],[OrderID]],tbl_Order[OrderID],tbl_Order[CustomerID])</f>
        <v>CUST0741</v>
      </c>
    </row>
    <row r="1038" spans="1:9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  <c r="F1038">
        <f>_xlfn.XLOOKUP(tbl_OrderProduct[[#This Row],[OrderID]],tbl_Order[OrderID],tbl_Order[Order Year])</f>
        <v>2018</v>
      </c>
      <c r="G1038" t="str">
        <f>_xlfn.XLOOKUP(tbl_OrderProduct[[#This Row],[OrderID]],tbl_Order[OrderID],tbl_Order[Order Month Name])</f>
        <v>Jun</v>
      </c>
      <c r="H1038" t="str">
        <f>_xlfn.XLOOKUP(tbl_OrderProduct[[#This Row],[ProductID]],tbl_Product[ProductID],tbl_Product[ProductName])</f>
        <v>The Spill: Data Breach</v>
      </c>
      <c r="I1038" t="str">
        <f>_xlfn.XLOOKUP(tbl_OrderProduct[[#This Row],[OrderID]],tbl_Order[OrderID],tbl_Order[CustomerID])</f>
        <v>CUST0741</v>
      </c>
    </row>
    <row r="1039" spans="1:9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  <c r="F1039">
        <f>_xlfn.XLOOKUP(tbl_OrderProduct[[#This Row],[OrderID]],tbl_Order[OrderID],tbl_Order[Order Year])</f>
        <v>2018</v>
      </c>
      <c r="G1039" t="str">
        <f>_xlfn.XLOOKUP(tbl_OrderProduct[[#This Row],[OrderID]],tbl_Order[OrderID],tbl_Order[Order Month Name])</f>
        <v>Jun</v>
      </c>
      <c r="H1039" t="str">
        <f>_xlfn.XLOOKUP(tbl_OrderProduct[[#This Row],[ProductID]],tbl_Product[ProductID],tbl_Product[ProductName])</f>
        <v>Wingspanalytics</v>
      </c>
      <c r="I1039" t="str">
        <f>_xlfn.XLOOKUP(tbl_OrderProduct[[#This Row],[OrderID]],tbl_Order[OrderID],tbl_Order[CustomerID])</f>
        <v>CUST0741</v>
      </c>
    </row>
    <row r="1040" spans="1:9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  <c r="F1040">
        <f>_xlfn.XLOOKUP(tbl_OrderProduct[[#This Row],[OrderID]],tbl_Order[OrderID],tbl_Order[Order Year])</f>
        <v>2018</v>
      </c>
      <c r="G1040" t="str">
        <f>_xlfn.XLOOKUP(tbl_OrderProduct[[#This Row],[OrderID]],tbl_Order[OrderID],tbl_Order[Order Month Name])</f>
        <v>Jun</v>
      </c>
      <c r="H1040" t="str">
        <f>_xlfn.XLOOKUP(tbl_OrderProduct[[#This Row],[ProductID]],tbl_Product[ProductID],tbl_Product[ProductName])</f>
        <v>Roll for Regression</v>
      </c>
      <c r="I1040" t="str">
        <f>_xlfn.XLOOKUP(tbl_OrderProduct[[#This Row],[OrderID]],tbl_Order[OrderID],tbl_Order[CustomerID])</f>
        <v>CUST0741</v>
      </c>
    </row>
    <row r="1041" spans="1:9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  <c r="F1041">
        <f>_xlfn.XLOOKUP(tbl_OrderProduct[[#This Row],[OrderID]],tbl_Order[OrderID],tbl_Order[Order Year])</f>
        <v>2018</v>
      </c>
      <c r="G1041" t="str">
        <f>_xlfn.XLOOKUP(tbl_OrderProduct[[#This Row],[OrderID]],tbl_Order[OrderID],tbl_Order[Order Month Name])</f>
        <v>Jun</v>
      </c>
      <c r="H1041" t="str">
        <f>_xlfn.XLOOKUP(tbl_OrderProduct[[#This Row],[ProductID]],tbl_Product[ProductID],tbl_Product[ProductName])</f>
        <v>Don't Wake the Stakeholders</v>
      </c>
      <c r="I1041" t="str">
        <f>_xlfn.XLOOKUP(tbl_OrderProduct[[#This Row],[OrderID]],tbl_Order[OrderID],tbl_Order[CustomerID])</f>
        <v>CUST0948</v>
      </c>
    </row>
    <row r="1042" spans="1:9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  <c r="F1042">
        <f>_xlfn.XLOOKUP(tbl_OrderProduct[[#This Row],[OrderID]],tbl_Order[OrderID],tbl_Order[Order Year])</f>
        <v>2018</v>
      </c>
      <c r="G1042" t="str">
        <f>_xlfn.XLOOKUP(tbl_OrderProduct[[#This Row],[OrderID]],tbl_Order[OrderID],tbl_Order[Order Month Name])</f>
        <v>Jun</v>
      </c>
      <c r="H1042" t="str">
        <f>_xlfn.XLOOKUP(tbl_OrderProduct[[#This Row],[ProductID]],tbl_Product[ProductID],tbl_Product[ProductName])</f>
        <v>Spreadsheet Legacy</v>
      </c>
      <c r="I1042" t="str">
        <f>_xlfn.XLOOKUP(tbl_OrderProduct[[#This Row],[OrderID]],tbl_Order[OrderID],tbl_Order[CustomerID])</f>
        <v>CUST0948</v>
      </c>
    </row>
    <row r="1043" spans="1:9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  <c r="F1043">
        <f>_xlfn.XLOOKUP(tbl_OrderProduct[[#This Row],[OrderID]],tbl_Order[OrderID],tbl_Order[Order Year])</f>
        <v>2018</v>
      </c>
      <c r="G1043" t="str">
        <f>_xlfn.XLOOKUP(tbl_OrderProduct[[#This Row],[OrderID]],tbl_Order[OrderID],tbl_Order[Order Month Name])</f>
        <v>Jul</v>
      </c>
      <c r="H1043" t="str">
        <f>_xlfn.XLOOKUP(tbl_OrderProduct[[#This Row],[ProductID]],tbl_Product[ProductID],tbl_Product[ProductName])</f>
        <v>Cells of Caledonia</v>
      </c>
      <c r="I1043" t="str">
        <f>_xlfn.XLOOKUP(tbl_OrderProduct[[#This Row],[OrderID]],tbl_Order[OrderID],tbl_Order[CustomerID])</f>
        <v>CUST0888</v>
      </c>
    </row>
    <row r="1044" spans="1:9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  <c r="F1044">
        <f>_xlfn.XLOOKUP(tbl_OrderProduct[[#This Row],[OrderID]],tbl_Order[OrderID],tbl_Order[Order Year])</f>
        <v>2018</v>
      </c>
      <c r="G1044" t="str">
        <f>_xlfn.XLOOKUP(tbl_OrderProduct[[#This Row],[OrderID]],tbl_Order[OrderID],tbl_Order[Order Month Name])</f>
        <v>Jul</v>
      </c>
      <c r="H1044" t="str">
        <f>_xlfn.XLOOKUP(tbl_OrderProduct[[#This Row],[ProductID]],tbl_Product[ProductID],tbl_Product[ProductName])</f>
        <v>Power B.I. the Board Game</v>
      </c>
      <c r="I1044" t="str">
        <f>_xlfn.XLOOKUP(tbl_OrderProduct[[#This Row],[OrderID]],tbl_Order[OrderID],tbl_Order[CustomerID])</f>
        <v>CUST0888</v>
      </c>
    </row>
    <row r="1045" spans="1:9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  <c r="F1045">
        <f>_xlfn.XLOOKUP(tbl_OrderProduct[[#This Row],[OrderID]],tbl_Order[OrderID],tbl_Order[Order Year])</f>
        <v>2018</v>
      </c>
      <c r="G1045" t="str">
        <f>_xlfn.XLOOKUP(tbl_OrderProduct[[#This Row],[OrderID]],tbl_Order[OrderID],tbl_Order[Order Month Name])</f>
        <v>Jul</v>
      </c>
      <c r="H1045" t="str">
        <f>_xlfn.XLOOKUP(tbl_OrderProduct[[#This Row],[ProductID]],tbl_Product[ProductID],tbl_Product[ProductName])</f>
        <v>Pandemic: #REF! Outbreak</v>
      </c>
      <c r="I1045" t="str">
        <f>_xlfn.XLOOKUP(tbl_OrderProduct[[#This Row],[OrderID]],tbl_Order[OrderID],tbl_Order[CustomerID])</f>
        <v>CUST0888</v>
      </c>
    </row>
    <row r="1046" spans="1:9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  <c r="F1046">
        <f>_xlfn.XLOOKUP(tbl_OrderProduct[[#This Row],[OrderID]],tbl_Order[OrderID],tbl_Order[Order Year])</f>
        <v>2018</v>
      </c>
      <c r="G1046" t="str">
        <f>_xlfn.XLOOKUP(tbl_OrderProduct[[#This Row],[OrderID]],tbl_Order[OrderID],tbl_Order[Order Month Name])</f>
        <v>Jul</v>
      </c>
      <c r="H1046" t="str">
        <f>_xlfn.XLOOKUP(tbl_OrderProduct[[#This Row],[ProductID]],tbl_Product[ProductID],tbl_Product[ProductName])</f>
        <v>The Quacks of Quarterburg</v>
      </c>
      <c r="I1046" t="str">
        <f>_xlfn.XLOOKUP(tbl_OrderProduct[[#This Row],[OrderID]],tbl_Order[OrderID],tbl_Order[CustomerID])</f>
        <v>CUST0888</v>
      </c>
    </row>
    <row r="1047" spans="1:9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  <c r="F1047">
        <f>_xlfn.XLOOKUP(tbl_OrderProduct[[#This Row],[OrderID]],tbl_Order[OrderID],tbl_Order[Order Year])</f>
        <v>2018</v>
      </c>
      <c r="G1047" t="str">
        <f>_xlfn.XLOOKUP(tbl_OrderProduct[[#This Row],[OrderID]],tbl_Order[OrderID],tbl_Order[Order Month Name])</f>
        <v>Jul</v>
      </c>
      <c r="H1047" t="str">
        <f>_xlfn.XLOOKUP(tbl_OrderProduct[[#This Row],[ProductID]],tbl_Product[ProductID],tbl_Product[ProductName])</f>
        <v>Spreadsheets &amp; Sidequests</v>
      </c>
      <c r="I1047" t="str">
        <f>_xlfn.XLOOKUP(tbl_OrderProduct[[#This Row],[OrderID]],tbl_Order[OrderID],tbl_Order[CustomerID])</f>
        <v>CUST1001</v>
      </c>
    </row>
    <row r="1048" spans="1:9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  <c r="F1048">
        <f>_xlfn.XLOOKUP(tbl_OrderProduct[[#This Row],[OrderID]],tbl_Order[OrderID],tbl_Order[Order Year])</f>
        <v>2018</v>
      </c>
      <c r="G1048" t="str">
        <f>_xlfn.XLOOKUP(tbl_OrderProduct[[#This Row],[OrderID]],tbl_Order[OrderID],tbl_Order[Order Month Name])</f>
        <v>Jul</v>
      </c>
      <c r="H1048" t="str">
        <f>_xlfn.XLOOKUP(tbl_OrderProduct[[#This Row],[ProductID]],tbl_Product[ProductID],tbl_Product[ProductName])</f>
        <v>A Dasboard Contrived</v>
      </c>
      <c r="I1048" t="str">
        <f>_xlfn.XLOOKUP(tbl_OrderProduct[[#This Row],[OrderID]],tbl_Order[OrderID],tbl_Order[CustomerID])</f>
        <v>CUST0068</v>
      </c>
    </row>
    <row r="1049" spans="1:9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  <c r="F1049">
        <f>_xlfn.XLOOKUP(tbl_OrderProduct[[#This Row],[OrderID]],tbl_Order[OrderID],tbl_Order[Order Year])</f>
        <v>2018</v>
      </c>
      <c r="G1049" t="str">
        <f>_xlfn.XLOOKUP(tbl_OrderProduct[[#This Row],[OrderID]],tbl_Order[OrderID],tbl_Order[Order Month Name])</f>
        <v>Jul</v>
      </c>
      <c r="H1049" t="str">
        <f>_xlfn.XLOOKUP(tbl_OrderProduct[[#This Row],[ProductID]],tbl_Product[ProductID],tbl_Product[ProductName])</f>
        <v>Carcassone: Financial Quarters</v>
      </c>
      <c r="I1049" t="str">
        <f>_xlfn.XLOOKUP(tbl_OrderProduct[[#This Row],[OrderID]],tbl_Order[OrderID],tbl_Order[CustomerID])</f>
        <v>CUST0068</v>
      </c>
    </row>
    <row r="1050" spans="1:9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  <c r="F1050">
        <f>_xlfn.XLOOKUP(tbl_OrderProduct[[#This Row],[OrderID]],tbl_Order[OrderID],tbl_Order[Order Year])</f>
        <v>2018</v>
      </c>
      <c r="G1050" t="str">
        <f>_xlfn.XLOOKUP(tbl_OrderProduct[[#This Row],[OrderID]],tbl_Order[OrderID],tbl_Order[Order Month Name])</f>
        <v>Jul</v>
      </c>
      <c r="H1050" t="str">
        <f>_xlfn.XLOOKUP(tbl_OrderProduct[[#This Row],[ProductID]],tbl_Product[ProductID],tbl_Product[ProductName])</f>
        <v>Fieldnames</v>
      </c>
      <c r="I1050" t="str">
        <f>_xlfn.XLOOKUP(tbl_OrderProduct[[#This Row],[OrderID]],tbl_Order[OrderID],tbl_Order[CustomerID])</f>
        <v>CUST0068</v>
      </c>
    </row>
    <row r="1051" spans="1:9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  <c r="F1051">
        <f>_xlfn.XLOOKUP(tbl_OrderProduct[[#This Row],[OrderID]],tbl_Order[OrderID],tbl_Order[Order Year])</f>
        <v>2018</v>
      </c>
      <c r="G1051" t="str">
        <f>_xlfn.XLOOKUP(tbl_OrderProduct[[#This Row],[OrderID]],tbl_Order[OrderID],tbl_Order[Order Month Name])</f>
        <v>Jul</v>
      </c>
      <c r="H1051" t="str">
        <f>_xlfn.XLOOKUP(tbl_OrderProduct[[#This Row],[ProductID]],tbl_Product[ProductID],tbl_Product[ProductName])</f>
        <v>Spreadsheets &amp; Sidequests</v>
      </c>
      <c r="I1051" t="str">
        <f>_xlfn.XLOOKUP(tbl_OrderProduct[[#This Row],[OrderID]],tbl_Order[OrderID],tbl_Order[CustomerID])</f>
        <v>CUST0068</v>
      </c>
    </row>
    <row r="1052" spans="1:9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  <c r="F1052">
        <f>_xlfn.XLOOKUP(tbl_OrderProduct[[#This Row],[OrderID]],tbl_Order[OrderID],tbl_Order[Order Year])</f>
        <v>2018</v>
      </c>
      <c r="G1052" t="str">
        <f>_xlfn.XLOOKUP(tbl_OrderProduct[[#This Row],[OrderID]],tbl_Order[OrderID],tbl_Order[Order Month Name])</f>
        <v>Jul</v>
      </c>
      <c r="H1052" t="str">
        <f>_xlfn.XLOOKUP(tbl_OrderProduct[[#This Row],[ProductID]],tbl_Product[ProductID],tbl_Product[ProductName])</f>
        <v>DAX Machina</v>
      </c>
      <c r="I1052" t="str">
        <f>_xlfn.XLOOKUP(tbl_OrderProduct[[#This Row],[OrderID]],tbl_Order[OrderID],tbl_Order[CustomerID])</f>
        <v>CUST0068</v>
      </c>
    </row>
    <row r="1053" spans="1:9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  <c r="F1053">
        <f>_xlfn.XLOOKUP(tbl_OrderProduct[[#This Row],[OrderID]],tbl_Order[OrderID],tbl_Order[Order Year])</f>
        <v>2018</v>
      </c>
      <c r="G1053" t="str">
        <f>_xlfn.XLOOKUP(tbl_OrderProduct[[#This Row],[OrderID]],tbl_Order[OrderID],tbl_Order[Order Month Name])</f>
        <v>Jul</v>
      </c>
      <c r="H1053" t="str">
        <f>_xlfn.XLOOKUP(tbl_OrderProduct[[#This Row],[ProductID]],tbl_Product[ProductID],tbl_Product[ProductName])</f>
        <v>Cells of Caledonia</v>
      </c>
      <c r="I1053" t="str">
        <f>_xlfn.XLOOKUP(tbl_OrderProduct[[#This Row],[OrderID]],tbl_Order[OrderID],tbl_Order[CustomerID])</f>
        <v>CUST0970</v>
      </c>
    </row>
    <row r="1054" spans="1:9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  <c r="F1054">
        <f>_xlfn.XLOOKUP(tbl_OrderProduct[[#This Row],[OrderID]],tbl_Order[OrderID],tbl_Order[Order Year])</f>
        <v>2018</v>
      </c>
      <c r="G1054" t="str">
        <f>_xlfn.XLOOKUP(tbl_OrderProduct[[#This Row],[OrderID]],tbl_Order[OrderID],tbl_Order[Order Month Name])</f>
        <v>Jul</v>
      </c>
      <c r="H1054" t="str">
        <f>_xlfn.XLOOKUP(tbl_OrderProduct[[#This Row],[ProductID]],tbl_Product[ProductID],tbl_Product[ProductName])</f>
        <v>Pandemic: #REF! Outbreak</v>
      </c>
      <c r="I1054" t="str">
        <f>_xlfn.XLOOKUP(tbl_OrderProduct[[#This Row],[OrderID]],tbl_Order[OrderID],tbl_Order[CustomerID])</f>
        <v>CUST0751</v>
      </c>
    </row>
    <row r="1055" spans="1:9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  <c r="F1055">
        <f>_xlfn.XLOOKUP(tbl_OrderProduct[[#This Row],[OrderID]],tbl_Order[OrderID],tbl_Order[Order Year])</f>
        <v>2018</v>
      </c>
      <c r="G1055" t="str">
        <f>_xlfn.XLOOKUP(tbl_OrderProduct[[#This Row],[OrderID]],tbl_Order[OrderID],tbl_Order[Order Month Name])</f>
        <v>Jul</v>
      </c>
      <c r="H1055" t="str">
        <f>_xlfn.XLOOKUP(tbl_OrderProduct[[#This Row],[ProductID]],tbl_Product[ProductID],tbl_Product[ProductName])</f>
        <v>Don't Split the Data</v>
      </c>
      <c r="I1055" t="str">
        <f>_xlfn.XLOOKUP(tbl_OrderProduct[[#This Row],[OrderID]],tbl_Order[OrderID],tbl_Order[CustomerID])</f>
        <v>CUST0054</v>
      </c>
    </row>
    <row r="1056" spans="1:9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  <c r="F1056">
        <f>_xlfn.XLOOKUP(tbl_OrderProduct[[#This Row],[OrderID]],tbl_Order[OrderID],tbl_Order[Order Year])</f>
        <v>2018</v>
      </c>
      <c r="G1056" t="str">
        <f>_xlfn.XLOOKUP(tbl_OrderProduct[[#This Row],[OrderID]],tbl_Order[OrderID],tbl_Order[Order Month Name])</f>
        <v>Jul</v>
      </c>
      <c r="H1056" t="str">
        <f>_xlfn.XLOOKUP(tbl_OrderProduct[[#This Row],[ProductID]],tbl_Product[ProductID],tbl_Product[ProductName])</f>
        <v>Formulate!</v>
      </c>
      <c r="I1056" t="str">
        <f>_xlfn.XLOOKUP(tbl_OrderProduct[[#This Row],[OrderID]],tbl_Order[OrderID],tbl_Order[CustomerID])</f>
        <v>CUST0050</v>
      </c>
    </row>
    <row r="1057" spans="1:9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  <c r="F1057">
        <f>_xlfn.XLOOKUP(tbl_OrderProduct[[#This Row],[OrderID]],tbl_Order[OrderID],tbl_Order[Order Year])</f>
        <v>2018</v>
      </c>
      <c r="G1057" t="str">
        <f>_xlfn.XLOOKUP(tbl_OrderProduct[[#This Row],[OrderID]],tbl_Order[OrderID],tbl_Order[Order Month Name])</f>
        <v>Jul</v>
      </c>
      <c r="H1057" t="str">
        <f>_xlfn.XLOOKUP(tbl_OrderProduct[[#This Row],[ProductID]],tbl_Product[ProductID],tbl_Product[ProductName])</f>
        <v>The Quacks of Quarterburg</v>
      </c>
      <c r="I1057" t="str">
        <f>_xlfn.XLOOKUP(tbl_OrderProduct[[#This Row],[OrderID]],tbl_Order[OrderID],tbl_Order[CustomerID])</f>
        <v>CUST0014</v>
      </c>
    </row>
    <row r="1058" spans="1:9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  <c r="F1058">
        <f>_xlfn.XLOOKUP(tbl_OrderProduct[[#This Row],[OrderID]],tbl_Order[OrderID],tbl_Order[Order Year])</f>
        <v>2018</v>
      </c>
      <c r="G1058" t="str">
        <f>_xlfn.XLOOKUP(tbl_OrderProduct[[#This Row],[OrderID]],tbl_Order[OrderID],tbl_Order[Order Month Name])</f>
        <v>Jul</v>
      </c>
      <c r="H1058" t="str">
        <f>_xlfn.XLOOKUP(tbl_OrderProduct[[#This Row],[ProductID]],tbl_Product[ProductID],tbl_Product[ProductName])</f>
        <v>Terraforming Tableau</v>
      </c>
      <c r="I1058" t="str">
        <f>_xlfn.XLOOKUP(tbl_OrderProduct[[#This Row],[OrderID]],tbl_Order[OrderID],tbl_Order[CustomerID])</f>
        <v>CUST1120</v>
      </c>
    </row>
    <row r="1059" spans="1:9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  <c r="F1059">
        <f>_xlfn.XLOOKUP(tbl_OrderProduct[[#This Row],[OrderID]],tbl_Order[OrderID],tbl_Order[Order Year])</f>
        <v>2018</v>
      </c>
      <c r="G1059" t="str">
        <f>_xlfn.XLOOKUP(tbl_OrderProduct[[#This Row],[OrderID]],tbl_Order[OrderID],tbl_Order[Order Month Name])</f>
        <v>Jul</v>
      </c>
      <c r="H1059" t="str">
        <f>_xlfn.XLOOKUP(tbl_OrderProduct[[#This Row],[ProductID]],tbl_Product[ProductID],tbl_Product[ProductName])</f>
        <v>A Dasboard Contrived</v>
      </c>
      <c r="I1059" t="str">
        <f>_xlfn.XLOOKUP(tbl_OrderProduct[[#This Row],[OrderID]],tbl_Order[OrderID],tbl_Order[CustomerID])</f>
        <v>CUST1120</v>
      </c>
    </row>
    <row r="1060" spans="1:9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  <c r="F1060">
        <f>_xlfn.XLOOKUP(tbl_OrderProduct[[#This Row],[OrderID]],tbl_Order[OrderID],tbl_Order[Order Year])</f>
        <v>2018</v>
      </c>
      <c r="G1060" t="str">
        <f>_xlfn.XLOOKUP(tbl_OrderProduct[[#This Row],[OrderID]],tbl_Order[OrderID],tbl_Order[Order Month Name])</f>
        <v>Jul</v>
      </c>
      <c r="H1060" t="str">
        <f>_xlfn.XLOOKUP(tbl_OrderProduct[[#This Row],[ProductID]],tbl_Product[ProductID],tbl_Product[ProductName])</f>
        <v>Azul: Pie Chart Edition</v>
      </c>
      <c r="I1060" t="str">
        <f>_xlfn.XLOOKUP(tbl_OrderProduct[[#This Row],[OrderID]],tbl_Order[OrderID],tbl_Order[CustomerID])</f>
        <v>CUST1120</v>
      </c>
    </row>
    <row r="1061" spans="1:9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  <c r="F1061">
        <f>_xlfn.XLOOKUP(tbl_OrderProduct[[#This Row],[OrderID]],tbl_Order[OrderID],tbl_Order[Order Year])</f>
        <v>2018</v>
      </c>
      <c r="G1061" t="str">
        <f>_xlfn.XLOOKUP(tbl_OrderProduct[[#This Row],[OrderID]],tbl_Order[OrderID],tbl_Order[Order Month Name])</f>
        <v>Jul</v>
      </c>
      <c r="H1061" t="str">
        <f>_xlfn.XLOOKUP(tbl_OrderProduct[[#This Row],[ProductID]],tbl_Product[ProductID],tbl_Product[ProductName])</f>
        <v>Evercell</v>
      </c>
      <c r="I1061" t="str">
        <f>_xlfn.XLOOKUP(tbl_OrderProduct[[#This Row],[OrderID]],tbl_Order[OrderID],tbl_Order[CustomerID])</f>
        <v>CUST1120</v>
      </c>
    </row>
    <row r="1062" spans="1:9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  <c r="F1062">
        <f>_xlfn.XLOOKUP(tbl_OrderProduct[[#This Row],[OrderID]],tbl_Order[OrderID],tbl_Order[Order Year])</f>
        <v>2018</v>
      </c>
      <c r="G1062" t="str">
        <f>_xlfn.XLOOKUP(tbl_OrderProduct[[#This Row],[OrderID]],tbl_Order[OrderID],tbl_Order[Order Month Name])</f>
        <v>Jul</v>
      </c>
      <c r="H1062" t="str">
        <f>_xlfn.XLOOKUP(tbl_OrderProduct[[#This Row],[ProductID]],tbl_Product[ProductID],tbl_Product[ProductName])</f>
        <v>The Spill: Data Breach</v>
      </c>
      <c r="I1062" t="str">
        <f>_xlfn.XLOOKUP(tbl_OrderProduct[[#This Row],[OrderID]],tbl_Order[OrderID],tbl_Order[CustomerID])</f>
        <v>CUST0217</v>
      </c>
    </row>
    <row r="1063" spans="1:9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  <c r="F1063">
        <f>_xlfn.XLOOKUP(tbl_OrderProduct[[#This Row],[OrderID]],tbl_Order[OrderID],tbl_Order[Order Year])</f>
        <v>2018</v>
      </c>
      <c r="G1063" t="str">
        <f>_xlfn.XLOOKUP(tbl_OrderProduct[[#This Row],[OrderID]],tbl_Order[OrderID],tbl_Order[Order Month Name])</f>
        <v>Jul</v>
      </c>
      <c r="H1063" t="str">
        <f>_xlfn.XLOOKUP(tbl_OrderProduct[[#This Row],[ProductID]],tbl_Product[ProductID],tbl_Product[ProductName])</f>
        <v>Azul: Pie Chart Edition</v>
      </c>
      <c r="I1063" t="str">
        <f>_xlfn.XLOOKUP(tbl_OrderProduct[[#This Row],[OrderID]],tbl_Order[OrderID],tbl_Order[CustomerID])</f>
        <v>CUST0265</v>
      </c>
    </row>
    <row r="1064" spans="1:9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  <c r="F1064">
        <f>_xlfn.XLOOKUP(tbl_OrderProduct[[#This Row],[OrderID]],tbl_Order[OrderID],tbl_Order[Order Year])</f>
        <v>2018</v>
      </c>
      <c r="G1064" t="str">
        <f>_xlfn.XLOOKUP(tbl_OrderProduct[[#This Row],[OrderID]],tbl_Order[OrderID],tbl_Order[Order Month Name])</f>
        <v>Jul</v>
      </c>
      <c r="H1064" t="str">
        <f>_xlfn.XLOOKUP(tbl_OrderProduct[[#This Row],[ProductID]],tbl_Product[ProductID],tbl_Product[ProductName])</f>
        <v>Spreadsheets &amp; Sidequests</v>
      </c>
      <c r="I1064" t="str">
        <f>_xlfn.XLOOKUP(tbl_OrderProduct[[#This Row],[OrderID]],tbl_Order[OrderID],tbl_Order[CustomerID])</f>
        <v>CUST0265</v>
      </c>
    </row>
    <row r="1065" spans="1:9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  <c r="F1065">
        <f>_xlfn.XLOOKUP(tbl_OrderProduct[[#This Row],[OrderID]],tbl_Order[OrderID],tbl_Order[Order Year])</f>
        <v>2018</v>
      </c>
      <c r="G1065" t="str">
        <f>_xlfn.XLOOKUP(tbl_OrderProduct[[#This Row],[OrderID]],tbl_Order[OrderID],tbl_Order[Order Month Name])</f>
        <v>Jul</v>
      </c>
      <c r="H1065" t="str">
        <f>_xlfn.XLOOKUP(tbl_OrderProduct[[#This Row],[ProductID]],tbl_Product[ProductID],tbl_Product[ProductName])</f>
        <v>Monopoly: Pivot Table Edition</v>
      </c>
      <c r="I1065" t="str">
        <f>_xlfn.XLOOKUP(tbl_OrderProduct[[#This Row],[OrderID]],tbl_Order[OrderID],tbl_Order[CustomerID])</f>
        <v>CUST0265</v>
      </c>
    </row>
    <row r="1066" spans="1:9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  <c r="F1066">
        <f>_xlfn.XLOOKUP(tbl_OrderProduct[[#This Row],[OrderID]],tbl_Order[OrderID],tbl_Order[Order Year])</f>
        <v>2018</v>
      </c>
      <c r="G1066" t="str">
        <f>_xlfn.XLOOKUP(tbl_OrderProduct[[#This Row],[OrderID]],tbl_Order[OrderID],tbl_Order[Order Month Name])</f>
        <v>Jul</v>
      </c>
      <c r="H1066" t="str">
        <f>_xlfn.XLOOKUP(tbl_OrderProduct[[#This Row],[ProductID]],tbl_Product[ProductID],tbl_Product[ProductName])</f>
        <v>Terraforming Tableau</v>
      </c>
      <c r="I1066" t="str">
        <f>_xlfn.XLOOKUP(tbl_OrderProduct[[#This Row],[OrderID]],tbl_Order[OrderID],tbl_Order[CustomerID])</f>
        <v>CUST0265</v>
      </c>
    </row>
    <row r="1067" spans="1:9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  <c r="F1067">
        <f>_xlfn.XLOOKUP(tbl_OrderProduct[[#This Row],[OrderID]],tbl_Order[OrderID],tbl_Order[Order Year])</f>
        <v>2018</v>
      </c>
      <c r="G1067" t="str">
        <f>_xlfn.XLOOKUP(tbl_OrderProduct[[#This Row],[OrderID]],tbl_Order[OrderID],tbl_Order[Order Month Name])</f>
        <v>Jul</v>
      </c>
      <c r="H1067" t="str">
        <f>_xlfn.XLOOKUP(tbl_OrderProduct[[#This Row],[ProductID]],tbl_Product[ProductID],tbl_Product[ProductName])</f>
        <v>Pivot &amp; Paper</v>
      </c>
      <c r="I1067" t="str">
        <f>_xlfn.XLOOKUP(tbl_OrderProduct[[#This Row],[OrderID]],tbl_Order[OrderID],tbl_Order[CustomerID])</f>
        <v>CUST0950</v>
      </c>
    </row>
    <row r="1068" spans="1:9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  <c r="F1068">
        <f>_xlfn.XLOOKUP(tbl_OrderProduct[[#This Row],[OrderID]],tbl_Order[OrderID],tbl_Order[Order Year])</f>
        <v>2018</v>
      </c>
      <c r="G1068" t="str">
        <f>_xlfn.XLOOKUP(tbl_OrderProduct[[#This Row],[OrderID]],tbl_Order[OrderID],tbl_Order[Order Month Name])</f>
        <v>Jul</v>
      </c>
      <c r="H1068" t="str">
        <f>_xlfn.XLOOKUP(tbl_OrderProduct[[#This Row],[ProductID]],tbl_Product[ProductID],tbl_Product[ProductName])</f>
        <v>Cells of Caledonia</v>
      </c>
      <c r="I1068" t="str">
        <f>_xlfn.XLOOKUP(tbl_OrderProduct[[#This Row],[OrderID]],tbl_Order[OrderID],tbl_Order[CustomerID])</f>
        <v>CUST0950</v>
      </c>
    </row>
    <row r="1069" spans="1:9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  <c r="F1069">
        <f>_xlfn.XLOOKUP(tbl_OrderProduct[[#This Row],[OrderID]],tbl_Order[OrderID],tbl_Order[Order Year])</f>
        <v>2018</v>
      </c>
      <c r="G1069" t="str">
        <f>_xlfn.XLOOKUP(tbl_OrderProduct[[#This Row],[OrderID]],tbl_Order[OrderID],tbl_Order[Order Month Name])</f>
        <v>Jul</v>
      </c>
      <c r="H1069" t="str">
        <f>_xlfn.XLOOKUP(tbl_OrderProduct[[#This Row],[ProductID]],tbl_Product[ProductID],tbl_Product[ProductName])</f>
        <v>Dashboard Wavelength</v>
      </c>
      <c r="I1069" t="str">
        <f>_xlfn.XLOOKUP(tbl_OrderProduct[[#This Row],[OrderID]],tbl_Order[OrderID],tbl_Order[CustomerID])</f>
        <v>CUST0950</v>
      </c>
    </row>
    <row r="1070" spans="1:9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  <c r="F1070">
        <f>_xlfn.XLOOKUP(tbl_OrderProduct[[#This Row],[OrderID]],tbl_Order[OrderID],tbl_Order[Order Year])</f>
        <v>2018</v>
      </c>
      <c r="G1070" t="str">
        <f>_xlfn.XLOOKUP(tbl_OrderProduct[[#This Row],[OrderID]],tbl_Order[OrderID],tbl_Order[Order Month Name])</f>
        <v>Jul</v>
      </c>
      <c r="H1070" t="str">
        <f>_xlfn.XLOOKUP(tbl_OrderProduct[[#This Row],[ProductID]],tbl_Product[ProductID],tbl_Product[ProductName])</f>
        <v>The Spill: Data Breach</v>
      </c>
      <c r="I1070" t="str">
        <f>_xlfn.XLOOKUP(tbl_OrderProduct[[#This Row],[OrderID]],tbl_Order[OrderID],tbl_Order[CustomerID])</f>
        <v>CUST1004</v>
      </c>
    </row>
    <row r="1071" spans="1:9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  <c r="F1071">
        <f>_xlfn.XLOOKUP(tbl_OrderProduct[[#This Row],[OrderID]],tbl_Order[OrderID],tbl_Order[Order Year])</f>
        <v>2018</v>
      </c>
      <c r="G1071" t="str">
        <f>_xlfn.XLOOKUP(tbl_OrderProduct[[#This Row],[OrderID]],tbl_Order[OrderID],tbl_Order[Order Month Name])</f>
        <v>Jul</v>
      </c>
      <c r="H1071" t="str">
        <f>_xlfn.XLOOKUP(tbl_OrderProduct[[#This Row],[ProductID]],tbl_Product[ProductID],tbl_Product[ProductName])</f>
        <v>Great Western Lookup</v>
      </c>
      <c r="I1071" t="str">
        <f>_xlfn.XLOOKUP(tbl_OrderProduct[[#This Row],[OrderID]],tbl_Order[OrderID],tbl_Order[CustomerID])</f>
        <v>CUST1004</v>
      </c>
    </row>
    <row r="1072" spans="1:9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  <c r="F1072">
        <f>_xlfn.XLOOKUP(tbl_OrderProduct[[#This Row],[OrderID]],tbl_Order[OrderID],tbl_Order[Order Year])</f>
        <v>2018</v>
      </c>
      <c r="G1072" t="str">
        <f>_xlfn.XLOOKUP(tbl_OrderProduct[[#This Row],[OrderID]],tbl_Order[OrderID],tbl_Order[Order Month Name])</f>
        <v>Jul</v>
      </c>
      <c r="H1072" t="str">
        <f>_xlfn.XLOOKUP(tbl_OrderProduct[[#This Row],[ProductID]],tbl_Product[ProductID],tbl_Product[ProductName])</f>
        <v>Charts Against Humanity</v>
      </c>
      <c r="I1072" t="str">
        <f>_xlfn.XLOOKUP(tbl_OrderProduct[[#This Row],[OrderID]],tbl_Order[OrderID],tbl_Order[CustomerID])</f>
        <v>CUST1004</v>
      </c>
    </row>
    <row r="1073" spans="1:9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  <c r="F1073">
        <f>_xlfn.XLOOKUP(tbl_OrderProduct[[#This Row],[OrderID]],tbl_Order[OrderID],tbl_Order[Order Year])</f>
        <v>2018</v>
      </c>
      <c r="G1073" t="str">
        <f>_xlfn.XLOOKUP(tbl_OrderProduct[[#This Row],[OrderID]],tbl_Order[OrderID],tbl_Order[Order Month Name])</f>
        <v>Jul</v>
      </c>
      <c r="H1073" t="str">
        <f>_xlfn.XLOOKUP(tbl_OrderProduct[[#This Row],[ProductID]],tbl_Product[ProductID],tbl_Product[ProductName])</f>
        <v>Dungeons &amp; Datasets</v>
      </c>
      <c r="I1073" t="str">
        <f>_xlfn.XLOOKUP(tbl_OrderProduct[[#This Row],[OrderID]],tbl_Order[OrderID],tbl_Order[CustomerID])</f>
        <v>CUST1004</v>
      </c>
    </row>
    <row r="1074" spans="1:9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  <c r="F1074">
        <f>_xlfn.XLOOKUP(tbl_OrderProduct[[#This Row],[OrderID]],tbl_Order[OrderID],tbl_Order[Order Year])</f>
        <v>2018</v>
      </c>
      <c r="G1074" t="str">
        <f>_xlfn.XLOOKUP(tbl_OrderProduct[[#This Row],[OrderID]],tbl_Order[OrderID],tbl_Order[Order Month Name])</f>
        <v>Aug</v>
      </c>
      <c r="H1074" t="str">
        <f>_xlfn.XLOOKUP(tbl_OrderProduct[[#This Row],[ProductID]],tbl_Product[ProductID],tbl_Product[ProductName])</f>
        <v>Pandemic: #REF! Outbreak</v>
      </c>
      <c r="I1074" t="str">
        <f>_xlfn.XLOOKUP(tbl_OrderProduct[[#This Row],[OrderID]],tbl_Order[OrderID],tbl_Order[CustomerID])</f>
        <v>CUST0559</v>
      </c>
    </row>
    <row r="1075" spans="1:9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  <c r="F1075">
        <f>_xlfn.XLOOKUP(tbl_OrderProduct[[#This Row],[OrderID]],tbl_Order[OrderID],tbl_Order[Order Year])</f>
        <v>2018</v>
      </c>
      <c r="G1075" t="str">
        <f>_xlfn.XLOOKUP(tbl_OrderProduct[[#This Row],[OrderID]],tbl_Order[OrderID],tbl_Order[Order Month Name])</f>
        <v>Aug</v>
      </c>
      <c r="H1075" t="str">
        <f>_xlfn.XLOOKUP(tbl_OrderProduct[[#This Row],[ProductID]],tbl_Product[ProductID],tbl_Product[ProductName])</f>
        <v>Spreadsheets &amp; Sidequests</v>
      </c>
      <c r="I1075" t="str">
        <f>_xlfn.XLOOKUP(tbl_OrderProduct[[#This Row],[OrderID]],tbl_Order[OrderID],tbl_Order[CustomerID])</f>
        <v>CUST0559</v>
      </c>
    </row>
    <row r="1076" spans="1:9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  <c r="F1076">
        <f>_xlfn.XLOOKUP(tbl_OrderProduct[[#This Row],[OrderID]],tbl_Order[OrderID],tbl_Order[Order Year])</f>
        <v>2018</v>
      </c>
      <c r="G1076" t="str">
        <f>_xlfn.XLOOKUP(tbl_OrderProduct[[#This Row],[OrderID]],tbl_Order[OrderID],tbl_Order[Order Month Name])</f>
        <v>Aug</v>
      </c>
      <c r="H1076" t="str">
        <f>_xlfn.XLOOKUP(tbl_OrderProduct[[#This Row],[ProductID]],tbl_Product[ProductID],tbl_Product[ProductName])</f>
        <v>Unmatched: Analyst's Edition</v>
      </c>
      <c r="I1076" t="str">
        <f>_xlfn.XLOOKUP(tbl_OrderProduct[[#This Row],[OrderID]],tbl_Order[OrderID],tbl_Order[CustomerID])</f>
        <v>CUST0473</v>
      </c>
    </row>
    <row r="1077" spans="1:9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  <c r="F1077">
        <f>_xlfn.XLOOKUP(tbl_OrderProduct[[#This Row],[OrderID]],tbl_Order[OrderID],tbl_Order[Order Year])</f>
        <v>2018</v>
      </c>
      <c r="G1077" t="str">
        <f>_xlfn.XLOOKUP(tbl_OrderProduct[[#This Row],[OrderID]],tbl_Order[OrderID],tbl_Order[Order Month Name])</f>
        <v>Aug</v>
      </c>
      <c r="H1077" t="str">
        <f>_xlfn.XLOOKUP(tbl_OrderProduct[[#This Row],[ProductID]],tbl_Product[ProductID],tbl_Product[ProductName])</f>
        <v>Evercell</v>
      </c>
      <c r="I1077" t="str">
        <f>_xlfn.XLOOKUP(tbl_OrderProduct[[#This Row],[OrderID]],tbl_Order[OrderID],tbl_Order[CustomerID])</f>
        <v>CUST0473</v>
      </c>
    </row>
    <row r="1078" spans="1:9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  <c r="F1078">
        <f>_xlfn.XLOOKUP(tbl_OrderProduct[[#This Row],[OrderID]],tbl_Order[OrderID],tbl_Order[Order Year])</f>
        <v>2018</v>
      </c>
      <c r="G1078" t="str">
        <f>_xlfn.XLOOKUP(tbl_OrderProduct[[#This Row],[OrderID]],tbl_Order[OrderID],tbl_Order[Order Month Name])</f>
        <v>Aug</v>
      </c>
      <c r="H1078" t="str">
        <f>_xlfn.XLOOKUP(tbl_OrderProduct[[#This Row],[ProductID]],tbl_Product[ProductID],tbl_Product[ProductName])</f>
        <v>Pax Excel</v>
      </c>
      <c r="I1078" t="str">
        <f>_xlfn.XLOOKUP(tbl_OrderProduct[[#This Row],[OrderID]],tbl_Order[OrderID],tbl_Order[CustomerID])</f>
        <v>CUST0473</v>
      </c>
    </row>
    <row r="1079" spans="1:9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  <c r="F1079">
        <f>_xlfn.XLOOKUP(tbl_OrderProduct[[#This Row],[OrderID]],tbl_Order[OrderID],tbl_Order[Order Year])</f>
        <v>2018</v>
      </c>
      <c r="G1079" t="str">
        <f>_xlfn.XLOOKUP(tbl_OrderProduct[[#This Row],[OrderID]],tbl_Order[OrderID],tbl_Order[Order Month Name])</f>
        <v>Aug</v>
      </c>
      <c r="H1079" t="str">
        <f>_xlfn.XLOOKUP(tbl_OrderProduct[[#This Row],[ProductID]],tbl_Product[ProductID],tbl_Product[ProductName])</f>
        <v>Cells of Caledonia</v>
      </c>
      <c r="I1079" t="str">
        <f>_xlfn.XLOOKUP(tbl_OrderProduct[[#This Row],[OrderID]],tbl_Order[OrderID],tbl_Order[CustomerID])</f>
        <v>CUST0473</v>
      </c>
    </row>
    <row r="1080" spans="1:9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  <c r="F1080">
        <f>_xlfn.XLOOKUP(tbl_OrderProduct[[#This Row],[OrderID]],tbl_Order[OrderID],tbl_Order[Order Year])</f>
        <v>2018</v>
      </c>
      <c r="G1080" t="str">
        <f>_xlfn.XLOOKUP(tbl_OrderProduct[[#This Row],[OrderID]],tbl_Order[OrderID],tbl_Order[Order Month Name])</f>
        <v>Aug</v>
      </c>
      <c r="H1080" t="str">
        <f>_xlfn.XLOOKUP(tbl_OrderProduct[[#This Row],[ProductID]],tbl_Product[ProductID],tbl_Product[ProductName])</f>
        <v>Data: The Resistance</v>
      </c>
      <c r="I1080" t="str">
        <f>_xlfn.XLOOKUP(tbl_OrderProduct[[#This Row],[OrderID]],tbl_Order[OrderID],tbl_Order[CustomerID])</f>
        <v>CUST0473</v>
      </c>
    </row>
    <row r="1081" spans="1:9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  <c r="F1081">
        <f>_xlfn.XLOOKUP(tbl_OrderProduct[[#This Row],[OrderID]],tbl_Order[OrderID],tbl_Order[Order Year])</f>
        <v>2018</v>
      </c>
      <c r="G1081" t="str">
        <f>_xlfn.XLOOKUP(tbl_OrderProduct[[#This Row],[OrderID]],tbl_Order[OrderID],tbl_Order[Order Month Name])</f>
        <v>Aug</v>
      </c>
      <c r="H1081" t="str">
        <f>_xlfn.XLOOKUP(tbl_OrderProduct[[#This Row],[ProductID]],tbl_Product[ProductID],tbl_Product[ProductName])</f>
        <v>Tiny Epic Formulas</v>
      </c>
      <c r="I1081" t="str">
        <f>_xlfn.XLOOKUP(tbl_OrderProduct[[#This Row],[OrderID]],tbl_Order[OrderID],tbl_Order[CustomerID])</f>
        <v>CUST0854</v>
      </c>
    </row>
    <row r="1082" spans="1:9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  <c r="F1082">
        <f>_xlfn.XLOOKUP(tbl_OrderProduct[[#This Row],[OrderID]],tbl_Order[OrderID],tbl_Order[Order Year])</f>
        <v>2018</v>
      </c>
      <c r="G1082" t="str">
        <f>_xlfn.XLOOKUP(tbl_OrderProduct[[#This Row],[OrderID]],tbl_Order[OrderID],tbl_Order[Order Month Name])</f>
        <v>Aug</v>
      </c>
      <c r="H1082" t="str">
        <f>_xlfn.XLOOKUP(tbl_OrderProduct[[#This Row],[ProductID]],tbl_Product[ProductID],tbl_Product[ProductName])</f>
        <v>Spreadsheets &amp; Sidequests</v>
      </c>
      <c r="I1082" t="str">
        <f>_xlfn.XLOOKUP(tbl_OrderProduct[[#This Row],[OrderID]],tbl_Order[OrderID],tbl_Order[CustomerID])</f>
        <v>CUST0854</v>
      </c>
    </row>
    <row r="1083" spans="1:9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  <c r="F1083">
        <f>_xlfn.XLOOKUP(tbl_OrderProduct[[#This Row],[OrderID]],tbl_Order[OrderID],tbl_Order[Order Year])</f>
        <v>2018</v>
      </c>
      <c r="G1083" t="str">
        <f>_xlfn.XLOOKUP(tbl_OrderProduct[[#This Row],[OrderID]],tbl_Order[OrderID],tbl_Order[Order Month Name])</f>
        <v>Aug</v>
      </c>
      <c r="H1083" t="str">
        <f>_xlfn.XLOOKUP(tbl_OrderProduct[[#This Row],[ProductID]],tbl_Product[ProductID],tbl_Product[ProductName])</f>
        <v>Don't Wake the Stakeholders</v>
      </c>
      <c r="I1083" t="str">
        <f>_xlfn.XLOOKUP(tbl_OrderProduct[[#This Row],[OrderID]],tbl_Order[OrderID],tbl_Order[CustomerID])</f>
        <v>CUST0854</v>
      </c>
    </row>
    <row r="1084" spans="1:9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  <c r="F1084">
        <f>_xlfn.XLOOKUP(tbl_OrderProduct[[#This Row],[OrderID]],tbl_Order[OrderID],tbl_Order[Order Year])</f>
        <v>2018</v>
      </c>
      <c r="G1084" t="str">
        <f>_xlfn.XLOOKUP(tbl_OrderProduct[[#This Row],[OrderID]],tbl_Order[OrderID],tbl_Order[Order Month Name])</f>
        <v>Aug</v>
      </c>
      <c r="H1084" t="str">
        <f>_xlfn.XLOOKUP(tbl_OrderProduct[[#This Row],[ProductID]],tbl_Product[ProductID],tbl_Product[ProductName])</f>
        <v>Wingspanalytics</v>
      </c>
      <c r="I1084" t="str">
        <f>_xlfn.XLOOKUP(tbl_OrderProduct[[#This Row],[OrderID]],tbl_Order[OrderID],tbl_Order[CustomerID])</f>
        <v>CUST0798</v>
      </c>
    </row>
    <row r="1085" spans="1:9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  <c r="F1085">
        <f>_xlfn.XLOOKUP(tbl_OrderProduct[[#This Row],[OrderID]],tbl_Order[OrderID],tbl_Order[Order Year])</f>
        <v>2018</v>
      </c>
      <c r="G1085" t="str">
        <f>_xlfn.XLOOKUP(tbl_OrderProduct[[#This Row],[OrderID]],tbl_Order[OrderID],tbl_Order[Order Month Name])</f>
        <v>Aug</v>
      </c>
      <c r="H1085" t="str">
        <f>_xlfn.XLOOKUP(tbl_OrderProduct[[#This Row],[ProductID]],tbl_Product[ProductID],tbl_Product[ProductName])</f>
        <v>Pax Excel</v>
      </c>
      <c r="I1085" t="str">
        <f>_xlfn.XLOOKUP(tbl_OrderProduct[[#This Row],[OrderID]],tbl_Order[OrderID],tbl_Order[CustomerID])</f>
        <v>CUST0888</v>
      </c>
    </row>
    <row r="1086" spans="1:9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  <c r="F1086">
        <f>_xlfn.XLOOKUP(tbl_OrderProduct[[#This Row],[OrderID]],tbl_Order[OrderID],tbl_Order[Order Year])</f>
        <v>2018</v>
      </c>
      <c r="G1086" t="str">
        <f>_xlfn.XLOOKUP(tbl_OrderProduct[[#This Row],[OrderID]],tbl_Order[OrderID],tbl_Order[Order Month Name])</f>
        <v>Aug</v>
      </c>
      <c r="H1086" t="str">
        <f>_xlfn.XLOOKUP(tbl_OrderProduct[[#This Row],[ProductID]],tbl_Product[ProductID],tbl_Product[ProductName])</f>
        <v>YahtSheets</v>
      </c>
      <c r="I1086" t="str">
        <f>_xlfn.XLOOKUP(tbl_OrderProduct[[#This Row],[OrderID]],tbl_Order[OrderID],tbl_Order[CustomerID])</f>
        <v>CUST0888</v>
      </c>
    </row>
    <row r="1087" spans="1:9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  <c r="F1087">
        <f>_xlfn.XLOOKUP(tbl_OrderProduct[[#This Row],[OrderID]],tbl_Order[OrderID],tbl_Order[Order Year])</f>
        <v>2018</v>
      </c>
      <c r="G1087" t="str">
        <f>_xlfn.XLOOKUP(tbl_OrderProduct[[#This Row],[OrderID]],tbl_Order[OrderID],tbl_Order[Order Month Name])</f>
        <v>Aug</v>
      </c>
      <c r="H1087" t="str">
        <f>_xlfn.XLOOKUP(tbl_OrderProduct[[#This Row],[ProductID]],tbl_Product[ProductID],tbl_Product[ProductName])</f>
        <v>Pandemic: #REF! Outbreak</v>
      </c>
      <c r="I1087" t="str">
        <f>_xlfn.XLOOKUP(tbl_OrderProduct[[#This Row],[OrderID]],tbl_Order[OrderID],tbl_Order[CustomerID])</f>
        <v>CUST0888</v>
      </c>
    </row>
    <row r="1088" spans="1:9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  <c r="F1088">
        <f>_xlfn.XLOOKUP(tbl_OrderProduct[[#This Row],[OrderID]],tbl_Order[OrderID],tbl_Order[Order Year])</f>
        <v>2018</v>
      </c>
      <c r="G1088" t="str">
        <f>_xlfn.XLOOKUP(tbl_OrderProduct[[#This Row],[OrderID]],tbl_Order[OrderID],tbl_Order[Order Month Name])</f>
        <v>Aug</v>
      </c>
      <c r="H1088" t="str">
        <f>_xlfn.XLOOKUP(tbl_OrderProduct[[#This Row],[ProductID]],tbl_Product[ProductID],tbl_Product[ProductName])</f>
        <v>DAX Machina</v>
      </c>
      <c r="I1088" t="str">
        <f>_xlfn.XLOOKUP(tbl_OrderProduct[[#This Row],[OrderID]],tbl_Order[OrderID],tbl_Order[CustomerID])</f>
        <v>CUST1197</v>
      </c>
    </row>
    <row r="1089" spans="1:9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  <c r="F1089">
        <f>_xlfn.XLOOKUP(tbl_OrderProduct[[#This Row],[OrderID]],tbl_Order[OrderID],tbl_Order[Order Year])</f>
        <v>2018</v>
      </c>
      <c r="G1089" t="str">
        <f>_xlfn.XLOOKUP(tbl_OrderProduct[[#This Row],[OrderID]],tbl_Order[OrderID],tbl_Order[Order Month Name])</f>
        <v>Aug</v>
      </c>
      <c r="H1089" t="str">
        <f>_xlfn.XLOOKUP(tbl_OrderProduct[[#This Row],[ProductID]],tbl_Product[ProductID],tbl_Product[ProductName])</f>
        <v>7 Chart Wonders</v>
      </c>
      <c r="I1089" t="str">
        <f>_xlfn.XLOOKUP(tbl_OrderProduct[[#This Row],[OrderID]],tbl_Order[OrderID],tbl_Order[CustomerID])</f>
        <v>CUST0600</v>
      </c>
    </row>
    <row r="1090" spans="1:9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  <c r="F1090">
        <f>_xlfn.XLOOKUP(tbl_OrderProduct[[#This Row],[OrderID]],tbl_Order[OrderID],tbl_Order[Order Year])</f>
        <v>2018</v>
      </c>
      <c r="G1090" t="str">
        <f>_xlfn.XLOOKUP(tbl_OrderProduct[[#This Row],[OrderID]],tbl_Order[OrderID],tbl_Order[Order Month Name])</f>
        <v>Aug</v>
      </c>
      <c r="H1090" t="str">
        <f>_xlfn.XLOOKUP(tbl_OrderProduct[[#This Row],[ProductID]],tbl_Product[ProductID],tbl_Product[ProductName])</f>
        <v>Between Two Spreadsheets</v>
      </c>
      <c r="I1090" t="str">
        <f>_xlfn.XLOOKUP(tbl_OrderProduct[[#This Row],[OrderID]],tbl_Order[OrderID],tbl_Order[CustomerID])</f>
        <v>CUST0600</v>
      </c>
    </row>
    <row r="1091" spans="1:9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  <c r="F1091">
        <f>_xlfn.XLOOKUP(tbl_OrderProduct[[#This Row],[OrderID]],tbl_Order[OrderID],tbl_Order[Order Year])</f>
        <v>2018</v>
      </c>
      <c r="G1091" t="str">
        <f>_xlfn.XLOOKUP(tbl_OrderProduct[[#This Row],[OrderID]],tbl_Order[OrderID],tbl_Order[Order Month Name])</f>
        <v>Aug</v>
      </c>
      <c r="H1091" t="str">
        <f>_xlfn.XLOOKUP(tbl_OrderProduct[[#This Row],[ProductID]],tbl_Product[ProductID],tbl_Product[ProductName])</f>
        <v>Pax Excel</v>
      </c>
      <c r="I1091" t="str">
        <f>_xlfn.XLOOKUP(tbl_OrderProduct[[#This Row],[OrderID]],tbl_Order[OrderID],tbl_Order[CustomerID])</f>
        <v>CUST0600</v>
      </c>
    </row>
    <row r="1092" spans="1:9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  <c r="F1092">
        <f>_xlfn.XLOOKUP(tbl_OrderProduct[[#This Row],[OrderID]],tbl_Order[OrderID],tbl_Order[Order Year])</f>
        <v>2018</v>
      </c>
      <c r="G1092" t="str">
        <f>_xlfn.XLOOKUP(tbl_OrderProduct[[#This Row],[OrderID]],tbl_Order[OrderID],tbl_Order[Order Month Name])</f>
        <v>Aug</v>
      </c>
      <c r="H1092" t="str">
        <f>_xlfn.XLOOKUP(tbl_OrderProduct[[#This Row],[ProductID]],tbl_Product[ProductID],tbl_Product[ProductName])</f>
        <v>Azul: Pie Chart Edition</v>
      </c>
      <c r="I1092" t="str">
        <f>_xlfn.XLOOKUP(tbl_OrderProduct[[#This Row],[OrderID]],tbl_Order[OrderID],tbl_Order[CustomerID])</f>
        <v>CUST0370</v>
      </c>
    </row>
    <row r="1093" spans="1:9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  <c r="F1093">
        <f>_xlfn.XLOOKUP(tbl_OrderProduct[[#This Row],[OrderID]],tbl_Order[OrderID],tbl_Order[Order Year])</f>
        <v>2018</v>
      </c>
      <c r="G1093" t="str">
        <f>_xlfn.XLOOKUP(tbl_OrderProduct[[#This Row],[OrderID]],tbl_Order[OrderID],tbl_Order[Order Month Name])</f>
        <v>Aug</v>
      </c>
      <c r="H1093" t="str">
        <f>_xlfn.XLOOKUP(tbl_OrderProduct[[#This Row],[ProductID]],tbl_Product[ProductID],tbl_Product[ProductName])</f>
        <v>Pax Excel</v>
      </c>
      <c r="I1093" t="str">
        <f>_xlfn.XLOOKUP(tbl_OrderProduct[[#This Row],[OrderID]],tbl_Order[OrderID],tbl_Order[CustomerID])</f>
        <v>CUST0370</v>
      </c>
    </row>
    <row r="1094" spans="1:9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  <c r="F1094">
        <f>_xlfn.XLOOKUP(tbl_OrderProduct[[#This Row],[OrderID]],tbl_Order[OrderID],tbl_Order[Order Year])</f>
        <v>2018</v>
      </c>
      <c r="G1094" t="str">
        <f>_xlfn.XLOOKUP(tbl_OrderProduct[[#This Row],[OrderID]],tbl_Order[OrderID],tbl_Order[Order Month Name])</f>
        <v>Aug</v>
      </c>
      <c r="H1094" t="str">
        <f>_xlfn.XLOOKUP(tbl_OrderProduct[[#This Row],[ProductID]],tbl_Product[ProductID],tbl_Product[ProductName])</f>
        <v>The Castles of Mad King Lambda</v>
      </c>
      <c r="I1094" t="str">
        <f>_xlfn.XLOOKUP(tbl_OrderProduct[[#This Row],[OrderID]],tbl_Order[OrderID],tbl_Order[CustomerID])</f>
        <v>CUST0370</v>
      </c>
    </row>
    <row r="1095" spans="1:9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  <c r="F1095">
        <f>_xlfn.XLOOKUP(tbl_OrderProduct[[#This Row],[OrderID]],tbl_Order[OrderID],tbl_Order[Order Year])</f>
        <v>2018</v>
      </c>
      <c r="G1095" t="str">
        <f>_xlfn.XLOOKUP(tbl_OrderProduct[[#This Row],[OrderID]],tbl_Order[OrderID],tbl_Order[Order Month Name])</f>
        <v>Aug</v>
      </c>
      <c r="H1095" t="str">
        <f>_xlfn.XLOOKUP(tbl_OrderProduct[[#This Row],[ProductID]],tbl_Product[ProductID],tbl_Product[ProductName])</f>
        <v>Monopoly: Pivot Table Edition</v>
      </c>
      <c r="I1095" t="str">
        <f>_xlfn.XLOOKUP(tbl_OrderProduct[[#This Row],[OrderID]],tbl_Order[OrderID],tbl_Order[CustomerID])</f>
        <v>CUST0370</v>
      </c>
    </row>
    <row r="1096" spans="1:9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  <c r="F1096">
        <f>_xlfn.XLOOKUP(tbl_OrderProduct[[#This Row],[OrderID]],tbl_Order[OrderID],tbl_Order[Order Year])</f>
        <v>2018</v>
      </c>
      <c r="G1096" t="str">
        <f>_xlfn.XLOOKUP(tbl_OrderProduct[[#This Row],[OrderID]],tbl_Order[OrderID],tbl_Order[Order Month Name])</f>
        <v>Aug</v>
      </c>
      <c r="H1096" t="str">
        <f>_xlfn.XLOOKUP(tbl_OrderProduct[[#This Row],[ProductID]],tbl_Product[ProductID],tbl_Product[ProductName])</f>
        <v>Dungeons &amp; Datasets</v>
      </c>
      <c r="I1096" t="str">
        <f>_xlfn.XLOOKUP(tbl_OrderProduct[[#This Row],[OrderID]],tbl_Order[OrderID],tbl_Order[CustomerID])</f>
        <v>CUST0370</v>
      </c>
    </row>
    <row r="1097" spans="1:9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  <c r="F1097">
        <f>_xlfn.XLOOKUP(tbl_OrderProduct[[#This Row],[OrderID]],tbl_Order[OrderID],tbl_Order[Order Year])</f>
        <v>2018</v>
      </c>
      <c r="G1097" t="str">
        <f>_xlfn.XLOOKUP(tbl_OrderProduct[[#This Row],[OrderID]],tbl_Order[OrderID],tbl_Order[Order Month Name])</f>
        <v>Aug</v>
      </c>
      <c r="H1097" t="str">
        <f>_xlfn.XLOOKUP(tbl_OrderProduct[[#This Row],[ProductID]],tbl_Product[ProductID],tbl_Product[ProductName])</f>
        <v>Dashboard Wavelength</v>
      </c>
      <c r="I1097" t="str">
        <f>_xlfn.XLOOKUP(tbl_OrderProduct[[#This Row],[OrderID]],tbl_Order[OrderID],tbl_Order[CustomerID])</f>
        <v>CUST0203</v>
      </c>
    </row>
    <row r="1098" spans="1:9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  <c r="F1098">
        <f>_xlfn.XLOOKUP(tbl_OrderProduct[[#This Row],[OrderID]],tbl_Order[OrderID],tbl_Order[Order Year])</f>
        <v>2018</v>
      </c>
      <c r="G1098" t="str">
        <f>_xlfn.XLOOKUP(tbl_OrderProduct[[#This Row],[OrderID]],tbl_Order[OrderID],tbl_Order[Order Month Name])</f>
        <v>Aug</v>
      </c>
      <c r="H1098" t="str">
        <f>_xlfn.XLOOKUP(tbl_OrderProduct[[#This Row],[ProductID]],tbl_Product[ProductID],tbl_Product[ProductName])</f>
        <v>Fieldnames</v>
      </c>
      <c r="I1098" t="str">
        <f>_xlfn.XLOOKUP(tbl_OrderProduct[[#This Row],[OrderID]],tbl_Order[OrderID],tbl_Order[CustomerID])</f>
        <v>CUST0203</v>
      </c>
    </row>
    <row r="1099" spans="1:9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  <c r="F1099">
        <f>_xlfn.XLOOKUP(tbl_OrderProduct[[#This Row],[OrderID]],tbl_Order[OrderID],tbl_Order[Order Year])</f>
        <v>2018</v>
      </c>
      <c r="G1099" t="str">
        <f>_xlfn.XLOOKUP(tbl_OrderProduct[[#This Row],[OrderID]],tbl_Order[OrderID],tbl_Order[Order Month Name])</f>
        <v>Aug</v>
      </c>
      <c r="H1099" t="str">
        <f>_xlfn.XLOOKUP(tbl_OrderProduct[[#This Row],[ProductID]],tbl_Product[ProductID],tbl_Product[ProductName])</f>
        <v>Charts Against Humanity</v>
      </c>
      <c r="I1099" t="str">
        <f>_xlfn.XLOOKUP(tbl_OrderProduct[[#This Row],[OrderID]],tbl_Order[OrderID],tbl_Order[CustomerID])</f>
        <v>CUST0897</v>
      </c>
    </row>
    <row r="1100" spans="1:9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  <c r="F1100">
        <f>_xlfn.XLOOKUP(tbl_OrderProduct[[#This Row],[OrderID]],tbl_Order[OrderID],tbl_Order[Order Year])</f>
        <v>2018</v>
      </c>
      <c r="G1100" t="str">
        <f>_xlfn.XLOOKUP(tbl_OrderProduct[[#This Row],[OrderID]],tbl_Order[OrderID],tbl_Order[Order Month Name])</f>
        <v>Aug</v>
      </c>
      <c r="H1100" t="str">
        <f>_xlfn.XLOOKUP(tbl_OrderProduct[[#This Row],[ProductID]],tbl_Product[ProductID],tbl_Product[ProductName])</f>
        <v>Dashboard Wavelength</v>
      </c>
      <c r="I1100" t="str">
        <f>_xlfn.XLOOKUP(tbl_OrderProduct[[#This Row],[OrderID]],tbl_Order[OrderID],tbl_Order[CustomerID])</f>
        <v>CUST0897</v>
      </c>
    </row>
    <row r="1101" spans="1:9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  <c r="F1101">
        <f>_xlfn.XLOOKUP(tbl_OrderProduct[[#This Row],[OrderID]],tbl_Order[OrderID],tbl_Order[Order Year])</f>
        <v>2018</v>
      </c>
      <c r="G1101" t="str">
        <f>_xlfn.XLOOKUP(tbl_OrderProduct[[#This Row],[OrderID]],tbl_Order[OrderID],tbl_Order[Order Month Name])</f>
        <v>Aug</v>
      </c>
      <c r="H1101" t="str">
        <f>_xlfn.XLOOKUP(tbl_OrderProduct[[#This Row],[ProductID]],tbl_Product[ProductID],tbl_Product[ProductName])</f>
        <v>Cells of Caledonia</v>
      </c>
      <c r="I1101" t="str">
        <f>_xlfn.XLOOKUP(tbl_OrderProduct[[#This Row],[OrderID]],tbl_Order[OrderID],tbl_Order[CustomerID])</f>
        <v>CUST0897</v>
      </c>
    </row>
    <row r="1102" spans="1:9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  <c r="F1102">
        <f>_xlfn.XLOOKUP(tbl_OrderProduct[[#This Row],[OrderID]],tbl_Order[OrderID],tbl_Order[Order Year])</f>
        <v>2018</v>
      </c>
      <c r="G1102" t="str">
        <f>_xlfn.XLOOKUP(tbl_OrderProduct[[#This Row],[OrderID]],tbl_Order[OrderID],tbl_Order[Order Month Name])</f>
        <v>Aug</v>
      </c>
      <c r="H1102" t="str">
        <f>_xlfn.XLOOKUP(tbl_OrderProduct[[#This Row],[ProductID]],tbl_Product[ProductID],tbl_Product[ProductName])</f>
        <v>Sheetstorm</v>
      </c>
      <c r="I1102" t="str">
        <f>_xlfn.XLOOKUP(tbl_OrderProduct[[#This Row],[OrderID]],tbl_Order[OrderID],tbl_Order[CustomerID])</f>
        <v>CUST0897</v>
      </c>
    </row>
    <row r="1103" spans="1:9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  <c r="F1103">
        <f>_xlfn.XLOOKUP(tbl_OrderProduct[[#This Row],[OrderID]],tbl_Order[OrderID],tbl_Order[Order Year])</f>
        <v>2018</v>
      </c>
      <c r="G1103" t="str">
        <f>_xlfn.XLOOKUP(tbl_OrderProduct[[#This Row],[OrderID]],tbl_Order[OrderID],tbl_Order[Order Month Name])</f>
        <v>Aug</v>
      </c>
      <c r="H1103" t="str">
        <f>_xlfn.XLOOKUP(tbl_OrderProduct[[#This Row],[ProductID]],tbl_Product[ProductID],tbl_Product[ProductName])</f>
        <v>Great Western Lookup</v>
      </c>
      <c r="I1103" t="str">
        <f>_xlfn.XLOOKUP(tbl_OrderProduct[[#This Row],[OrderID]],tbl_Order[OrderID],tbl_Order[CustomerID])</f>
        <v>CUST0677</v>
      </c>
    </row>
    <row r="1104" spans="1:9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  <c r="F1104">
        <f>_xlfn.XLOOKUP(tbl_OrderProduct[[#This Row],[OrderID]],tbl_Order[OrderID],tbl_Order[Order Year])</f>
        <v>2018</v>
      </c>
      <c r="G1104" t="str">
        <f>_xlfn.XLOOKUP(tbl_OrderProduct[[#This Row],[OrderID]],tbl_Order[OrderID],tbl_Order[Order Month Name])</f>
        <v>Aug</v>
      </c>
      <c r="H1104" t="str">
        <f>_xlfn.XLOOKUP(tbl_OrderProduct[[#This Row],[ProductID]],tbl_Product[ProductID],tbl_Product[ProductName])</f>
        <v>A Dasboard Contrived</v>
      </c>
      <c r="I1104" t="str">
        <f>_xlfn.XLOOKUP(tbl_OrderProduct[[#This Row],[OrderID]],tbl_Order[OrderID],tbl_Order[CustomerID])</f>
        <v>CUST1049</v>
      </c>
    </row>
    <row r="1105" spans="1:9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  <c r="F1105">
        <f>_xlfn.XLOOKUP(tbl_OrderProduct[[#This Row],[OrderID]],tbl_Order[OrderID],tbl_Order[Order Year])</f>
        <v>2018</v>
      </c>
      <c r="G1105" t="str">
        <f>_xlfn.XLOOKUP(tbl_OrderProduct[[#This Row],[OrderID]],tbl_Order[OrderID],tbl_Order[Order Month Name])</f>
        <v>Aug</v>
      </c>
      <c r="H1105" t="str">
        <f>_xlfn.XLOOKUP(tbl_OrderProduct[[#This Row],[ProductID]],tbl_Product[ProductID],tbl_Product[ProductName])</f>
        <v>Brass: Budget</v>
      </c>
      <c r="I1105" t="str">
        <f>_xlfn.XLOOKUP(tbl_OrderProduct[[#This Row],[OrderID]],tbl_Order[OrderID],tbl_Order[CustomerID])</f>
        <v>CUST0608</v>
      </c>
    </row>
    <row r="1106" spans="1:9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  <c r="F1106">
        <f>_xlfn.XLOOKUP(tbl_OrderProduct[[#This Row],[OrderID]],tbl_Order[OrderID],tbl_Order[Order Year])</f>
        <v>2018</v>
      </c>
      <c r="G1106" t="str">
        <f>_xlfn.XLOOKUP(tbl_OrderProduct[[#This Row],[OrderID]],tbl_Order[OrderID],tbl_Order[Order Month Name])</f>
        <v>Aug</v>
      </c>
      <c r="H1106" t="str">
        <f>_xlfn.XLOOKUP(tbl_OrderProduct[[#This Row],[ProductID]],tbl_Product[ProductID],tbl_Product[ProductName])</f>
        <v>Don't Wake the Stakeholders</v>
      </c>
      <c r="I1106" t="str">
        <f>_xlfn.XLOOKUP(tbl_OrderProduct[[#This Row],[OrderID]],tbl_Order[OrderID],tbl_Order[CustomerID])</f>
        <v>CUST0224</v>
      </c>
    </row>
    <row r="1107" spans="1:9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  <c r="F1107">
        <f>_xlfn.XLOOKUP(tbl_OrderProduct[[#This Row],[OrderID]],tbl_Order[OrderID],tbl_Order[Order Year])</f>
        <v>2018</v>
      </c>
      <c r="G1107" t="str">
        <f>_xlfn.XLOOKUP(tbl_OrderProduct[[#This Row],[OrderID]],tbl_Order[OrderID],tbl_Order[Order Month Name])</f>
        <v>Sep</v>
      </c>
      <c r="H1107" t="str">
        <f>_xlfn.XLOOKUP(tbl_OrderProduct[[#This Row],[ProductID]],tbl_Product[ProductID],tbl_Product[ProductName])</f>
        <v>Data: The Resistance</v>
      </c>
      <c r="I1107" t="str">
        <f>_xlfn.XLOOKUP(tbl_OrderProduct[[#This Row],[OrderID]],tbl_Order[OrderID],tbl_Order[CustomerID])</f>
        <v>CUST0758</v>
      </c>
    </row>
    <row r="1108" spans="1:9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  <c r="F1108">
        <f>_xlfn.XLOOKUP(tbl_OrderProduct[[#This Row],[OrderID]],tbl_Order[OrderID],tbl_Order[Order Year])</f>
        <v>2018</v>
      </c>
      <c r="G1108" t="str">
        <f>_xlfn.XLOOKUP(tbl_OrderProduct[[#This Row],[OrderID]],tbl_Order[OrderID],tbl_Order[Order Month Name])</f>
        <v>Sep</v>
      </c>
      <c r="H1108" t="str">
        <f>_xlfn.XLOOKUP(tbl_OrderProduct[[#This Row],[ProductID]],tbl_Product[ProductID],tbl_Product[ProductName])</f>
        <v>Pandemic: #REF! Outbreak</v>
      </c>
      <c r="I1108" t="str">
        <f>_xlfn.XLOOKUP(tbl_OrderProduct[[#This Row],[OrderID]],tbl_Order[OrderID],tbl_Order[CustomerID])</f>
        <v>CUST0709</v>
      </c>
    </row>
    <row r="1109" spans="1:9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  <c r="F1109">
        <f>_xlfn.XLOOKUP(tbl_OrderProduct[[#This Row],[OrderID]],tbl_Order[OrderID],tbl_Order[Order Year])</f>
        <v>2018</v>
      </c>
      <c r="G1109" t="str">
        <f>_xlfn.XLOOKUP(tbl_OrderProduct[[#This Row],[OrderID]],tbl_Order[OrderID],tbl_Order[Order Month Name])</f>
        <v>Sep</v>
      </c>
      <c r="H1109" t="str">
        <f>_xlfn.XLOOKUP(tbl_OrderProduct[[#This Row],[ProductID]],tbl_Product[ProductID],tbl_Product[ProductName])</f>
        <v>Brass: Budget</v>
      </c>
      <c r="I1109" t="str">
        <f>_xlfn.XLOOKUP(tbl_OrderProduct[[#This Row],[OrderID]],tbl_Order[OrderID],tbl_Order[CustomerID])</f>
        <v>CUST0709</v>
      </c>
    </row>
    <row r="1110" spans="1:9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  <c r="F1110">
        <f>_xlfn.XLOOKUP(tbl_OrderProduct[[#This Row],[OrderID]],tbl_Order[OrderID],tbl_Order[Order Year])</f>
        <v>2018</v>
      </c>
      <c r="G1110" t="str">
        <f>_xlfn.XLOOKUP(tbl_OrderProduct[[#This Row],[OrderID]],tbl_Order[OrderID],tbl_Order[Order Month Name])</f>
        <v>Sep</v>
      </c>
      <c r="H1110" t="str">
        <f>_xlfn.XLOOKUP(tbl_OrderProduct[[#This Row],[ProductID]],tbl_Product[ProductID],tbl_Product[ProductName])</f>
        <v>Great Western Lookup</v>
      </c>
      <c r="I1110" t="str">
        <f>_xlfn.XLOOKUP(tbl_OrderProduct[[#This Row],[OrderID]],tbl_Order[OrderID],tbl_Order[CustomerID])</f>
        <v>CUST0709</v>
      </c>
    </row>
    <row r="1111" spans="1:9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  <c r="F1111">
        <f>_xlfn.XLOOKUP(tbl_OrderProduct[[#This Row],[OrderID]],tbl_Order[OrderID],tbl_Order[Order Year])</f>
        <v>2018</v>
      </c>
      <c r="G1111" t="str">
        <f>_xlfn.XLOOKUP(tbl_OrderProduct[[#This Row],[OrderID]],tbl_Order[OrderID],tbl_Order[Order Month Name])</f>
        <v>Sep</v>
      </c>
      <c r="H1111" t="str">
        <f>_xlfn.XLOOKUP(tbl_OrderProduct[[#This Row],[ProductID]],tbl_Product[ProductID],tbl_Product[ProductName])</f>
        <v>Cashflow Cascadia</v>
      </c>
      <c r="I1111" t="str">
        <f>_xlfn.XLOOKUP(tbl_OrderProduct[[#This Row],[OrderID]],tbl_Order[OrderID],tbl_Order[CustomerID])</f>
        <v>CUST1193</v>
      </c>
    </row>
    <row r="1112" spans="1:9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  <c r="F1112">
        <f>_xlfn.XLOOKUP(tbl_OrderProduct[[#This Row],[OrderID]],tbl_Order[OrderID],tbl_Order[Order Year])</f>
        <v>2018</v>
      </c>
      <c r="G1112" t="str">
        <f>_xlfn.XLOOKUP(tbl_OrderProduct[[#This Row],[OrderID]],tbl_Order[OrderID],tbl_Order[Order Month Name])</f>
        <v>Sep</v>
      </c>
      <c r="H1112" t="str">
        <f>_xlfn.XLOOKUP(tbl_OrderProduct[[#This Row],[ProductID]],tbl_Product[ProductID],tbl_Product[ProductName])</f>
        <v>Pivot Panic!</v>
      </c>
      <c r="I1112" t="str">
        <f>_xlfn.XLOOKUP(tbl_OrderProduct[[#This Row],[OrderID]],tbl_Order[OrderID],tbl_Order[CustomerID])</f>
        <v>CUST1193</v>
      </c>
    </row>
    <row r="1113" spans="1:9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  <c r="F1113">
        <f>_xlfn.XLOOKUP(tbl_OrderProduct[[#This Row],[OrderID]],tbl_Order[OrderID],tbl_Order[Order Year])</f>
        <v>2018</v>
      </c>
      <c r="G1113" t="str">
        <f>_xlfn.XLOOKUP(tbl_OrderProduct[[#This Row],[OrderID]],tbl_Order[OrderID],tbl_Order[Order Month Name])</f>
        <v>Sep</v>
      </c>
      <c r="H1113" t="str">
        <f>_xlfn.XLOOKUP(tbl_OrderProduct[[#This Row],[ProductID]],tbl_Product[ProductID],tbl_Product[ProductName])</f>
        <v>Brass: Budget</v>
      </c>
      <c r="I1113" t="str">
        <f>_xlfn.XLOOKUP(tbl_OrderProduct[[#This Row],[OrderID]],tbl_Order[OrderID],tbl_Order[CustomerID])</f>
        <v>CUST1193</v>
      </c>
    </row>
    <row r="1114" spans="1:9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  <c r="F1114">
        <f>_xlfn.XLOOKUP(tbl_OrderProduct[[#This Row],[OrderID]],tbl_Order[OrderID],tbl_Order[Order Year])</f>
        <v>2018</v>
      </c>
      <c r="G1114" t="str">
        <f>_xlfn.XLOOKUP(tbl_OrderProduct[[#This Row],[OrderID]],tbl_Order[OrderID],tbl_Order[Order Month Name])</f>
        <v>Sep</v>
      </c>
      <c r="H1114" t="str">
        <f>_xlfn.XLOOKUP(tbl_OrderProduct[[#This Row],[ProductID]],tbl_Product[ProductID],tbl_Product[ProductName])</f>
        <v>Sheetstorm</v>
      </c>
      <c r="I1114" t="str">
        <f>_xlfn.XLOOKUP(tbl_OrderProduct[[#This Row],[OrderID]],tbl_Order[OrderID],tbl_Order[CustomerID])</f>
        <v>CUST0303</v>
      </c>
    </row>
    <row r="1115" spans="1:9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  <c r="F1115">
        <f>_xlfn.XLOOKUP(tbl_OrderProduct[[#This Row],[OrderID]],tbl_Order[OrderID],tbl_Order[Order Year])</f>
        <v>2018</v>
      </c>
      <c r="G1115" t="str">
        <f>_xlfn.XLOOKUP(tbl_OrderProduct[[#This Row],[OrderID]],tbl_Order[OrderID],tbl_Order[Order Month Name])</f>
        <v>Sep</v>
      </c>
      <c r="H1115" t="str">
        <f>_xlfn.XLOOKUP(tbl_OrderProduct[[#This Row],[ProductID]],tbl_Product[ProductID],tbl_Product[ProductName])</f>
        <v>Data: The Resistance</v>
      </c>
      <c r="I1115" t="str">
        <f>_xlfn.XLOOKUP(tbl_OrderProduct[[#This Row],[OrderID]],tbl_Order[OrderID],tbl_Order[CustomerID])</f>
        <v>CUST0802</v>
      </c>
    </row>
    <row r="1116" spans="1:9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  <c r="F1116">
        <f>_xlfn.XLOOKUP(tbl_OrderProduct[[#This Row],[OrderID]],tbl_Order[OrderID],tbl_Order[Order Year])</f>
        <v>2018</v>
      </c>
      <c r="G1116" t="str">
        <f>_xlfn.XLOOKUP(tbl_OrderProduct[[#This Row],[OrderID]],tbl_Order[OrderID],tbl_Order[Order Month Name])</f>
        <v>Sep</v>
      </c>
      <c r="H1116" t="str">
        <f>_xlfn.XLOOKUP(tbl_OrderProduct[[#This Row],[ProductID]],tbl_Product[ProductID],tbl_Product[ProductName])</f>
        <v>Root Cause Analysis</v>
      </c>
      <c r="I1116" t="str">
        <f>_xlfn.XLOOKUP(tbl_OrderProduct[[#This Row],[OrderID]],tbl_Order[OrderID],tbl_Order[CustomerID])</f>
        <v>CUST0802</v>
      </c>
    </row>
    <row r="1117" spans="1:9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  <c r="F1117">
        <f>_xlfn.XLOOKUP(tbl_OrderProduct[[#This Row],[OrderID]],tbl_Order[OrderID],tbl_Order[Order Year])</f>
        <v>2018</v>
      </c>
      <c r="G1117" t="str">
        <f>_xlfn.XLOOKUP(tbl_OrderProduct[[#This Row],[OrderID]],tbl_Order[OrderID],tbl_Order[Order Month Name])</f>
        <v>Sep</v>
      </c>
      <c r="H1117" t="str">
        <f>_xlfn.XLOOKUP(tbl_OrderProduct[[#This Row],[ProductID]],tbl_Product[ProductID],tbl_Product[ProductName])</f>
        <v>Evercell</v>
      </c>
      <c r="I1117" t="str">
        <f>_xlfn.XLOOKUP(tbl_OrderProduct[[#This Row],[OrderID]],tbl_Order[OrderID],tbl_Order[CustomerID])</f>
        <v>CUST0802</v>
      </c>
    </row>
    <row r="1118" spans="1:9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  <c r="F1118">
        <f>_xlfn.XLOOKUP(tbl_OrderProduct[[#This Row],[OrderID]],tbl_Order[OrderID],tbl_Order[Order Year])</f>
        <v>2018</v>
      </c>
      <c r="G1118" t="str">
        <f>_xlfn.XLOOKUP(tbl_OrderProduct[[#This Row],[OrderID]],tbl_Order[OrderID],tbl_Order[Order Month Name])</f>
        <v>Sep</v>
      </c>
      <c r="H1118" t="str">
        <f>_xlfn.XLOOKUP(tbl_OrderProduct[[#This Row],[ProductID]],tbl_Product[ProductID],tbl_Product[ProductName])</f>
        <v>Azul: Pie Chart Edition</v>
      </c>
      <c r="I1118" t="str">
        <f>_xlfn.XLOOKUP(tbl_OrderProduct[[#This Row],[OrderID]],tbl_Order[OrderID],tbl_Order[CustomerID])</f>
        <v>CUST0802</v>
      </c>
    </row>
    <row r="1119" spans="1:9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  <c r="F1119">
        <f>_xlfn.XLOOKUP(tbl_OrderProduct[[#This Row],[OrderID]],tbl_Order[OrderID],tbl_Order[Order Year])</f>
        <v>2018</v>
      </c>
      <c r="G1119" t="str">
        <f>_xlfn.XLOOKUP(tbl_OrderProduct[[#This Row],[OrderID]],tbl_Order[OrderID],tbl_Order[Order Month Name])</f>
        <v>Sep</v>
      </c>
      <c r="H1119" t="str">
        <f>_xlfn.XLOOKUP(tbl_OrderProduct[[#This Row],[ProductID]],tbl_Product[ProductID],tbl_Product[ProductName])</f>
        <v>Spreadsheets &amp; Sidequests</v>
      </c>
      <c r="I1119" t="str">
        <f>_xlfn.XLOOKUP(tbl_OrderProduct[[#This Row],[OrderID]],tbl_Order[OrderID],tbl_Order[CustomerID])</f>
        <v>CUST0802</v>
      </c>
    </row>
    <row r="1120" spans="1:9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  <c r="F1120">
        <f>_xlfn.XLOOKUP(tbl_OrderProduct[[#This Row],[OrderID]],tbl_Order[OrderID],tbl_Order[Order Year])</f>
        <v>2018</v>
      </c>
      <c r="G1120" t="str">
        <f>_xlfn.XLOOKUP(tbl_OrderProduct[[#This Row],[OrderID]],tbl_Order[OrderID],tbl_Order[Order Month Name])</f>
        <v>Sep</v>
      </c>
      <c r="H1120" t="str">
        <f>_xlfn.XLOOKUP(tbl_OrderProduct[[#This Row],[ProductID]],tbl_Product[ProductID],tbl_Product[ProductName])</f>
        <v>Monopoly: Pivot Table Edition</v>
      </c>
      <c r="I1120" t="str">
        <f>_xlfn.XLOOKUP(tbl_OrderProduct[[#This Row],[OrderID]],tbl_Order[OrderID],tbl_Order[CustomerID])</f>
        <v>CUST0941</v>
      </c>
    </row>
    <row r="1121" spans="1:9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  <c r="F1121">
        <f>_xlfn.XLOOKUP(tbl_OrderProduct[[#This Row],[OrderID]],tbl_Order[OrderID],tbl_Order[Order Year])</f>
        <v>2018</v>
      </c>
      <c r="G1121" t="str">
        <f>_xlfn.XLOOKUP(tbl_OrderProduct[[#This Row],[OrderID]],tbl_Order[OrderID],tbl_Order[Order Month Name])</f>
        <v>Sep</v>
      </c>
      <c r="H1121" t="str">
        <f>_xlfn.XLOOKUP(tbl_OrderProduct[[#This Row],[ProductID]],tbl_Product[ProductID],tbl_Product[ProductName])</f>
        <v>Power B.I. the Board Game</v>
      </c>
      <c r="I1121" t="str">
        <f>_xlfn.XLOOKUP(tbl_OrderProduct[[#This Row],[OrderID]],tbl_Order[OrderID],tbl_Order[CustomerID])</f>
        <v>CUST0941</v>
      </c>
    </row>
    <row r="1122" spans="1:9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  <c r="F1122">
        <f>_xlfn.XLOOKUP(tbl_OrderProduct[[#This Row],[OrderID]],tbl_Order[OrderID],tbl_Order[Order Year])</f>
        <v>2018</v>
      </c>
      <c r="G1122" t="str">
        <f>_xlfn.XLOOKUP(tbl_OrderProduct[[#This Row],[OrderID]],tbl_Order[OrderID],tbl_Order[Order Month Name])</f>
        <v>Sep</v>
      </c>
      <c r="H1122" t="str">
        <f>_xlfn.XLOOKUP(tbl_OrderProduct[[#This Row],[ProductID]],tbl_Product[ProductID],tbl_Product[ProductName])</f>
        <v>DataCraft: Fields &amp; Measures</v>
      </c>
      <c r="I1122" t="str">
        <f>_xlfn.XLOOKUP(tbl_OrderProduct[[#This Row],[OrderID]],tbl_Order[OrderID],tbl_Order[CustomerID])</f>
        <v>CUST0930</v>
      </c>
    </row>
    <row r="1123" spans="1:9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  <c r="F1123">
        <f>_xlfn.XLOOKUP(tbl_OrderProduct[[#This Row],[OrderID]],tbl_Order[OrderID],tbl_Order[Order Year])</f>
        <v>2018</v>
      </c>
      <c r="G1123" t="str">
        <f>_xlfn.XLOOKUP(tbl_OrderProduct[[#This Row],[OrderID]],tbl_Order[OrderID],tbl_Order[Order Month Name])</f>
        <v>Sep</v>
      </c>
      <c r="H1123" t="str">
        <f>_xlfn.XLOOKUP(tbl_OrderProduct[[#This Row],[ProductID]],tbl_Product[ProductID],tbl_Product[ProductName])</f>
        <v>Spreadsheets &amp; Sidequests</v>
      </c>
      <c r="I1123" t="str">
        <f>_xlfn.XLOOKUP(tbl_OrderProduct[[#This Row],[OrderID]],tbl_Order[OrderID],tbl_Order[CustomerID])</f>
        <v>CUST0930</v>
      </c>
    </row>
    <row r="1124" spans="1:9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  <c r="F1124">
        <f>_xlfn.XLOOKUP(tbl_OrderProduct[[#This Row],[OrderID]],tbl_Order[OrderID],tbl_Order[Order Year])</f>
        <v>2018</v>
      </c>
      <c r="G1124" t="str">
        <f>_xlfn.XLOOKUP(tbl_OrderProduct[[#This Row],[OrderID]],tbl_Order[OrderID],tbl_Order[Order Month Name])</f>
        <v>Sep</v>
      </c>
      <c r="H1124" t="str">
        <f>_xlfn.XLOOKUP(tbl_OrderProduct[[#This Row],[ProductID]],tbl_Product[ProductID],tbl_Product[ProductName])</f>
        <v>Root Cause Analysis</v>
      </c>
      <c r="I1124" t="str">
        <f>_xlfn.XLOOKUP(tbl_OrderProduct[[#This Row],[OrderID]],tbl_Order[OrderID],tbl_Order[CustomerID])</f>
        <v>CUST0930</v>
      </c>
    </row>
    <row r="1125" spans="1:9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  <c r="F1125">
        <f>_xlfn.XLOOKUP(tbl_OrderProduct[[#This Row],[OrderID]],tbl_Order[OrderID],tbl_Order[Order Year])</f>
        <v>2018</v>
      </c>
      <c r="G1125" t="str">
        <f>_xlfn.XLOOKUP(tbl_OrderProduct[[#This Row],[OrderID]],tbl_Order[OrderID],tbl_Order[Order Month Name])</f>
        <v>Sep</v>
      </c>
      <c r="H1125" t="str">
        <f>_xlfn.XLOOKUP(tbl_OrderProduct[[#This Row],[ProductID]],tbl_Product[ProductID],tbl_Product[ProductName])</f>
        <v>Pivot &amp; Paper</v>
      </c>
      <c r="I1125" t="str">
        <f>_xlfn.XLOOKUP(tbl_OrderProduct[[#This Row],[OrderID]],tbl_Order[OrderID],tbl_Order[CustomerID])</f>
        <v>CUST0930</v>
      </c>
    </row>
    <row r="1126" spans="1:9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  <c r="F1126">
        <f>_xlfn.XLOOKUP(tbl_OrderProduct[[#This Row],[OrderID]],tbl_Order[OrderID],tbl_Order[Order Year])</f>
        <v>2018</v>
      </c>
      <c r="G1126" t="str">
        <f>_xlfn.XLOOKUP(tbl_OrderProduct[[#This Row],[OrderID]],tbl_Order[OrderID],tbl_Order[Order Month Name])</f>
        <v>Sep</v>
      </c>
      <c r="H1126" t="str">
        <f>_xlfn.XLOOKUP(tbl_OrderProduct[[#This Row],[ProductID]],tbl_Product[ProductID],tbl_Product[ProductName])</f>
        <v>Sheets of Nottingham</v>
      </c>
      <c r="I1126" t="str">
        <f>_xlfn.XLOOKUP(tbl_OrderProduct[[#This Row],[OrderID]],tbl_Order[OrderID],tbl_Order[CustomerID])</f>
        <v>CUST0930</v>
      </c>
    </row>
    <row r="1127" spans="1:9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  <c r="F1127">
        <f>_xlfn.XLOOKUP(tbl_OrderProduct[[#This Row],[OrderID]],tbl_Order[OrderID],tbl_Order[Order Year])</f>
        <v>2018</v>
      </c>
      <c r="G1127" t="str">
        <f>_xlfn.XLOOKUP(tbl_OrderProduct[[#This Row],[OrderID]],tbl_Order[OrderID],tbl_Order[Order Month Name])</f>
        <v>Sep</v>
      </c>
      <c r="H1127" t="str">
        <f>_xlfn.XLOOKUP(tbl_OrderProduct[[#This Row],[ProductID]],tbl_Product[ProductID],tbl_Product[ProductName])</f>
        <v>Formulate!</v>
      </c>
      <c r="I1127" t="str">
        <f>_xlfn.XLOOKUP(tbl_OrderProduct[[#This Row],[OrderID]],tbl_Order[OrderID],tbl_Order[CustomerID])</f>
        <v>CUST0025</v>
      </c>
    </row>
    <row r="1128" spans="1:9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  <c r="F1128">
        <f>_xlfn.XLOOKUP(tbl_OrderProduct[[#This Row],[OrderID]],tbl_Order[OrderID],tbl_Order[Order Year])</f>
        <v>2018</v>
      </c>
      <c r="G1128" t="str">
        <f>_xlfn.XLOOKUP(tbl_OrderProduct[[#This Row],[OrderID]],tbl_Order[OrderID],tbl_Order[Order Month Name])</f>
        <v>Sep</v>
      </c>
      <c r="H1128" t="str">
        <f>_xlfn.XLOOKUP(tbl_OrderProduct[[#This Row],[ProductID]],tbl_Product[ProductID],tbl_Product[ProductName])</f>
        <v>Sheets of Nottingham</v>
      </c>
      <c r="I1128" t="str">
        <f>_xlfn.XLOOKUP(tbl_OrderProduct[[#This Row],[OrderID]],tbl_Order[OrderID],tbl_Order[CustomerID])</f>
        <v>CUST0025</v>
      </c>
    </row>
    <row r="1129" spans="1:9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  <c r="F1129">
        <f>_xlfn.XLOOKUP(tbl_OrderProduct[[#This Row],[OrderID]],tbl_Order[OrderID],tbl_Order[Order Year])</f>
        <v>2018</v>
      </c>
      <c r="G1129" t="str">
        <f>_xlfn.XLOOKUP(tbl_OrderProduct[[#This Row],[OrderID]],tbl_Order[OrderID],tbl_Order[Order Month Name])</f>
        <v>Sep</v>
      </c>
      <c r="H1129" t="str">
        <f>_xlfn.XLOOKUP(tbl_OrderProduct[[#This Row],[ProductID]],tbl_Product[ProductID],tbl_Product[ProductName])</f>
        <v>Root Cause Analysis</v>
      </c>
      <c r="I1129" t="str">
        <f>_xlfn.XLOOKUP(tbl_OrderProduct[[#This Row],[OrderID]],tbl_Order[OrderID],tbl_Order[CustomerID])</f>
        <v>CUST0901</v>
      </c>
    </row>
    <row r="1130" spans="1:9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  <c r="F1130">
        <f>_xlfn.XLOOKUP(tbl_OrderProduct[[#This Row],[OrderID]],tbl_Order[OrderID],tbl_Order[Order Year])</f>
        <v>2018</v>
      </c>
      <c r="G1130" t="str">
        <f>_xlfn.XLOOKUP(tbl_OrderProduct[[#This Row],[OrderID]],tbl_Order[OrderID],tbl_Order[Order Month Name])</f>
        <v>Sep</v>
      </c>
      <c r="H1130" t="str">
        <f>_xlfn.XLOOKUP(tbl_OrderProduct[[#This Row],[ProductID]],tbl_Product[ProductID],tbl_Product[ProductName])</f>
        <v>Tiny Epic Formulas</v>
      </c>
      <c r="I1130" t="str">
        <f>_xlfn.XLOOKUP(tbl_OrderProduct[[#This Row],[OrderID]],tbl_Order[OrderID],tbl_Order[CustomerID])</f>
        <v>CUST0901</v>
      </c>
    </row>
    <row r="1131" spans="1:9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  <c r="F1131">
        <f>_xlfn.XLOOKUP(tbl_OrderProduct[[#This Row],[OrderID]],tbl_Order[OrderID],tbl_Order[Order Year])</f>
        <v>2018</v>
      </c>
      <c r="G1131" t="str">
        <f>_xlfn.XLOOKUP(tbl_OrderProduct[[#This Row],[OrderID]],tbl_Order[OrderID],tbl_Order[Order Month Name])</f>
        <v>Sep</v>
      </c>
      <c r="H1131" t="str">
        <f>_xlfn.XLOOKUP(tbl_OrderProduct[[#This Row],[ProductID]],tbl_Product[ProductID],tbl_Product[ProductName])</f>
        <v>Pax Excel</v>
      </c>
      <c r="I1131" t="str">
        <f>_xlfn.XLOOKUP(tbl_OrderProduct[[#This Row],[OrderID]],tbl_Order[OrderID],tbl_Order[CustomerID])</f>
        <v>CUST0901</v>
      </c>
    </row>
    <row r="1132" spans="1:9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  <c r="F1132">
        <f>_xlfn.XLOOKUP(tbl_OrderProduct[[#This Row],[OrderID]],tbl_Order[OrderID],tbl_Order[Order Year])</f>
        <v>2018</v>
      </c>
      <c r="G1132" t="str">
        <f>_xlfn.XLOOKUP(tbl_OrderProduct[[#This Row],[OrderID]],tbl_Order[OrderID],tbl_Order[Order Month Name])</f>
        <v>Sep</v>
      </c>
      <c r="H1132" t="str">
        <f>_xlfn.XLOOKUP(tbl_OrderProduct[[#This Row],[ProductID]],tbl_Product[ProductID],tbl_Product[ProductName])</f>
        <v>Carcassone: Financial Quarters</v>
      </c>
      <c r="I1132" t="str">
        <f>_xlfn.XLOOKUP(tbl_OrderProduct[[#This Row],[OrderID]],tbl_Order[OrderID],tbl_Order[CustomerID])</f>
        <v>CUST0901</v>
      </c>
    </row>
    <row r="1133" spans="1:9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  <c r="F1133">
        <f>_xlfn.XLOOKUP(tbl_OrderProduct[[#This Row],[OrderID]],tbl_Order[OrderID],tbl_Order[Order Year])</f>
        <v>2018</v>
      </c>
      <c r="G1133" t="str">
        <f>_xlfn.XLOOKUP(tbl_OrderProduct[[#This Row],[OrderID]],tbl_Order[OrderID],tbl_Order[Order Month Name])</f>
        <v>Sep</v>
      </c>
      <c r="H1133" t="str">
        <f>_xlfn.XLOOKUP(tbl_OrderProduct[[#This Row],[ProductID]],tbl_Product[ProductID],tbl_Product[ProductName])</f>
        <v>YahtSheets</v>
      </c>
      <c r="I1133" t="str">
        <f>_xlfn.XLOOKUP(tbl_OrderProduct[[#This Row],[OrderID]],tbl_Order[OrderID],tbl_Order[CustomerID])</f>
        <v>CUST0901</v>
      </c>
    </row>
    <row r="1134" spans="1:9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  <c r="F1134">
        <f>_xlfn.XLOOKUP(tbl_OrderProduct[[#This Row],[OrderID]],tbl_Order[OrderID],tbl_Order[Order Year])</f>
        <v>2018</v>
      </c>
      <c r="G1134" t="str">
        <f>_xlfn.XLOOKUP(tbl_OrderProduct[[#This Row],[OrderID]],tbl_Order[OrderID],tbl_Order[Order Month Name])</f>
        <v>Sep</v>
      </c>
      <c r="H1134" t="str">
        <f>_xlfn.XLOOKUP(tbl_OrderProduct[[#This Row],[ProductID]],tbl_Product[ProductID],tbl_Product[ProductName])</f>
        <v>Formulate!</v>
      </c>
      <c r="I1134" t="str">
        <f>_xlfn.XLOOKUP(tbl_OrderProduct[[#This Row],[OrderID]],tbl_Order[OrderID],tbl_Order[CustomerID])</f>
        <v>CUST0109</v>
      </c>
    </row>
    <row r="1135" spans="1:9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  <c r="F1135">
        <f>_xlfn.XLOOKUP(tbl_OrderProduct[[#This Row],[OrderID]],tbl_Order[OrderID],tbl_Order[Order Year])</f>
        <v>2018</v>
      </c>
      <c r="G1135" t="str">
        <f>_xlfn.XLOOKUP(tbl_OrderProduct[[#This Row],[OrderID]],tbl_Order[OrderID],tbl_Order[Order Month Name])</f>
        <v>Sep</v>
      </c>
      <c r="H1135" t="str">
        <f>_xlfn.XLOOKUP(tbl_OrderProduct[[#This Row],[ProductID]],tbl_Product[ProductID],tbl_Product[ProductName])</f>
        <v>Pivot or Perish</v>
      </c>
      <c r="I1135" t="str">
        <f>_xlfn.XLOOKUP(tbl_OrderProduct[[#This Row],[OrderID]],tbl_Order[OrderID],tbl_Order[CustomerID])</f>
        <v>CUST0570</v>
      </c>
    </row>
    <row r="1136" spans="1:9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  <c r="F1136">
        <f>_xlfn.XLOOKUP(tbl_OrderProduct[[#This Row],[OrderID]],tbl_Order[OrderID],tbl_Order[Order Year])</f>
        <v>2018</v>
      </c>
      <c r="G1136" t="str">
        <f>_xlfn.XLOOKUP(tbl_OrderProduct[[#This Row],[OrderID]],tbl_Order[OrderID],tbl_Order[Order Month Name])</f>
        <v>Sep</v>
      </c>
      <c r="H1136" t="str">
        <f>_xlfn.XLOOKUP(tbl_OrderProduct[[#This Row],[ProductID]],tbl_Product[ProductID],tbl_Product[ProductName])</f>
        <v>Audit Call of Cthulhu</v>
      </c>
      <c r="I1136" t="str">
        <f>_xlfn.XLOOKUP(tbl_OrderProduct[[#This Row],[OrderID]],tbl_Order[OrderID],tbl_Order[CustomerID])</f>
        <v>CUST0502</v>
      </c>
    </row>
    <row r="1137" spans="1:9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  <c r="F1137">
        <f>_xlfn.XLOOKUP(tbl_OrderProduct[[#This Row],[OrderID]],tbl_Order[OrderID],tbl_Order[Order Year])</f>
        <v>2018</v>
      </c>
      <c r="G1137" t="str">
        <f>_xlfn.XLOOKUP(tbl_OrderProduct[[#This Row],[OrderID]],tbl_Order[OrderID],tbl_Order[Order Month Name])</f>
        <v>Sep</v>
      </c>
      <c r="H1137" t="str">
        <f>_xlfn.XLOOKUP(tbl_OrderProduct[[#This Row],[ProductID]],tbl_Product[ProductID],tbl_Product[ProductName])</f>
        <v>Formulate!</v>
      </c>
      <c r="I1137" t="str">
        <f>_xlfn.XLOOKUP(tbl_OrderProduct[[#This Row],[OrderID]],tbl_Order[OrderID],tbl_Order[CustomerID])</f>
        <v>CUST0502</v>
      </c>
    </row>
    <row r="1138" spans="1:9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  <c r="F1138">
        <f>_xlfn.XLOOKUP(tbl_OrderProduct[[#This Row],[OrderID]],tbl_Order[OrderID],tbl_Order[Order Year])</f>
        <v>2018</v>
      </c>
      <c r="G1138" t="str">
        <f>_xlfn.XLOOKUP(tbl_OrderProduct[[#This Row],[OrderID]],tbl_Order[OrderID],tbl_Order[Order Month Name])</f>
        <v>Sep</v>
      </c>
      <c r="H1138" t="str">
        <f>_xlfn.XLOOKUP(tbl_OrderProduct[[#This Row],[ProductID]],tbl_Product[ProductID],tbl_Product[ProductName])</f>
        <v>Welcome To … The Dashboard</v>
      </c>
      <c r="I1138" t="str">
        <f>_xlfn.XLOOKUP(tbl_OrderProduct[[#This Row],[OrderID]],tbl_Order[OrderID],tbl_Order[CustomerID])</f>
        <v>CUST0502</v>
      </c>
    </row>
    <row r="1139" spans="1:9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  <c r="F1139">
        <f>_xlfn.XLOOKUP(tbl_OrderProduct[[#This Row],[OrderID]],tbl_Order[OrderID],tbl_Order[Order Year])</f>
        <v>2018</v>
      </c>
      <c r="G1139" t="str">
        <f>_xlfn.XLOOKUP(tbl_OrderProduct[[#This Row],[OrderID]],tbl_Order[OrderID],tbl_Order[Order Month Name])</f>
        <v>Sep</v>
      </c>
      <c r="H1139" t="str">
        <f>_xlfn.XLOOKUP(tbl_OrderProduct[[#This Row],[ProductID]],tbl_Product[ProductID],tbl_Product[ProductName])</f>
        <v>Charts Against Humanity</v>
      </c>
      <c r="I1139" t="str">
        <f>_xlfn.XLOOKUP(tbl_OrderProduct[[#This Row],[OrderID]],tbl_Order[OrderID],tbl_Order[CustomerID])</f>
        <v>CUST0502</v>
      </c>
    </row>
    <row r="1140" spans="1:9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  <c r="F1140">
        <f>_xlfn.XLOOKUP(tbl_OrderProduct[[#This Row],[OrderID]],tbl_Order[OrderID],tbl_Order[Order Year])</f>
        <v>2018</v>
      </c>
      <c r="G1140" t="str">
        <f>_xlfn.XLOOKUP(tbl_OrderProduct[[#This Row],[OrderID]],tbl_Order[OrderID],tbl_Order[Order Month Name])</f>
        <v>Sep</v>
      </c>
      <c r="H1140" t="str">
        <f>_xlfn.XLOOKUP(tbl_OrderProduct[[#This Row],[ProductID]],tbl_Product[ProductID],tbl_Product[ProductName])</f>
        <v>The Castles of Mad King Lambda</v>
      </c>
      <c r="I1140" t="str">
        <f>_xlfn.XLOOKUP(tbl_OrderProduct[[#This Row],[OrderID]],tbl_Order[OrderID],tbl_Order[CustomerID])</f>
        <v>CUST0502</v>
      </c>
    </row>
    <row r="1141" spans="1:9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  <c r="F1141">
        <f>_xlfn.XLOOKUP(tbl_OrderProduct[[#This Row],[OrderID]],tbl_Order[OrderID],tbl_Order[Order Year])</f>
        <v>2018</v>
      </c>
      <c r="G1141" t="str">
        <f>_xlfn.XLOOKUP(tbl_OrderProduct[[#This Row],[OrderID]],tbl_Order[OrderID],tbl_Order[Order Month Name])</f>
        <v>Sep</v>
      </c>
      <c r="H1141" t="str">
        <f>_xlfn.XLOOKUP(tbl_OrderProduct[[#This Row],[ProductID]],tbl_Product[ProductID],tbl_Product[ProductName])</f>
        <v>Don't Split the Data</v>
      </c>
      <c r="I1141" t="str">
        <f>_xlfn.XLOOKUP(tbl_OrderProduct[[#This Row],[OrderID]],tbl_Order[OrderID],tbl_Order[CustomerID])</f>
        <v>CUST0957</v>
      </c>
    </row>
    <row r="1142" spans="1:9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  <c r="F1142">
        <f>_xlfn.XLOOKUP(tbl_OrderProduct[[#This Row],[OrderID]],tbl_Order[OrderID],tbl_Order[Order Year])</f>
        <v>2018</v>
      </c>
      <c r="G1142" t="str">
        <f>_xlfn.XLOOKUP(tbl_OrderProduct[[#This Row],[OrderID]],tbl_Order[OrderID],tbl_Order[Order Month Name])</f>
        <v>Oct</v>
      </c>
      <c r="H1142" t="str">
        <f>_xlfn.XLOOKUP(tbl_OrderProduct[[#This Row],[ProductID]],tbl_Product[ProductID],tbl_Product[ProductName])</f>
        <v>YahtSheets</v>
      </c>
      <c r="I1142" t="str">
        <f>_xlfn.XLOOKUP(tbl_OrderProduct[[#This Row],[OrderID]],tbl_Order[OrderID],tbl_Order[CustomerID])</f>
        <v>CUST0870</v>
      </c>
    </row>
    <row r="1143" spans="1:9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  <c r="F1143">
        <f>_xlfn.XLOOKUP(tbl_OrderProduct[[#This Row],[OrderID]],tbl_Order[OrderID],tbl_Order[Order Year])</f>
        <v>2018</v>
      </c>
      <c r="G1143" t="str">
        <f>_xlfn.XLOOKUP(tbl_OrderProduct[[#This Row],[OrderID]],tbl_Order[OrderID],tbl_Order[Order Month Name])</f>
        <v>Oct</v>
      </c>
      <c r="H1143" t="str">
        <f>_xlfn.XLOOKUP(tbl_OrderProduct[[#This Row],[ProductID]],tbl_Product[ProductID],tbl_Product[ProductName])</f>
        <v>Spreadsheet Legacy</v>
      </c>
      <c r="I1143" t="str">
        <f>_xlfn.XLOOKUP(tbl_OrderProduct[[#This Row],[OrderID]],tbl_Order[OrderID],tbl_Order[CustomerID])</f>
        <v>CUST0870</v>
      </c>
    </row>
    <row r="1144" spans="1:9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  <c r="F1144">
        <f>_xlfn.XLOOKUP(tbl_OrderProduct[[#This Row],[OrderID]],tbl_Order[OrderID],tbl_Order[Order Year])</f>
        <v>2018</v>
      </c>
      <c r="G1144" t="str">
        <f>_xlfn.XLOOKUP(tbl_OrderProduct[[#This Row],[OrderID]],tbl_Order[OrderID],tbl_Order[Order Month Name])</f>
        <v>Oct</v>
      </c>
      <c r="H1144" t="str">
        <f>_xlfn.XLOOKUP(tbl_OrderProduct[[#This Row],[ProductID]],tbl_Product[ProductID],tbl_Product[ProductName])</f>
        <v>Power B.I. the Board Game</v>
      </c>
      <c r="I1144" t="str">
        <f>_xlfn.XLOOKUP(tbl_OrderProduct[[#This Row],[OrderID]],tbl_Order[OrderID],tbl_Order[CustomerID])</f>
        <v>CUST0511</v>
      </c>
    </row>
    <row r="1145" spans="1:9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  <c r="F1145">
        <f>_xlfn.XLOOKUP(tbl_OrderProduct[[#This Row],[OrderID]],tbl_Order[OrderID],tbl_Order[Order Year])</f>
        <v>2018</v>
      </c>
      <c r="G1145" t="str">
        <f>_xlfn.XLOOKUP(tbl_OrderProduct[[#This Row],[OrderID]],tbl_Order[OrderID],tbl_Order[Order Month Name])</f>
        <v>Oct</v>
      </c>
      <c r="H1145" t="str">
        <f>_xlfn.XLOOKUP(tbl_OrderProduct[[#This Row],[ProductID]],tbl_Product[ProductID],tbl_Product[ProductName])</f>
        <v>Tiny Epic Formulas</v>
      </c>
      <c r="I1145" t="str">
        <f>_xlfn.XLOOKUP(tbl_OrderProduct[[#This Row],[OrderID]],tbl_Order[OrderID],tbl_Order[CustomerID])</f>
        <v>CUST0511</v>
      </c>
    </row>
    <row r="1146" spans="1:9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  <c r="F1146">
        <f>_xlfn.XLOOKUP(tbl_OrderProduct[[#This Row],[OrderID]],tbl_Order[OrderID],tbl_Order[Order Year])</f>
        <v>2018</v>
      </c>
      <c r="G1146" t="str">
        <f>_xlfn.XLOOKUP(tbl_OrderProduct[[#This Row],[OrderID]],tbl_Order[OrderID],tbl_Order[Order Month Name])</f>
        <v>Oct</v>
      </c>
      <c r="H1146" t="str">
        <f>_xlfn.XLOOKUP(tbl_OrderProduct[[#This Row],[ProductID]],tbl_Product[ProductID],tbl_Product[ProductName])</f>
        <v>Azul: Pie Chart Edition</v>
      </c>
      <c r="I1146" t="str">
        <f>_xlfn.XLOOKUP(tbl_OrderProduct[[#This Row],[OrderID]],tbl_Order[OrderID],tbl_Order[CustomerID])</f>
        <v>CUST0312</v>
      </c>
    </row>
    <row r="1147" spans="1:9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  <c r="F1147">
        <f>_xlfn.XLOOKUP(tbl_OrderProduct[[#This Row],[OrderID]],tbl_Order[OrderID],tbl_Order[Order Year])</f>
        <v>2018</v>
      </c>
      <c r="G1147" t="str">
        <f>_xlfn.XLOOKUP(tbl_OrderProduct[[#This Row],[OrderID]],tbl_Order[OrderID],tbl_Order[Order Month Name])</f>
        <v>Oct</v>
      </c>
      <c r="H1147" t="str">
        <f>_xlfn.XLOOKUP(tbl_OrderProduct[[#This Row],[ProductID]],tbl_Product[ProductID],tbl_Product[ProductName])</f>
        <v>Unmatched: Analyst's Edition</v>
      </c>
      <c r="I1147" t="str">
        <f>_xlfn.XLOOKUP(tbl_OrderProduct[[#This Row],[OrderID]],tbl_Order[OrderID],tbl_Order[CustomerID])</f>
        <v>CUST0379</v>
      </c>
    </row>
    <row r="1148" spans="1:9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  <c r="F1148">
        <f>_xlfn.XLOOKUP(tbl_OrderProduct[[#This Row],[OrderID]],tbl_Order[OrderID],tbl_Order[Order Year])</f>
        <v>2018</v>
      </c>
      <c r="G1148" t="str">
        <f>_xlfn.XLOOKUP(tbl_OrderProduct[[#This Row],[OrderID]],tbl_Order[OrderID],tbl_Order[Order Month Name])</f>
        <v>Oct</v>
      </c>
      <c r="H1148" t="str">
        <f>_xlfn.XLOOKUP(tbl_OrderProduct[[#This Row],[ProductID]],tbl_Product[ProductID],tbl_Product[ProductName])</f>
        <v>YahtSheets</v>
      </c>
      <c r="I1148" t="str">
        <f>_xlfn.XLOOKUP(tbl_OrderProduct[[#This Row],[OrderID]],tbl_Order[OrderID],tbl_Order[CustomerID])</f>
        <v>CUST0260</v>
      </c>
    </row>
    <row r="1149" spans="1:9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  <c r="F1149">
        <f>_xlfn.XLOOKUP(tbl_OrderProduct[[#This Row],[OrderID]],tbl_Order[OrderID],tbl_Order[Order Year])</f>
        <v>2018</v>
      </c>
      <c r="G1149" t="str">
        <f>_xlfn.XLOOKUP(tbl_OrderProduct[[#This Row],[OrderID]],tbl_Order[OrderID],tbl_Order[Order Month Name])</f>
        <v>Oct</v>
      </c>
      <c r="H1149" t="str">
        <f>_xlfn.XLOOKUP(tbl_OrderProduct[[#This Row],[ProductID]],tbl_Product[ProductID],tbl_Product[ProductName])</f>
        <v>Evercell</v>
      </c>
      <c r="I1149" t="str">
        <f>_xlfn.XLOOKUP(tbl_OrderProduct[[#This Row],[OrderID]],tbl_Order[OrderID],tbl_Order[CustomerID])</f>
        <v>CUST0302</v>
      </c>
    </row>
    <row r="1150" spans="1:9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  <c r="F1150">
        <f>_xlfn.XLOOKUP(tbl_OrderProduct[[#This Row],[OrderID]],tbl_Order[OrderID],tbl_Order[Order Year])</f>
        <v>2018</v>
      </c>
      <c r="G1150" t="str">
        <f>_xlfn.XLOOKUP(tbl_OrderProduct[[#This Row],[OrderID]],tbl_Order[OrderID],tbl_Order[Order Month Name])</f>
        <v>Oct</v>
      </c>
      <c r="H1150" t="str">
        <f>_xlfn.XLOOKUP(tbl_OrderProduct[[#This Row],[ProductID]],tbl_Product[ProductID],tbl_Product[ProductName])</f>
        <v>Tiny Epic Formulas</v>
      </c>
      <c r="I1150" t="str">
        <f>_xlfn.XLOOKUP(tbl_OrderProduct[[#This Row],[OrderID]],tbl_Order[OrderID],tbl_Order[CustomerID])</f>
        <v>CUST0302</v>
      </c>
    </row>
    <row r="1151" spans="1:9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  <c r="F1151">
        <f>_xlfn.XLOOKUP(tbl_OrderProduct[[#This Row],[OrderID]],tbl_Order[OrderID],tbl_Order[Order Year])</f>
        <v>2018</v>
      </c>
      <c r="G1151" t="str">
        <f>_xlfn.XLOOKUP(tbl_OrderProduct[[#This Row],[OrderID]],tbl_Order[OrderID],tbl_Order[Order Month Name])</f>
        <v>Oct</v>
      </c>
      <c r="H1151" t="str">
        <f>_xlfn.XLOOKUP(tbl_OrderProduct[[#This Row],[ProductID]],tbl_Product[ProductID],tbl_Product[ProductName])</f>
        <v>Cells of Caledonia</v>
      </c>
      <c r="I1151" t="str">
        <f>_xlfn.XLOOKUP(tbl_OrderProduct[[#This Row],[OrderID]],tbl_Order[OrderID],tbl_Order[CustomerID])</f>
        <v>CUST0302</v>
      </c>
    </row>
    <row r="1152" spans="1:9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  <c r="F1152">
        <f>_xlfn.XLOOKUP(tbl_OrderProduct[[#This Row],[OrderID]],tbl_Order[OrderID],tbl_Order[Order Year])</f>
        <v>2018</v>
      </c>
      <c r="G1152" t="str">
        <f>_xlfn.XLOOKUP(tbl_OrderProduct[[#This Row],[OrderID]],tbl_Order[OrderID],tbl_Order[Order Month Name])</f>
        <v>Oct</v>
      </c>
      <c r="H1152" t="str">
        <f>_xlfn.XLOOKUP(tbl_OrderProduct[[#This Row],[ProductID]],tbl_Product[ProductID],tbl_Product[ProductName])</f>
        <v>The Castles of Mad King Lambda</v>
      </c>
      <c r="I1152" t="str">
        <f>_xlfn.XLOOKUP(tbl_OrderProduct[[#This Row],[OrderID]],tbl_Order[OrderID],tbl_Order[CustomerID])</f>
        <v>CUST0302</v>
      </c>
    </row>
    <row r="1153" spans="1:9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  <c r="F1153">
        <f>_xlfn.XLOOKUP(tbl_OrderProduct[[#This Row],[OrderID]],tbl_Order[OrderID],tbl_Order[Order Year])</f>
        <v>2018</v>
      </c>
      <c r="G1153" t="str">
        <f>_xlfn.XLOOKUP(tbl_OrderProduct[[#This Row],[OrderID]],tbl_Order[OrderID],tbl_Order[Order Month Name])</f>
        <v>Oct</v>
      </c>
      <c r="H1153" t="str">
        <f>_xlfn.XLOOKUP(tbl_OrderProduct[[#This Row],[ProductID]],tbl_Product[ProductID],tbl_Product[ProductName])</f>
        <v>Charts Against Humanity</v>
      </c>
      <c r="I1153" t="str">
        <f>_xlfn.XLOOKUP(tbl_OrderProduct[[#This Row],[OrderID]],tbl_Order[OrderID],tbl_Order[CustomerID])</f>
        <v>CUST0302</v>
      </c>
    </row>
    <row r="1154" spans="1:9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  <c r="F1154">
        <f>_xlfn.XLOOKUP(tbl_OrderProduct[[#This Row],[OrderID]],tbl_Order[OrderID],tbl_Order[Order Year])</f>
        <v>2018</v>
      </c>
      <c r="G1154" t="str">
        <f>_xlfn.XLOOKUP(tbl_OrderProduct[[#This Row],[OrderID]],tbl_Order[OrderID],tbl_Order[Order Month Name])</f>
        <v>Oct</v>
      </c>
      <c r="H1154" t="str">
        <f>_xlfn.XLOOKUP(tbl_OrderProduct[[#This Row],[ProductID]],tbl_Product[ProductID],tbl_Product[ProductName])</f>
        <v>Brass: Budget</v>
      </c>
      <c r="I1154" t="str">
        <f>_xlfn.XLOOKUP(tbl_OrderProduct[[#This Row],[OrderID]],tbl_Order[OrderID],tbl_Order[CustomerID])</f>
        <v>CUST0563</v>
      </c>
    </row>
    <row r="1155" spans="1:9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  <c r="F1155">
        <f>_xlfn.XLOOKUP(tbl_OrderProduct[[#This Row],[OrderID]],tbl_Order[OrderID],tbl_Order[Order Year])</f>
        <v>2018</v>
      </c>
      <c r="G1155" t="str">
        <f>_xlfn.XLOOKUP(tbl_OrderProduct[[#This Row],[OrderID]],tbl_Order[OrderID],tbl_Order[Order Month Name])</f>
        <v>Oct</v>
      </c>
      <c r="H1155" t="str">
        <f>_xlfn.XLOOKUP(tbl_OrderProduct[[#This Row],[ProductID]],tbl_Product[ProductID],tbl_Product[ProductName])</f>
        <v>Tiny Epic Formulas</v>
      </c>
      <c r="I1155" t="str">
        <f>_xlfn.XLOOKUP(tbl_OrderProduct[[#This Row],[OrderID]],tbl_Order[OrderID],tbl_Order[CustomerID])</f>
        <v>CUST0444</v>
      </c>
    </row>
    <row r="1156" spans="1:9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  <c r="F1156">
        <f>_xlfn.XLOOKUP(tbl_OrderProduct[[#This Row],[OrderID]],tbl_Order[OrderID],tbl_Order[Order Year])</f>
        <v>2018</v>
      </c>
      <c r="G1156" t="str">
        <f>_xlfn.XLOOKUP(tbl_OrderProduct[[#This Row],[OrderID]],tbl_Order[OrderID],tbl_Order[Order Month Name])</f>
        <v>Oct</v>
      </c>
      <c r="H1156" t="str">
        <f>_xlfn.XLOOKUP(tbl_OrderProduct[[#This Row],[ProductID]],tbl_Product[ProductID],tbl_Product[ProductName])</f>
        <v>Unmatched: Analyst's Edition</v>
      </c>
      <c r="I1156" t="str">
        <f>_xlfn.XLOOKUP(tbl_OrderProduct[[#This Row],[OrderID]],tbl_Order[OrderID],tbl_Order[CustomerID])</f>
        <v>CUST0444</v>
      </c>
    </row>
    <row r="1157" spans="1:9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  <c r="F1157">
        <f>_xlfn.XLOOKUP(tbl_OrderProduct[[#This Row],[OrderID]],tbl_Order[OrderID],tbl_Order[Order Year])</f>
        <v>2018</v>
      </c>
      <c r="G1157" t="str">
        <f>_xlfn.XLOOKUP(tbl_OrderProduct[[#This Row],[OrderID]],tbl_Order[OrderID],tbl_Order[Order Month Name])</f>
        <v>Oct</v>
      </c>
      <c r="H1157" t="str">
        <f>_xlfn.XLOOKUP(tbl_OrderProduct[[#This Row],[ProductID]],tbl_Product[ProductID],tbl_Product[ProductName])</f>
        <v>Pivot Panic!</v>
      </c>
      <c r="I1157" t="str">
        <f>_xlfn.XLOOKUP(tbl_OrderProduct[[#This Row],[OrderID]],tbl_Order[OrderID],tbl_Order[CustomerID])</f>
        <v>CUST0444</v>
      </c>
    </row>
    <row r="1158" spans="1:9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  <c r="F1158">
        <f>_xlfn.XLOOKUP(tbl_OrderProduct[[#This Row],[OrderID]],tbl_Order[OrderID],tbl_Order[Order Year])</f>
        <v>2018</v>
      </c>
      <c r="G1158" t="str">
        <f>_xlfn.XLOOKUP(tbl_OrderProduct[[#This Row],[OrderID]],tbl_Order[OrderID],tbl_Order[Order Month Name])</f>
        <v>Oct</v>
      </c>
      <c r="H1158" t="str">
        <f>_xlfn.XLOOKUP(tbl_OrderProduct[[#This Row],[ProductID]],tbl_Product[ProductID],tbl_Product[ProductName])</f>
        <v>Pax Excel</v>
      </c>
      <c r="I1158" t="str">
        <f>_xlfn.XLOOKUP(tbl_OrderProduct[[#This Row],[OrderID]],tbl_Order[OrderID],tbl_Order[CustomerID])</f>
        <v>CUST0206</v>
      </c>
    </row>
    <row r="1159" spans="1:9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  <c r="F1159">
        <f>_xlfn.XLOOKUP(tbl_OrderProduct[[#This Row],[OrderID]],tbl_Order[OrderID],tbl_Order[Order Year])</f>
        <v>2018</v>
      </c>
      <c r="G1159" t="str">
        <f>_xlfn.XLOOKUP(tbl_OrderProduct[[#This Row],[OrderID]],tbl_Order[OrderID],tbl_Order[Order Month Name])</f>
        <v>Oct</v>
      </c>
      <c r="H1159" t="str">
        <f>_xlfn.XLOOKUP(tbl_OrderProduct[[#This Row],[ProductID]],tbl_Product[ProductID],tbl_Product[ProductName])</f>
        <v>Data: The Resistance</v>
      </c>
      <c r="I1159" t="str">
        <f>_xlfn.XLOOKUP(tbl_OrderProduct[[#This Row],[OrderID]],tbl_Order[OrderID],tbl_Order[CustomerID])</f>
        <v>CUST0206</v>
      </c>
    </row>
    <row r="1160" spans="1:9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  <c r="F1160">
        <f>_xlfn.XLOOKUP(tbl_OrderProduct[[#This Row],[OrderID]],tbl_Order[OrderID],tbl_Order[Order Year])</f>
        <v>2018</v>
      </c>
      <c r="G1160" t="str">
        <f>_xlfn.XLOOKUP(tbl_OrderProduct[[#This Row],[OrderID]],tbl_Order[OrderID],tbl_Order[Order Month Name])</f>
        <v>Oct</v>
      </c>
      <c r="H1160" t="str">
        <f>_xlfn.XLOOKUP(tbl_OrderProduct[[#This Row],[ProductID]],tbl_Product[ProductID],tbl_Product[ProductName])</f>
        <v>Carcassone: Financial Quarters</v>
      </c>
      <c r="I1160" t="str">
        <f>_xlfn.XLOOKUP(tbl_OrderProduct[[#This Row],[OrderID]],tbl_Order[OrderID],tbl_Order[CustomerID])</f>
        <v>CUST1231</v>
      </c>
    </row>
    <row r="1161" spans="1:9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  <c r="F1161">
        <f>_xlfn.XLOOKUP(tbl_OrderProduct[[#This Row],[OrderID]],tbl_Order[OrderID],tbl_Order[Order Year])</f>
        <v>2018</v>
      </c>
      <c r="G1161" t="str">
        <f>_xlfn.XLOOKUP(tbl_OrderProduct[[#This Row],[OrderID]],tbl_Order[OrderID],tbl_Order[Order Month Name])</f>
        <v>Oct</v>
      </c>
      <c r="H1161" t="str">
        <f>_xlfn.XLOOKUP(tbl_OrderProduct[[#This Row],[ProductID]],tbl_Product[ProductID],tbl_Product[ProductName])</f>
        <v>Spreadsheets &amp; Sidequests</v>
      </c>
      <c r="I1161" t="str">
        <f>_xlfn.XLOOKUP(tbl_OrderProduct[[#This Row],[OrderID]],tbl_Order[OrderID],tbl_Order[CustomerID])</f>
        <v>CUST0406</v>
      </c>
    </row>
    <row r="1162" spans="1:9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  <c r="F1162">
        <f>_xlfn.XLOOKUP(tbl_OrderProduct[[#This Row],[OrderID]],tbl_Order[OrderID],tbl_Order[Order Year])</f>
        <v>2018</v>
      </c>
      <c r="G1162" t="str">
        <f>_xlfn.XLOOKUP(tbl_OrderProduct[[#This Row],[OrderID]],tbl_Order[OrderID],tbl_Order[Order Month Name])</f>
        <v>Oct</v>
      </c>
      <c r="H1162" t="str">
        <f>_xlfn.XLOOKUP(tbl_OrderProduct[[#This Row],[ProductID]],tbl_Product[ProductID],tbl_Product[ProductName])</f>
        <v>Formula Scrabble</v>
      </c>
      <c r="I1162" t="str">
        <f>_xlfn.XLOOKUP(tbl_OrderProduct[[#This Row],[OrderID]],tbl_Order[OrderID],tbl_Order[CustomerID])</f>
        <v>CUST0406</v>
      </c>
    </row>
    <row r="1163" spans="1:9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  <c r="F1163">
        <f>_xlfn.XLOOKUP(tbl_OrderProduct[[#This Row],[OrderID]],tbl_Order[OrderID],tbl_Order[Order Year])</f>
        <v>2018</v>
      </c>
      <c r="G1163" t="str">
        <f>_xlfn.XLOOKUP(tbl_OrderProduct[[#This Row],[OrderID]],tbl_Order[OrderID],tbl_Order[Order Month Name])</f>
        <v>Oct</v>
      </c>
      <c r="H1163" t="str">
        <f>_xlfn.XLOOKUP(tbl_OrderProduct[[#This Row],[ProductID]],tbl_Product[ProductID],tbl_Product[ProductName])</f>
        <v>Sheets of Nottingham</v>
      </c>
      <c r="I1163" t="str">
        <f>_xlfn.XLOOKUP(tbl_OrderProduct[[#This Row],[OrderID]],tbl_Order[OrderID],tbl_Order[CustomerID])</f>
        <v>CUST0406</v>
      </c>
    </row>
    <row r="1164" spans="1:9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  <c r="F1164">
        <f>_xlfn.XLOOKUP(tbl_OrderProduct[[#This Row],[OrderID]],tbl_Order[OrderID],tbl_Order[Order Year])</f>
        <v>2018</v>
      </c>
      <c r="G1164" t="str">
        <f>_xlfn.XLOOKUP(tbl_OrderProduct[[#This Row],[OrderID]],tbl_Order[OrderID],tbl_Order[Order Month Name])</f>
        <v>Oct</v>
      </c>
      <c r="H1164" t="str">
        <f>_xlfn.XLOOKUP(tbl_OrderProduct[[#This Row],[ProductID]],tbl_Product[ProductID],tbl_Product[ProductName])</f>
        <v>Don't Wake the Stakeholders</v>
      </c>
      <c r="I1164" t="str">
        <f>_xlfn.XLOOKUP(tbl_OrderProduct[[#This Row],[OrderID]],tbl_Order[OrderID],tbl_Order[CustomerID])</f>
        <v>CUST0406</v>
      </c>
    </row>
    <row r="1165" spans="1:9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  <c r="F1165">
        <f>_xlfn.XLOOKUP(tbl_OrderProduct[[#This Row],[OrderID]],tbl_Order[OrderID],tbl_Order[Order Year])</f>
        <v>2018</v>
      </c>
      <c r="G1165" t="str">
        <f>_xlfn.XLOOKUP(tbl_OrderProduct[[#This Row],[OrderID]],tbl_Order[OrderID],tbl_Order[Order Month Name])</f>
        <v>Oct</v>
      </c>
      <c r="H1165" t="str">
        <f>_xlfn.XLOOKUP(tbl_OrderProduct[[#This Row],[ProductID]],tbl_Product[ProductID],tbl_Product[ProductName])</f>
        <v>Great Western Lookup</v>
      </c>
      <c r="I1165" t="str">
        <f>_xlfn.XLOOKUP(tbl_OrderProduct[[#This Row],[OrderID]],tbl_Order[OrderID],tbl_Order[CustomerID])</f>
        <v>CUST0001</v>
      </c>
    </row>
    <row r="1166" spans="1:9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  <c r="F1166">
        <f>_xlfn.XLOOKUP(tbl_OrderProduct[[#This Row],[OrderID]],tbl_Order[OrderID],tbl_Order[Order Year])</f>
        <v>2018</v>
      </c>
      <c r="G1166" t="str">
        <f>_xlfn.XLOOKUP(tbl_OrderProduct[[#This Row],[OrderID]],tbl_Order[OrderID],tbl_Order[Order Month Name])</f>
        <v>Oct</v>
      </c>
      <c r="H1166" t="str">
        <f>_xlfn.XLOOKUP(tbl_OrderProduct[[#This Row],[ProductID]],tbl_Product[ProductID],tbl_Product[ProductName])</f>
        <v>Don't Split the Data</v>
      </c>
      <c r="I1166" t="str">
        <f>_xlfn.XLOOKUP(tbl_OrderProduct[[#This Row],[OrderID]],tbl_Order[OrderID],tbl_Order[CustomerID])</f>
        <v>CUST0001</v>
      </c>
    </row>
    <row r="1167" spans="1:9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  <c r="F1167">
        <f>_xlfn.XLOOKUP(tbl_OrderProduct[[#This Row],[OrderID]],tbl_Order[OrderID],tbl_Order[Order Year])</f>
        <v>2018</v>
      </c>
      <c r="G1167" t="str">
        <f>_xlfn.XLOOKUP(tbl_OrderProduct[[#This Row],[OrderID]],tbl_Order[OrderID],tbl_Order[Order Month Name])</f>
        <v>Oct</v>
      </c>
      <c r="H1167" t="str">
        <f>_xlfn.XLOOKUP(tbl_OrderProduct[[#This Row],[ProductID]],tbl_Product[ProductID],tbl_Product[ProductName])</f>
        <v>Pivot or Perish</v>
      </c>
      <c r="I1167" t="str">
        <f>_xlfn.XLOOKUP(tbl_OrderProduct[[#This Row],[OrderID]],tbl_Order[OrderID],tbl_Order[CustomerID])</f>
        <v>CUST0001</v>
      </c>
    </row>
    <row r="1168" spans="1:9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  <c r="F1168">
        <f>_xlfn.XLOOKUP(tbl_OrderProduct[[#This Row],[OrderID]],tbl_Order[OrderID],tbl_Order[Order Year])</f>
        <v>2018</v>
      </c>
      <c r="G1168" t="str">
        <f>_xlfn.XLOOKUP(tbl_OrderProduct[[#This Row],[OrderID]],tbl_Order[OrderID],tbl_Order[Order Month Name])</f>
        <v>Oct</v>
      </c>
      <c r="H1168" t="str">
        <f>_xlfn.XLOOKUP(tbl_OrderProduct[[#This Row],[ProductID]],tbl_Product[ProductID],tbl_Product[ProductName])</f>
        <v>YahtSheets</v>
      </c>
      <c r="I1168" t="str">
        <f>_xlfn.XLOOKUP(tbl_OrderProduct[[#This Row],[OrderID]],tbl_Order[OrderID],tbl_Order[CustomerID])</f>
        <v>CUST0001</v>
      </c>
    </row>
    <row r="1169" spans="1:9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  <c r="F1169">
        <f>_xlfn.XLOOKUP(tbl_OrderProduct[[#This Row],[OrderID]],tbl_Order[OrderID],tbl_Order[Order Year])</f>
        <v>2018</v>
      </c>
      <c r="G1169" t="str">
        <f>_xlfn.XLOOKUP(tbl_OrderProduct[[#This Row],[OrderID]],tbl_Order[OrderID],tbl_Order[Order Month Name])</f>
        <v>Oct</v>
      </c>
      <c r="H1169" t="str">
        <f>_xlfn.XLOOKUP(tbl_OrderProduct[[#This Row],[ProductID]],tbl_Product[ProductID],tbl_Product[ProductName])</f>
        <v>Pivot &amp; Paper</v>
      </c>
      <c r="I1169" t="str">
        <f>_xlfn.XLOOKUP(tbl_OrderProduct[[#This Row],[OrderID]],tbl_Order[OrderID],tbl_Order[CustomerID])</f>
        <v>CUST0001</v>
      </c>
    </row>
    <row r="1170" spans="1:9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  <c r="F1170">
        <f>_xlfn.XLOOKUP(tbl_OrderProduct[[#This Row],[OrderID]],tbl_Order[OrderID],tbl_Order[Order Year])</f>
        <v>2018</v>
      </c>
      <c r="G1170" t="str">
        <f>_xlfn.XLOOKUP(tbl_OrderProduct[[#This Row],[OrderID]],tbl_Order[OrderID],tbl_Order[Order Month Name])</f>
        <v>Oct</v>
      </c>
      <c r="H1170" t="str">
        <f>_xlfn.XLOOKUP(tbl_OrderProduct[[#This Row],[ProductID]],tbl_Product[ProductID],tbl_Product[ProductName])</f>
        <v>The Quacks of Quarterburg</v>
      </c>
      <c r="I1170" t="str">
        <f>_xlfn.XLOOKUP(tbl_OrderProduct[[#This Row],[OrderID]],tbl_Order[OrderID],tbl_Order[CustomerID])</f>
        <v>CUST1154</v>
      </c>
    </row>
    <row r="1171" spans="1:9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  <c r="F1171">
        <f>_xlfn.XLOOKUP(tbl_OrderProduct[[#This Row],[OrderID]],tbl_Order[OrderID],tbl_Order[Order Year])</f>
        <v>2018</v>
      </c>
      <c r="G1171" t="str">
        <f>_xlfn.XLOOKUP(tbl_OrderProduct[[#This Row],[OrderID]],tbl_Order[OrderID],tbl_Order[Order Month Name])</f>
        <v>Oct</v>
      </c>
      <c r="H1171" t="str">
        <f>_xlfn.XLOOKUP(tbl_OrderProduct[[#This Row],[ProductID]],tbl_Product[ProductID],tbl_Product[ProductName])</f>
        <v>Audit Call of Cthulhu</v>
      </c>
      <c r="I1171" t="str">
        <f>_xlfn.XLOOKUP(tbl_OrderProduct[[#This Row],[OrderID]],tbl_Order[OrderID],tbl_Order[CustomerID])</f>
        <v>CUST1154</v>
      </c>
    </row>
    <row r="1172" spans="1:9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  <c r="F1172">
        <f>_xlfn.XLOOKUP(tbl_OrderProduct[[#This Row],[OrderID]],tbl_Order[OrderID],tbl_Order[Order Year])</f>
        <v>2018</v>
      </c>
      <c r="G1172" t="str">
        <f>_xlfn.XLOOKUP(tbl_OrderProduct[[#This Row],[OrderID]],tbl_Order[OrderID],tbl_Order[Order Month Name])</f>
        <v>Oct</v>
      </c>
      <c r="H1172" t="str">
        <f>_xlfn.XLOOKUP(tbl_OrderProduct[[#This Row],[ProductID]],tbl_Product[ProductID],tbl_Product[ProductName])</f>
        <v>Evercell</v>
      </c>
      <c r="I1172" t="str">
        <f>_xlfn.XLOOKUP(tbl_OrderProduct[[#This Row],[OrderID]],tbl_Order[OrderID],tbl_Order[CustomerID])</f>
        <v>CUST1096</v>
      </c>
    </row>
    <row r="1173" spans="1:9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  <c r="F1173">
        <f>_xlfn.XLOOKUP(tbl_OrderProduct[[#This Row],[OrderID]],tbl_Order[OrderID],tbl_Order[Order Year])</f>
        <v>2018</v>
      </c>
      <c r="G1173" t="str">
        <f>_xlfn.XLOOKUP(tbl_OrderProduct[[#This Row],[OrderID]],tbl_Order[OrderID],tbl_Order[Order Month Name])</f>
        <v>Oct</v>
      </c>
      <c r="H1173" t="str">
        <f>_xlfn.XLOOKUP(tbl_OrderProduct[[#This Row],[ProductID]],tbl_Product[ProductID],tbl_Product[ProductName])</f>
        <v>Pax Excel</v>
      </c>
      <c r="I1173" t="str">
        <f>_xlfn.XLOOKUP(tbl_OrderProduct[[#This Row],[OrderID]],tbl_Order[OrderID],tbl_Order[CustomerID])</f>
        <v>CUST1234</v>
      </c>
    </row>
    <row r="1174" spans="1:9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  <c r="F1174">
        <f>_xlfn.XLOOKUP(tbl_OrderProduct[[#This Row],[OrderID]],tbl_Order[OrderID],tbl_Order[Order Year])</f>
        <v>2018</v>
      </c>
      <c r="G1174" t="str">
        <f>_xlfn.XLOOKUP(tbl_OrderProduct[[#This Row],[OrderID]],tbl_Order[OrderID],tbl_Order[Order Month Name])</f>
        <v>Oct</v>
      </c>
      <c r="H1174" t="str">
        <f>_xlfn.XLOOKUP(tbl_OrderProduct[[#This Row],[ProductID]],tbl_Product[ProductID],tbl_Product[ProductName])</f>
        <v>Brass: Budget</v>
      </c>
      <c r="I1174" t="str">
        <f>_xlfn.XLOOKUP(tbl_OrderProduct[[#This Row],[OrderID]],tbl_Order[OrderID],tbl_Order[CustomerID])</f>
        <v>CUST1234</v>
      </c>
    </row>
    <row r="1175" spans="1:9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  <c r="F1175">
        <f>_xlfn.XLOOKUP(tbl_OrderProduct[[#This Row],[OrderID]],tbl_Order[OrderID],tbl_Order[Order Year])</f>
        <v>2018</v>
      </c>
      <c r="G1175" t="str">
        <f>_xlfn.XLOOKUP(tbl_OrderProduct[[#This Row],[OrderID]],tbl_Order[OrderID],tbl_Order[Order Month Name])</f>
        <v>Oct</v>
      </c>
      <c r="H1175" t="str">
        <f>_xlfn.XLOOKUP(tbl_OrderProduct[[#This Row],[ProductID]],tbl_Product[ProductID],tbl_Product[ProductName])</f>
        <v>Great Western Lookup</v>
      </c>
      <c r="I1175" t="str">
        <f>_xlfn.XLOOKUP(tbl_OrderProduct[[#This Row],[OrderID]],tbl_Order[OrderID],tbl_Order[CustomerID])</f>
        <v>CUST1234</v>
      </c>
    </row>
    <row r="1176" spans="1:9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  <c r="F1176">
        <f>_xlfn.XLOOKUP(tbl_OrderProduct[[#This Row],[OrderID]],tbl_Order[OrderID],tbl_Order[Order Year])</f>
        <v>2018</v>
      </c>
      <c r="G1176" t="str">
        <f>_xlfn.XLOOKUP(tbl_OrderProduct[[#This Row],[OrderID]],tbl_Order[OrderID],tbl_Order[Order Month Name])</f>
        <v>Oct</v>
      </c>
      <c r="H1176" t="str">
        <f>_xlfn.XLOOKUP(tbl_OrderProduct[[#This Row],[ProductID]],tbl_Product[ProductID],tbl_Product[ProductName])</f>
        <v>Power B.I. the Board Game</v>
      </c>
      <c r="I1176" t="str">
        <f>_xlfn.XLOOKUP(tbl_OrderProduct[[#This Row],[OrderID]],tbl_Order[OrderID],tbl_Order[CustomerID])</f>
        <v>CUST1234</v>
      </c>
    </row>
    <row r="1177" spans="1:9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  <c r="F1177">
        <f>_xlfn.XLOOKUP(tbl_OrderProduct[[#This Row],[OrderID]],tbl_Order[OrderID],tbl_Order[Order Year])</f>
        <v>2018</v>
      </c>
      <c r="G1177" t="str">
        <f>_xlfn.XLOOKUP(tbl_OrderProduct[[#This Row],[OrderID]],tbl_Order[OrderID],tbl_Order[Order Month Name])</f>
        <v>Oct</v>
      </c>
      <c r="H1177" t="str">
        <f>_xlfn.XLOOKUP(tbl_OrderProduct[[#This Row],[ProductID]],tbl_Product[ProductID],tbl_Product[ProductName])</f>
        <v>Carcassone: Financial Quarters</v>
      </c>
      <c r="I1177" t="str">
        <f>_xlfn.XLOOKUP(tbl_OrderProduct[[#This Row],[OrderID]],tbl_Order[OrderID],tbl_Order[CustomerID])</f>
        <v>CUST0556</v>
      </c>
    </row>
    <row r="1178" spans="1:9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  <c r="F1178">
        <f>_xlfn.XLOOKUP(tbl_OrderProduct[[#This Row],[OrderID]],tbl_Order[OrderID],tbl_Order[Order Year])</f>
        <v>2018</v>
      </c>
      <c r="G1178" t="str">
        <f>_xlfn.XLOOKUP(tbl_OrderProduct[[#This Row],[OrderID]],tbl_Order[OrderID],tbl_Order[Order Month Name])</f>
        <v>Oct</v>
      </c>
      <c r="H1178" t="str">
        <f>_xlfn.XLOOKUP(tbl_OrderProduct[[#This Row],[ProductID]],tbl_Product[ProductID],tbl_Product[ProductName])</f>
        <v>Fieldnames</v>
      </c>
      <c r="I1178" t="str">
        <f>_xlfn.XLOOKUP(tbl_OrderProduct[[#This Row],[OrderID]],tbl_Order[OrderID],tbl_Order[CustomerID])</f>
        <v>CUST0556</v>
      </c>
    </row>
    <row r="1179" spans="1:9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  <c r="F1179">
        <f>_xlfn.XLOOKUP(tbl_OrderProduct[[#This Row],[OrderID]],tbl_Order[OrderID],tbl_Order[Order Year])</f>
        <v>2018</v>
      </c>
      <c r="G1179" t="str">
        <f>_xlfn.XLOOKUP(tbl_OrderProduct[[#This Row],[OrderID]],tbl_Order[OrderID],tbl_Order[Order Month Name])</f>
        <v>Nov</v>
      </c>
      <c r="H1179" t="str">
        <f>_xlfn.XLOOKUP(tbl_OrderProduct[[#This Row],[ProductID]],tbl_Product[ProductID],tbl_Product[ProductName])</f>
        <v>Pax Excel</v>
      </c>
      <c r="I1179" t="str">
        <f>_xlfn.XLOOKUP(tbl_OrderProduct[[#This Row],[OrderID]],tbl_Order[OrderID],tbl_Order[CustomerID])</f>
        <v>CUST1011</v>
      </c>
    </row>
    <row r="1180" spans="1:9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  <c r="F1180">
        <f>_xlfn.XLOOKUP(tbl_OrderProduct[[#This Row],[OrderID]],tbl_Order[OrderID],tbl_Order[Order Year])</f>
        <v>2018</v>
      </c>
      <c r="G1180" t="str">
        <f>_xlfn.XLOOKUP(tbl_OrderProduct[[#This Row],[OrderID]],tbl_Order[OrderID],tbl_Order[Order Month Name])</f>
        <v>Nov</v>
      </c>
      <c r="H1180" t="str">
        <f>_xlfn.XLOOKUP(tbl_OrderProduct[[#This Row],[ProductID]],tbl_Product[ProductID],tbl_Product[ProductName])</f>
        <v>Formula Scrabble</v>
      </c>
      <c r="I1180" t="str">
        <f>_xlfn.XLOOKUP(tbl_OrderProduct[[#This Row],[OrderID]],tbl_Order[OrderID],tbl_Order[CustomerID])</f>
        <v>CUST1011</v>
      </c>
    </row>
    <row r="1181" spans="1:9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  <c r="F1181">
        <f>_xlfn.XLOOKUP(tbl_OrderProduct[[#This Row],[OrderID]],tbl_Order[OrderID],tbl_Order[Order Year])</f>
        <v>2018</v>
      </c>
      <c r="G1181" t="str">
        <f>_xlfn.XLOOKUP(tbl_OrderProduct[[#This Row],[OrderID]],tbl_Order[OrderID],tbl_Order[Order Month Name])</f>
        <v>Nov</v>
      </c>
      <c r="H1181" t="str">
        <f>_xlfn.XLOOKUP(tbl_OrderProduct[[#This Row],[ProductID]],tbl_Product[ProductID],tbl_Product[ProductName])</f>
        <v>A Dasboard Contrived</v>
      </c>
      <c r="I1181" t="str">
        <f>_xlfn.XLOOKUP(tbl_OrderProduct[[#This Row],[OrderID]],tbl_Order[OrderID],tbl_Order[CustomerID])</f>
        <v>CUST1011</v>
      </c>
    </row>
    <row r="1182" spans="1:9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  <c r="F1182">
        <f>_xlfn.XLOOKUP(tbl_OrderProduct[[#This Row],[OrderID]],tbl_Order[OrderID],tbl_Order[Order Year])</f>
        <v>2018</v>
      </c>
      <c r="G1182" t="str">
        <f>_xlfn.XLOOKUP(tbl_OrderProduct[[#This Row],[OrderID]],tbl_Order[OrderID],tbl_Order[Order Month Name])</f>
        <v>Nov</v>
      </c>
      <c r="H1182" t="str">
        <f>_xlfn.XLOOKUP(tbl_OrderProduct[[#This Row],[ProductID]],tbl_Product[ProductID],tbl_Product[ProductName])</f>
        <v>Monopoly: Pivot Table Edition</v>
      </c>
      <c r="I1182" t="str">
        <f>_xlfn.XLOOKUP(tbl_OrderProduct[[#This Row],[OrderID]],tbl_Order[OrderID],tbl_Order[CustomerID])</f>
        <v>CUST1011</v>
      </c>
    </row>
    <row r="1183" spans="1:9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  <c r="F1183">
        <f>_xlfn.XLOOKUP(tbl_OrderProduct[[#This Row],[OrderID]],tbl_Order[OrderID],tbl_Order[Order Year])</f>
        <v>2018</v>
      </c>
      <c r="G1183" t="str">
        <f>_xlfn.XLOOKUP(tbl_OrderProduct[[#This Row],[OrderID]],tbl_Order[OrderID],tbl_Order[Order Month Name])</f>
        <v>Nov</v>
      </c>
      <c r="H1183" t="str">
        <f>_xlfn.XLOOKUP(tbl_OrderProduct[[#This Row],[ProductID]],tbl_Product[ProductID],tbl_Product[ProductName])</f>
        <v>Dashboard Wavelength</v>
      </c>
      <c r="I1183" t="str">
        <f>_xlfn.XLOOKUP(tbl_OrderProduct[[#This Row],[OrderID]],tbl_Order[OrderID],tbl_Order[CustomerID])</f>
        <v>CUST0796</v>
      </c>
    </row>
    <row r="1184" spans="1:9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  <c r="F1184">
        <f>_xlfn.XLOOKUP(tbl_OrderProduct[[#This Row],[OrderID]],tbl_Order[OrderID],tbl_Order[Order Year])</f>
        <v>2018</v>
      </c>
      <c r="G1184" t="str">
        <f>_xlfn.XLOOKUP(tbl_OrderProduct[[#This Row],[OrderID]],tbl_Order[OrderID],tbl_Order[Order Month Name])</f>
        <v>Nov</v>
      </c>
      <c r="H1184" t="str">
        <f>_xlfn.XLOOKUP(tbl_OrderProduct[[#This Row],[ProductID]],tbl_Product[ProductID],tbl_Product[ProductName])</f>
        <v>Pandemic: #REF! Outbreak</v>
      </c>
      <c r="I1184" t="str">
        <f>_xlfn.XLOOKUP(tbl_OrderProduct[[#This Row],[OrderID]],tbl_Order[OrderID],tbl_Order[CustomerID])</f>
        <v>CUST0796</v>
      </c>
    </row>
    <row r="1185" spans="1:9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  <c r="F1185">
        <f>_xlfn.XLOOKUP(tbl_OrderProduct[[#This Row],[OrderID]],tbl_Order[OrderID],tbl_Order[Order Year])</f>
        <v>2018</v>
      </c>
      <c r="G1185" t="str">
        <f>_xlfn.XLOOKUP(tbl_OrderProduct[[#This Row],[OrderID]],tbl_Order[OrderID],tbl_Order[Order Month Name])</f>
        <v>Nov</v>
      </c>
      <c r="H1185" t="str">
        <f>_xlfn.XLOOKUP(tbl_OrderProduct[[#This Row],[ProductID]],tbl_Product[ProductID],tbl_Product[ProductName])</f>
        <v>Data: The Resistance</v>
      </c>
      <c r="I1185" t="str">
        <f>_xlfn.XLOOKUP(tbl_OrderProduct[[#This Row],[OrderID]],tbl_Order[OrderID],tbl_Order[CustomerID])</f>
        <v>CUST0272</v>
      </c>
    </row>
    <row r="1186" spans="1:9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  <c r="F1186">
        <f>_xlfn.XLOOKUP(tbl_OrderProduct[[#This Row],[OrderID]],tbl_Order[OrderID],tbl_Order[Order Year])</f>
        <v>2018</v>
      </c>
      <c r="G1186" t="str">
        <f>_xlfn.XLOOKUP(tbl_OrderProduct[[#This Row],[OrderID]],tbl_Order[OrderID],tbl_Order[Order Month Name])</f>
        <v>Nov</v>
      </c>
      <c r="H1186" t="str">
        <f>_xlfn.XLOOKUP(tbl_OrderProduct[[#This Row],[ProductID]],tbl_Product[ProductID],tbl_Product[ProductName])</f>
        <v>Azul: Pie Chart Edition</v>
      </c>
      <c r="I1186" t="str">
        <f>_xlfn.XLOOKUP(tbl_OrderProduct[[#This Row],[OrderID]],tbl_Order[OrderID],tbl_Order[CustomerID])</f>
        <v>CUST0272</v>
      </c>
    </row>
    <row r="1187" spans="1:9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  <c r="F1187">
        <f>_xlfn.XLOOKUP(tbl_OrderProduct[[#This Row],[OrderID]],tbl_Order[OrderID],tbl_Order[Order Year])</f>
        <v>2018</v>
      </c>
      <c r="G1187" t="str">
        <f>_xlfn.XLOOKUP(tbl_OrderProduct[[#This Row],[OrderID]],tbl_Order[OrderID],tbl_Order[Order Month Name])</f>
        <v>Nov</v>
      </c>
      <c r="H1187" t="str">
        <f>_xlfn.XLOOKUP(tbl_OrderProduct[[#This Row],[ProductID]],tbl_Product[ProductID],tbl_Product[ProductName])</f>
        <v>Cashflow Cascadia</v>
      </c>
      <c r="I1187" t="str">
        <f>_xlfn.XLOOKUP(tbl_OrderProduct[[#This Row],[OrderID]],tbl_Order[OrderID],tbl_Order[CustomerID])</f>
        <v>CUST0515</v>
      </c>
    </row>
    <row r="1188" spans="1:9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  <c r="F1188">
        <f>_xlfn.XLOOKUP(tbl_OrderProduct[[#This Row],[OrderID]],tbl_Order[OrderID],tbl_Order[Order Year])</f>
        <v>2018</v>
      </c>
      <c r="G1188" t="str">
        <f>_xlfn.XLOOKUP(tbl_OrderProduct[[#This Row],[OrderID]],tbl_Order[OrderID],tbl_Order[Order Month Name])</f>
        <v>Nov</v>
      </c>
      <c r="H1188" t="str">
        <f>_xlfn.XLOOKUP(tbl_OrderProduct[[#This Row],[ProductID]],tbl_Product[ProductID],tbl_Product[ProductName])</f>
        <v>DAX Machina</v>
      </c>
      <c r="I1188" t="str">
        <f>_xlfn.XLOOKUP(tbl_OrderProduct[[#This Row],[OrderID]],tbl_Order[OrderID],tbl_Order[CustomerID])</f>
        <v>CUST0515</v>
      </c>
    </row>
    <row r="1189" spans="1:9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  <c r="F1189">
        <f>_xlfn.XLOOKUP(tbl_OrderProduct[[#This Row],[OrderID]],tbl_Order[OrderID],tbl_Order[Order Year])</f>
        <v>2018</v>
      </c>
      <c r="G1189" t="str">
        <f>_xlfn.XLOOKUP(tbl_OrderProduct[[#This Row],[OrderID]],tbl_Order[OrderID],tbl_Order[Order Month Name])</f>
        <v>Nov</v>
      </c>
      <c r="H1189" t="str">
        <f>_xlfn.XLOOKUP(tbl_OrderProduct[[#This Row],[ProductID]],tbl_Product[ProductID],tbl_Product[ProductName])</f>
        <v>The Castles of Mad King Lambda</v>
      </c>
      <c r="I1189" t="str">
        <f>_xlfn.XLOOKUP(tbl_OrderProduct[[#This Row],[OrderID]],tbl_Order[OrderID],tbl_Order[CustomerID])</f>
        <v>CUST0515</v>
      </c>
    </row>
    <row r="1190" spans="1:9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  <c r="F1190">
        <f>_xlfn.XLOOKUP(tbl_OrderProduct[[#This Row],[OrderID]],tbl_Order[OrderID],tbl_Order[Order Year])</f>
        <v>2018</v>
      </c>
      <c r="G1190" t="str">
        <f>_xlfn.XLOOKUP(tbl_OrderProduct[[#This Row],[OrderID]],tbl_Order[OrderID],tbl_Order[Order Month Name])</f>
        <v>Nov</v>
      </c>
      <c r="H1190" t="str">
        <f>_xlfn.XLOOKUP(tbl_OrderProduct[[#This Row],[ProductID]],tbl_Product[ProductID],tbl_Product[ProductName])</f>
        <v>A Dasboard Contrived</v>
      </c>
      <c r="I1190" t="str">
        <f>_xlfn.XLOOKUP(tbl_OrderProduct[[#This Row],[OrderID]],tbl_Order[OrderID],tbl_Order[CustomerID])</f>
        <v>CUST0515</v>
      </c>
    </row>
    <row r="1191" spans="1:9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  <c r="F1191">
        <f>_xlfn.XLOOKUP(tbl_OrderProduct[[#This Row],[OrderID]],tbl_Order[OrderID],tbl_Order[Order Year])</f>
        <v>2018</v>
      </c>
      <c r="G1191" t="str">
        <f>_xlfn.XLOOKUP(tbl_OrderProduct[[#This Row],[OrderID]],tbl_Order[OrderID],tbl_Order[Order Month Name])</f>
        <v>Nov</v>
      </c>
      <c r="H1191" t="str">
        <f>_xlfn.XLOOKUP(tbl_OrderProduct[[#This Row],[ProductID]],tbl_Product[ProductID],tbl_Product[ProductName])</f>
        <v>Pax Excel</v>
      </c>
      <c r="I1191" t="str">
        <f>_xlfn.XLOOKUP(tbl_OrderProduct[[#This Row],[OrderID]],tbl_Order[OrderID],tbl_Order[CustomerID])</f>
        <v>CUST0515</v>
      </c>
    </row>
    <row r="1192" spans="1:9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  <c r="F1192">
        <f>_xlfn.XLOOKUP(tbl_OrderProduct[[#This Row],[OrderID]],tbl_Order[OrderID],tbl_Order[Order Year])</f>
        <v>2018</v>
      </c>
      <c r="G1192" t="str">
        <f>_xlfn.XLOOKUP(tbl_OrderProduct[[#This Row],[OrderID]],tbl_Order[OrderID],tbl_Order[Order Month Name])</f>
        <v>Nov</v>
      </c>
      <c r="H1192" t="str">
        <f>_xlfn.XLOOKUP(tbl_OrderProduct[[#This Row],[ProductID]],tbl_Product[ProductID],tbl_Product[ProductName])</f>
        <v>Forbidden Functions</v>
      </c>
      <c r="I1192" t="str">
        <f>_xlfn.XLOOKUP(tbl_OrderProduct[[#This Row],[OrderID]],tbl_Order[OrderID],tbl_Order[CustomerID])</f>
        <v>CUST0515</v>
      </c>
    </row>
    <row r="1193" spans="1:9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  <c r="F1193">
        <f>_xlfn.XLOOKUP(tbl_OrderProduct[[#This Row],[OrderID]],tbl_Order[OrderID],tbl_Order[Order Year])</f>
        <v>2018</v>
      </c>
      <c r="G1193" t="str">
        <f>_xlfn.XLOOKUP(tbl_OrderProduct[[#This Row],[OrderID]],tbl_Order[OrderID],tbl_Order[Order Month Name])</f>
        <v>Nov</v>
      </c>
      <c r="H1193" t="str">
        <f>_xlfn.XLOOKUP(tbl_OrderProduct[[#This Row],[ProductID]],tbl_Product[ProductID],tbl_Product[ProductName])</f>
        <v>Carcassone: Financial Quarters</v>
      </c>
      <c r="I1193" t="str">
        <f>_xlfn.XLOOKUP(tbl_OrderProduct[[#This Row],[OrderID]],tbl_Order[OrderID],tbl_Order[CustomerID])</f>
        <v>CUST0531</v>
      </c>
    </row>
    <row r="1194" spans="1:9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  <c r="F1194">
        <f>_xlfn.XLOOKUP(tbl_OrderProduct[[#This Row],[OrderID]],tbl_Order[OrderID],tbl_Order[Order Year])</f>
        <v>2018</v>
      </c>
      <c r="G1194" t="str">
        <f>_xlfn.XLOOKUP(tbl_OrderProduct[[#This Row],[OrderID]],tbl_Order[OrderID],tbl_Order[Order Month Name])</f>
        <v>Nov</v>
      </c>
      <c r="H1194" t="str">
        <f>_xlfn.XLOOKUP(tbl_OrderProduct[[#This Row],[ProductID]],tbl_Product[ProductID],tbl_Product[ProductName])</f>
        <v>Depreciation Trail</v>
      </c>
      <c r="I1194" t="str">
        <f>_xlfn.XLOOKUP(tbl_OrderProduct[[#This Row],[OrderID]],tbl_Order[OrderID],tbl_Order[CustomerID])</f>
        <v>CUST0531</v>
      </c>
    </row>
    <row r="1195" spans="1:9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  <c r="F1195">
        <f>_xlfn.XLOOKUP(tbl_OrderProduct[[#This Row],[OrderID]],tbl_Order[OrderID],tbl_Order[Order Year])</f>
        <v>2018</v>
      </c>
      <c r="G1195" t="str">
        <f>_xlfn.XLOOKUP(tbl_OrderProduct[[#This Row],[OrderID]],tbl_Order[OrderID],tbl_Order[Order Month Name])</f>
        <v>Nov</v>
      </c>
      <c r="H1195" t="str">
        <f>_xlfn.XLOOKUP(tbl_OrderProduct[[#This Row],[ProductID]],tbl_Product[ProductID],tbl_Product[ProductName])</f>
        <v>A Dasboard Contrived</v>
      </c>
      <c r="I1195" t="str">
        <f>_xlfn.XLOOKUP(tbl_OrderProduct[[#This Row],[OrderID]],tbl_Order[OrderID],tbl_Order[CustomerID])</f>
        <v>CUST0988</v>
      </c>
    </row>
    <row r="1196" spans="1:9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  <c r="F1196">
        <f>_xlfn.XLOOKUP(tbl_OrderProduct[[#This Row],[OrderID]],tbl_Order[OrderID],tbl_Order[Order Year])</f>
        <v>2018</v>
      </c>
      <c r="G1196" t="str">
        <f>_xlfn.XLOOKUP(tbl_OrderProduct[[#This Row],[OrderID]],tbl_Order[OrderID],tbl_Order[Order Month Name])</f>
        <v>Nov</v>
      </c>
      <c r="H1196" t="str">
        <f>_xlfn.XLOOKUP(tbl_OrderProduct[[#This Row],[ProductID]],tbl_Product[ProductID],tbl_Product[ProductName])</f>
        <v>Evercell</v>
      </c>
      <c r="I1196" t="str">
        <f>_xlfn.XLOOKUP(tbl_OrderProduct[[#This Row],[OrderID]],tbl_Order[OrderID],tbl_Order[CustomerID])</f>
        <v>CUST0988</v>
      </c>
    </row>
    <row r="1197" spans="1:9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  <c r="F1197">
        <f>_xlfn.XLOOKUP(tbl_OrderProduct[[#This Row],[OrderID]],tbl_Order[OrderID],tbl_Order[Order Year])</f>
        <v>2018</v>
      </c>
      <c r="G1197" t="str">
        <f>_xlfn.XLOOKUP(tbl_OrderProduct[[#This Row],[OrderID]],tbl_Order[OrderID],tbl_Order[Order Month Name])</f>
        <v>Nov</v>
      </c>
      <c r="H1197" t="str">
        <f>_xlfn.XLOOKUP(tbl_OrderProduct[[#This Row],[ProductID]],tbl_Product[ProductID],tbl_Product[ProductName])</f>
        <v>Formulate!</v>
      </c>
      <c r="I1197" t="str">
        <f>_xlfn.XLOOKUP(tbl_OrderProduct[[#This Row],[OrderID]],tbl_Order[OrderID],tbl_Order[CustomerID])</f>
        <v>CUST0682</v>
      </c>
    </row>
    <row r="1198" spans="1:9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  <c r="F1198">
        <f>_xlfn.XLOOKUP(tbl_OrderProduct[[#This Row],[OrderID]],tbl_Order[OrderID],tbl_Order[Order Year])</f>
        <v>2018</v>
      </c>
      <c r="G1198" t="str">
        <f>_xlfn.XLOOKUP(tbl_OrderProduct[[#This Row],[OrderID]],tbl_Order[OrderID],tbl_Order[Order Month Name])</f>
        <v>Nov</v>
      </c>
      <c r="H1198" t="str">
        <f>_xlfn.XLOOKUP(tbl_OrderProduct[[#This Row],[ProductID]],tbl_Product[ProductID],tbl_Product[ProductName])</f>
        <v>Dashboard Wavelength</v>
      </c>
      <c r="I1198" t="str">
        <f>_xlfn.XLOOKUP(tbl_OrderProduct[[#This Row],[OrderID]],tbl_Order[OrderID],tbl_Order[CustomerID])</f>
        <v>CUST1257</v>
      </c>
    </row>
    <row r="1199" spans="1:9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  <c r="F1199">
        <f>_xlfn.XLOOKUP(tbl_OrderProduct[[#This Row],[OrderID]],tbl_Order[OrderID],tbl_Order[Order Year])</f>
        <v>2018</v>
      </c>
      <c r="G1199" t="str">
        <f>_xlfn.XLOOKUP(tbl_OrderProduct[[#This Row],[OrderID]],tbl_Order[OrderID],tbl_Order[Order Month Name])</f>
        <v>Nov</v>
      </c>
      <c r="H1199" t="str">
        <f>_xlfn.XLOOKUP(tbl_OrderProduct[[#This Row],[ProductID]],tbl_Product[ProductID],tbl_Product[ProductName])</f>
        <v>Roll for Regression</v>
      </c>
      <c r="I1199" t="str">
        <f>_xlfn.XLOOKUP(tbl_OrderProduct[[#This Row],[OrderID]],tbl_Order[OrderID],tbl_Order[CustomerID])</f>
        <v>CUST1257</v>
      </c>
    </row>
    <row r="1200" spans="1:9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  <c r="F1200">
        <f>_xlfn.XLOOKUP(tbl_OrderProduct[[#This Row],[OrderID]],tbl_Order[OrderID],tbl_Order[Order Year])</f>
        <v>2018</v>
      </c>
      <c r="G1200" t="str">
        <f>_xlfn.XLOOKUP(tbl_OrderProduct[[#This Row],[OrderID]],tbl_Order[OrderID],tbl_Order[Order Month Name])</f>
        <v>Nov</v>
      </c>
      <c r="H1200" t="str">
        <f>_xlfn.XLOOKUP(tbl_OrderProduct[[#This Row],[ProductID]],tbl_Product[ProductID],tbl_Product[ProductName])</f>
        <v>Root Cause Analysis</v>
      </c>
      <c r="I1200" t="str">
        <f>_xlfn.XLOOKUP(tbl_OrderProduct[[#This Row],[OrderID]],tbl_Order[OrderID],tbl_Order[CustomerID])</f>
        <v>CUST1257</v>
      </c>
    </row>
    <row r="1201" spans="1:9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  <c r="F1201">
        <f>_xlfn.XLOOKUP(tbl_OrderProduct[[#This Row],[OrderID]],tbl_Order[OrderID],tbl_Order[Order Year])</f>
        <v>2018</v>
      </c>
      <c r="G1201" t="str">
        <f>_xlfn.XLOOKUP(tbl_OrderProduct[[#This Row],[OrderID]],tbl_Order[OrderID],tbl_Order[Order Month Name])</f>
        <v>Nov</v>
      </c>
      <c r="H1201" t="str">
        <f>_xlfn.XLOOKUP(tbl_OrderProduct[[#This Row],[ProductID]],tbl_Product[ProductID],tbl_Product[ProductName])</f>
        <v>YahtSheets</v>
      </c>
      <c r="I1201" t="str">
        <f>_xlfn.XLOOKUP(tbl_OrderProduct[[#This Row],[OrderID]],tbl_Order[OrderID],tbl_Order[CustomerID])</f>
        <v>CUST1257</v>
      </c>
    </row>
    <row r="1202" spans="1:9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  <c r="F1202">
        <f>_xlfn.XLOOKUP(tbl_OrderProduct[[#This Row],[OrderID]],tbl_Order[OrderID],tbl_Order[Order Year])</f>
        <v>2018</v>
      </c>
      <c r="G1202" t="str">
        <f>_xlfn.XLOOKUP(tbl_OrderProduct[[#This Row],[OrderID]],tbl_Order[OrderID],tbl_Order[Order Month Name])</f>
        <v>Nov</v>
      </c>
      <c r="H1202" t="str">
        <f>_xlfn.XLOOKUP(tbl_OrderProduct[[#This Row],[ProductID]],tbl_Product[ProductID],tbl_Product[ProductName])</f>
        <v>Pivot Panic!</v>
      </c>
      <c r="I1202" t="str">
        <f>_xlfn.XLOOKUP(tbl_OrderProduct[[#This Row],[OrderID]],tbl_Order[OrderID],tbl_Order[CustomerID])</f>
        <v>CUST0558</v>
      </c>
    </row>
    <row r="1203" spans="1:9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  <c r="F1203">
        <f>_xlfn.XLOOKUP(tbl_OrderProduct[[#This Row],[OrderID]],tbl_Order[OrderID],tbl_Order[Order Year])</f>
        <v>2018</v>
      </c>
      <c r="G1203" t="str">
        <f>_xlfn.XLOOKUP(tbl_OrderProduct[[#This Row],[OrderID]],tbl_Order[OrderID],tbl_Order[Order Month Name])</f>
        <v>Nov</v>
      </c>
      <c r="H1203" t="str">
        <f>_xlfn.XLOOKUP(tbl_OrderProduct[[#This Row],[ProductID]],tbl_Product[ProductID],tbl_Product[ProductName])</f>
        <v>Data: The Resistance</v>
      </c>
      <c r="I1203" t="str">
        <f>_xlfn.XLOOKUP(tbl_OrderProduct[[#This Row],[OrderID]],tbl_Order[OrderID],tbl_Order[CustomerID])</f>
        <v>CUST0558</v>
      </c>
    </row>
    <row r="1204" spans="1:9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  <c r="F1204">
        <f>_xlfn.XLOOKUP(tbl_OrderProduct[[#This Row],[OrderID]],tbl_Order[OrderID],tbl_Order[Order Year])</f>
        <v>2018</v>
      </c>
      <c r="G1204" t="str">
        <f>_xlfn.XLOOKUP(tbl_OrderProduct[[#This Row],[OrderID]],tbl_Order[OrderID],tbl_Order[Order Month Name])</f>
        <v>Nov</v>
      </c>
      <c r="H1204" t="str">
        <f>_xlfn.XLOOKUP(tbl_OrderProduct[[#This Row],[ProductID]],tbl_Product[ProductID],tbl_Product[ProductName])</f>
        <v>Brass: Budget</v>
      </c>
      <c r="I1204" t="str">
        <f>_xlfn.XLOOKUP(tbl_OrderProduct[[#This Row],[OrderID]],tbl_Order[OrderID],tbl_Order[CustomerID])</f>
        <v>CUST1286</v>
      </c>
    </row>
    <row r="1205" spans="1:9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  <c r="F1205">
        <f>_xlfn.XLOOKUP(tbl_OrderProduct[[#This Row],[OrderID]],tbl_Order[OrderID],tbl_Order[Order Year])</f>
        <v>2018</v>
      </c>
      <c r="G1205" t="str">
        <f>_xlfn.XLOOKUP(tbl_OrderProduct[[#This Row],[OrderID]],tbl_Order[OrderID],tbl_Order[Order Month Name])</f>
        <v>Nov</v>
      </c>
      <c r="H1205" t="str">
        <f>_xlfn.XLOOKUP(tbl_OrderProduct[[#This Row],[ProductID]],tbl_Product[ProductID],tbl_Product[ProductName])</f>
        <v>Charts Against Humanity</v>
      </c>
      <c r="I1205" t="str">
        <f>_xlfn.XLOOKUP(tbl_OrderProduct[[#This Row],[OrderID]],tbl_Order[OrderID],tbl_Order[CustomerID])</f>
        <v>CUST1286</v>
      </c>
    </row>
    <row r="1206" spans="1:9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  <c r="F1206">
        <f>_xlfn.XLOOKUP(tbl_OrderProduct[[#This Row],[OrderID]],tbl_Order[OrderID],tbl_Order[Order Year])</f>
        <v>2018</v>
      </c>
      <c r="G1206" t="str">
        <f>_xlfn.XLOOKUP(tbl_OrderProduct[[#This Row],[OrderID]],tbl_Order[OrderID],tbl_Order[Order Month Name])</f>
        <v>Nov</v>
      </c>
      <c r="H1206" t="str">
        <f>_xlfn.XLOOKUP(tbl_OrderProduct[[#This Row],[ProductID]],tbl_Product[ProductID],tbl_Product[ProductName])</f>
        <v>Pax Excel</v>
      </c>
      <c r="I1206" t="str">
        <f>_xlfn.XLOOKUP(tbl_OrderProduct[[#This Row],[OrderID]],tbl_Order[OrderID],tbl_Order[CustomerID])</f>
        <v>CUST1286</v>
      </c>
    </row>
    <row r="1207" spans="1:9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  <c r="F1207">
        <f>_xlfn.XLOOKUP(tbl_OrderProduct[[#This Row],[OrderID]],tbl_Order[OrderID],tbl_Order[Order Year])</f>
        <v>2018</v>
      </c>
      <c r="G1207" t="str">
        <f>_xlfn.XLOOKUP(tbl_OrderProduct[[#This Row],[OrderID]],tbl_Order[OrderID],tbl_Order[Order Month Name])</f>
        <v>Nov</v>
      </c>
      <c r="H1207" t="str">
        <f>_xlfn.XLOOKUP(tbl_OrderProduct[[#This Row],[ProductID]],tbl_Product[ProductID],tbl_Product[ProductName])</f>
        <v>Sheetstorm</v>
      </c>
      <c r="I1207" t="str">
        <f>_xlfn.XLOOKUP(tbl_OrderProduct[[#This Row],[OrderID]],tbl_Order[OrderID],tbl_Order[CustomerID])</f>
        <v>CUST1286</v>
      </c>
    </row>
    <row r="1208" spans="1:9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  <c r="F1208">
        <f>_xlfn.XLOOKUP(tbl_OrderProduct[[#This Row],[OrderID]],tbl_Order[OrderID],tbl_Order[Order Year])</f>
        <v>2018</v>
      </c>
      <c r="G1208" t="str">
        <f>_xlfn.XLOOKUP(tbl_OrderProduct[[#This Row],[OrderID]],tbl_Order[OrderID],tbl_Order[Order Month Name])</f>
        <v>Nov</v>
      </c>
      <c r="H1208" t="str">
        <f>_xlfn.XLOOKUP(tbl_OrderProduct[[#This Row],[ProductID]],tbl_Product[ProductID],tbl_Product[ProductName])</f>
        <v>Pivot &amp; Paper</v>
      </c>
      <c r="I1208" t="str">
        <f>_xlfn.XLOOKUP(tbl_OrderProduct[[#This Row],[OrderID]],tbl_Order[OrderID],tbl_Order[CustomerID])</f>
        <v>CUST1286</v>
      </c>
    </row>
    <row r="1209" spans="1:9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  <c r="F1209">
        <f>_xlfn.XLOOKUP(tbl_OrderProduct[[#This Row],[OrderID]],tbl_Order[OrderID],tbl_Order[Order Year])</f>
        <v>2018</v>
      </c>
      <c r="G1209" t="str">
        <f>_xlfn.XLOOKUP(tbl_OrderProduct[[#This Row],[OrderID]],tbl_Order[OrderID],tbl_Order[Order Month Name])</f>
        <v>Nov</v>
      </c>
      <c r="H1209" t="str">
        <f>_xlfn.XLOOKUP(tbl_OrderProduct[[#This Row],[ProductID]],tbl_Product[ProductID],tbl_Product[ProductName])</f>
        <v>Charts Against Humanity</v>
      </c>
      <c r="I1209" t="str">
        <f>_xlfn.XLOOKUP(tbl_OrderProduct[[#This Row],[OrderID]],tbl_Order[OrderID],tbl_Order[CustomerID])</f>
        <v>CUST0712</v>
      </c>
    </row>
    <row r="1210" spans="1:9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  <c r="F1210">
        <f>_xlfn.XLOOKUP(tbl_OrderProduct[[#This Row],[OrderID]],tbl_Order[OrderID],tbl_Order[Order Year])</f>
        <v>2018</v>
      </c>
      <c r="G1210" t="str">
        <f>_xlfn.XLOOKUP(tbl_OrderProduct[[#This Row],[OrderID]],tbl_Order[OrderID],tbl_Order[Order Month Name])</f>
        <v>Nov</v>
      </c>
      <c r="H1210" t="str">
        <f>_xlfn.XLOOKUP(tbl_OrderProduct[[#This Row],[ProductID]],tbl_Product[ProductID],tbl_Product[ProductName])</f>
        <v>Formulate!</v>
      </c>
      <c r="I1210" t="str">
        <f>_xlfn.XLOOKUP(tbl_OrderProduct[[#This Row],[OrderID]],tbl_Order[OrderID],tbl_Order[CustomerID])</f>
        <v>CUST0854</v>
      </c>
    </row>
    <row r="1211" spans="1:9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  <c r="F1211">
        <f>_xlfn.XLOOKUP(tbl_OrderProduct[[#This Row],[OrderID]],tbl_Order[OrderID],tbl_Order[Order Year])</f>
        <v>2018</v>
      </c>
      <c r="G1211" t="str">
        <f>_xlfn.XLOOKUP(tbl_OrderProduct[[#This Row],[OrderID]],tbl_Order[OrderID],tbl_Order[Order Month Name])</f>
        <v>Nov</v>
      </c>
      <c r="H1211" t="str">
        <f>_xlfn.XLOOKUP(tbl_OrderProduct[[#This Row],[ProductID]],tbl_Product[ProductID],tbl_Product[ProductName])</f>
        <v>Pandemic: #REF! Outbreak</v>
      </c>
      <c r="I1211" t="str">
        <f>_xlfn.XLOOKUP(tbl_OrderProduct[[#This Row],[OrderID]],tbl_Order[OrderID],tbl_Order[CustomerID])</f>
        <v>CUST0759</v>
      </c>
    </row>
    <row r="1212" spans="1:9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  <c r="F1212">
        <f>_xlfn.XLOOKUP(tbl_OrderProduct[[#This Row],[OrderID]],tbl_Order[OrderID],tbl_Order[Order Year])</f>
        <v>2018</v>
      </c>
      <c r="G1212" t="str">
        <f>_xlfn.XLOOKUP(tbl_OrderProduct[[#This Row],[OrderID]],tbl_Order[OrderID],tbl_Order[Order Month Name])</f>
        <v>Nov</v>
      </c>
      <c r="H1212" t="str">
        <f>_xlfn.XLOOKUP(tbl_OrderProduct[[#This Row],[ProductID]],tbl_Product[ProductID],tbl_Product[ProductName])</f>
        <v>Pivot Panic!</v>
      </c>
      <c r="I1212" t="str">
        <f>_xlfn.XLOOKUP(tbl_OrderProduct[[#This Row],[OrderID]],tbl_Order[OrderID],tbl_Order[CustomerID])</f>
        <v>CUST1119</v>
      </c>
    </row>
    <row r="1213" spans="1:9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  <c r="F1213">
        <f>_xlfn.XLOOKUP(tbl_OrderProduct[[#This Row],[OrderID]],tbl_Order[OrderID],tbl_Order[Order Year])</f>
        <v>2018</v>
      </c>
      <c r="G1213" t="str">
        <f>_xlfn.XLOOKUP(tbl_OrderProduct[[#This Row],[OrderID]],tbl_Order[OrderID],tbl_Order[Order Month Name])</f>
        <v>Nov</v>
      </c>
      <c r="H1213" t="str">
        <f>_xlfn.XLOOKUP(tbl_OrderProduct[[#This Row],[ProductID]],tbl_Product[ProductID],tbl_Product[ProductName])</f>
        <v>Data: The Resistance</v>
      </c>
      <c r="I1213" t="str">
        <f>_xlfn.XLOOKUP(tbl_OrderProduct[[#This Row],[OrderID]],tbl_Order[OrderID],tbl_Order[CustomerID])</f>
        <v>CUST0824</v>
      </c>
    </row>
    <row r="1214" spans="1:9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  <c r="F1214">
        <f>_xlfn.XLOOKUP(tbl_OrderProduct[[#This Row],[OrderID]],tbl_Order[OrderID],tbl_Order[Order Year])</f>
        <v>2018</v>
      </c>
      <c r="G1214" t="str">
        <f>_xlfn.XLOOKUP(tbl_OrderProduct[[#This Row],[OrderID]],tbl_Order[OrderID],tbl_Order[Order Month Name])</f>
        <v>Nov</v>
      </c>
      <c r="H1214" t="str">
        <f>_xlfn.XLOOKUP(tbl_OrderProduct[[#This Row],[ProductID]],tbl_Product[ProductID],tbl_Product[ProductName])</f>
        <v>Welcome To … The Dashboard</v>
      </c>
      <c r="I1214" t="str">
        <f>_xlfn.XLOOKUP(tbl_OrderProduct[[#This Row],[OrderID]],tbl_Order[OrderID],tbl_Order[CustomerID])</f>
        <v>CUST0783</v>
      </c>
    </row>
    <row r="1215" spans="1:9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  <c r="F1215">
        <f>_xlfn.XLOOKUP(tbl_OrderProduct[[#This Row],[OrderID]],tbl_Order[OrderID],tbl_Order[Order Year])</f>
        <v>2018</v>
      </c>
      <c r="G1215" t="str">
        <f>_xlfn.XLOOKUP(tbl_OrderProduct[[#This Row],[OrderID]],tbl_Order[OrderID],tbl_Order[Order Month Name])</f>
        <v>Nov</v>
      </c>
      <c r="H1215" t="str">
        <f>_xlfn.XLOOKUP(tbl_OrderProduct[[#This Row],[ProductID]],tbl_Product[ProductID],tbl_Product[ProductName])</f>
        <v>Ticket to Ride: Financial Express</v>
      </c>
      <c r="I1215" t="str">
        <f>_xlfn.XLOOKUP(tbl_OrderProduct[[#This Row],[OrderID]],tbl_Order[OrderID],tbl_Order[CustomerID])</f>
        <v>CUST0783</v>
      </c>
    </row>
    <row r="1216" spans="1:9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  <c r="F1216">
        <f>_xlfn.XLOOKUP(tbl_OrderProduct[[#This Row],[OrderID]],tbl_Order[OrderID],tbl_Order[Order Year])</f>
        <v>2018</v>
      </c>
      <c r="G1216" t="str">
        <f>_xlfn.XLOOKUP(tbl_OrderProduct[[#This Row],[OrderID]],tbl_Order[OrderID],tbl_Order[Order Month Name])</f>
        <v>Nov</v>
      </c>
      <c r="H1216" t="str">
        <f>_xlfn.XLOOKUP(tbl_OrderProduct[[#This Row],[ProductID]],tbl_Product[ProductID],tbl_Product[ProductName])</f>
        <v>Spreadsheet Legacy</v>
      </c>
      <c r="I1216" t="str">
        <f>_xlfn.XLOOKUP(tbl_OrderProduct[[#This Row],[OrderID]],tbl_Order[OrderID],tbl_Order[CustomerID])</f>
        <v>CUST0393</v>
      </c>
    </row>
    <row r="1217" spans="1:9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  <c r="F1217">
        <f>_xlfn.XLOOKUP(tbl_OrderProduct[[#This Row],[OrderID]],tbl_Order[OrderID],tbl_Order[Order Year])</f>
        <v>2018</v>
      </c>
      <c r="G1217" t="str">
        <f>_xlfn.XLOOKUP(tbl_OrderProduct[[#This Row],[OrderID]],tbl_Order[OrderID],tbl_Order[Order Month Name])</f>
        <v>Nov</v>
      </c>
      <c r="H1217" t="str">
        <f>_xlfn.XLOOKUP(tbl_OrderProduct[[#This Row],[ProductID]],tbl_Product[ProductID],tbl_Product[ProductName])</f>
        <v>DataCraft: Fields &amp; Measures</v>
      </c>
      <c r="I1217" t="str">
        <f>_xlfn.XLOOKUP(tbl_OrderProduct[[#This Row],[OrderID]],tbl_Order[OrderID],tbl_Order[CustomerID])</f>
        <v>CUST0393</v>
      </c>
    </row>
    <row r="1218" spans="1:9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  <c r="F1218">
        <f>_xlfn.XLOOKUP(tbl_OrderProduct[[#This Row],[OrderID]],tbl_Order[OrderID],tbl_Order[Order Year])</f>
        <v>2018</v>
      </c>
      <c r="G1218" t="str">
        <f>_xlfn.XLOOKUP(tbl_OrderProduct[[#This Row],[OrderID]],tbl_Order[OrderID],tbl_Order[Order Month Name])</f>
        <v>Nov</v>
      </c>
      <c r="H1218" t="str">
        <f>_xlfn.XLOOKUP(tbl_OrderProduct[[#This Row],[ProductID]],tbl_Product[ProductID],tbl_Product[ProductName])</f>
        <v>Pivot or Perish</v>
      </c>
      <c r="I1218" t="str">
        <f>_xlfn.XLOOKUP(tbl_OrderProduct[[#This Row],[OrderID]],tbl_Order[OrderID],tbl_Order[CustomerID])</f>
        <v>CUST0120</v>
      </c>
    </row>
    <row r="1219" spans="1:9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  <c r="F1219">
        <f>_xlfn.XLOOKUP(tbl_OrderProduct[[#This Row],[OrderID]],tbl_Order[OrderID],tbl_Order[Order Year])</f>
        <v>2018</v>
      </c>
      <c r="G1219" t="str">
        <f>_xlfn.XLOOKUP(tbl_OrderProduct[[#This Row],[OrderID]],tbl_Order[OrderID],tbl_Order[Order Month Name])</f>
        <v>Nov</v>
      </c>
      <c r="H1219" t="str">
        <f>_xlfn.XLOOKUP(tbl_OrderProduct[[#This Row],[ProductID]],tbl_Product[ProductID],tbl_Product[ProductName])</f>
        <v>Don't Split the Data</v>
      </c>
      <c r="I1219" t="str">
        <f>_xlfn.XLOOKUP(tbl_OrderProduct[[#This Row],[OrderID]],tbl_Order[OrderID],tbl_Order[CustomerID])</f>
        <v>CUST0120</v>
      </c>
    </row>
    <row r="1220" spans="1:9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  <c r="F1220">
        <f>_xlfn.XLOOKUP(tbl_OrderProduct[[#This Row],[OrderID]],tbl_Order[OrderID],tbl_Order[Order Year])</f>
        <v>2018</v>
      </c>
      <c r="G1220" t="str">
        <f>_xlfn.XLOOKUP(tbl_OrderProduct[[#This Row],[OrderID]],tbl_Order[OrderID],tbl_Order[Order Month Name])</f>
        <v>Dec</v>
      </c>
      <c r="H1220" t="str">
        <f>_xlfn.XLOOKUP(tbl_OrderProduct[[#This Row],[ProductID]],tbl_Product[ProductID],tbl_Product[ProductName])</f>
        <v>Azul: Pie Chart Edition</v>
      </c>
      <c r="I1220" t="str">
        <f>_xlfn.XLOOKUP(tbl_OrderProduct[[#This Row],[OrderID]],tbl_Order[OrderID],tbl_Order[CustomerID])</f>
        <v>CUST1060</v>
      </c>
    </row>
    <row r="1221" spans="1:9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  <c r="F1221">
        <f>_xlfn.XLOOKUP(tbl_OrderProduct[[#This Row],[OrderID]],tbl_Order[OrderID],tbl_Order[Order Year])</f>
        <v>2018</v>
      </c>
      <c r="G1221" t="str">
        <f>_xlfn.XLOOKUP(tbl_OrderProduct[[#This Row],[OrderID]],tbl_Order[OrderID],tbl_Order[Order Month Name])</f>
        <v>Dec</v>
      </c>
      <c r="H1221" t="str">
        <f>_xlfn.XLOOKUP(tbl_OrderProduct[[#This Row],[ProductID]],tbl_Product[ProductID],tbl_Product[ProductName])</f>
        <v>Tiny Epic Formulas</v>
      </c>
      <c r="I1221" t="str">
        <f>_xlfn.XLOOKUP(tbl_OrderProduct[[#This Row],[OrderID]],tbl_Order[OrderID],tbl_Order[CustomerID])</f>
        <v>CUST1060</v>
      </c>
    </row>
    <row r="1222" spans="1:9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  <c r="F1222">
        <f>_xlfn.XLOOKUP(tbl_OrderProduct[[#This Row],[OrderID]],tbl_Order[OrderID],tbl_Order[Order Year])</f>
        <v>2018</v>
      </c>
      <c r="G1222" t="str">
        <f>_xlfn.XLOOKUP(tbl_OrderProduct[[#This Row],[OrderID]],tbl_Order[OrderID],tbl_Order[Order Month Name])</f>
        <v>Dec</v>
      </c>
      <c r="H1222" t="str">
        <f>_xlfn.XLOOKUP(tbl_OrderProduct[[#This Row],[ProductID]],tbl_Product[ProductID],tbl_Product[ProductName])</f>
        <v>Pivot Panic!</v>
      </c>
      <c r="I1222" t="str">
        <f>_xlfn.XLOOKUP(tbl_OrderProduct[[#This Row],[OrderID]],tbl_Order[OrderID],tbl_Order[CustomerID])</f>
        <v>CUST1035</v>
      </c>
    </row>
    <row r="1223" spans="1:9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  <c r="F1223">
        <f>_xlfn.XLOOKUP(tbl_OrderProduct[[#This Row],[OrderID]],tbl_Order[OrderID],tbl_Order[Order Year])</f>
        <v>2018</v>
      </c>
      <c r="G1223" t="str">
        <f>_xlfn.XLOOKUP(tbl_OrderProduct[[#This Row],[OrderID]],tbl_Order[OrderID],tbl_Order[Order Month Name])</f>
        <v>Dec</v>
      </c>
      <c r="H1223" t="str">
        <f>_xlfn.XLOOKUP(tbl_OrderProduct[[#This Row],[ProductID]],tbl_Product[ProductID],tbl_Product[ProductName])</f>
        <v>Don't Wake the Stakeholders</v>
      </c>
      <c r="I1223" t="str">
        <f>_xlfn.XLOOKUP(tbl_OrderProduct[[#This Row],[OrderID]],tbl_Order[OrderID],tbl_Order[CustomerID])</f>
        <v>CUST0987</v>
      </c>
    </row>
    <row r="1224" spans="1:9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  <c r="F1224">
        <f>_xlfn.XLOOKUP(tbl_OrderProduct[[#This Row],[OrderID]],tbl_Order[OrderID],tbl_Order[Order Year])</f>
        <v>2018</v>
      </c>
      <c r="G1224" t="str">
        <f>_xlfn.XLOOKUP(tbl_OrderProduct[[#This Row],[OrderID]],tbl_Order[OrderID],tbl_Order[Order Month Name])</f>
        <v>Dec</v>
      </c>
      <c r="H1224" t="str">
        <f>_xlfn.XLOOKUP(tbl_OrderProduct[[#This Row],[ProductID]],tbl_Product[ProductID],tbl_Product[ProductName])</f>
        <v>Between Two Spreadsheets</v>
      </c>
      <c r="I1224" t="str">
        <f>_xlfn.XLOOKUP(tbl_OrderProduct[[#This Row],[OrderID]],tbl_Order[OrderID],tbl_Order[CustomerID])</f>
        <v>CUST0987</v>
      </c>
    </row>
    <row r="1225" spans="1:9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  <c r="F1225">
        <f>_xlfn.XLOOKUP(tbl_OrderProduct[[#This Row],[OrderID]],tbl_Order[OrderID],tbl_Order[Order Year])</f>
        <v>2018</v>
      </c>
      <c r="G1225" t="str">
        <f>_xlfn.XLOOKUP(tbl_OrderProduct[[#This Row],[OrderID]],tbl_Order[OrderID],tbl_Order[Order Month Name])</f>
        <v>Dec</v>
      </c>
      <c r="H1225" t="str">
        <f>_xlfn.XLOOKUP(tbl_OrderProduct[[#This Row],[ProductID]],tbl_Product[ProductID],tbl_Product[ProductName])</f>
        <v>Root Cause Analysis</v>
      </c>
      <c r="I1225" t="str">
        <f>_xlfn.XLOOKUP(tbl_OrderProduct[[#This Row],[OrderID]],tbl_Order[OrderID],tbl_Order[CustomerID])</f>
        <v>CUST0987</v>
      </c>
    </row>
    <row r="1226" spans="1:9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  <c r="F1226">
        <f>_xlfn.XLOOKUP(tbl_OrderProduct[[#This Row],[OrderID]],tbl_Order[OrderID],tbl_Order[Order Year])</f>
        <v>2018</v>
      </c>
      <c r="G1226" t="str">
        <f>_xlfn.XLOOKUP(tbl_OrderProduct[[#This Row],[OrderID]],tbl_Order[OrderID],tbl_Order[Order Month Name])</f>
        <v>Dec</v>
      </c>
      <c r="H1226" t="str">
        <f>_xlfn.XLOOKUP(tbl_OrderProduct[[#This Row],[ProductID]],tbl_Product[ProductID],tbl_Product[ProductName])</f>
        <v>Sheetstorm</v>
      </c>
      <c r="I1226" t="str">
        <f>_xlfn.XLOOKUP(tbl_OrderProduct[[#This Row],[OrderID]],tbl_Order[OrderID],tbl_Order[CustomerID])</f>
        <v>CUST0987</v>
      </c>
    </row>
    <row r="1227" spans="1:9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  <c r="F1227">
        <f>_xlfn.XLOOKUP(tbl_OrderProduct[[#This Row],[OrderID]],tbl_Order[OrderID],tbl_Order[Order Year])</f>
        <v>2018</v>
      </c>
      <c r="G1227" t="str">
        <f>_xlfn.XLOOKUP(tbl_OrderProduct[[#This Row],[OrderID]],tbl_Order[OrderID],tbl_Order[Order Month Name])</f>
        <v>Dec</v>
      </c>
      <c r="H1227" t="str">
        <f>_xlfn.XLOOKUP(tbl_OrderProduct[[#This Row],[ProductID]],tbl_Product[ProductID],tbl_Product[ProductName])</f>
        <v>Roll for Regression</v>
      </c>
      <c r="I1227" t="str">
        <f>_xlfn.XLOOKUP(tbl_OrderProduct[[#This Row],[OrderID]],tbl_Order[OrderID],tbl_Order[CustomerID])</f>
        <v>CUST0176</v>
      </c>
    </row>
    <row r="1228" spans="1:9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  <c r="F1228">
        <f>_xlfn.XLOOKUP(tbl_OrderProduct[[#This Row],[OrderID]],tbl_Order[OrderID],tbl_Order[Order Year])</f>
        <v>2018</v>
      </c>
      <c r="G1228" t="str">
        <f>_xlfn.XLOOKUP(tbl_OrderProduct[[#This Row],[OrderID]],tbl_Order[OrderID],tbl_Order[Order Month Name])</f>
        <v>Dec</v>
      </c>
      <c r="H1228" t="str">
        <f>_xlfn.XLOOKUP(tbl_OrderProduct[[#This Row],[ProductID]],tbl_Product[ProductID],tbl_Product[ProductName])</f>
        <v>Monopoly: Pivot Table Edition</v>
      </c>
      <c r="I1228" t="str">
        <f>_xlfn.XLOOKUP(tbl_OrderProduct[[#This Row],[OrderID]],tbl_Order[OrderID],tbl_Order[CustomerID])</f>
        <v>CUST0528</v>
      </c>
    </row>
    <row r="1229" spans="1:9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  <c r="F1229">
        <f>_xlfn.XLOOKUP(tbl_OrderProduct[[#This Row],[OrderID]],tbl_Order[OrderID],tbl_Order[Order Year])</f>
        <v>2018</v>
      </c>
      <c r="G1229" t="str">
        <f>_xlfn.XLOOKUP(tbl_OrderProduct[[#This Row],[OrderID]],tbl_Order[OrderID],tbl_Order[Order Month Name])</f>
        <v>Dec</v>
      </c>
      <c r="H1229" t="str">
        <f>_xlfn.XLOOKUP(tbl_OrderProduct[[#This Row],[ProductID]],tbl_Product[ProductID],tbl_Product[ProductName])</f>
        <v>Evercell</v>
      </c>
      <c r="I1229" t="str">
        <f>_xlfn.XLOOKUP(tbl_OrderProduct[[#This Row],[OrderID]],tbl_Order[OrderID],tbl_Order[CustomerID])</f>
        <v>CUST0917</v>
      </c>
    </row>
    <row r="1230" spans="1:9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  <c r="F1230">
        <f>_xlfn.XLOOKUP(tbl_OrderProduct[[#This Row],[OrderID]],tbl_Order[OrderID],tbl_Order[Order Year])</f>
        <v>2018</v>
      </c>
      <c r="G1230" t="str">
        <f>_xlfn.XLOOKUP(tbl_OrderProduct[[#This Row],[OrderID]],tbl_Order[OrderID],tbl_Order[Order Month Name])</f>
        <v>Dec</v>
      </c>
      <c r="H1230" t="str">
        <f>_xlfn.XLOOKUP(tbl_OrderProduct[[#This Row],[ProductID]],tbl_Product[ProductID],tbl_Product[ProductName])</f>
        <v>Sheets of Nottingham</v>
      </c>
      <c r="I1230" t="str">
        <f>_xlfn.XLOOKUP(tbl_OrderProduct[[#This Row],[OrderID]],tbl_Order[OrderID],tbl_Order[CustomerID])</f>
        <v>CUST0917</v>
      </c>
    </row>
    <row r="1231" spans="1:9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  <c r="F1231">
        <f>_xlfn.XLOOKUP(tbl_OrderProduct[[#This Row],[OrderID]],tbl_Order[OrderID],tbl_Order[Order Year])</f>
        <v>2018</v>
      </c>
      <c r="G1231" t="str">
        <f>_xlfn.XLOOKUP(tbl_OrderProduct[[#This Row],[OrderID]],tbl_Order[OrderID],tbl_Order[Order Month Name])</f>
        <v>Dec</v>
      </c>
      <c r="H1231" t="str">
        <f>_xlfn.XLOOKUP(tbl_OrderProduct[[#This Row],[ProductID]],tbl_Product[ProductID],tbl_Product[ProductName])</f>
        <v>Pivot Panic!</v>
      </c>
      <c r="I1231" t="str">
        <f>_xlfn.XLOOKUP(tbl_OrderProduct[[#This Row],[OrderID]],tbl_Order[OrderID],tbl_Order[CustomerID])</f>
        <v>CUST0917</v>
      </c>
    </row>
    <row r="1232" spans="1:9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  <c r="F1232">
        <f>_xlfn.XLOOKUP(tbl_OrderProduct[[#This Row],[OrderID]],tbl_Order[OrderID],tbl_Order[Order Year])</f>
        <v>2018</v>
      </c>
      <c r="G1232" t="str">
        <f>_xlfn.XLOOKUP(tbl_OrderProduct[[#This Row],[OrderID]],tbl_Order[OrderID],tbl_Order[Order Month Name])</f>
        <v>Dec</v>
      </c>
      <c r="H1232" t="str">
        <f>_xlfn.XLOOKUP(tbl_OrderProduct[[#This Row],[ProductID]],tbl_Product[ProductID],tbl_Product[ProductName])</f>
        <v>Spreadsheet Legacy</v>
      </c>
      <c r="I1232" t="str">
        <f>_xlfn.XLOOKUP(tbl_OrderProduct[[#This Row],[OrderID]],tbl_Order[OrderID],tbl_Order[CustomerID])</f>
        <v>CUST0917</v>
      </c>
    </row>
    <row r="1233" spans="1:9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  <c r="F1233">
        <f>_xlfn.XLOOKUP(tbl_OrderProduct[[#This Row],[OrderID]],tbl_Order[OrderID],tbl_Order[Order Year])</f>
        <v>2018</v>
      </c>
      <c r="G1233" t="str">
        <f>_xlfn.XLOOKUP(tbl_OrderProduct[[#This Row],[OrderID]],tbl_Order[OrderID],tbl_Order[Order Month Name])</f>
        <v>Dec</v>
      </c>
      <c r="H1233" t="str">
        <f>_xlfn.XLOOKUP(tbl_OrderProduct[[#This Row],[ProductID]],tbl_Product[ProductID],tbl_Product[ProductName])</f>
        <v>Don't Split the Data</v>
      </c>
      <c r="I1233" t="str">
        <f>_xlfn.XLOOKUP(tbl_OrderProduct[[#This Row],[OrderID]],tbl_Order[OrderID],tbl_Order[CustomerID])</f>
        <v>CUST0001</v>
      </c>
    </row>
    <row r="1234" spans="1:9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  <c r="F1234">
        <f>_xlfn.XLOOKUP(tbl_OrderProduct[[#This Row],[OrderID]],tbl_Order[OrderID],tbl_Order[Order Year])</f>
        <v>2018</v>
      </c>
      <c r="G1234" t="str">
        <f>_xlfn.XLOOKUP(tbl_OrderProduct[[#This Row],[OrderID]],tbl_Order[OrderID],tbl_Order[Order Month Name])</f>
        <v>Dec</v>
      </c>
      <c r="H1234" t="str">
        <f>_xlfn.XLOOKUP(tbl_OrderProduct[[#This Row],[ProductID]],tbl_Product[ProductID],tbl_Product[ProductName])</f>
        <v>DAX Machina</v>
      </c>
      <c r="I1234" t="str">
        <f>_xlfn.XLOOKUP(tbl_OrderProduct[[#This Row],[OrderID]],tbl_Order[OrderID],tbl_Order[CustomerID])</f>
        <v>CUST1103</v>
      </c>
    </row>
    <row r="1235" spans="1:9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  <c r="F1235">
        <f>_xlfn.XLOOKUP(tbl_OrderProduct[[#This Row],[OrderID]],tbl_Order[OrderID],tbl_Order[Order Year])</f>
        <v>2018</v>
      </c>
      <c r="G1235" t="str">
        <f>_xlfn.XLOOKUP(tbl_OrderProduct[[#This Row],[OrderID]],tbl_Order[OrderID],tbl_Order[Order Month Name])</f>
        <v>Dec</v>
      </c>
      <c r="H1235" t="str">
        <f>_xlfn.XLOOKUP(tbl_OrderProduct[[#This Row],[ProductID]],tbl_Product[ProductID],tbl_Product[ProductName])</f>
        <v>Pax Excel</v>
      </c>
      <c r="I1235" t="str">
        <f>_xlfn.XLOOKUP(tbl_OrderProduct[[#This Row],[OrderID]],tbl_Order[OrderID],tbl_Order[CustomerID])</f>
        <v>CUST1103</v>
      </c>
    </row>
    <row r="1236" spans="1:9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  <c r="F1236">
        <f>_xlfn.XLOOKUP(tbl_OrderProduct[[#This Row],[OrderID]],tbl_Order[OrderID],tbl_Order[Order Year])</f>
        <v>2018</v>
      </c>
      <c r="G1236" t="str">
        <f>_xlfn.XLOOKUP(tbl_OrderProduct[[#This Row],[OrderID]],tbl_Order[OrderID],tbl_Order[Order Month Name])</f>
        <v>Dec</v>
      </c>
      <c r="H1236" t="str">
        <f>_xlfn.XLOOKUP(tbl_OrderProduct[[#This Row],[ProductID]],tbl_Product[ProductID],tbl_Product[ProductName])</f>
        <v>Ticket to Ride: Financial Express</v>
      </c>
      <c r="I1236" t="str">
        <f>_xlfn.XLOOKUP(tbl_OrderProduct[[#This Row],[OrderID]],tbl_Order[OrderID],tbl_Order[CustomerID])</f>
        <v>CUST0004</v>
      </c>
    </row>
    <row r="1237" spans="1:9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  <c r="F1237">
        <f>_xlfn.XLOOKUP(tbl_OrderProduct[[#This Row],[OrderID]],tbl_Order[OrderID],tbl_Order[Order Year])</f>
        <v>2018</v>
      </c>
      <c r="G1237" t="str">
        <f>_xlfn.XLOOKUP(tbl_OrderProduct[[#This Row],[OrderID]],tbl_Order[OrderID],tbl_Order[Order Month Name])</f>
        <v>Dec</v>
      </c>
      <c r="H1237" t="str">
        <f>_xlfn.XLOOKUP(tbl_OrderProduct[[#This Row],[ProductID]],tbl_Product[ProductID],tbl_Product[ProductName])</f>
        <v>DAX Machina</v>
      </c>
      <c r="I1237" t="str">
        <f>_xlfn.XLOOKUP(tbl_OrderProduct[[#This Row],[OrderID]],tbl_Order[OrderID],tbl_Order[CustomerID])</f>
        <v>CUST0277</v>
      </c>
    </row>
    <row r="1238" spans="1:9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  <c r="F1238">
        <f>_xlfn.XLOOKUP(tbl_OrderProduct[[#This Row],[OrderID]],tbl_Order[OrderID],tbl_Order[Order Year])</f>
        <v>2018</v>
      </c>
      <c r="G1238" t="str">
        <f>_xlfn.XLOOKUP(tbl_OrderProduct[[#This Row],[OrderID]],tbl_Order[OrderID],tbl_Order[Order Month Name])</f>
        <v>Dec</v>
      </c>
      <c r="H1238" t="str">
        <f>_xlfn.XLOOKUP(tbl_OrderProduct[[#This Row],[ProductID]],tbl_Product[ProductID],tbl_Product[ProductName])</f>
        <v>Dungeons &amp; Datasets</v>
      </c>
      <c r="I1238" t="str">
        <f>_xlfn.XLOOKUP(tbl_OrderProduct[[#This Row],[OrderID]],tbl_Order[OrderID],tbl_Order[CustomerID])</f>
        <v>CUST0277</v>
      </c>
    </row>
    <row r="1239" spans="1:9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  <c r="F1239">
        <f>_xlfn.XLOOKUP(tbl_OrderProduct[[#This Row],[OrderID]],tbl_Order[OrderID],tbl_Order[Order Year])</f>
        <v>2018</v>
      </c>
      <c r="G1239" t="str">
        <f>_xlfn.XLOOKUP(tbl_OrderProduct[[#This Row],[OrderID]],tbl_Order[OrderID],tbl_Order[Order Month Name])</f>
        <v>Dec</v>
      </c>
      <c r="H1239" t="str">
        <f>_xlfn.XLOOKUP(tbl_OrderProduct[[#This Row],[ProductID]],tbl_Product[ProductID],tbl_Product[ProductName])</f>
        <v>Ticket to Ride: Financial Express</v>
      </c>
      <c r="I1239" t="str">
        <f>_xlfn.XLOOKUP(tbl_OrderProduct[[#This Row],[OrderID]],tbl_Order[OrderID],tbl_Order[CustomerID])</f>
        <v>CUST0277</v>
      </c>
    </row>
    <row r="1240" spans="1:9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  <c r="F1240">
        <f>_xlfn.XLOOKUP(tbl_OrderProduct[[#This Row],[OrderID]],tbl_Order[OrderID],tbl_Order[Order Year])</f>
        <v>2018</v>
      </c>
      <c r="G1240" t="str">
        <f>_xlfn.XLOOKUP(tbl_OrderProduct[[#This Row],[OrderID]],tbl_Order[OrderID],tbl_Order[Order Month Name])</f>
        <v>Dec</v>
      </c>
      <c r="H1240" t="str">
        <f>_xlfn.XLOOKUP(tbl_OrderProduct[[#This Row],[ProductID]],tbl_Product[ProductID],tbl_Product[ProductName])</f>
        <v>Don't Split the Data</v>
      </c>
      <c r="I1240" t="str">
        <f>_xlfn.XLOOKUP(tbl_OrderProduct[[#This Row],[OrderID]],tbl_Order[OrderID],tbl_Order[CustomerID])</f>
        <v>CUST1297</v>
      </c>
    </row>
    <row r="1241" spans="1:9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  <c r="F1241">
        <f>_xlfn.XLOOKUP(tbl_OrderProduct[[#This Row],[OrderID]],tbl_Order[OrderID],tbl_Order[Order Year])</f>
        <v>2018</v>
      </c>
      <c r="G1241" t="str">
        <f>_xlfn.XLOOKUP(tbl_OrderProduct[[#This Row],[OrderID]],tbl_Order[OrderID],tbl_Order[Order Month Name])</f>
        <v>Dec</v>
      </c>
      <c r="H1241" t="str">
        <f>_xlfn.XLOOKUP(tbl_OrderProduct[[#This Row],[ProductID]],tbl_Product[ProductID],tbl_Product[ProductName])</f>
        <v>Pivot or Perish</v>
      </c>
      <c r="I1241" t="str">
        <f>_xlfn.XLOOKUP(tbl_OrderProduct[[#This Row],[OrderID]],tbl_Order[OrderID],tbl_Order[CustomerID])</f>
        <v>CUST1297</v>
      </c>
    </row>
    <row r="1242" spans="1:9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  <c r="F1242">
        <f>_xlfn.XLOOKUP(tbl_OrderProduct[[#This Row],[OrderID]],tbl_Order[OrderID],tbl_Order[Order Year])</f>
        <v>2018</v>
      </c>
      <c r="G1242" t="str">
        <f>_xlfn.XLOOKUP(tbl_OrderProduct[[#This Row],[OrderID]],tbl_Order[OrderID],tbl_Order[Order Month Name])</f>
        <v>Dec</v>
      </c>
      <c r="H1242" t="str">
        <f>_xlfn.XLOOKUP(tbl_OrderProduct[[#This Row],[ProductID]],tbl_Product[ProductID],tbl_Product[ProductName])</f>
        <v>Pandemic: #REF! Outbreak</v>
      </c>
      <c r="I1242" t="str">
        <f>_xlfn.XLOOKUP(tbl_OrderProduct[[#This Row],[OrderID]],tbl_Order[OrderID],tbl_Order[CustomerID])</f>
        <v>CUST0620</v>
      </c>
    </row>
    <row r="1243" spans="1:9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  <c r="F1243">
        <f>_xlfn.XLOOKUP(tbl_OrderProduct[[#This Row],[OrderID]],tbl_Order[OrderID],tbl_Order[Order Year])</f>
        <v>2018</v>
      </c>
      <c r="G1243" t="str">
        <f>_xlfn.XLOOKUP(tbl_OrderProduct[[#This Row],[OrderID]],tbl_Order[OrderID],tbl_Order[Order Month Name])</f>
        <v>Dec</v>
      </c>
      <c r="H1243" t="str">
        <f>_xlfn.XLOOKUP(tbl_OrderProduct[[#This Row],[ProductID]],tbl_Product[ProductID],tbl_Product[ProductName])</f>
        <v>Monopoly: Pivot Table Edition</v>
      </c>
      <c r="I1243" t="str">
        <f>_xlfn.XLOOKUP(tbl_OrderProduct[[#This Row],[OrderID]],tbl_Order[OrderID],tbl_Order[CustomerID])</f>
        <v>CUST0620</v>
      </c>
    </row>
    <row r="1244" spans="1:9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  <c r="F1244">
        <f>_xlfn.XLOOKUP(tbl_OrderProduct[[#This Row],[OrderID]],tbl_Order[OrderID],tbl_Order[Order Year])</f>
        <v>2018</v>
      </c>
      <c r="G1244" t="str">
        <f>_xlfn.XLOOKUP(tbl_OrderProduct[[#This Row],[OrderID]],tbl_Order[OrderID],tbl_Order[Order Month Name])</f>
        <v>Dec</v>
      </c>
      <c r="H1244" t="str">
        <f>_xlfn.XLOOKUP(tbl_OrderProduct[[#This Row],[ProductID]],tbl_Product[ProductID],tbl_Product[ProductName])</f>
        <v>Fieldnames</v>
      </c>
      <c r="I1244" t="str">
        <f>_xlfn.XLOOKUP(tbl_OrderProduct[[#This Row],[OrderID]],tbl_Order[OrderID],tbl_Order[CustomerID])</f>
        <v>CUST0620</v>
      </c>
    </row>
    <row r="1245" spans="1:9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  <c r="F1245">
        <f>_xlfn.XLOOKUP(tbl_OrderProduct[[#This Row],[OrderID]],tbl_Order[OrderID],tbl_Order[Order Year])</f>
        <v>2018</v>
      </c>
      <c r="G1245" t="str">
        <f>_xlfn.XLOOKUP(tbl_OrderProduct[[#This Row],[OrderID]],tbl_Order[OrderID],tbl_Order[Order Month Name])</f>
        <v>Dec</v>
      </c>
      <c r="H1245" t="str">
        <f>_xlfn.XLOOKUP(tbl_OrderProduct[[#This Row],[ProductID]],tbl_Product[ProductID],tbl_Product[ProductName])</f>
        <v>Root Cause Analysis</v>
      </c>
      <c r="I1245" t="str">
        <f>_xlfn.XLOOKUP(tbl_OrderProduct[[#This Row],[OrderID]],tbl_Order[OrderID],tbl_Order[CustomerID])</f>
        <v>CUST0620</v>
      </c>
    </row>
    <row r="1246" spans="1:9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  <c r="F1246">
        <f>_xlfn.XLOOKUP(tbl_OrderProduct[[#This Row],[OrderID]],tbl_Order[OrderID],tbl_Order[Order Year])</f>
        <v>2018</v>
      </c>
      <c r="G1246" t="str">
        <f>_xlfn.XLOOKUP(tbl_OrderProduct[[#This Row],[OrderID]],tbl_Order[OrderID],tbl_Order[Order Month Name])</f>
        <v>Dec</v>
      </c>
      <c r="H1246" t="str">
        <f>_xlfn.XLOOKUP(tbl_OrderProduct[[#This Row],[ProductID]],tbl_Product[ProductID],tbl_Product[ProductName])</f>
        <v>Sheetstorm</v>
      </c>
      <c r="I1246" t="str">
        <f>_xlfn.XLOOKUP(tbl_OrderProduct[[#This Row],[OrderID]],tbl_Order[OrderID],tbl_Order[CustomerID])</f>
        <v>CUST0988</v>
      </c>
    </row>
    <row r="1247" spans="1:9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  <c r="F1247">
        <f>_xlfn.XLOOKUP(tbl_OrderProduct[[#This Row],[OrderID]],tbl_Order[OrderID],tbl_Order[Order Year])</f>
        <v>2018</v>
      </c>
      <c r="G1247" t="str">
        <f>_xlfn.XLOOKUP(tbl_OrderProduct[[#This Row],[OrderID]],tbl_Order[OrderID],tbl_Order[Order Month Name])</f>
        <v>Dec</v>
      </c>
      <c r="H1247" t="str">
        <f>_xlfn.XLOOKUP(tbl_OrderProduct[[#This Row],[ProductID]],tbl_Product[ProductID],tbl_Product[ProductName])</f>
        <v>Unmatched: Analyst's Edition</v>
      </c>
      <c r="I1247" t="str">
        <f>_xlfn.XLOOKUP(tbl_OrderProduct[[#This Row],[OrderID]],tbl_Order[OrderID],tbl_Order[CustomerID])</f>
        <v>CUST0988</v>
      </c>
    </row>
    <row r="1248" spans="1:9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  <c r="F1248">
        <f>_xlfn.XLOOKUP(tbl_OrderProduct[[#This Row],[OrderID]],tbl_Order[OrderID],tbl_Order[Order Year])</f>
        <v>2018</v>
      </c>
      <c r="G1248" t="str">
        <f>_xlfn.XLOOKUP(tbl_OrderProduct[[#This Row],[OrderID]],tbl_Order[OrderID],tbl_Order[Order Month Name])</f>
        <v>Dec</v>
      </c>
      <c r="H1248" t="str">
        <f>_xlfn.XLOOKUP(tbl_OrderProduct[[#This Row],[ProductID]],tbl_Product[ProductID],tbl_Product[ProductName])</f>
        <v>DAX Machina</v>
      </c>
      <c r="I1248" t="str">
        <f>_xlfn.XLOOKUP(tbl_OrderProduct[[#This Row],[OrderID]],tbl_Order[OrderID],tbl_Order[CustomerID])</f>
        <v>CUST0988</v>
      </c>
    </row>
    <row r="1249" spans="1:9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  <c r="F1249">
        <f>_xlfn.XLOOKUP(tbl_OrderProduct[[#This Row],[OrderID]],tbl_Order[OrderID],tbl_Order[Order Year])</f>
        <v>2018</v>
      </c>
      <c r="G1249" t="str">
        <f>_xlfn.XLOOKUP(tbl_OrderProduct[[#This Row],[OrderID]],tbl_Order[OrderID],tbl_Order[Order Month Name])</f>
        <v>Dec</v>
      </c>
      <c r="H1249" t="str">
        <f>_xlfn.XLOOKUP(tbl_OrderProduct[[#This Row],[ProductID]],tbl_Product[ProductID],tbl_Product[ProductName])</f>
        <v>Formulate!</v>
      </c>
      <c r="I1249" t="str">
        <f>_xlfn.XLOOKUP(tbl_OrderProduct[[#This Row],[OrderID]],tbl_Order[OrderID],tbl_Order[CustomerID])</f>
        <v>CUST0988</v>
      </c>
    </row>
    <row r="1250" spans="1:9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  <c r="F1250">
        <f>_xlfn.XLOOKUP(tbl_OrderProduct[[#This Row],[OrderID]],tbl_Order[OrderID],tbl_Order[Order Year])</f>
        <v>2018</v>
      </c>
      <c r="G1250" t="str">
        <f>_xlfn.XLOOKUP(tbl_OrderProduct[[#This Row],[OrderID]],tbl_Order[OrderID],tbl_Order[Order Month Name])</f>
        <v>Dec</v>
      </c>
      <c r="H1250" t="str">
        <f>_xlfn.XLOOKUP(tbl_OrderProduct[[#This Row],[ProductID]],tbl_Product[ProductID],tbl_Product[ProductName])</f>
        <v>Roll for Regression</v>
      </c>
      <c r="I1250" t="str">
        <f>_xlfn.XLOOKUP(tbl_OrderProduct[[#This Row],[OrderID]],tbl_Order[OrderID],tbl_Order[CustomerID])</f>
        <v>CUST0988</v>
      </c>
    </row>
    <row r="1251" spans="1:9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  <c r="F1251">
        <f>_xlfn.XLOOKUP(tbl_OrderProduct[[#This Row],[OrderID]],tbl_Order[OrderID],tbl_Order[Order Year])</f>
        <v>2018</v>
      </c>
      <c r="G1251" t="str">
        <f>_xlfn.XLOOKUP(tbl_OrderProduct[[#This Row],[OrderID]],tbl_Order[OrderID],tbl_Order[Order Month Name])</f>
        <v>Dec</v>
      </c>
      <c r="H1251" t="str">
        <f>_xlfn.XLOOKUP(tbl_OrderProduct[[#This Row],[ProductID]],tbl_Product[ProductID],tbl_Product[ProductName])</f>
        <v>Monopoly: Pivot Table Edition</v>
      </c>
      <c r="I1251" t="str">
        <f>_xlfn.XLOOKUP(tbl_OrderProduct[[#This Row],[OrderID]],tbl_Order[OrderID],tbl_Order[CustomerID])</f>
        <v>CUST0988</v>
      </c>
    </row>
    <row r="1252" spans="1:9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  <c r="F1252">
        <f>_xlfn.XLOOKUP(tbl_OrderProduct[[#This Row],[OrderID]],tbl_Order[OrderID],tbl_Order[Order Year])</f>
        <v>2018</v>
      </c>
      <c r="G1252" t="str">
        <f>_xlfn.XLOOKUP(tbl_OrderProduct[[#This Row],[OrderID]],tbl_Order[OrderID],tbl_Order[Order Month Name])</f>
        <v>Dec</v>
      </c>
      <c r="H1252" t="str">
        <f>_xlfn.XLOOKUP(tbl_OrderProduct[[#This Row],[ProductID]],tbl_Product[ProductID],tbl_Product[ProductName])</f>
        <v>Pax Excel</v>
      </c>
      <c r="I1252" t="str">
        <f>_xlfn.XLOOKUP(tbl_OrderProduct[[#This Row],[OrderID]],tbl_Order[OrderID],tbl_Order[CustomerID])</f>
        <v>CUST1247</v>
      </c>
    </row>
    <row r="1253" spans="1:9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  <c r="F1253">
        <f>_xlfn.XLOOKUP(tbl_OrderProduct[[#This Row],[OrderID]],tbl_Order[OrderID],tbl_Order[Order Year])</f>
        <v>2018</v>
      </c>
      <c r="G1253" t="str">
        <f>_xlfn.XLOOKUP(tbl_OrderProduct[[#This Row],[OrderID]],tbl_Order[OrderID],tbl_Order[Order Month Name])</f>
        <v>Dec</v>
      </c>
      <c r="H1253" t="str">
        <f>_xlfn.XLOOKUP(tbl_OrderProduct[[#This Row],[ProductID]],tbl_Product[ProductID],tbl_Product[ProductName])</f>
        <v>Cells of Caledonia</v>
      </c>
      <c r="I1253" t="str">
        <f>_xlfn.XLOOKUP(tbl_OrderProduct[[#This Row],[OrderID]],tbl_Order[OrderID],tbl_Order[CustomerID])</f>
        <v>CUST1247</v>
      </c>
    </row>
    <row r="1254" spans="1:9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  <c r="F1254">
        <f>_xlfn.XLOOKUP(tbl_OrderProduct[[#This Row],[OrderID]],tbl_Order[OrderID],tbl_Order[Order Year])</f>
        <v>2018</v>
      </c>
      <c r="G1254" t="str">
        <f>_xlfn.XLOOKUP(tbl_OrderProduct[[#This Row],[OrderID]],tbl_Order[OrderID],tbl_Order[Order Month Name])</f>
        <v>Dec</v>
      </c>
      <c r="H1254" t="str">
        <f>_xlfn.XLOOKUP(tbl_OrderProduct[[#This Row],[ProductID]],tbl_Product[ProductID],tbl_Product[ProductName])</f>
        <v>Azul: Pie Chart Edition</v>
      </c>
      <c r="I1254" t="str">
        <f>_xlfn.XLOOKUP(tbl_OrderProduct[[#This Row],[OrderID]],tbl_Order[OrderID],tbl_Order[CustomerID])</f>
        <v>CUST1247</v>
      </c>
    </row>
    <row r="1255" spans="1:9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  <c r="F1255">
        <f>_xlfn.XLOOKUP(tbl_OrderProduct[[#This Row],[OrderID]],tbl_Order[OrderID],tbl_Order[Order Year])</f>
        <v>2018</v>
      </c>
      <c r="G1255" t="str">
        <f>_xlfn.XLOOKUP(tbl_OrderProduct[[#This Row],[OrderID]],tbl_Order[OrderID],tbl_Order[Order Month Name])</f>
        <v>Dec</v>
      </c>
      <c r="H1255" t="str">
        <f>_xlfn.XLOOKUP(tbl_OrderProduct[[#This Row],[ProductID]],tbl_Product[ProductID],tbl_Product[ProductName])</f>
        <v>Audit Call of Cthulhu</v>
      </c>
      <c r="I1255" t="str">
        <f>_xlfn.XLOOKUP(tbl_OrderProduct[[#This Row],[OrderID]],tbl_Order[OrderID],tbl_Order[CustomerID])</f>
        <v>CUST1247</v>
      </c>
    </row>
    <row r="1256" spans="1:9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  <c r="F1256">
        <f>_xlfn.XLOOKUP(tbl_OrderProduct[[#This Row],[OrderID]],tbl_Order[OrderID],tbl_Order[Order Year])</f>
        <v>2019</v>
      </c>
      <c r="G1256" t="str">
        <f>_xlfn.XLOOKUP(tbl_OrderProduct[[#This Row],[OrderID]],tbl_Order[OrderID],tbl_Order[Order Month Name])</f>
        <v>Jan</v>
      </c>
      <c r="H1256" t="str">
        <f>_xlfn.XLOOKUP(tbl_OrderProduct[[#This Row],[ProductID]],tbl_Product[ProductID],tbl_Product[ProductName])</f>
        <v>Tiny Epic Formulas</v>
      </c>
      <c r="I1256" t="str">
        <f>_xlfn.XLOOKUP(tbl_OrderProduct[[#This Row],[OrderID]],tbl_Order[OrderID],tbl_Order[CustomerID])</f>
        <v>CUST1277</v>
      </c>
    </row>
    <row r="1257" spans="1:9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  <c r="F1257">
        <f>_xlfn.XLOOKUP(tbl_OrderProduct[[#This Row],[OrderID]],tbl_Order[OrderID],tbl_Order[Order Year])</f>
        <v>2019</v>
      </c>
      <c r="G1257" t="str">
        <f>_xlfn.XLOOKUP(tbl_OrderProduct[[#This Row],[OrderID]],tbl_Order[OrderID],tbl_Order[Order Month Name])</f>
        <v>Jan</v>
      </c>
      <c r="H1257" t="str">
        <f>_xlfn.XLOOKUP(tbl_OrderProduct[[#This Row],[ProductID]],tbl_Product[ProductID],tbl_Product[ProductName])</f>
        <v>Pivot or Perish</v>
      </c>
      <c r="I1257" t="str">
        <f>_xlfn.XLOOKUP(tbl_OrderProduct[[#This Row],[OrderID]],tbl_Order[OrderID],tbl_Order[CustomerID])</f>
        <v>CUST1277</v>
      </c>
    </row>
    <row r="1258" spans="1:9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  <c r="F1258">
        <f>_xlfn.XLOOKUP(tbl_OrderProduct[[#This Row],[OrderID]],tbl_Order[OrderID],tbl_Order[Order Year])</f>
        <v>2019</v>
      </c>
      <c r="G1258" t="str">
        <f>_xlfn.XLOOKUP(tbl_OrderProduct[[#This Row],[OrderID]],tbl_Order[OrderID],tbl_Order[Order Month Name])</f>
        <v>Jan</v>
      </c>
      <c r="H1258" t="str">
        <f>_xlfn.XLOOKUP(tbl_OrderProduct[[#This Row],[ProductID]],tbl_Product[ProductID],tbl_Product[ProductName])</f>
        <v>Cells of Caledonia</v>
      </c>
      <c r="I1258" t="str">
        <f>_xlfn.XLOOKUP(tbl_OrderProduct[[#This Row],[OrderID]],tbl_Order[OrderID],tbl_Order[CustomerID])</f>
        <v>CUST0474</v>
      </c>
    </row>
    <row r="1259" spans="1:9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  <c r="F1259">
        <f>_xlfn.XLOOKUP(tbl_OrderProduct[[#This Row],[OrderID]],tbl_Order[OrderID],tbl_Order[Order Year])</f>
        <v>2019</v>
      </c>
      <c r="G1259" t="str">
        <f>_xlfn.XLOOKUP(tbl_OrderProduct[[#This Row],[OrderID]],tbl_Order[OrderID],tbl_Order[Order Month Name])</f>
        <v>Jan</v>
      </c>
      <c r="H1259" t="str">
        <f>_xlfn.XLOOKUP(tbl_OrderProduct[[#This Row],[ProductID]],tbl_Product[ProductID],tbl_Product[ProductName])</f>
        <v>Root Cause Analysis</v>
      </c>
      <c r="I1259" t="str">
        <f>_xlfn.XLOOKUP(tbl_OrderProduct[[#This Row],[OrderID]],tbl_Order[OrderID],tbl_Order[CustomerID])</f>
        <v>CUST1031</v>
      </c>
    </row>
    <row r="1260" spans="1:9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  <c r="F1260">
        <f>_xlfn.XLOOKUP(tbl_OrderProduct[[#This Row],[OrderID]],tbl_Order[OrderID],tbl_Order[Order Year])</f>
        <v>2019</v>
      </c>
      <c r="G1260" t="str">
        <f>_xlfn.XLOOKUP(tbl_OrderProduct[[#This Row],[OrderID]],tbl_Order[OrderID],tbl_Order[Order Month Name])</f>
        <v>Jan</v>
      </c>
      <c r="H1260" t="str">
        <f>_xlfn.XLOOKUP(tbl_OrderProduct[[#This Row],[ProductID]],tbl_Product[ProductID],tbl_Product[ProductName])</f>
        <v>Don't Wake the Stakeholders</v>
      </c>
      <c r="I1260" t="str">
        <f>_xlfn.XLOOKUP(tbl_OrderProduct[[#This Row],[OrderID]],tbl_Order[OrderID],tbl_Order[CustomerID])</f>
        <v>CUST1031</v>
      </c>
    </row>
    <row r="1261" spans="1:9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  <c r="F1261">
        <f>_xlfn.XLOOKUP(tbl_OrderProduct[[#This Row],[OrderID]],tbl_Order[OrderID],tbl_Order[Order Year])</f>
        <v>2019</v>
      </c>
      <c r="G1261" t="str">
        <f>_xlfn.XLOOKUP(tbl_OrderProduct[[#This Row],[OrderID]],tbl_Order[OrderID],tbl_Order[Order Month Name])</f>
        <v>Jan</v>
      </c>
      <c r="H1261" t="str">
        <f>_xlfn.XLOOKUP(tbl_OrderProduct[[#This Row],[ProductID]],tbl_Product[ProductID],tbl_Product[ProductName])</f>
        <v>Depreciation Trail</v>
      </c>
      <c r="I1261" t="str">
        <f>_xlfn.XLOOKUP(tbl_OrderProduct[[#This Row],[OrderID]],tbl_Order[OrderID],tbl_Order[CustomerID])</f>
        <v>CUST1031</v>
      </c>
    </row>
    <row r="1262" spans="1:9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  <c r="F1262">
        <f>_xlfn.XLOOKUP(tbl_OrderProduct[[#This Row],[OrderID]],tbl_Order[OrderID],tbl_Order[Order Year])</f>
        <v>2019</v>
      </c>
      <c r="G1262" t="str">
        <f>_xlfn.XLOOKUP(tbl_OrderProduct[[#This Row],[OrderID]],tbl_Order[OrderID],tbl_Order[Order Month Name])</f>
        <v>Jan</v>
      </c>
      <c r="H1262" t="str">
        <f>_xlfn.XLOOKUP(tbl_OrderProduct[[#This Row],[ProductID]],tbl_Product[ProductID],tbl_Product[ProductName])</f>
        <v>Forbidden Functions</v>
      </c>
      <c r="I1262" t="str">
        <f>_xlfn.XLOOKUP(tbl_OrderProduct[[#This Row],[OrderID]],tbl_Order[OrderID],tbl_Order[CustomerID])</f>
        <v>CUST0178</v>
      </c>
    </row>
    <row r="1263" spans="1:9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  <c r="F1263">
        <f>_xlfn.XLOOKUP(tbl_OrderProduct[[#This Row],[OrderID]],tbl_Order[OrderID],tbl_Order[Order Year])</f>
        <v>2019</v>
      </c>
      <c r="G1263" t="str">
        <f>_xlfn.XLOOKUP(tbl_OrderProduct[[#This Row],[OrderID]],tbl_Order[OrderID],tbl_Order[Order Month Name])</f>
        <v>Jan</v>
      </c>
      <c r="H1263" t="str">
        <f>_xlfn.XLOOKUP(tbl_OrderProduct[[#This Row],[ProductID]],tbl_Product[ProductID],tbl_Product[ProductName])</f>
        <v>Don't Split the Data</v>
      </c>
      <c r="I1263" t="str">
        <f>_xlfn.XLOOKUP(tbl_OrderProduct[[#This Row],[OrderID]],tbl_Order[OrderID],tbl_Order[CustomerID])</f>
        <v>CUST0094</v>
      </c>
    </row>
    <row r="1264" spans="1:9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  <c r="F1264">
        <f>_xlfn.XLOOKUP(tbl_OrderProduct[[#This Row],[OrderID]],tbl_Order[OrderID],tbl_Order[Order Year])</f>
        <v>2019</v>
      </c>
      <c r="G1264" t="str">
        <f>_xlfn.XLOOKUP(tbl_OrderProduct[[#This Row],[OrderID]],tbl_Order[OrderID],tbl_Order[Order Month Name])</f>
        <v>Jan</v>
      </c>
      <c r="H1264" t="str">
        <f>_xlfn.XLOOKUP(tbl_OrderProduct[[#This Row],[ProductID]],tbl_Product[ProductID],tbl_Product[ProductName])</f>
        <v>Evercell</v>
      </c>
      <c r="I1264" t="str">
        <f>_xlfn.XLOOKUP(tbl_OrderProduct[[#This Row],[OrderID]],tbl_Order[OrderID],tbl_Order[CustomerID])</f>
        <v>CUST0094</v>
      </c>
    </row>
    <row r="1265" spans="1:9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  <c r="F1265">
        <f>_xlfn.XLOOKUP(tbl_OrderProduct[[#This Row],[OrderID]],tbl_Order[OrderID],tbl_Order[Order Year])</f>
        <v>2019</v>
      </c>
      <c r="G1265" t="str">
        <f>_xlfn.XLOOKUP(tbl_OrderProduct[[#This Row],[OrderID]],tbl_Order[OrderID],tbl_Order[Order Month Name])</f>
        <v>Jan</v>
      </c>
      <c r="H1265" t="str">
        <f>_xlfn.XLOOKUP(tbl_OrderProduct[[#This Row],[ProductID]],tbl_Product[ProductID],tbl_Product[ProductName])</f>
        <v>Cashflow Cascadia</v>
      </c>
      <c r="I1265" t="str">
        <f>_xlfn.XLOOKUP(tbl_OrderProduct[[#This Row],[OrderID]],tbl_Order[OrderID],tbl_Order[CustomerID])</f>
        <v>CUST0928</v>
      </c>
    </row>
    <row r="1266" spans="1:9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  <c r="F1266">
        <f>_xlfn.XLOOKUP(tbl_OrderProduct[[#This Row],[OrderID]],tbl_Order[OrderID],tbl_Order[Order Year])</f>
        <v>2019</v>
      </c>
      <c r="G1266" t="str">
        <f>_xlfn.XLOOKUP(tbl_OrderProduct[[#This Row],[OrderID]],tbl_Order[OrderID],tbl_Order[Order Month Name])</f>
        <v>Jan</v>
      </c>
      <c r="H1266" t="str">
        <f>_xlfn.XLOOKUP(tbl_OrderProduct[[#This Row],[ProductID]],tbl_Product[ProductID],tbl_Product[ProductName])</f>
        <v>Cells of Caledonia</v>
      </c>
      <c r="I1266" t="str">
        <f>_xlfn.XLOOKUP(tbl_OrderProduct[[#This Row],[OrderID]],tbl_Order[OrderID],tbl_Order[CustomerID])</f>
        <v>CUST0928</v>
      </c>
    </row>
    <row r="1267" spans="1:9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  <c r="F1267">
        <f>_xlfn.XLOOKUP(tbl_OrderProduct[[#This Row],[OrderID]],tbl_Order[OrderID],tbl_Order[Order Year])</f>
        <v>2019</v>
      </c>
      <c r="G1267" t="str">
        <f>_xlfn.XLOOKUP(tbl_OrderProduct[[#This Row],[OrderID]],tbl_Order[OrderID],tbl_Order[Order Month Name])</f>
        <v>Jan</v>
      </c>
      <c r="H1267" t="str">
        <f>_xlfn.XLOOKUP(tbl_OrderProduct[[#This Row],[ProductID]],tbl_Product[ProductID],tbl_Product[ProductName])</f>
        <v>Welcome To … The Dashboard</v>
      </c>
      <c r="I1267" t="str">
        <f>_xlfn.XLOOKUP(tbl_OrderProduct[[#This Row],[OrderID]],tbl_Order[OrderID],tbl_Order[CustomerID])</f>
        <v>CUST0928</v>
      </c>
    </row>
    <row r="1268" spans="1:9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  <c r="F1268">
        <f>_xlfn.XLOOKUP(tbl_OrderProduct[[#This Row],[OrderID]],tbl_Order[OrderID],tbl_Order[Order Year])</f>
        <v>2019</v>
      </c>
      <c r="G1268" t="str">
        <f>_xlfn.XLOOKUP(tbl_OrderProduct[[#This Row],[OrderID]],tbl_Order[OrderID],tbl_Order[Order Month Name])</f>
        <v>Jan</v>
      </c>
      <c r="H1268" t="str">
        <f>_xlfn.XLOOKUP(tbl_OrderProduct[[#This Row],[ProductID]],tbl_Product[ProductID],tbl_Product[ProductName])</f>
        <v>7 Chart Wonders</v>
      </c>
      <c r="I1268" t="str">
        <f>_xlfn.XLOOKUP(tbl_OrderProduct[[#This Row],[OrderID]],tbl_Order[OrderID],tbl_Order[CustomerID])</f>
        <v>CUST0928</v>
      </c>
    </row>
    <row r="1269" spans="1:9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  <c r="F1269">
        <f>_xlfn.XLOOKUP(tbl_OrderProduct[[#This Row],[OrderID]],tbl_Order[OrderID],tbl_Order[Order Year])</f>
        <v>2019</v>
      </c>
      <c r="G1269" t="str">
        <f>_xlfn.XLOOKUP(tbl_OrderProduct[[#This Row],[OrderID]],tbl_Order[OrderID],tbl_Order[Order Month Name])</f>
        <v>Jan</v>
      </c>
      <c r="H1269" t="str">
        <f>_xlfn.XLOOKUP(tbl_OrderProduct[[#This Row],[ProductID]],tbl_Product[ProductID],tbl_Product[ProductName])</f>
        <v>Pax Excel</v>
      </c>
      <c r="I1269" t="str">
        <f>_xlfn.XLOOKUP(tbl_OrderProduct[[#This Row],[OrderID]],tbl_Order[OrderID],tbl_Order[CustomerID])</f>
        <v>CUST0188</v>
      </c>
    </row>
    <row r="1270" spans="1:9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  <c r="F1270">
        <f>_xlfn.XLOOKUP(tbl_OrderProduct[[#This Row],[OrderID]],tbl_Order[OrderID],tbl_Order[Order Year])</f>
        <v>2019</v>
      </c>
      <c r="G1270" t="str">
        <f>_xlfn.XLOOKUP(tbl_OrderProduct[[#This Row],[OrderID]],tbl_Order[OrderID],tbl_Order[Order Month Name])</f>
        <v>Jan</v>
      </c>
      <c r="H1270" t="str">
        <f>_xlfn.XLOOKUP(tbl_OrderProduct[[#This Row],[ProductID]],tbl_Product[ProductID],tbl_Product[ProductName])</f>
        <v>Evercell</v>
      </c>
      <c r="I1270" t="str">
        <f>_xlfn.XLOOKUP(tbl_OrderProduct[[#This Row],[OrderID]],tbl_Order[OrderID],tbl_Order[CustomerID])</f>
        <v>CUST0188</v>
      </c>
    </row>
    <row r="1271" spans="1:9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  <c r="F1271">
        <f>_xlfn.XLOOKUP(tbl_OrderProduct[[#This Row],[OrderID]],tbl_Order[OrderID],tbl_Order[Order Year])</f>
        <v>2019</v>
      </c>
      <c r="G1271" t="str">
        <f>_xlfn.XLOOKUP(tbl_OrderProduct[[#This Row],[OrderID]],tbl_Order[OrderID],tbl_Order[Order Month Name])</f>
        <v>Jan</v>
      </c>
      <c r="H1271" t="str">
        <f>_xlfn.XLOOKUP(tbl_OrderProduct[[#This Row],[ProductID]],tbl_Product[ProductID],tbl_Product[ProductName])</f>
        <v>Brass: Budget</v>
      </c>
      <c r="I1271" t="str">
        <f>_xlfn.XLOOKUP(tbl_OrderProduct[[#This Row],[OrderID]],tbl_Order[OrderID],tbl_Order[CustomerID])</f>
        <v>CUST0188</v>
      </c>
    </row>
    <row r="1272" spans="1:9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  <c r="F1272">
        <f>_xlfn.XLOOKUP(tbl_OrderProduct[[#This Row],[OrderID]],tbl_Order[OrderID],tbl_Order[Order Year])</f>
        <v>2019</v>
      </c>
      <c r="G1272" t="str">
        <f>_xlfn.XLOOKUP(tbl_OrderProduct[[#This Row],[OrderID]],tbl_Order[OrderID],tbl_Order[Order Month Name])</f>
        <v>Jan</v>
      </c>
      <c r="H1272" t="str">
        <f>_xlfn.XLOOKUP(tbl_OrderProduct[[#This Row],[ProductID]],tbl_Product[ProductID],tbl_Product[ProductName])</f>
        <v>Spreadsheet Legacy</v>
      </c>
      <c r="I1272" t="str">
        <f>_xlfn.XLOOKUP(tbl_OrderProduct[[#This Row],[OrderID]],tbl_Order[OrderID],tbl_Order[CustomerID])</f>
        <v>CUST0188</v>
      </c>
    </row>
    <row r="1273" spans="1:9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  <c r="F1273">
        <f>_xlfn.XLOOKUP(tbl_OrderProduct[[#This Row],[OrderID]],tbl_Order[OrderID],tbl_Order[Order Year])</f>
        <v>2019</v>
      </c>
      <c r="G1273" t="str">
        <f>_xlfn.XLOOKUP(tbl_OrderProduct[[#This Row],[OrderID]],tbl_Order[OrderID],tbl_Order[Order Month Name])</f>
        <v>Jan</v>
      </c>
      <c r="H1273" t="str">
        <f>_xlfn.XLOOKUP(tbl_OrderProduct[[#This Row],[ProductID]],tbl_Product[ProductID],tbl_Product[ProductName])</f>
        <v>Depreciation Trail</v>
      </c>
      <c r="I1273" t="str">
        <f>_xlfn.XLOOKUP(tbl_OrderProduct[[#This Row],[OrderID]],tbl_Order[OrderID],tbl_Order[CustomerID])</f>
        <v>CUST0188</v>
      </c>
    </row>
    <row r="1274" spans="1:9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  <c r="F1274">
        <f>_xlfn.XLOOKUP(tbl_OrderProduct[[#This Row],[OrderID]],tbl_Order[OrderID],tbl_Order[Order Year])</f>
        <v>2019</v>
      </c>
      <c r="G1274" t="str">
        <f>_xlfn.XLOOKUP(tbl_OrderProduct[[#This Row],[OrderID]],tbl_Order[OrderID],tbl_Order[Order Month Name])</f>
        <v>Jan</v>
      </c>
      <c r="H1274" t="str">
        <f>_xlfn.XLOOKUP(tbl_OrderProduct[[#This Row],[ProductID]],tbl_Product[ProductID],tbl_Product[ProductName])</f>
        <v>Great Western Lookup</v>
      </c>
      <c r="I1274" t="str">
        <f>_xlfn.XLOOKUP(tbl_OrderProduct[[#This Row],[OrderID]],tbl_Order[OrderID],tbl_Order[CustomerID])</f>
        <v>CUST1024</v>
      </c>
    </row>
    <row r="1275" spans="1:9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  <c r="F1275">
        <f>_xlfn.XLOOKUP(tbl_OrderProduct[[#This Row],[OrderID]],tbl_Order[OrderID],tbl_Order[Order Year])</f>
        <v>2019</v>
      </c>
      <c r="G1275" t="str">
        <f>_xlfn.XLOOKUP(tbl_OrderProduct[[#This Row],[OrderID]],tbl_Order[OrderID],tbl_Order[Order Month Name])</f>
        <v>Jan</v>
      </c>
      <c r="H1275" t="str">
        <f>_xlfn.XLOOKUP(tbl_OrderProduct[[#This Row],[ProductID]],tbl_Product[ProductID],tbl_Product[ProductName])</f>
        <v>Pivot Panic!</v>
      </c>
      <c r="I1275" t="str">
        <f>_xlfn.XLOOKUP(tbl_OrderProduct[[#This Row],[OrderID]],tbl_Order[OrderID],tbl_Order[CustomerID])</f>
        <v>CUST0099</v>
      </c>
    </row>
    <row r="1276" spans="1:9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  <c r="F1276">
        <f>_xlfn.XLOOKUP(tbl_OrderProduct[[#This Row],[OrderID]],tbl_Order[OrderID],tbl_Order[Order Year])</f>
        <v>2019</v>
      </c>
      <c r="G1276" t="str">
        <f>_xlfn.XLOOKUP(tbl_OrderProduct[[#This Row],[OrderID]],tbl_Order[OrderID],tbl_Order[Order Month Name])</f>
        <v>Jan</v>
      </c>
      <c r="H1276" t="str">
        <f>_xlfn.XLOOKUP(tbl_OrderProduct[[#This Row],[ProductID]],tbl_Product[ProductID],tbl_Product[ProductName])</f>
        <v>Pivot &amp; Paper</v>
      </c>
      <c r="I1276" t="str">
        <f>_xlfn.XLOOKUP(tbl_OrderProduct[[#This Row],[OrderID]],tbl_Order[OrderID],tbl_Order[CustomerID])</f>
        <v>CUST0793</v>
      </c>
    </row>
    <row r="1277" spans="1:9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  <c r="F1277">
        <f>_xlfn.XLOOKUP(tbl_OrderProduct[[#This Row],[OrderID]],tbl_Order[OrderID],tbl_Order[Order Year])</f>
        <v>2019</v>
      </c>
      <c r="G1277" t="str">
        <f>_xlfn.XLOOKUP(tbl_OrderProduct[[#This Row],[OrderID]],tbl_Order[OrderID],tbl_Order[Order Month Name])</f>
        <v>Jan</v>
      </c>
      <c r="H1277" t="str">
        <f>_xlfn.XLOOKUP(tbl_OrderProduct[[#This Row],[ProductID]],tbl_Product[ProductID],tbl_Product[ProductName])</f>
        <v>Between Two Spreadsheets</v>
      </c>
      <c r="I1277" t="str">
        <f>_xlfn.XLOOKUP(tbl_OrderProduct[[#This Row],[OrderID]],tbl_Order[OrderID],tbl_Order[CustomerID])</f>
        <v>CUST1228</v>
      </c>
    </row>
    <row r="1278" spans="1:9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  <c r="F1278">
        <f>_xlfn.XLOOKUP(tbl_OrderProduct[[#This Row],[OrderID]],tbl_Order[OrderID],tbl_Order[Order Year])</f>
        <v>2019</v>
      </c>
      <c r="G1278" t="str">
        <f>_xlfn.XLOOKUP(tbl_OrderProduct[[#This Row],[OrderID]],tbl_Order[OrderID],tbl_Order[Order Month Name])</f>
        <v>Jan</v>
      </c>
      <c r="H1278" t="str">
        <f>_xlfn.XLOOKUP(tbl_OrderProduct[[#This Row],[ProductID]],tbl_Product[ProductID],tbl_Product[ProductName])</f>
        <v>Data: The Resistance</v>
      </c>
      <c r="I1278" t="str">
        <f>_xlfn.XLOOKUP(tbl_OrderProduct[[#This Row],[OrderID]],tbl_Order[OrderID],tbl_Order[CustomerID])</f>
        <v>CUST0098</v>
      </c>
    </row>
    <row r="1279" spans="1:9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  <c r="F1279">
        <f>_xlfn.XLOOKUP(tbl_OrderProduct[[#This Row],[OrderID]],tbl_Order[OrderID],tbl_Order[Order Year])</f>
        <v>2019</v>
      </c>
      <c r="G1279" t="str">
        <f>_xlfn.XLOOKUP(tbl_OrderProduct[[#This Row],[OrderID]],tbl_Order[OrderID],tbl_Order[Order Month Name])</f>
        <v>Jan</v>
      </c>
      <c r="H1279" t="str">
        <f>_xlfn.XLOOKUP(tbl_OrderProduct[[#This Row],[ProductID]],tbl_Product[ProductID],tbl_Product[ProductName])</f>
        <v>7 Chart Wonders</v>
      </c>
      <c r="I1279" t="str">
        <f>_xlfn.XLOOKUP(tbl_OrderProduct[[#This Row],[OrderID]],tbl_Order[OrderID],tbl_Order[CustomerID])</f>
        <v>CUST0098</v>
      </c>
    </row>
    <row r="1280" spans="1:9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  <c r="F1280">
        <f>_xlfn.XLOOKUP(tbl_OrderProduct[[#This Row],[OrderID]],tbl_Order[OrderID],tbl_Order[Order Year])</f>
        <v>2019</v>
      </c>
      <c r="G1280" t="str">
        <f>_xlfn.XLOOKUP(tbl_OrderProduct[[#This Row],[OrderID]],tbl_Order[OrderID],tbl_Order[Order Month Name])</f>
        <v>Jan</v>
      </c>
      <c r="H1280" t="str">
        <f>_xlfn.XLOOKUP(tbl_OrderProduct[[#This Row],[ProductID]],tbl_Product[ProductID],tbl_Product[ProductName])</f>
        <v>YahtSheets</v>
      </c>
      <c r="I1280" t="str">
        <f>_xlfn.XLOOKUP(tbl_OrderProduct[[#This Row],[OrderID]],tbl_Order[OrderID],tbl_Order[CustomerID])</f>
        <v>CUST0098</v>
      </c>
    </row>
    <row r="1281" spans="1:9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  <c r="F1281">
        <f>_xlfn.XLOOKUP(tbl_OrderProduct[[#This Row],[OrderID]],tbl_Order[OrderID],tbl_Order[Order Year])</f>
        <v>2019</v>
      </c>
      <c r="G1281" t="str">
        <f>_xlfn.XLOOKUP(tbl_OrderProduct[[#This Row],[OrderID]],tbl_Order[OrderID],tbl_Order[Order Month Name])</f>
        <v>Jan</v>
      </c>
      <c r="H1281" t="str">
        <f>_xlfn.XLOOKUP(tbl_OrderProduct[[#This Row],[ProductID]],tbl_Product[ProductID],tbl_Product[ProductName])</f>
        <v>Sheets of Nottingham</v>
      </c>
      <c r="I1281" t="str">
        <f>_xlfn.XLOOKUP(tbl_OrderProduct[[#This Row],[OrderID]],tbl_Order[OrderID],tbl_Order[CustomerID])</f>
        <v>CUST0098</v>
      </c>
    </row>
    <row r="1282" spans="1:9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  <c r="F1282">
        <f>_xlfn.XLOOKUP(tbl_OrderProduct[[#This Row],[OrderID]],tbl_Order[OrderID],tbl_Order[Order Year])</f>
        <v>2019</v>
      </c>
      <c r="G1282" t="str">
        <f>_xlfn.XLOOKUP(tbl_OrderProduct[[#This Row],[OrderID]],tbl_Order[OrderID],tbl_Order[Order Month Name])</f>
        <v>Jan</v>
      </c>
      <c r="H1282" t="str">
        <f>_xlfn.XLOOKUP(tbl_OrderProduct[[#This Row],[ProductID]],tbl_Product[ProductID],tbl_Product[ProductName])</f>
        <v>Formulate!</v>
      </c>
      <c r="I1282" t="str">
        <f>_xlfn.XLOOKUP(tbl_OrderProduct[[#This Row],[OrderID]],tbl_Order[OrderID],tbl_Order[CustomerID])</f>
        <v>CUST0098</v>
      </c>
    </row>
    <row r="1283" spans="1:9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  <c r="F1283">
        <f>_xlfn.XLOOKUP(tbl_OrderProduct[[#This Row],[OrderID]],tbl_Order[OrderID],tbl_Order[Order Year])</f>
        <v>2019</v>
      </c>
      <c r="G1283" t="str">
        <f>_xlfn.XLOOKUP(tbl_OrderProduct[[#This Row],[OrderID]],tbl_Order[OrderID],tbl_Order[Order Month Name])</f>
        <v>Jan</v>
      </c>
      <c r="H1283" t="str">
        <f>_xlfn.XLOOKUP(tbl_OrderProduct[[#This Row],[ProductID]],tbl_Product[ProductID],tbl_Product[ProductName])</f>
        <v>Data: The Resistance</v>
      </c>
      <c r="I1283" t="str">
        <f>_xlfn.XLOOKUP(tbl_OrderProduct[[#This Row],[OrderID]],tbl_Order[OrderID],tbl_Order[CustomerID])</f>
        <v>CUST0441</v>
      </c>
    </row>
    <row r="1284" spans="1:9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  <c r="F1284">
        <f>_xlfn.XLOOKUP(tbl_OrderProduct[[#This Row],[OrderID]],tbl_Order[OrderID],tbl_Order[Order Year])</f>
        <v>2019</v>
      </c>
      <c r="G1284" t="str">
        <f>_xlfn.XLOOKUP(tbl_OrderProduct[[#This Row],[OrderID]],tbl_Order[OrderID],tbl_Order[Order Month Name])</f>
        <v>Jan</v>
      </c>
      <c r="H1284" t="str">
        <f>_xlfn.XLOOKUP(tbl_OrderProduct[[#This Row],[ProductID]],tbl_Product[ProductID],tbl_Product[ProductName])</f>
        <v>Azul: Pie Chart Edition</v>
      </c>
      <c r="I1284" t="str">
        <f>_xlfn.XLOOKUP(tbl_OrderProduct[[#This Row],[OrderID]],tbl_Order[OrderID],tbl_Order[CustomerID])</f>
        <v>CUST0441</v>
      </c>
    </row>
    <row r="1285" spans="1:9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  <c r="F1285">
        <f>_xlfn.XLOOKUP(tbl_OrderProduct[[#This Row],[OrderID]],tbl_Order[OrderID],tbl_Order[Order Year])</f>
        <v>2019</v>
      </c>
      <c r="G1285" t="str">
        <f>_xlfn.XLOOKUP(tbl_OrderProduct[[#This Row],[OrderID]],tbl_Order[OrderID],tbl_Order[Order Month Name])</f>
        <v>Jan</v>
      </c>
      <c r="H1285" t="str">
        <f>_xlfn.XLOOKUP(tbl_OrderProduct[[#This Row],[ProductID]],tbl_Product[ProductID],tbl_Product[ProductName])</f>
        <v>Welcome To … The Dashboard</v>
      </c>
      <c r="I1285" t="str">
        <f>_xlfn.XLOOKUP(tbl_OrderProduct[[#This Row],[OrderID]],tbl_Order[OrderID],tbl_Order[CustomerID])</f>
        <v>CUST0441</v>
      </c>
    </row>
    <row r="1286" spans="1:9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  <c r="F1286">
        <f>_xlfn.XLOOKUP(tbl_OrderProduct[[#This Row],[OrderID]],tbl_Order[OrderID],tbl_Order[Order Year])</f>
        <v>2019</v>
      </c>
      <c r="G1286" t="str">
        <f>_xlfn.XLOOKUP(tbl_OrderProduct[[#This Row],[OrderID]],tbl_Order[OrderID],tbl_Order[Order Month Name])</f>
        <v>Jan</v>
      </c>
      <c r="H1286" t="str">
        <f>_xlfn.XLOOKUP(tbl_OrderProduct[[#This Row],[ProductID]],tbl_Product[ProductID],tbl_Product[ProductName])</f>
        <v>DataCraft: Fields &amp; Measures</v>
      </c>
      <c r="I1286" t="str">
        <f>_xlfn.XLOOKUP(tbl_OrderProduct[[#This Row],[OrderID]],tbl_Order[OrderID],tbl_Order[CustomerID])</f>
        <v>CUST0441</v>
      </c>
    </row>
    <row r="1287" spans="1:9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  <c r="F1287">
        <f>_xlfn.XLOOKUP(tbl_OrderProduct[[#This Row],[OrderID]],tbl_Order[OrderID],tbl_Order[Order Year])</f>
        <v>2019</v>
      </c>
      <c r="G1287" t="str">
        <f>_xlfn.XLOOKUP(tbl_OrderProduct[[#This Row],[OrderID]],tbl_Order[OrderID],tbl_Order[Order Month Name])</f>
        <v>Jan</v>
      </c>
      <c r="H1287" t="str">
        <f>_xlfn.XLOOKUP(tbl_OrderProduct[[#This Row],[ProductID]],tbl_Product[ProductID],tbl_Product[ProductName])</f>
        <v>Unmatched: Analyst's Edition</v>
      </c>
      <c r="I1287" t="str">
        <f>_xlfn.XLOOKUP(tbl_OrderProduct[[#This Row],[OrderID]],tbl_Order[OrderID],tbl_Order[CustomerID])</f>
        <v>CUST0441</v>
      </c>
    </row>
    <row r="1288" spans="1:9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  <c r="F1288">
        <f>_xlfn.XLOOKUP(tbl_OrderProduct[[#This Row],[OrderID]],tbl_Order[OrderID],tbl_Order[Order Year])</f>
        <v>2019</v>
      </c>
      <c r="G1288" t="str">
        <f>_xlfn.XLOOKUP(tbl_OrderProduct[[#This Row],[OrderID]],tbl_Order[OrderID],tbl_Order[Order Month Name])</f>
        <v>Jan</v>
      </c>
      <c r="H1288" t="str">
        <f>_xlfn.XLOOKUP(tbl_OrderProduct[[#This Row],[ProductID]],tbl_Product[ProductID],tbl_Product[ProductName])</f>
        <v>Sheets of Nottingham</v>
      </c>
      <c r="I1288" t="str">
        <f>_xlfn.XLOOKUP(tbl_OrderProduct[[#This Row],[OrderID]],tbl_Order[OrderID],tbl_Order[CustomerID])</f>
        <v>CUST0676</v>
      </c>
    </row>
    <row r="1289" spans="1:9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  <c r="F1289">
        <f>_xlfn.XLOOKUP(tbl_OrderProduct[[#This Row],[OrderID]],tbl_Order[OrderID],tbl_Order[Order Year])</f>
        <v>2019</v>
      </c>
      <c r="G1289" t="str">
        <f>_xlfn.XLOOKUP(tbl_OrderProduct[[#This Row],[OrderID]],tbl_Order[OrderID],tbl_Order[Order Month Name])</f>
        <v>Jan</v>
      </c>
      <c r="H1289" t="str">
        <f>_xlfn.XLOOKUP(tbl_OrderProduct[[#This Row],[ProductID]],tbl_Product[ProductID],tbl_Product[ProductName])</f>
        <v>The Quacks of Quarterburg</v>
      </c>
      <c r="I1289" t="str">
        <f>_xlfn.XLOOKUP(tbl_OrderProduct[[#This Row],[OrderID]],tbl_Order[OrderID],tbl_Order[CustomerID])</f>
        <v>CUST0676</v>
      </c>
    </row>
    <row r="1290" spans="1:9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  <c r="F1290">
        <f>_xlfn.XLOOKUP(tbl_OrderProduct[[#This Row],[OrderID]],tbl_Order[OrderID],tbl_Order[Order Year])</f>
        <v>2019</v>
      </c>
      <c r="G1290" t="str">
        <f>_xlfn.XLOOKUP(tbl_OrderProduct[[#This Row],[OrderID]],tbl_Order[OrderID],tbl_Order[Order Month Name])</f>
        <v>Jan</v>
      </c>
      <c r="H1290" t="str">
        <f>_xlfn.XLOOKUP(tbl_OrderProduct[[#This Row],[ProductID]],tbl_Product[ProductID],tbl_Product[ProductName])</f>
        <v>Pax Excel</v>
      </c>
      <c r="I1290" t="str">
        <f>_xlfn.XLOOKUP(tbl_OrderProduct[[#This Row],[OrderID]],tbl_Order[OrderID],tbl_Order[CustomerID])</f>
        <v>CUST0174</v>
      </c>
    </row>
    <row r="1291" spans="1:9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  <c r="F1291">
        <f>_xlfn.XLOOKUP(tbl_OrderProduct[[#This Row],[OrderID]],tbl_Order[OrderID],tbl_Order[Order Year])</f>
        <v>2019</v>
      </c>
      <c r="G1291" t="str">
        <f>_xlfn.XLOOKUP(tbl_OrderProduct[[#This Row],[OrderID]],tbl_Order[OrderID],tbl_Order[Order Month Name])</f>
        <v>Jan</v>
      </c>
      <c r="H1291" t="str">
        <f>_xlfn.XLOOKUP(tbl_OrderProduct[[#This Row],[ProductID]],tbl_Product[ProductID],tbl_Product[ProductName])</f>
        <v>Spreadsheet Legacy</v>
      </c>
      <c r="I1291" t="str">
        <f>_xlfn.XLOOKUP(tbl_OrderProduct[[#This Row],[OrderID]],tbl_Order[OrderID],tbl_Order[CustomerID])</f>
        <v>CUST0174</v>
      </c>
    </row>
    <row r="1292" spans="1:9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  <c r="F1292">
        <f>_xlfn.XLOOKUP(tbl_OrderProduct[[#This Row],[OrderID]],tbl_Order[OrderID],tbl_Order[Order Year])</f>
        <v>2019</v>
      </c>
      <c r="G1292" t="str">
        <f>_xlfn.XLOOKUP(tbl_OrderProduct[[#This Row],[OrderID]],tbl_Order[OrderID],tbl_Order[Order Month Name])</f>
        <v>Jan</v>
      </c>
      <c r="H1292" t="str">
        <f>_xlfn.XLOOKUP(tbl_OrderProduct[[#This Row],[ProductID]],tbl_Product[ProductID],tbl_Product[ProductName])</f>
        <v>DAX Machina</v>
      </c>
      <c r="I1292" t="str">
        <f>_xlfn.XLOOKUP(tbl_OrderProduct[[#This Row],[OrderID]],tbl_Order[OrderID],tbl_Order[CustomerID])</f>
        <v>CUST0174</v>
      </c>
    </row>
    <row r="1293" spans="1:9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  <c r="F1293">
        <f>_xlfn.XLOOKUP(tbl_OrderProduct[[#This Row],[OrderID]],tbl_Order[OrderID],tbl_Order[Order Year])</f>
        <v>2019</v>
      </c>
      <c r="G1293" t="str">
        <f>_xlfn.XLOOKUP(tbl_OrderProduct[[#This Row],[OrderID]],tbl_Order[OrderID],tbl_Order[Order Month Name])</f>
        <v>Jan</v>
      </c>
      <c r="H1293" t="str">
        <f>_xlfn.XLOOKUP(tbl_OrderProduct[[#This Row],[ProductID]],tbl_Product[ProductID],tbl_Product[ProductName])</f>
        <v>Carcassone: Financial Quarters</v>
      </c>
      <c r="I1293" t="str">
        <f>_xlfn.XLOOKUP(tbl_OrderProduct[[#This Row],[OrderID]],tbl_Order[OrderID],tbl_Order[CustomerID])</f>
        <v>CUST0174</v>
      </c>
    </row>
    <row r="1294" spans="1:9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  <c r="F1294">
        <f>_xlfn.XLOOKUP(tbl_OrderProduct[[#This Row],[OrderID]],tbl_Order[OrderID],tbl_Order[Order Year])</f>
        <v>2019</v>
      </c>
      <c r="G1294" t="str">
        <f>_xlfn.XLOOKUP(tbl_OrderProduct[[#This Row],[OrderID]],tbl_Order[OrderID],tbl_Order[Order Month Name])</f>
        <v>Jan</v>
      </c>
      <c r="H1294" t="str">
        <f>_xlfn.XLOOKUP(tbl_OrderProduct[[#This Row],[ProductID]],tbl_Product[ProductID],tbl_Product[ProductName])</f>
        <v>Dungeons &amp; Datasets</v>
      </c>
      <c r="I1294" t="str">
        <f>_xlfn.XLOOKUP(tbl_OrderProduct[[#This Row],[OrderID]],tbl_Order[OrderID],tbl_Order[CustomerID])</f>
        <v>CUST0174</v>
      </c>
    </row>
    <row r="1295" spans="1:9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  <c r="F1295">
        <f>_xlfn.XLOOKUP(tbl_OrderProduct[[#This Row],[OrderID]],tbl_Order[OrderID],tbl_Order[Order Year])</f>
        <v>2019</v>
      </c>
      <c r="G1295" t="str">
        <f>_xlfn.XLOOKUP(tbl_OrderProduct[[#This Row],[OrderID]],tbl_Order[OrderID],tbl_Order[Order Month Name])</f>
        <v>Feb</v>
      </c>
      <c r="H1295" t="str">
        <f>_xlfn.XLOOKUP(tbl_OrderProduct[[#This Row],[ProductID]],tbl_Product[ProductID],tbl_Product[ProductName])</f>
        <v>Unmatched: Analyst's Edition</v>
      </c>
      <c r="I1295" t="str">
        <f>_xlfn.XLOOKUP(tbl_OrderProduct[[#This Row],[OrderID]],tbl_Order[OrderID],tbl_Order[CustomerID])</f>
        <v>CUST0038</v>
      </c>
    </row>
    <row r="1296" spans="1:9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  <c r="F1296">
        <f>_xlfn.XLOOKUP(tbl_OrderProduct[[#This Row],[OrderID]],tbl_Order[OrderID],tbl_Order[Order Year])</f>
        <v>2019</v>
      </c>
      <c r="G1296" t="str">
        <f>_xlfn.XLOOKUP(tbl_OrderProduct[[#This Row],[OrderID]],tbl_Order[OrderID],tbl_Order[Order Month Name])</f>
        <v>Feb</v>
      </c>
      <c r="H1296" t="str">
        <f>_xlfn.XLOOKUP(tbl_OrderProduct[[#This Row],[ProductID]],tbl_Product[ProductID],tbl_Product[ProductName])</f>
        <v>Formula Scrabble</v>
      </c>
      <c r="I1296" t="str">
        <f>_xlfn.XLOOKUP(tbl_OrderProduct[[#This Row],[OrderID]],tbl_Order[OrderID],tbl_Order[CustomerID])</f>
        <v>CUST0982</v>
      </c>
    </row>
    <row r="1297" spans="1:9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  <c r="F1297">
        <f>_xlfn.XLOOKUP(tbl_OrderProduct[[#This Row],[OrderID]],tbl_Order[OrderID],tbl_Order[Order Year])</f>
        <v>2019</v>
      </c>
      <c r="G1297" t="str">
        <f>_xlfn.XLOOKUP(tbl_OrderProduct[[#This Row],[OrderID]],tbl_Order[OrderID],tbl_Order[Order Month Name])</f>
        <v>Feb</v>
      </c>
      <c r="H1297" t="str">
        <f>_xlfn.XLOOKUP(tbl_OrderProduct[[#This Row],[ProductID]],tbl_Product[ProductID],tbl_Product[ProductName])</f>
        <v>Pandemic: #REF! Outbreak</v>
      </c>
      <c r="I1297" t="str">
        <f>_xlfn.XLOOKUP(tbl_OrderProduct[[#This Row],[OrderID]],tbl_Order[OrderID],tbl_Order[CustomerID])</f>
        <v>CUST0982</v>
      </c>
    </row>
    <row r="1298" spans="1:9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  <c r="F1298">
        <f>_xlfn.XLOOKUP(tbl_OrderProduct[[#This Row],[OrderID]],tbl_Order[OrderID],tbl_Order[Order Year])</f>
        <v>2019</v>
      </c>
      <c r="G1298" t="str">
        <f>_xlfn.XLOOKUP(tbl_OrderProduct[[#This Row],[OrderID]],tbl_Order[OrderID],tbl_Order[Order Month Name])</f>
        <v>Feb</v>
      </c>
      <c r="H1298" t="str">
        <f>_xlfn.XLOOKUP(tbl_OrderProduct[[#This Row],[ProductID]],tbl_Product[ProductID],tbl_Product[ProductName])</f>
        <v>Between Two Spreadsheets</v>
      </c>
      <c r="I1298" t="str">
        <f>_xlfn.XLOOKUP(tbl_OrderProduct[[#This Row],[OrderID]],tbl_Order[OrderID],tbl_Order[CustomerID])</f>
        <v>CUST0982</v>
      </c>
    </row>
    <row r="1299" spans="1:9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  <c r="F1299">
        <f>_xlfn.XLOOKUP(tbl_OrderProduct[[#This Row],[OrderID]],tbl_Order[OrderID],tbl_Order[Order Year])</f>
        <v>2019</v>
      </c>
      <c r="G1299" t="str">
        <f>_xlfn.XLOOKUP(tbl_OrderProduct[[#This Row],[OrderID]],tbl_Order[OrderID],tbl_Order[Order Month Name])</f>
        <v>Feb</v>
      </c>
      <c r="H1299" t="str">
        <f>_xlfn.XLOOKUP(tbl_OrderProduct[[#This Row],[ProductID]],tbl_Product[ProductID],tbl_Product[ProductName])</f>
        <v>Formula Scrabble</v>
      </c>
      <c r="I1299" t="str">
        <f>_xlfn.XLOOKUP(tbl_OrderProduct[[#This Row],[OrderID]],tbl_Order[OrderID],tbl_Order[CustomerID])</f>
        <v>CUST0293</v>
      </c>
    </row>
    <row r="1300" spans="1:9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  <c r="F1300">
        <f>_xlfn.XLOOKUP(tbl_OrderProduct[[#This Row],[OrderID]],tbl_Order[OrderID],tbl_Order[Order Year])</f>
        <v>2019</v>
      </c>
      <c r="G1300" t="str">
        <f>_xlfn.XLOOKUP(tbl_OrderProduct[[#This Row],[OrderID]],tbl_Order[OrderID],tbl_Order[Order Month Name])</f>
        <v>Feb</v>
      </c>
      <c r="H1300" t="str">
        <f>_xlfn.XLOOKUP(tbl_OrderProduct[[#This Row],[ProductID]],tbl_Product[ProductID],tbl_Product[ProductName])</f>
        <v>Between Two Spreadsheets</v>
      </c>
      <c r="I1300" t="str">
        <f>_xlfn.XLOOKUP(tbl_OrderProduct[[#This Row],[OrderID]],tbl_Order[OrderID],tbl_Order[CustomerID])</f>
        <v>CUST0568</v>
      </c>
    </row>
    <row r="1301" spans="1:9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  <c r="F1301">
        <f>_xlfn.XLOOKUP(tbl_OrderProduct[[#This Row],[OrderID]],tbl_Order[OrderID],tbl_Order[Order Year])</f>
        <v>2019</v>
      </c>
      <c r="G1301" t="str">
        <f>_xlfn.XLOOKUP(tbl_OrderProduct[[#This Row],[OrderID]],tbl_Order[OrderID],tbl_Order[Order Month Name])</f>
        <v>Feb</v>
      </c>
      <c r="H1301" t="str">
        <f>_xlfn.XLOOKUP(tbl_OrderProduct[[#This Row],[ProductID]],tbl_Product[ProductID],tbl_Product[ProductName])</f>
        <v>Pax Excel</v>
      </c>
      <c r="I1301" t="str">
        <f>_xlfn.XLOOKUP(tbl_OrderProduct[[#This Row],[OrderID]],tbl_Order[OrderID],tbl_Order[CustomerID])</f>
        <v>CUST0568</v>
      </c>
    </row>
    <row r="1302" spans="1:9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  <c r="F1302">
        <f>_xlfn.XLOOKUP(tbl_OrderProduct[[#This Row],[OrderID]],tbl_Order[OrderID],tbl_Order[Order Year])</f>
        <v>2019</v>
      </c>
      <c r="G1302" t="str">
        <f>_xlfn.XLOOKUP(tbl_OrderProduct[[#This Row],[OrderID]],tbl_Order[OrderID],tbl_Order[Order Month Name])</f>
        <v>Feb</v>
      </c>
      <c r="H1302" t="str">
        <f>_xlfn.XLOOKUP(tbl_OrderProduct[[#This Row],[ProductID]],tbl_Product[ProductID],tbl_Product[ProductName])</f>
        <v>Pandemic: #REF! Outbreak</v>
      </c>
      <c r="I1302" t="str">
        <f>_xlfn.XLOOKUP(tbl_OrderProduct[[#This Row],[OrderID]],tbl_Order[OrderID],tbl_Order[CustomerID])</f>
        <v>CUST0488</v>
      </c>
    </row>
    <row r="1303" spans="1:9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  <c r="F1303">
        <f>_xlfn.XLOOKUP(tbl_OrderProduct[[#This Row],[OrderID]],tbl_Order[OrderID],tbl_Order[Order Year])</f>
        <v>2019</v>
      </c>
      <c r="G1303" t="str">
        <f>_xlfn.XLOOKUP(tbl_OrderProduct[[#This Row],[OrderID]],tbl_Order[OrderID],tbl_Order[Order Month Name])</f>
        <v>Feb</v>
      </c>
      <c r="H1303" t="str">
        <f>_xlfn.XLOOKUP(tbl_OrderProduct[[#This Row],[ProductID]],tbl_Product[ProductID],tbl_Product[ProductName])</f>
        <v>Carcassone: Financial Quarters</v>
      </c>
      <c r="I1303" t="str">
        <f>_xlfn.XLOOKUP(tbl_OrderProduct[[#This Row],[OrderID]],tbl_Order[OrderID],tbl_Order[CustomerID])</f>
        <v>CUST0070</v>
      </c>
    </row>
    <row r="1304" spans="1:9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  <c r="F1304">
        <f>_xlfn.XLOOKUP(tbl_OrderProduct[[#This Row],[OrderID]],tbl_Order[OrderID],tbl_Order[Order Year])</f>
        <v>2019</v>
      </c>
      <c r="G1304" t="str">
        <f>_xlfn.XLOOKUP(tbl_OrderProduct[[#This Row],[OrderID]],tbl_Order[OrderID],tbl_Order[Order Month Name])</f>
        <v>Feb</v>
      </c>
      <c r="H1304" t="str">
        <f>_xlfn.XLOOKUP(tbl_OrderProduct[[#This Row],[ProductID]],tbl_Product[ProductID],tbl_Product[ProductName])</f>
        <v>Pivot or Perish</v>
      </c>
      <c r="I1304" t="str">
        <f>_xlfn.XLOOKUP(tbl_OrderProduct[[#This Row],[OrderID]],tbl_Order[OrderID],tbl_Order[CustomerID])</f>
        <v>CUST1262</v>
      </c>
    </row>
    <row r="1305" spans="1:9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  <c r="F1305">
        <f>_xlfn.XLOOKUP(tbl_OrderProduct[[#This Row],[OrderID]],tbl_Order[OrderID],tbl_Order[Order Year])</f>
        <v>2019</v>
      </c>
      <c r="G1305" t="str">
        <f>_xlfn.XLOOKUP(tbl_OrderProduct[[#This Row],[OrderID]],tbl_Order[OrderID],tbl_Order[Order Month Name])</f>
        <v>Feb</v>
      </c>
      <c r="H1305" t="str">
        <f>_xlfn.XLOOKUP(tbl_OrderProduct[[#This Row],[ProductID]],tbl_Product[ProductID],tbl_Product[ProductName])</f>
        <v>A Dasboard Contrived</v>
      </c>
      <c r="I1305" t="str">
        <f>_xlfn.XLOOKUP(tbl_OrderProduct[[#This Row],[OrderID]],tbl_Order[OrderID],tbl_Order[CustomerID])</f>
        <v>CUST0401</v>
      </c>
    </row>
    <row r="1306" spans="1:9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  <c r="F1306">
        <f>_xlfn.XLOOKUP(tbl_OrderProduct[[#This Row],[OrderID]],tbl_Order[OrderID],tbl_Order[Order Year])</f>
        <v>2019</v>
      </c>
      <c r="G1306" t="str">
        <f>_xlfn.XLOOKUP(tbl_OrderProduct[[#This Row],[OrderID]],tbl_Order[OrderID],tbl_Order[Order Month Name])</f>
        <v>Feb</v>
      </c>
      <c r="H1306" t="str">
        <f>_xlfn.XLOOKUP(tbl_OrderProduct[[#This Row],[ProductID]],tbl_Product[ProductID],tbl_Product[ProductName])</f>
        <v>Terraforming Tableau</v>
      </c>
      <c r="I1306" t="str">
        <f>_xlfn.XLOOKUP(tbl_OrderProduct[[#This Row],[OrderID]],tbl_Order[OrderID],tbl_Order[CustomerID])</f>
        <v>CUST0401</v>
      </c>
    </row>
    <row r="1307" spans="1:9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  <c r="F1307">
        <f>_xlfn.XLOOKUP(tbl_OrderProduct[[#This Row],[OrderID]],tbl_Order[OrderID],tbl_Order[Order Year])</f>
        <v>2019</v>
      </c>
      <c r="G1307" t="str">
        <f>_xlfn.XLOOKUP(tbl_OrderProduct[[#This Row],[OrderID]],tbl_Order[OrderID],tbl_Order[Order Month Name])</f>
        <v>Feb</v>
      </c>
      <c r="H1307" t="str">
        <f>_xlfn.XLOOKUP(tbl_OrderProduct[[#This Row],[ProductID]],tbl_Product[ProductID],tbl_Product[ProductName])</f>
        <v>Pivot &amp; Paper</v>
      </c>
      <c r="I1307" t="str">
        <f>_xlfn.XLOOKUP(tbl_OrderProduct[[#This Row],[OrderID]],tbl_Order[OrderID],tbl_Order[CustomerID])</f>
        <v>CUST0401</v>
      </c>
    </row>
    <row r="1308" spans="1:9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  <c r="F1308">
        <f>_xlfn.XLOOKUP(tbl_OrderProduct[[#This Row],[OrderID]],tbl_Order[OrderID],tbl_Order[Order Year])</f>
        <v>2019</v>
      </c>
      <c r="G1308" t="str">
        <f>_xlfn.XLOOKUP(tbl_OrderProduct[[#This Row],[OrderID]],tbl_Order[OrderID],tbl_Order[Order Month Name])</f>
        <v>Feb</v>
      </c>
      <c r="H1308" t="str">
        <f>_xlfn.XLOOKUP(tbl_OrderProduct[[#This Row],[ProductID]],tbl_Product[ProductID],tbl_Product[ProductName])</f>
        <v>Spreadsheet Legacy</v>
      </c>
      <c r="I1308" t="str">
        <f>_xlfn.XLOOKUP(tbl_OrderProduct[[#This Row],[OrderID]],tbl_Order[OrderID],tbl_Order[CustomerID])</f>
        <v>CUST0401</v>
      </c>
    </row>
    <row r="1309" spans="1:9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  <c r="F1309">
        <f>_xlfn.XLOOKUP(tbl_OrderProduct[[#This Row],[OrderID]],tbl_Order[OrderID],tbl_Order[Order Year])</f>
        <v>2019</v>
      </c>
      <c r="G1309" t="str">
        <f>_xlfn.XLOOKUP(tbl_OrderProduct[[#This Row],[OrderID]],tbl_Order[OrderID],tbl_Order[Order Month Name])</f>
        <v>Feb</v>
      </c>
      <c r="H1309" t="str">
        <f>_xlfn.XLOOKUP(tbl_OrderProduct[[#This Row],[ProductID]],tbl_Product[ProductID],tbl_Product[ProductName])</f>
        <v>Carcassone: Financial Quarters</v>
      </c>
      <c r="I1309" t="str">
        <f>_xlfn.XLOOKUP(tbl_OrderProduct[[#This Row],[OrderID]],tbl_Order[OrderID],tbl_Order[CustomerID])</f>
        <v>CUST0401</v>
      </c>
    </row>
    <row r="1310" spans="1:9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  <c r="F1310">
        <f>_xlfn.XLOOKUP(tbl_OrderProduct[[#This Row],[OrderID]],tbl_Order[OrderID],tbl_Order[Order Year])</f>
        <v>2019</v>
      </c>
      <c r="G1310" t="str">
        <f>_xlfn.XLOOKUP(tbl_OrderProduct[[#This Row],[OrderID]],tbl_Order[OrderID],tbl_Order[Order Month Name])</f>
        <v>Feb</v>
      </c>
      <c r="H1310" t="str">
        <f>_xlfn.XLOOKUP(tbl_OrderProduct[[#This Row],[ProductID]],tbl_Product[ProductID],tbl_Product[ProductName])</f>
        <v>Pivot Panic!</v>
      </c>
      <c r="I1310" t="str">
        <f>_xlfn.XLOOKUP(tbl_OrderProduct[[#This Row],[OrderID]],tbl_Order[OrderID],tbl_Order[CustomerID])</f>
        <v>CUST0401</v>
      </c>
    </row>
    <row r="1311" spans="1:9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  <c r="F1311">
        <f>_xlfn.XLOOKUP(tbl_OrderProduct[[#This Row],[OrderID]],tbl_Order[OrderID],tbl_Order[Order Year])</f>
        <v>2019</v>
      </c>
      <c r="G1311" t="str">
        <f>_xlfn.XLOOKUP(tbl_OrderProduct[[#This Row],[OrderID]],tbl_Order[OrderID],tbl_Order[Order Month Name])</f>
        <v>Feb</v>
      </c>
      <c r="H1311" t="str">
        <f>_xlfn.XLOOKUP(tbl_OrderProduct[[#This Row],[ProductID]],tbl_Product[ProductID],tbl_Product[ProductName])</f>
        <v>Roll for Regression</v>
      </c>
      <c r="I1311" t="str">
        <f>_xlfn.XLOOKUP(tbl_OrderProduct[[#This Row],[OrderID]],tbl_Order[OrderID],tbl_Order[CustomerID])</f>
        <v>CUST0103</v>
      </c>
    </row>
    <row r="1312" spans="1:9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  <c r="F1312">
        <f>_xlfn.XLOOKUP(tbl_OrderProduct[[#This Row],[OrderID]],tbl_Order[OrderID],tbl_Order[Order Year])</f>
        <v>2019</v>
      </c>
      <c r="G1312" t="str">
        <f>_xlfn.XLOOKUP(tbl_OrderProduct[[#This Row],[OrderID]],tbl_Order[OrderID],tbl_Order[Order Month Name])</f>
        <v>Feb</v>
      </c>
      <c r="H1312" t="str">
        <f>_xlfn.XLOOKUP(tbl_OrderProduct[[#This Row],[ProductID]],tbl_Product[ProductID],tbl_Product[ProductName])</f>
        <v>7 Chart Wonders</v>
      </c>
      <c r="I1312" t="str">
        <f>_xlfn.XLOOKUP(tbl_OrderProduct[[#This Row],[OrderID]],tbl_Order[OrderID],tbl_Order[CustomerID])</f>
        <v>CUST0103</v>
      </c>
    </row>
    <row r="1313" spans="1:9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  <c r="F1313">
        <f>_xlfn.XLOOKUP(tbl_OrderProduct[[#This Row],[OrderID]],tbl_Order[OrderID],tbl_Order[Order Year])</f>
        <v>2019</v>
      </c>
      <c r="G1313" t="str">
        <f>_xlfn.XLOOKUP(tbl_OrderProduct[[#This Row],[OrderID]],tbl_Order[OrderID],tbl_Order[Order Month Name])</f>
        <v>Feb</v>
      </c>
      <c r="H1313" t="str">
        <f>_xlfn.XLOOKUP(tbl_OrderProduct[[#This Row],[ProductID]],tbl_Product[ProductID],tbl_Product[ProductName])</f>
        <v>Depreciation Trail</v>
      </c>
      <c r="I1313" t="str">
        <f>_xlfn.XLOOKUP(tbl_OrderProduct[[#This Row],[OrderID]],tbl_Order[OrderID],tbl_Order[CustomerID])</f>
        <v>CUST0103</v>
      </c>
    </row>
    <row r="1314" spans="1:9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  <c r="F1314">
        <f>_xlfn.XLOOKUP(tbl_OrderProduct[[#This Row],[OrderID]],tbl_Order[OrderID],tbl_Order[Order Year])</f>
        <v>2019</v>
      </c>
      <c r="G1314" t="str">
        <f>_xlfn.XLOOKUP(tbl_OrderProduct[[#This Row],[OrderID]],tbl_Order[OrderID],tbl_Order[Order Month Name])</f>
        <v>Feb</v>
      </c>
      <c r="H1314" t="str">
        <f>_xlfn.XLOOKUP(tbl_OrderProduct[[#This Row],[ProductID]],tbl_Product[ProductID],tbl_Product[ProductName])</f>
        <v>The Spill: Data Breach</v>
      </c>
      <c r="I1314" t="str">
        <f>_xlfn.XLOOKUP(tbl_OrderProduct[[#This Row],[OrderID]],tbl_Order[OrderID],tbl_Order[CustomerID])</f>
        <v>CUST0103</v>
      </c>
    </row>
    <row r="1315" spans="1:9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  <c r="F1315">
        <f>_xlfn.XLOOKUP(tbl_OrderProduct[[#This Row],[OrderID]],tbl_Order[OrderID],tbl_Order[Order Year])</f>
        <v>2019</v>
      </c>
      <c r="G1315" t="str">
        <f>_xlfn.XLOOKUP(tbl_OrderProduct[[#This Row],[OrderID]],tbl_Order[OrderID],tbl_Order[Order Month Name])</f>
        <v>Feb</v>
      </c>
      <c r="H1315" t="str">
        <f>_xlfn.XLOOKUP(tbl_OrderProduct[[#This Row],[ProductID]],tbl_Product[ProductID],tbl_Product[ProductName])</f>
        <v>Pivot or Perish</v>
      </c>
      <c r="I1315" t="str">
        <f>_xlfn.XLOOKUP(tbl_OrderProduct[[#This Row],[OrderID]],tbl_Order[OrderID],tbl_Order[CustomerID])</f>
        <v>CUST0103</v>
      </c>
    </row>
    <row r="1316" spans="1:9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  <c r="F1316">
        <f>_xlfn.XLOOKUP(tbl_OrderProduct[[#This Row],[OrderID]],tbl_Order[OrderID],tbl_Order[Order Year])</f>
        <v>2019</v>
      </c>
      <c r="G1316" t="str">
        <f>_xlfn.XLOOKUP(tbl_OrderProduct[[#This Row],[OrderID]],tbl_Order[OrderID],tbl_Order[Order Month Name])</f>
        <v>Feb</v>
      </c>
      <c r="H1316" t="str">
        <f>_xlfn.XLOOKUP(tbl_OrderProduct[[#This Row],[ProductID]],tbl_Product[ProductID],tbl_Product[ProductName])</f>
        <v>Formulate!</v>
      </c>
      <c r="I1316" t="str">
        <f>_xlfn.XLOOKUP(tbl_OrderProduct[[#This Row],[OrderID]],tbl_Order[OrderID],tbl_Order[CustomerID])</f>
        <v>CUST0103</v>
      </c>
    </row>
    <row r="1317" spans="1:9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  <c r="F1317">
        <f>_xlfn.XLOOKUP(tbl_OrderProduct[[#This Row],[OrderID]],tbl_Order[OrderID],tbl_Order[Order Year])</f>
        <v>2019</v>
      </c>
      <c r="G1317" t="str">
        <f>_xlfn.XLOOKUP(tbl_OrderProduct[[#This Row],[OrderID]],tbl_Order[OrderID],tbl_Order[Order Month Name])</f>
        <v>Feb</v>
      </c>
      <c r="H1317" t="str">
        <f>_xlfn.XLOOKUP(tbl_OrderProduct[[#This Row],[ProductID]],tbl_Product[ProductID],tbl_Product[ProductName])</f>
        <v>Carcassone: Financial Quarters</v>
      </c>
      <c r="I1317" t="str">
        <f>_xlfn.XLOOKUP(tbl_OrderProduct[[#This Row],[OrderID]],tbl_Order[OrderID],tbl_Order[CustomerID])</f>
        <v>CUST0377</v>
      </c>
    </row>
    <row r="1318" spans="1:9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  <c r="F1318">
        <f>_xlfn.XLOOKUP(tbl_OrderProduct[[#This Row],[OrderID]],tbl_Order[OrderID],tbl_Order[Order Year])</f>
        <v>2019</v>
      </c>
      <c r="G1318" t="str">
        <f>_xlfn.XLOOKUP(tbl_OrderProduct[[#This Row],[OrderID]],tbl_Order[OrderID],tbl_Order[Order Month Name])</f>
        <v>Feb</v>
      </c>
      <c r="H1318" t="str">
        <f>_xlfn.XLOOKUP(tbl_OrderProduct[[#This Row],[ProductID]],tbl_Product[ProductID],tbl_Product[ProductName])</f>
        <v>Forbidden Functions</v>
      </c>
      <c r="I1318" t="str">
        <f>_xlfn.XLOOKUP(tbl_OrderProduct[[#This Row],[OrderID]],tbl_Order[OrderID],tbl_Order[CustomerID])</f>
        <v>CUST0377</v>
      </c>
    </row>
    <row r="1319" spans="1:9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  <c r="F1319">
        <f>_xlfn.XLOOKUP(tbl_OrderProduct[[#This Row],[OrderID]],tbl_Order[OrderID],tbl_Order[Order Year])</f>
        <v>2019</v>
      </c>
      <c r="G1319" t="str">
        <f>_xlfn.XLOOKUP(tbl_OrderProduct[[#This Row],[OrderID]],tbl_Order[OrderID],tbl_Order[Order Month Name])</f>
        <v>Feb</v>
      </c>
      <c r="H1319" t="str">
        <f>_xlfn.XLOOKUP(tbl_OrderProduct[[#This Row],[ProductID]],tbl_Product[ProductID],tbl_Product[ProductName])</f>
        <v>The Spill: Data Breach</v>
      </c>
      <c r="I1319" t="str">
        <f>_xlfn.XLOOKUP(tbl_OrderProduct[[#This Row],[OrderID]],tbl_Order[OrderID],tbl_Order[CustomerID])</f>
        <v>CUST0377</v>
      </c>
    </row>
    <row r="1320" spans="1:9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  <c r="F1320">
        <f>_xlfn.XLOOKUP(tbl_OrderProduct[[#This Row],[OrderID]],tbl_Order[OrderID],tbl_Order[Order Year])</f>
        <v>2019</v>
      </c>
      <c r="G1320" t="str">
        <f>_xlfn.XLOOKUP(tbl_OrderProduct[[#This Row],[OrderID]],tbl_Order[OrderID],tbl_Order[Order Month Name])</f>
        <v>Mar</v>
      </c>
      <c r="H1320" t="str">
        <f>_xlfn.XLOOKUP(tbl_OrderProduct[[#This Row],[ProductID]],tbl_Product[ProductID],tbl_Product[ProductName])</f>
        <v>Don't Split the Data</v>
      </c>
      <c r="I1320" t="str">
        <f>_xlfn.XLOOKUP(tbl_OrderProduct[[#This Row],[OrderID]],tbl_Order[OrderID],tbl_Order[CustomerID])</f>
        <v>CUST1213</v>
      </c>
    </row>
    <row r="1321" spans="1:9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  <c r="F1321">
        <f>_xlfn.XLOOKUP(tbl_OrderProduct[[#This Row],[OrderID]],tbl_Order[OrderID],tbl_Order[Order Year])</f>
        <v>2019</v>
      </c>
      <c r="G1321" t="str">
        <f>_xlfn.XLOOKUP(tbl_OrderProduct[[#This Row],[OrderID]],tbl_Order[OrderID],tbl_Order[Order Month Name])</f>
        <v>Mar</v>
      </c>
      <c r="H1321" t="str">
        <f>_xlfn.XLOOKUP(tbl_OrderProduct[[#This Row],[ProductID]],tbl_Product[ProductID],tbl_Product[ProductName])</f>
        <v>Forbidden Functions</v>
      </c>
      <c r="I1321" t="str">
        <f>_xlfn.XLOOKUP(tbl_OrderProduct[[#This Row],[OrderID]],tbl_Order[OrderID],tbl_Order[CustomerID])</f>
        <v>CUST0754</v>
      </c>
    </row>
    <row r="1322" spans="1:9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  <c r="F1322">
        <f>_xlfn.XLOOKUP(tbl_OrderProduct[[#This Row],[OrderID]],tbl_Order[OrderID],tbl_Order[Order Year])</f>
        <v>2019</v>
      </c>
      <c r="G1322" t="str">
        <f>_xlfn.XLOOKUP(tbl_OrderProduct[[#This Row],[OrderID]],tbl_Order[OrderID],tbl_Order[Order Month Name])</f>
        <v>Mar</v>
      </c>
      <c r="H1322" t="str">
        <f>_xlfn.XLOOKUP(tbl_OrderProduct[[#This Row],[ProductID]],tbl_Product[ProductID],tbl_Product[ProductName])</f>
        <v>Spreadsheets &amp; Sidequests</v>
      </c>
      <c r="I1322" t="str">
        <f>_xlfn.XLOOKUP(tbl_OrderProduct[[#This Row],[OrderID]],tbl_Order[OrderID],tbl_Order[CustomerID])</f>
        <v>CUST0754</v>
      </c>
    </row>
    <row r="1323" spans="1:9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  <c r="F1323">
        <f>_xlfn.XLOOKUP(tbl_OrderProduct[[#This Row],[OrderID]],tbl_Order[OrderID],tbl_Order[Order Year])</f>
        <v>2019</v>
      </c>
      <c r="G1323" t="str">
        <f>_xlfn.XLOOKUP(tbl_OrderProduct[[#This Row],[OrderID]],tbl_Order[OrderID],tbl_Order[Order Month Name])</f>
        <v>Mar</v>
      </c>
      <c r="H1323" t="str">
        <f>_xlfn.XLOOKUP(tbl_OrderProduct[[#This Row],[ProductID]],tbl_Product[ProductID],tbl_Product[ProductName])</f>
        <v>Don't Split the Data</v>
      </c>
      <c r="I1323" t="str">
        <f>_xlfn.XLOOKUP(tbl_OrderProduct[[#This Row],[OrderID]],tbl_Order[OrderID],tbl_Order[CustomerID])</f>
        <v>CUST0754</v>
      </c>
    </row>
    <row r="1324" spans="1:9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  <c r="F1324">
        <f>_xlfn.XLOOKUP(tbl_OrderProduct[[#This Row],[OrderID]],tbl_Order[OrderID],tbl_Order[Order Year])</f>
        <v>2019</v>
      </c>
      <c r="G1324" t="str">
        <f>_xlfn.XLOOKUP(tbl_OrderProduct[[#This Row],[OrderID]],tbl_Order[OrderID],tbl_Order[Order Month Name])</f>
        <v>Mar</v>
      </c>
      <c r="H1324" t="str">
        <f>_xlfn.XLOOKUP(tbl_OrderProduct[[#This Row],[ProductID]],tbl_Product[ProductID],tbl_Product[ProductName])</f>
        <v>The Castles of Mad King Lambda</v>
      </c>
      <c r="I1324" t="str">
        <f>_xlfn.XLOOKUP(tbl_OrderProduct[[#This Row],[OrderID]],tbl_Order[OrderID],tbl_Order[CustomerID])</f>
        <v>CUST0754</v>
      </c>
    </row>
    <row r="1325" spans="1:9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  <c r="F1325">
        <f>_xlfn.XLOOKUP(tbl_OrderProduct[[#This Row],[OrderID]],tbl_Order[OrderID],tbl_Order[Order Year])</f>
        <v>2019</v>
      </c>
      <c r="G1325" t="str">
        <f>_xlfn.XLOOKUP(tbl_OrderProduct[[#This Row],[OrderID]],tbl_Order[OrderID],tbl_Order[Order Month Name])</f>
        <v>Mar</v>
      </c>
      <c r="H1325" t="str">
        <f>_xlfn.XLOOKUP(tbl_OrderProduct[[#This Row],[ProductID]],tbl_Product[ProductID],tbl_Product[ProductName])</f>
        <v>Don't Wake the Stakeholders</v>
      </c>
      <c r="I1325" t="str">
        <f>_xlfn.XLOOKUP(tbl_OrderProduct[[#This Row],[OrderID]],tbl_Order[OrderID],tbl_Order[CustomerID])</f>
        <v>CUST0754</v>
      </c>
    </row>
    <row r="1326" spans="1:9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  <c r="F1326">
        <f>_xlfn.XLOOKUP(tbl_OrderProduct[[#This Row],[OrderID]],tbl_Order[OrderID],tbl_Order[Order Year])</f>
        <v>2019</v>
      </c>
      <c r="G1326" t="str">
        <f>_xlfn.XLOOKUP(tbl_OrderProduct[[#This Row],[OrderID]],tbl_Order[OrderID],tbl_Order[Order Month Name])</f>
        <v>Mar</v>
      </c>
      <c r="H1326" t="str">
        <f>_xlfn.XLOOKUP(tbl_OrderProduct[[#This Row],[ProductID]],tbl_Product[ProductID],tbl_Product[ProductName])</f>
        <v>Pivot &amp; Paper</v>
      </c>
      <c r="I1326" t="str">
        <f>_xlfn.XLOOKUP(tbl_OrderProduct[[#This Row],[OrderID]],tbl_Order[OrderID],tbl_Order[CustomerID])</f>
        <v>CUST0074</v>
      </c>
    </row>
    <row r="1327" spans="1:9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  <c r="F1327">
        <f>_xlfn.XLOOKUP(tbl_OrderProduct[[#This Row],[OrderID]],tbl_Order[OrderID],tbl_Order[Order Year])</f>
        <v>2019</v>
      </c>
      <c r="G1327" t="str">
        <f>_xlfn.XLOOKUP(tbl_OrderProduct[[#This Row],[OrderID]],tbl_Order[OrderID],tbl_Order[Order Month Name])</f>
        <v>Mar</v>
      </c>
      <c r="H1327" t="str">
        <f>_xlfn.XLOOKUP(tbl_OrderProduct[[#This Row],[ProductID]],tbl_Product[ProductID],tbl_Product[ProductName])</f>
        <v>DataCraft: Fields &amp; Measures</v>
      </c>
      <c r="I1327" t="str">
        <f>_xlfn.XLOOKUP(tbl_OrderProduct[[#This Row],[OrderID]],tbl_Order[OrderID],tbl_Order[CustomerID])</f>
        <v>CUST0551</v>
      </c>
    </row>
    <row r="1328" spans="1:9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  <c r="F1328">
        <f>_xlfn.XLOOKUP(tbl_OrderProduct[[#This Row],[OrderID]],tbl_Order[OrderID],tbl_Order[Order Year])</f>
        <v>2019</v>
      </c>
      <c r="G1328" t="str">
        <f>_xlfn.XLOOKUP(tbl_OrderProduct[[#This Row],[OrderID]],tbl_Order[OrderID],tbl_Order[Order Month Name])</f>
        <v>Mar</v>
      </c>
      <c r="H1328" t="str">
        <f>_xlfn.XLOOKUP(tbl_OrderProduct[[#This Row],[ProductID]],tbl_Product[ProductID],tbl_Product[ProductName])</f>
        <v>Charts Against Humanity</v>
      </c>
      <c r="I1328" t="str">
        <f>_xlfn.XLOOKUP(tbl_OrderProduct[[#This Row],[OrderID]],tbl_Order[OrderID],tbl_Order[CustomerID])</f>
        <v>CUST0551</v>
      </c>
    </row>
    <row r="1329" spans="1:9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  <c r="F1329">
        <f>_xlfn.XLOOKUP(tbl_OrderProduct[[#This Row],[OrderID]],tbl_Order[OrderID],tbl_Order[Order Year])</f>
        <v>2019</v>
      </c>
      <c r="G1329" t="str">
        <f>_xlfn.XLOOKUP(tbl_OrderProduct[[#This Row],[OrderID]],tbl_Order[OrderID],tbl_Order[Order Month Name])</f>
        <v>Mar</v>
      </c>
      <c r="H1329" t="str">
        <f>_xlfn.XLOOKUP(tbl_OrderProduct[[#This Row],[ProductID]],tbl_Product[ProductID],tbl_Product[ProductName])</f>
        <v>Welcome To … The Dashboard</v>
      </c>
      <c r="I1329" t="str">
        <f>_xlfn.XLOOKUP(tbl_OrderProduct[[#This Row],[OrderID]],tbl_Order[OrderID],tbl_Order[CustomerID])</f>
        <v>CUST0551</v>
      </c>
    </row>
    <row r="1330" spans="1:9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  <c r="F1330">
        <f>_xlfn.XLOOKUP(tbl_OrderProduct[[#This Row],[OrderID]],tbl_Order[OrderID],tbl_Order[Order Year])</f>
        <v>2019</v>
      </c>
      <c r="G1330" t="str">
        <f>_xlfn.XLOOKUP(tbl_OrderProduct[[#This Row],[OrderID]],tbl_Order[OrderID],tbl_Order[Order Month Name])</f>
        <v>Mar</v>
      </c>
      <c r="H1330" t="str">
        <f>_xlfn.XLOOKUP(tbl_OrderProduct[[#This Row],[ProductID]],tbl_Product[ProductID],tbl_Product[ProductName])</f>
        <v>Azul: Pie Chart Edition</v>
      </c>
      <c r="I1330" t="str">
        <f>_xlfn.XLOOKUP(tbl_OrderProduct[[#This Row],[OrderID]],tbl_Order[OrderID],tbl_Order[CustomerID])</f>
        <v>CUST0551</v>
      </c>
    </row>
    <row r="1331" spans="1:9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  <c r="F1331">
        <f>_xlfn.XLOOKUP(tbl_OrderProduct[[#This Row],[OrderID]],tbl_Order[OrderID],tbl_Order[Order Year])</f>
        <v>2019</v>
      </c>
      <c r="G1331" t="str">
        <f>_xlfn.XLOOKUP(tbl_OrderProduct[[#This Row],[OrderID]],tbl_Order[OrderID],tbl_Order[Order Month Name])</f>
        <v>Mar</v>
      </c>
      <c r="H1331" t="str">
        <f>_xlfn.XLOOKUP(tbl_OrderProduct[[#This Row],[ProductID]],tbl_Product[ProductID],tbl_Product[ProductName])</f>
        <v>Depreciation Trail</v>
      </c>
      <c r="I1331" t="str">
        <f>_xlfn.XLOOKUP(tbl_OrderProduct[[#This Row],[OrderID]],tbl_Order[OrderID],tbl_Order[CustomerID])</f>
        <v>CUST0551</v>
      </c>
    </row>
    <row r="1332" spans="1:9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  <c r="F1332">
        <f>_xlfn.XLOOKUP(tbl_OrderProduct[[#This Row],[OrderID]],tbl_Order[OrderID],tbl_Order[Order Year])</f>
        <v>2019</v>
      </c>
      <c r="G1332" t="str">
        <f>_xlfn.XLOOKUP(tbl_OrderProduct[[#This Row],[OrderID]],tbl_Order[OrderID],tbl_Order[Order Month Name])</f>
        <v>Mar</v>
      </c>
      <c r="H1332" t="str">
        <f>_xlfn.XLOOKUP(tbl_OrderProduct[[#This Row],[ProductID]],tbl_Product[ProductID],tbl_Product[ProductName])</f>
        <v>Ticket to Ride: Financial Express</v>
      </c>
      <c r="I1332" t="str">
        <f>_xlfn.XLOOKUP(tbl_OrderProduct[[#This Row],[OrderID]],tbl_Order[OrderID],tbl_Order[CustomerID])</f>
        <v>CUST0551</v>
      </c>
    </row>
    <row r="1333" spans="1:9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  <c r="F1333">
        <f>_xlfn.XLOOKUP(tbl_OrderProduct[[#This Row],[OrderID]],tbl_Order[OrderID],tbl_Order[Order Year])</f>
        <v>2019</v>
      </c>
      <c r="G1333" t="str">
        <f>_xlfn.XLOOKUP(tbl_OrderProduct[[#This Row],[OrderID]],tbl_Order[OrderID],tbl_Order[Order Month Name])</f>
        <v>Mar</v>
      </c>
      <c r="H1333" t="str">
        <f>_xlfn.XLOOKUP(tbl_OrderProduct[[#This Row],[ProductID]],tbl_Product[ProductID],tbl_Product[ProductName])</f>
        <v>Dungeons &amp; Datasets</v>
      </c>
      <c r="I1333" t="str">
        <f>_xlfn.XLOOKUP(tbl_OrderProduct[[#This Row],[OrderID]],tbl_Order[OrderID],tbl_Order[CustomerID])</f>
        <v>CUST0892</v>
      </c>
    </row>
    <row r="1334" spans="1:9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  <c r="F1334">
        <f>_xlfn.XLOOKUP(tbl_OrderProduct[[#This Row],[OrderID]],tbl_Order[OrderID],tbl_Order[Order Year])</f>
        <v>2019</v>
      </c>
      <c r="G1334" t="str">
        <f>_xlfn.XLOOKUP(tbl_OrderProduct[[#This Row],[OrderID]],tbl_Order[OrderID],tbl_Order[Order Month Name])</f>
        <v>Mar</v>
      </c>
      <c r="H1334" t="str">
        <f>_xlfn.XLOOKUP(tbl_OrderProduct[[#This Row],[ProductID]],tbl_Product[ProductID],tbl_Product[ProductName])</f>
        <v>Monopoly: Pivot Table Edition</v>
      </c>
      <c r="I1334" t="str">
        <f>_xlfn.XLOOKUP(tbl_OrderProduct[[#This Row],[OrderID]],tbl_Order[OrderID],tbl_Order[CustomerID])</f>
        <v>CUST0892</v>
      </c>
    </row>
    <row r="1335" spans="1:9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  <c r="F1335">
        <f>_xlfn.XLOOKUP(tbl_OrderProduct[[#This Row],[OrderID]],tbl_Order[OrderID],tbl_Order[Order Year])</f>
        <v>2019</v>
      </c>
      <c r="G1335" t="str">
        <f>_xlfn.XLOOKUP(tbl_OrderProduct[[#This Row],[OrderID]],tbl_Order[OrderID],tbl_Order[Order Month Name])</f>
        <v>Mar</v>
      </c>
      <c r="H1335" t="str">
        <f>_xlfn.XLOOKUP(tbl_OrderProduct[[#This Row],[ProductID]],tbl_Product[ProductID],tbl_Product[ProductName])</f>
        <v>A Dasboard Contrived</v>
      </c>
      <c r="I1335" t="str">
        <f>_xlfn.XLOOKUP(tbl_OrderProduct[[#This Row],[OrderID]],tbl_Order[OrderID],tbl_Order[CustomerID])</f>
        <v>CUST0892</v>
      </c>
    </row>
    <row r="1336" spans="1:9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  <c r="F1336">
        <f>_xlfn.XLOOKUP(tbl_OrderProduct[[#This Row],[OrderID]],tbl_Order[OrderID],tbl_Order[Order Year])</f>
        <v>2019</v>
      </c>
      <c r="G1336" t="str">
        <f>_xlfn.XLOOKUP(tbl_OrderProduct[[#This Row],[OrderID]],tbl_Order[OrderID],tbl_Order[Order Month Name])</f>
        <v>Mar</v>
      </c>
      <c r="H1336" t="str">
        <f>_xlfn.XLOOKUP(tbl_OrderProduct[[#This Row],[ProductID]],tbl_Product[ProductID],tbl_Product[ProductName])</f>
        <v>Audit Call of Cthulhu</v>
      </c>
      <c r="I1336" t="str">
        <f>_xlfn.XLOOKUP(tbl_OrderProduct[[#This Row],[OrderID]],tbl_Order[OrderID],tbl_Order[CustomerID])</f>
        <v>CUST0892</v>
      </c>
    </row>
    <row r="1337" spans="1:9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  <c r="F1337">
        <f>_xlfn.XLOOKUP(tbl_OrderProduct[[#This Row],[OrderID]],tbl_Order[OrderID],tbl_Order[Order Year])</f>
        <v>2019</v>
      </c>
      <c r="G1337" t="str">
        <f>_xlfn.XLOOKUP(tbl_OrderProduct[[#This Row],[OrderID]],tbl_Order[OrderID],tbl_Order[Order Month Name])</f>
        <v>Mar</v>
      </c>
      <c r="H1337" t="str">
        <f>_xlfn.XLOOKUP(tbl_OrderProduct[[#This Row],[ProductID]],tbl_Product[ProductID],tbl_Product[ProductName])</f>
        <v>Root Cause Analysis</v>
      </c>
      <c r="I1337" t="str">
        <f>_xlfn.XLOOKUP(tbl_OrderProduct[[#This Row],[OrderID]],tbl_Order[OrderID],tbl_Order[CustomerID])</f>
        <v>CUST0892</v>
      </c>
    </row>
    <row r="1338" spans="1:9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  <c r="F1338">
        <f>_xlfn.XLOOKUP(tbl_OrderProduct[[#This Row],[OrderID]],tbl_Order[OrderID],tbl_Order[Order Year])</f>
        <v>2019</v>
      </c>
      <c r="G1338" t="str">
        <f>_xlfn.XLOOKUP(tbl_OrderProduct[[#This Row],[OrderID]],tbl_Order[OrderID],tbl_Order[Order Month Name])</f>
        <v>Mar</v>
      </c>
      <c r="H1338" t="str">
        <f>_xlfn.XLOOKUP(tbl_OrderProduct[[#This Row],[ProductID]],tbl_Product[ProductID],tbl_Product[ProductName])</f>
        <v>Don't Wake the Stakeholders</v>
      </c>
      <c r="I1338" t="str">
        <f>_xlfn.XLOOKUP(tbl_OrderProduct[[#This Row],[OrderID]],tbl_Order[OrderID],tbl_Order[CustomerID])</f>
        <v>CUST0699</v>
      </c>
    </row>
    <row r="1339" spans="1:9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  <c r="F1339">
        <f>_xlfn.XLOOKUP(tbl_OrderProduct[[#This Row],[OrderID]],tbl_Order[OrderID],tbl_Order[Order Year])</f>
        <v>2019</v>
      </c>
      <c r="G1339" t="str">
        <f>_xlfn.XLOOKUP(tbl_OrderProduct[[#This Row],[OrderID]],tbl_Order[OrderID],tbl_Order[Order Month Name])</f>
        <v>Mar</v>
      </c>
      <c r="H1339" t="str">
        <f>_xlfn.XLOOKUP(tbl_OrderProduct[[#This Row],[ProductID]],tbl_Product[ProductID],tbl_Product[ProductName])</f>
        <v>The Castles of Mad King Lambda</v>
      </c>
      <c r="I1339" t="str">
        <f>_xlfn.XLOOKUP(tbl_OrderProduct[[#This Row],[OrderID]],tbl_Order[OrderID],tbl_Order[CustomerID])</f>
        <v>CUST0699</v>
      </c>
    </row>
    <row r="1340" spans="1:9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  <c r="F1340">
        <f>_xlfn.XLOOKUP(tbl_OrderProduct[[#This Row],[OrderID]],tbl_Order[OrderID],tbl_Order[Order Year])</f>
        <v>2019</v>
      </c>
      <c r="G1340" t="str">
        <f>_xlfn.XLOOKUP(tbl_OrderProduct[[#This Row],[OrderID]],tbl_Order[OrderID],tbl_Order[Order Month Name])</f>
        <v>Mar</v>
      </c>
      <c r="H1340" t="str">
        <f>_xlfn.XLOOKUP(tbl_OrderProduct[[#This Row],[ProductID]],tbl_Product[ProductID],tbl_Product[ProductName])</f>
        <v>Evercell</v>
      </c>
      <c r="I1340" t="str">
        <f>_xlfn.XLOOKUP(tbl_OrderProduct[[#This Row],[OrderID]],tbl_Order[OrderID],tbl_Order[CustomerID])</f>
        <v>CUST0984</v>
      </c>
    </row>
    <row r="1341" spans="1:9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  <c r="F1341">
        <f>_xlfn.XLOOKUP(tbl_OrderProduct[[#This Row],[OrderID]],tbl_Order[OrderID],tbl_Order[Order Year])</f>
        <v>2019</v>
      </c>
      <c r="G1341" t="str">
        <f>_xlfn.XLOOKUP(tbl_OrderProduct[[#This Row],[OrderID]],tbl_Order[OrderID],tbl_Order[Order Month Name])</f>
        <v>Mar</v>
      </c>
      <c r="H1341" t="str">
        <f>_xlfn.XLOOKUP(tbl_OrderProduct[[#This Row],[ProductID]],tbl_Product[ProductID],tbl_Product[ProductName])</f>
        <v>The Quacks of Quarterburg</v>
      </c>
      <c r="I1341" t="str">
        <f>_xlfn.XLOOKUP(tbl_OrderProduct[[#This Row],[OrderID]],tbl_Order[OrderID],tbl_Order[CustomerID])</f>
        <v>CUST0974</v>
      </c>
    </row>
    <row r="1342" spans="1:9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  <c r="F1342">
        <f>_xlfn.XLOOKUP(tbl_OrderProduct[[#This Row],[OrderID]],tbl_Order[OrderID],tbl_Order[Order Year])</f>
        <v>2019</v>
      </c>
      <c r="G1342" t="str">
        <f>_xlfn.XLOOKUP(tbl_OrderProduct[[#This Row],[OrderID]],tbl_Order[OrderID],tbl_Order[Order Month Name])</f>
        <v>Mar</v>
      </c>
      <c r="H1342" t="str">
        <f>_xlfn.XLOOKUP(tbl_OrderProduct[[#This Row],[ProductID]],tbl_Product[ProductID],tbl_Product[ProductName])</f>
        <v>Between Two Spreadsheets</v>
      </c>
      <c r="I1342" t="str">
        <f>_xlfn.XLOOKUP(tbl_OrderProduct[[#This Row],[OrderID]],tbl_Order[OrderID],tbl_Order[CustomerID])</f>
        <v>CUST0974</v>
      </c>
    </row>
    <row r="1343" spans="1:9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  <c r="F1343">
        <f>_xlfn.XLOOKUP(tbl_OrderProduct[[#This Row],[OrderID]],tbl_Order[OrderID],tbl_Order[Order Year])</f>
        <v>2019</v>
      </c>
      <c r="G1343" t="str">
        <f>_xlfn.XLOOKUP(tbl_OrderProduct[[#This Row],[OrderID]],tbl_Order[OrderID],tbl_Order[Order Month Name])</f>
        <v>Mar</v>
      </c>
      <c r="H1343" t="str">
        <f>_xlfn.XLOOKUP(tbl_OrderProduct[[#This Row],[ProductID]],tbl_Product[ProductID],tbl_Product[ProductName])</f>
        <v>Spreadsheets &amp; Sidequests</v>
      </c>
      <c r="I1343" t="str">
        <f>_xlfn.XLOOKUP(tbl_OrderProduct[[#This Row],[OrderID]],tbl_Order[OrderID],tbl_Order[CustomerID])</f>
        <v>CUST0974</v>
      </c>
    </row>
    <row r="1344" spans="1:9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  <c r="F1344">
        <f>_xlfn.XLOOKUP(tbl_OrderProduct[[#This Row],[OrderID]],tbl_Order[OrderID],tbl_Order[Order Year])</f>
        <v>2019</v>
      </c>
      <c r="G1344" t="str">
        <f>_xlfn.XLOOKUP(tbl_OrderProduct[[#This Row],[OrderID]],tbl_Order[OrderID],tbl_Order[Order Month Name])</f>
        <v>Mar</v>
      </c>
      <c r="H1344" t="str">
        <f>_xlfn.XLOOKUP(tbl_OrderProduct[[#This Row],[ProductID]],tbl_Product[ProductID],tbl_Product[ProductName])</f>
        <v>Spreadsheet Legacy</v>
      </c>
      <c r="I1344" t="str">
        <f>_xlfn.XLOOKUP(tbl_OrderProduct[[#This Row],[OrderID]],tbl_Order[OrderID],tbl_Order[CustomerID])</f>
        <v>CUST0974</v>
      </c>
    </row>
    <row r="1345" spans="1:9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  <c r="F1345">
        <f>_xlfn.XLOOKUP(tbl_OrderProduct[[#This Row],[OrderID]],tbl_Order[OrderID],tbl_Order[Order Year])</f>
        <v>2019</v>
      </c>
      <c r="G1345" t="str">
        <f>_xlfn.XLOOKUP(tbl_OrderProduct[[#This Row],[OrderID]],tbl_Order[OrderID],tbl_Order[Order Month Name])</f>
        <v>Mar</v>
      </c>
      <c r="H1345" t="str">
        <f>_xlfn.XLOOKUP(tbl_OrderProduct[[#This Row],[ProductID]],tbl_Product[ProductID],tbl_Product[ProductName])</f>
        <v>Charts Against Humanity</v>
      </c>
      <c r="I1345" t="str">
        <f>_xlfn.XLOOKUP(tbl_OrderProduct[[#This Row],[OrderID]],tbl_Order[OrderID],tbl_Order[CustomerID])</f>
        <v>CUST0974</v>
      </c>
    </row>
    <row r="1346" spans="1:9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  <c r="F1346">
        <f>_xlfn.XLOOKUP(tbl_OrderProduct[[#This Row],[OrderID]],tbl_Order[OrderID],tbl_Order[Order Year])</f>
        <v>2019</v>
      </c>
      <c r="G1346" t="str">
        <f>_xlfn.XLOOKUP(tbl_OrderProduct[[#This Row],[OrderID]],tbl_Order[OrderID],tbl_Order[Order Month Name])</f>
        <v>Mar</v>
      </c>
      <c r="H1346" t="str">
        <f>_xlfn.XLOOKUP(tbl_OrderProduct[[#This Row],[ProductID]],tbl_Product[ProductID],tbl_Product[ProductName])</f>
        <v>Charts Against Humanity</v>
      </c>
      <c r="I1346" t="str">
        <f>_xlfn.XLOOKUP(tbl_OrderProduct[[#This Row],[OrderID]],tbl_Order[OrderID],tbl_Order[CustomerID])</f>
        <v>CUST0460</v>
      </c>
    </row>
    <row r="1347" spans="1:9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  <c r="F1347">
        <f>_xlfn.XLOOKUP(tbl_OrderProduct[[#This Row],[OrderID]],tbl_Order[OrderID],tbl_Order[Order Year])</f>
        <v>2019</v>
      </c>
      <c r="G1347" t="str">
        <f>_xlfn.XLOOKUP(tbl_OrderProduct[[#This Row],[OrderID]],tbl_Order[OrderID],tbl_Order[Order Month Name])</f>
        <v>Mar</v>
      </c>
      <c r="H1347" t="str">
        <f>_xlfn.XLOOKUP(tbl_OrderProduct[[#This Row],[ProductID]],tbl_Product[ProductID],tbl_Product[ProductName])</f>
        <v>Unmatched: Analyst's Edition</v>
      </c>
      <c r="I1347" t="str">
        <f>_xlfn.XLOOKUP(tbl_OrderProduct[[#This Row],[OrderID]],tbl_Order[OrderID],tbl_Order[CustomerID])</f>
        <v>CUST0460</v>
      </c>
    </row>
    <row r="1348" spans="1:9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  <c r="F1348">
        <f>_xlfn.XLOOKUP(tbl_OrderProduct[[#This Row],[OrderID]],tbl_Order[OrderID],tbl_Order[Order Year])</f>
        <v>2019</v>
      </c>
      <c r="G1348" t="str">
        <f>_xlfn.XLOOKUP(tbl_OrderProduct[[#This Row],[OrderID]],tbl_Order[OrderID],tbl_Order[Order Month Name])</f>
        <v>Mar</v>
      </c>
      <c r="H1348" t="str">
        <f>_xlfn.XLOOKUP(tbl_OrderProduct[[#This Row],[ProductID]],tbl_Product[ProductID],tbl_Product[ProductName])</f>
        <v>Roll for Regression</v>
      </c>
      <c r="I1348" t="str">
        <f>_xlfn.XLOOKUP(tbl_OrderProduct[[#This Row],[OrderID]],tbl_Order[OrderID],tbl_Order[CustomerID])</f>
        <v>CUST0460</v>
      </c>
    </row>
    <row r="1349" spans="1:9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  <c r="F1349">
        <f>_xlfn.XLOOKUP(tbl_OrderProduct[[#This Row],[OrderID]],tbl_Order[OrderID],tbl_Order[Order Year])</f>
        <v>2019</v>
      </c>
      <c r="G1349" t="str">
        <f>_xlfn.XLOOKUP(tbl_OrderProduct[[#This Row],[OrderID]],tbl_Order[OrderID],tbl_Order[Order Month Name])</f>
        <v>Mar</v>
      </c>
      <c r="H1349" t="str">
        <f>_xlfn.XLOOKUP(tbl_OrderProduct[[#This Row],[ProductID]],tbl_Product[ProductID],tbl_Product[ProductName])</f>
        <v>Great Western Lookup</v>
      </c>
      <c r="I1349" t="str">
        <f>_xlfn.XLOOKUP(tbl_OrderProduct[[#This Row],[OrderID]],tbl_Order[OrderID],tbl_Order[CustomerID])</f>
        <v>CUST0149</v>
      </c>
    </row>
    <row r="1350" spans="1:9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  <c r="F1350">
        <f>_xlfn.XLOOKUP(tbl_OrderProduct[[#This Row],[OrderID]],tbl_Order[OrderID],tbl_Order[Order Year])</f>
        <v>2019</v>
      </c>
      <c r="G1350" t="str">
        <f>_xlfn.XLOOKUP(tbl_OrderProduct[[#This Row],[OrderID]],tbl_Order[OrderID],tbl_Order[Order Month Name])</f>
        <v>Mar</v>
      </c>
      <c r="H1350" t="str">
        <f>_xlfn.XLOOKUP(tbl_OrderProduct[[#This Row],[ProductID]],tbl_Product[ProductID],tbl_Product[ProductName])</f>
        <v>Don't Wake the Stakeholders</v>
      </c>
      <c r="I1350" t="str">
        <f>_xlfn.XLOOKUP(tbl_OrderProduct[[#This Row],[OrderID]],tbl_Order[OrderID],tbl_Order[CustomerID])</f>
        <v>CUST1191</v>
      </c>
    </row>
    <row r="1351" spans="1:9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  <c r="F1351">
        <f>_xlfn.XLOOKUP(tbl_OrderProduct[[#This Row],[OrderID]],tbl_Order[OrderID],tbl_Order[Order Year])</f>
        <v>2019</v>
      </c>
      <c r="G1351" t="str">
        <f>_xlfn.XLOOKUP(tbl_OrderProduct[[#This Row],[OrderID]],tbl_Order[OrderID],tbl_Order[Order Month Name])</f>
        <v>Mar</v>
      </c>
      <c r="H1351" t="str">
        <f>_xlfn.XLOOKUP(tbl_OrderProduct[[#This Row],[ProductID]],tbl_Product[ProductID],tbl_Product[ProductName])</f>
        <v>Spreadsheets &amp; Sidequests</v>
      </c>
      <c r="I1351" t="str">
        <f>_xlfn.XLOOKUP(tbl_OrderProduct[[#This Row],[OrderID]],tbl_Order[OrderID],tbl_Order[CustomerID])</f>
        <v>CUST1191</v>
      </c>
    </row>
    <row r="1352" spans="1:9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  <c r="F1352">
        <f>_xlfn.XLOOKUP(tbl_OrderProduct[[#This Row],[OrderID]],tbl_Order[OrderID],tbl_Order[Order Year])</f>
        <v>2019</v>
      </c>
      <c r="G1352" t="str">
        <f>_xlfn.XLOOKUP(tbl_OrderProduct[[#This Row],[OrderID]],tbl_Order[OrderID],tbl_Order[Order Month Name])</f>
        <v>Mar</v>
      </c>
      <c r="H1352" t="str">
        <f>_xlfn.XLOOKUP(tbl_OrderProduct[[#This Row],[ProductID]],tbl_Product[ProductID],tbl_Product[ProductName])</f>
        <v>DataCraft: Fields &amp; Measures</v>
      </c>
      <c r="I1352" t="str">
        <f>_xlfn.XLOOKUP(tbl_OrderProduct[[#This Row],[OrderID]],tbl_Order[OrderID],tbl_Order[CustomerID])</f>
        <v>CUST1191</v>
      </c>
    </row>
    <row r="1353" spans="1:9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  <c r="F1353">
        <f>_xlfn.XLOOKUP(tbl_OrderProduct[[#This Row],[OrderID]],tbl_Order[OrderID],tbl_Order[Order Year])</f>
        <v>2019</v>
      </c>
      <c r="G1353" t="str">
        <f>_xlfn.XLOOKUP(tbl_OrderProduct[[#This Row],[OrderID]],tbl_Order[OrderID],tbl_Order[Order Month Name])</f>
        <v>Mar</v>
      </c>
      <c r="H1353" t="str">
        <f>_xlfn.XLOOKUP(tbl_OrderProduct[[#This Row],[ProductID]],tbl_Product[ProductID],tbl_Product[ProductName])</f>
        <v>Dungeons &amp; Datasets</v>
      </c>
      <c r="I1353" t="str">
        <f>_xlfn.XLOOKUP(tbl_OrderProduct[[#This Row],[OrderID]],tbl_Order[OrderID],tbl_Order[CustomerID])</f>
        <v>CUST1191</v>
      </c>
    </row>
    <row r="1354" spans="1:9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  <c r="F1354">
        <f>_xlfn.XLOOKUP(tbl_OrderProduct[[#This Row],[OrderID]],tbl_Order[OrderID],tbl_Order[Order Year])</f>
        <v>2019</v>
      </c>
      <c r="G1354" t="str">
        <f>_xlfn.XLOOKUP(tbl_OrderProduct[[#This Row],[OrderID]],tbl_Order[OrderID],tbl_Order[Order Month Name])</f>
        <v>Mar</v>
      </c>
      <c r="H1354" t="str">
        <f>_xlfn.XLOOKUP(tbl_OrderProduct[[#This Row],[ProductID]],tbl_Product[ProductID],tbl_Product[ProductName])</f>
        <v>Roll for Regression</v>
      </c>
      <c r="I1354" t="str">
        <f>_xlfn.XLOOKUP(tbl_OrderProduct[[#This Row],[OrderID]],tbl_Order[OrderID],tbl_Order[CustomerID])</f>
        <v>CUST0435</v>
      </c>
    </row>
    <row r="1355" spans="1:9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  <c r="F1355">
        <f>_xlfn.XLOOKUP(tbl_OrderProduct[[#This Row],[OrderID]],tbl_Order[OrderID],tbl_Order[Order Year])</f>
        <v>2019</v>
      </c>
      <c r="G1355" t="str">
        <f>_xlfn.XLOOKUP(tbl_OrderProduct[[#This Row],[OrderID]],tbl_Order[OrderID],tbl_Order[Order Month Name])</f>
        <v>Mar</v>
      </c>
      <c r="H1355" t="str">
        <f>_xlfn.XLOOKUP(tbl_OrderProduct[[#This Row],[ProductID]],tbl_Product[ProductID],tbl_Product[ProductName])</f>
        <v>Formulate!</v>
      </c>
      <c r="I1355" t="str">
        <f>_xlfn.XLOOKUP(tbl_OrderProduct[[#This Row],[OrderID]],tbl_Order[OrderID],tbl_Order[CustomerID])</f>
        <v>CUST0435</v>
      </c>
    </row>
    <row r="1356" spans="1:9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  <c r="F1356">
        <f>_xlfn.XLOOKUP(tbl_OrderProduct[[#This Row],[OrderID]],tbl_Order[OrderID],tbl_Order[Order Year])</f>
        <v>2019</v>
      </c>
      <c r="G1356" t="str">
        <f>_xlfn.XLOOKUP(tbl_OrderProduct[[#This Row],[OrderID]],tbl_Order[OrderID],tbl_Order[Order Month Name])</f>
        <v>Mar</v>
      </c>
      <c r="H1356" t="str">
        <f>_xlfn.XLOOKUP(tbl_OrderProduct[[#This Row],[ProductID]],tbl_Product[ProductID],tbl_Product[ProductName])</f>
        <v>Unmatched: Analyst's Edition</v>
      </c>
      <c r="I1356" t="str">
        <f>_xlfn.XLOOKUP(tbl_OrderProduct[[#This Row],[OrderID]],tbl_Order[OrderID],tbl_Order[CustomerID])</f>
        <v>CUST0018</v>
      </c>
    </row>
    <row r="1357" spans="1:9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  <c r="F1357">
        <f>_xlfn.XLOOKUP(tbl_OrderProduct[[#This Row],[OrderID]],tbl_Order[OrderID],tbl_Order[Order Year])</f>
        <v>2019</v>
      </c>
      <c r="G1357" t="str">
        <f>_xlfn.XLOOKUP(tbl_OrderProduct[[#This Row],[OrderID]],tbl_Order[OrderID],tbl_Order[Order Month Name])</f>
        <v>Mar</v>
      </c>
      <c r="H1357" t="str">
        <f>_xlfn.XLOOKUP(tbl_OrderProduct[[#This Row],[ProductID]],tbl_Product[ProductID],tbl_Product[ProductName])</f>
        <v>Carcassone: Financial Quarters</v>
      </c>
      <c r="I1357" t="str">
        <f>_xlfn.XLOOKUP(tbl_OrderProduct[[#This Row],[OrderID]],tbl_Order[OrderID],tbl_Order[CustomerID])</f>
        <v>CUST0018</v>
      </c>
    </row>
    <row r="1358" spans="1:9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  <c r="F1358">
        <f>_xlfn.XLOOKUP(tbl_OrderProduct[[#This Row],[OrderID]],tbl_Order[OrderID],tbl_Order[Order Year])</f>
        <v>2019</v>
      </c>
      <c r="G1358" t="str">
        <f>_xlfn.XLOOKUP(tbl_OrderProduct[[#This Row],[OrderID]],tbl_Order[OrderID],tbl_Order[Order Month Name])</f>
        <v>Mar</v>
      </c>
      <c r="H1358" t="str">
        <f>_xlfn.XLOOKUP(tbl_OrderProduct[[#This Row],[ProductID]],tbl_Product[ProductID],tbl_Product[ProductName])</f>
        <v>Spreadsheets &amp; Sidequests</v>
      </c>
      <c r="I1358" t="str">
        <f>_xlfn.XLOOKUP(tbl_OrderProduct[[#This Row],[OrderID]],tbl_Order[OrderID],tbl_Order[CustomerID])</f>
        <v>CUST0018</v>
      </c>
    </row>
    <row r="1359" spans="1:9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  <c r="F1359">
        <f>_xlfn.XLOOKUP(tbl_OrderProduct[[#This Row],[OrderID]],tbl_Order[OrderID],tbl_Order[Order Year])</f>
        <v>2019</v>
      </c>
      <c r="G1359" t="str">
        <f>_xlfn.XLOOKUP(tbl_OrderProduct[[#This Row],[OrderID]],tbl_Order[OrderID],tbl_Order[Order Month Name])</f>
        <v>Mar</v>
      </c>
      <c r="H1359" t="str">
        <f>_xlfn.XLOOKUP(tbl_OrderProduct[[#This Row],[ProductID]],tbl_Product[ProductID],tbl_Product[ProductName])</f>
        <v>Ticket to Ride: Financial Express</v>
      </c>
      <c r="I1359" t="str">
        <f>_xlfn.XLOOKUP(tbl_OrderProduct[[#This Row],[OrderID]],tbl_Order[OrderID],tbl_Order[CustomerID])</f>
        <v>CUST0018</v>
      </c>
    </row>
    <row r="1360" spans="1:9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  <c r="F1360">
        <f>_xlfn.XLOOKUP(tbl_OrderProduct[[#This Row],[OrderID]],tbl_Order[OrderID],tbl_Order[Order Year])</f>
        <v>2019</v>
      </c>
      <c r="G1360" t="str">
        <f>_xlfn.XLOOKUP(tbl_OrderProduct[[#This Row],[OrderID]],tbl_Order[OrderID],tbl_Order[Order Month Name])</f>
        <v>Mar</v>
      </c>
      <c r="H1360" t="str">
        <f>_xlfn.XLOOKUP(tbl_OrderProduct[[#This Row],[ProductID]],tbl_Product[ProductID],tbl_Product[ProductName])</f>
        <v>Pivot or Perish</v>
      </c>
      <c r="I1360" t="str">
        <f>_xlfn.XLOOKUP(tbl_OrderProduct[[#This Row],[OrderID]],tbl_Order[OrderID],tbl_Order[CustomerID])</f>
        <v>CUST0018</v>
      </c>
    </row>
    <row r="1361" spans="1:9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  <c r="F1361">
        <f>_xlfn.XLOOKUP(tbl_OrderProduct[[#This Row],[OrderID]],tbl_Order[OrderID],tbl_Order[Order Year])</f>
        <v>2019</v>
      </c>
      <c r="G1361" t="str">
        <f>_xlfn.XLOOKUP(tbl_OrderProduct[[#This Row],[OrderID]],tbl_Order[OrderID],tbl_Order[Order Month Name])</f>
        <v>Mar</v>
      </c>
      <c r="H1361" t="str">
        <f>_xlfn.XLOOKUP(tbl_OrderProduct[[#This Row],[ProductID]],tbl_Product[ProductID],tbl_Product[ProductName])</f>
        <v>Roll for Regression</v>
      </c>
      <c r="I1361" t="str">
        <f>_xlfn.XLOOKUP(tbl_OrderProduct[[#This Row],[OrderID]],tbl_Order[OrderID],tbl_Order[CustomerID])</f>
        <v>CUST0819</v>
      </c>
    </row>
    <row r="1362" spans="1:9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  <c r="F1362">
        <f>_xlfn.XLOOKUP(tbl_OrderProduct[[#This Row],[OrderID]],tbl_Order[OrderID],tbl_Order[Order Year])</f>
        <v>2019</v>
      </c>
      <c r="G1362" t="str">
        <f>_xlfn.XLOOKUP(tbl_OrderProduct[[#This Row],[OrderID]],tbl_Order[OrderID],tbl_Order[Order Month Name])</f>
        <v>Mar</v>
      </c>
      <c r="H1362" t="str">
        <f>_xlfn.XLOOKUP(tbl_OrderProduct[[#This Row],[ProductID]],tbl_Product[ProductID],tbl_Product[ProductName])</f>
        <v>Welcome To … The Dashboard</v>
      </c>
      <c r="I1362" t="str">
        <f>_xlfn.XLOOKUP(tbl_OrderProduct[[#This Row],[OrderID]],tbl_Order[OrderID],tbl_Order[CustomerID])</f>
        <v>CUST0445</v>
      </c>
    </row>
    <row r="1363" spans="1:9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  <c r="F1363">
        <f>_xlfn.XLOOKUP(tbl_OrderProduct[[#This Row],[OrderID]],tbl_Order[OrderID],tbl_Order[Order Year])</f>
        <v>2019</v>
      </c>
      <c r="G1363" t="str">
        <f>_xlfn.XLOOKUP(tbl_OrderProduct[[#This Row],[OrderID]],tbl_Order[OrderID],tbl_Order[Order Month Name])</f>
        <v>Mar</v>
      </c>
      <c r="H1363" t="str">
        <f>_xlfn.XLOOKUP(tbl_OrderProduct[[#This Row],[ProductID]],tbl_Product[ProductID],tbl_Product[ProductName])</f>
        <v>A Dasboard Contrived</v>
      </c>
      <c r="I1363" t="str">
        <f>_xlfn.XLOOKUP(tbl_OrderProduct[[#This Row],[OrderID]],tbl_Order[OrderID],tbl_Order[CustomerID])</f>
        <v>CUST0445</v>
      </c>
    </row>
    <row r="1364" spans="1:9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  <c r="F1364">
        <f>_xlfn.XLOOKUP(tbl_OrderProduct[[#This Row],[OrderID]],tbl_Order[OrderID],tbl_Order[Order Year])</f>
        <v>2019</v>
      </c>
      <c r="G1364" t="str">
        <f>_xlfn.XLOOKUP(tbl_OrderProduct[[#This Row],[OrderID]],tbl_Order[OrderID],tbl_Order[Order Month Name])</f>
        <v>Mar</v>
      </c>
      <c r="H1364" t="str">
        <f>_xlfn.XLOOKUP(tbl_OrderProduct[[#This Row],[ProductID]],tbl_Product[ProductID],tbl_Product[ProductName])</f>
        <v>Pivot or Perish</v>
      </c>
      <c r="I1364" t="str">
        <f>_xlfn.XLOOKUP(tbl_OrderProduct[[#This Row],[OrderID]],tbl_Order[OrderID],tbl_Order[CustomerID])</f>
        <v>CUST0445</v>
      </c>
    </row>
    <row r="1365" spans="1:9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  <c r="F1365">
        <f>_xlfn.XLOOKUP(tbl_OrderProduct[[#This Row],[OrderID]],tbl_Order[OrderID],tbl_Order[Order Year])</f>
        <v>2019</v>
      </c>
      <c r="G1365" t="str">
        <f>_xlfn.XLOOKUP(tbl_OrderProduct[[#This Row],[OrderID]],tbl_Order[OrderID],tbl_Order[Order Month Name])</f>
        <v>Mar</v>
      </c>
      <c r="H1365" t="str">
        <f>_xlfn.XLOOKUP(tbl_OrderProduct[[#This Row],[ProductID]],tbl_Product[ProductID],tbl_Product[ProductName])</f>
        <v>Cashflow Cascadia</v>
      </c>
      <c r="I1365" t="str">
        <f>_xlfn.XLOOKUP(tbl_OrderProduct[[#This Row],[OrderID]],tbl_Order[OrderID],tbl_Order[CustomerID])</f>
        <v>CUST0445</v>
      </c>
    </row>
    <row r="1366" spans="1:9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  <c r="F1366">
        <f>_xlfn.XLOOKUP(tbl_OrderProduct[[#This Row],[OrderID]],tbl_Order[OrderID],tbl_Order[Order Year])</f>
        <v>2019</v>
      </c>
      <c r="G1366" t="str">
        <f>_xlfn.XLOOKUP(tbl_OrderProduct[[#This Row],[OrderID]],tbl_Order[OrderID],tbl_Order[Order Month Name])</f>
        <v>Mar</v>
      </c>
      <c r="H1366" t="str">
        <f>_xlfn.XLOOKUP(tbl_OrderProduct[[#This Row],[ProductID]],tbl_Product[ProductID],tbl_Product[ProductName])</f>
        <v>Pax Excel</v>
      </c>
      <c r="I1366" t="str">
        <f>_xlfn.XLOOKUP(tbl_OrderProduct[[#This Row],[OrderID]],tbl_Order[OrderID],tbl_Order[CustomerID])</f>
        <v>CUST0445</v>
      </c>
    </row>
    <row r="1367" spans="1:9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  <c r="F1367">
        <f>_xlfn.XLOOKUP(tbl_OrderProduct[[#This Row],[OrderID]],tbl_Order[OrderID],tbl_Order[Order Year])</f>
        <v>2019</v>
      </c>
      <c r="G1367" t="str">
        <f>_xlfn.XLOOKUP(tbl_OrderProduct[[#This Row],[OrderID]],tbl_Order[OrderID],tbl_Order[Order Month Name])</f>
        <v>Mar</v>
      </c>
      <c r="H1367" t="str">
        <f>_xlfn.XLOOKUP(tbl_OrderProduct[[#This Row],[ProductID]],tbl_Product[ProductID],tbl_Product[ProductName])</f>
        <v>Data: The Resistance</v>
      </c>
      <c r="I1367" t="str">
        <f>_xlfn.XLOOKUP(tbl_OrderProduct[[#This Row],[OrderID]],tbl_Order[OrderID],tbl_Order[CustomerID])</f>
        <v>CUST1191</v>
      </c>
    </row>
    <row r="1368" spans="1:9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  <c r="F1368">
        <f>_xlfn.XLOOKUP(tbl_OrderProduct[[#This Row],[OrderID]],tbl_Order[OrderID],tbl_Order[Order Year])</f>
        <v>2019</v>
      </c>
      <c r="G1368" t="str">
        <f>_xlfn.XLOOKUP(tbl_OrderProduct[[#This Row],[OrderID]],tbl_Order[OrderID],tbl_Order[Order Month Name])</f>
        <v>Apr</v>
      </c>
      <c r="H1368" t="str">
        <f>_xlfn.XLOOKUP(tbl_OrderProduct[[#This Row],[ProductID]],tbl_Product[ProductID],tbl_Product[ProductName])</f>
        <v>7 Chart Wonders</v>
      </c>
      <c r="I1368" t="str">
        <f>_xlfn.XLOOKUP(tbl_OrderProduct[[#This Row],[OrderID]],tbl_Order[OrderID],tbl_Order[CustomerID])</f>
        <v>CUST1085</v>
      </c>
    </row>
    <row r="1369" spans="1:9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  <c r="F1369">
        <f>_xlfn.XLOOKUP(tbl_OrderProduct[[#This Row],[OrderID]],tbl_Order[OrderID],tbl_Order[Order Year])</f>
        <v>2019</v>
      </c>
      <c r="G1369" t="str">
        <f>_xlfn.XLOOKUP(tbl_OrderProduct[[#This Row],[OrderID]],tbl_Order[OrderID],tbl_Order[Order Month Name])</f>
        <v>Apr</v>
      </c>
      <c r="H1369" t="str">
        <f>_xlfn.XLOOKUP(tbl_OrderProduct[[#This Row],[ProductID]],tbl_Product[ProductID],tbl_Product[ProductName])</f>
        <v>DAX Machina</v>
      </c>
      <c r="I1369" t="str">
        <f>_xlfn.XLOOKUP(tbl_OrderProduct[[#This Row],[OrderID]],tbl_Order[OrderID],tbl_Order[CustomerID])</f>
        <v>CUST1085</v>
      </c>
    </row>
    <row r="1370" spans="1:9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  <c r="F1370">
        <f>_xlfn.XLOOKUP(tbl_OrderProduct[[#This Row],[OrderID]],tbl_Order[OrderID],tbl_Order[Order Year])</f>
        <v>2019</v>
      </c>
      <c r="G1370" t="str">
        <f>_xlfn.XLOOKUP(tbl_OrderProduct[[#This Row],[OrderID]],tbl_Order[OrderID],tbl_Order[Order Month Name])</f>
        <v>Apr</v>
      </c>
      <c r="H1370" t="str">
        <f>_xlfn.XLOOKUP(tbl_OrderProduct[[#This Row],[ProductID]],tbl_Product[ProductID],tbl_Product[ProductName])</f>
        <v>Unmatched: Analyst's Edition</v>
      </c>
      <c r="I1370" t="str">
        <f>_xlfn.XLOOKUP(tbl_OrderProduct[[#This Row],[OrderID]],tbl_Order[OrderID],tbl_Order[CustomerID])</f>
        <v>CUST1085</v>
      </c>
    </row>
    <row r="1371" spans="1:9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  <c r="F1371">
        <f>_xlfn.XLOOKUP(tbl_OrderProduct[[#This Row],[OrderID]],tbl_Order[OrderID],tbl_Order[Order Year])</f>
        <v>2019</v>
      </c>
      <c r="G1371" t="str">
        <f>_xlfn.XLOOKUP(tbl_OrderProduct[[#This Row],[OrderID]],tbl_Order[OrderID],tbl_Order[Order Month Name])</f>
        <v>Apr</v>
      </c>
      <c r="H1371" t="str">
        <f>_xlfn.XLOOKUP(tbl_OrderProduct[[#This Row],[ProductID]],tbl_Product[ProductID],tbl_Product[ProductName])</f>
        <v>Charts Against Humanity</v>
      </c>
      <c r="I1371" t="str">
        <f>_xlfn.XLOOKUP(tbl_OrderProduct[[#This Row],[OrderID]],tbl_Order[OrderID],tbl_Order[CustomerID])</f>
        <v>CUST1085</v>
      </c>
    </row>
    <row r="1372" spans="1:9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  <c r="F1372">
        <f>_xlfn.XLOOKUP(tbl_OrderProduct[[#This Row],[OrderID]],tbl_Order[OrderID],tbl_Order[Order Year])</f>
        <v>2019</v>
      </c>
      <c r="G1372" t="str">
        <f>_xlfn.XLOOKUP(tbl_OrderProduct[[#This Row],[OrderID]],tbl_Order[OrderID],tbl_Order[Order Month Name])</f>
        <v>Apr</v>
      </c>
      <c r="H1372" t="str">
        <f>_xlfn.XLOOKUP(tbl_OrderProduct[[#This Row],[ProductID]],tbl_Product[ProductID],tbl_Product[ProductName])</f>
        <v>Forbidden Functions</v>
      </c>
      <c r="I1372" t="str">
        <f>_xlfn.XLOOKUP(tbl_OrderProduct[[#This Row],[OrderID]],tbl_Order[OrderID],tbl_Order[CustomerID])</f>
        <v>CUST1103</v>
      </c>
    </row>
    <row r="1373" spans="1:9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  <c r="F1373">
        <f>_xlfn.XLOOKUP(tbl_OrderProduct[[#This Row],[OrderID]],tbl_Order[OrderID],tbl_Order[Order Year])</f>
        <v>2019</v>
      </c>
      <c r="G1373" t="str">
        <f>_xlfn.XLOOKUP(tbl_OrderProduct[[#This Row],[OrderID]],tbl_Order[OrderID],tbl_Order[Order Month Name])</f>
        <v>Apr</v>
      </c>
      <c r="H1373" t="str">
        <f>_xlfn.XLOOKUP(tbl_OrderProduct[[#This Row],[ProductID]],tbl_Product[ProductID],tbl_Product[ProductName])</f>
        <v>Evercell</v>
      </c>
      <c r="I1373" t="str">
        <f>_xlfn.XLOOKUP(tbl_OrderProduct[[#This Row],[OrderID]],tbl_Order[OrderID],tbl_Order[CustomerID])</f>
        <v>CUST1103</v>
      </c>
    </row>
    <row r="1374" spans="1:9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  <c r="F1374">
        <f>_xlfn.XLOOKUP(tbl_OrderProduct[[#This Row],[OrderID]],tbl_Order[OrderID],tbl_Order[Order Year])</f>
        <v>2019</v>
      </c>
      <c r="G1374" t="str">
        <f>_xlfn.XLOOKUP(tbl_OrderProduct[[#This Row],[OrderID]],tbl_Order[OrderID],tbl_Order[Order Month Name])</f>
        <v>Apr</v>
      </c>
      <c r="H1374" t="str">
        <f>_xlfn.XLOOKUP(tbl_OrderProduct[[#This Row],[ProductID]],tbl_Product[ProductID],tbl_Product[ProductName])</f>
        <v>Wingspanalytics</v>
      </c>
      <c r="I1374" t="str">
        <f>_xlfn.XLOOKUP(tbl_OrderProduct[[#This Row],[OrderID]],tbl_Order[OrderID],tbl_Order[CustomerID])</f>
        <v>CUST1103</v>
      </c>
    </row>
    <row r="1375" spans="1:9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  <c r="F1375">
        <f>_xlfn.XLOOKUP(tbl_OrderProduct[[#This Row],[OrderID]],tbl_Order[OrderID],tbl_Order[Order Year])</f>
        <v>2019</v>
      </c>
      <c r="G1375" t="str">
        <f>_xlfn.XLOOKUP(tbl_OrderProduct[[#This Row],[OrderID]],tbl_Order[OrderID],tbl_Order[Order Month Name])</f>
        <v>Apr</v>
      </c>
      <c r="H1375" t="str">
        <f>_xlfn.XLOOKUP(tbl_OrderProduct[[#This Row],[ProductID]],tbl_Product[ProductID],tbl_Product[ProductName])</f>
        <v>Cashflow Cascadia</v>
      </c>
      <c r="I1375" t="str">
        <f>_xlfn.XLOOKUP(tbl_OrderProduct[[#This Row],[OrderID]],tbl_Order[OrderID],tbl_Order[CustomerID])</f>
        <v>CUST1103</v>
      </c>
    </row>
    <row r="1376" spans="1:9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  <c r="F1376">
        <f>_xlfn.XLOOKUP(tbl_OrderProduct[[#This Row],[OrderID]],tbl_Order[OrderID],tbl_Order[Order Year])</f>
        <v>2019</v>
      </c>
      <c r="G1376" t="str">
        <f>_xlfn.XLOOKUP(tbl_OrderProduct[[#This Row],[OrderID]],tbl_Order[OrderID],tbl_Order[Order Month Name])</f>
        <v>Apr</v>
      </c>
      <c r="H1376" t="str">
        <f>_xlfn.XLOOKUP(tbl_OrderProduct[[#This Row],[ProductID]],tbl_Product[ProductID],tbl_Product[ProductName])</f>
        <v>Ticket to Ride: Financial Express</v>
      </c>
      <c r="I1376" t="str">
        <f>_xlfn.XLOOKUP(tbl_OrderProduct[[#This Row],[OrderID]],tbl_Order[OrderID],tbl_Order[CustomerID])</f>
        <v>CUST1041</v>
      </c>
    </row>
    <row r="1377" spans="1:9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  <c r="F1377">
        <f>_xlfn.XLOOKUP(tbl_OrderProduct[[#This Row],[OrderID]],tbl_Order[OrderID],tbl_Order[Order Year])</f>
        <v>2019</v>
      </c>
      <c r="G1377" t="str">
        <f>_xlfn.XLOOKUP(tbl_OrderProduct[[#This Row],[OrderID]],tbl_Order[OrderID],tbl_Order[Order Month Name])</f>
        <v>Apr</v>
      </c>
      <c r="H1377" t="str">
        <f>_xlfn.XLOOKUP(tbl_OrderProduct[[#This Row],[ProductID]],tbl_Product[ProductID],tbl_Product[ProductName])</f>
        <v>Welcome To … The Dashboard</v>
      </c>
      <c r="I1377" t="str">
        <f>_xlfn.XLOOKUP(tbl_OrderProduct[[#This Row],[OrderID]],tbl_Order[OrderID],tbl_Order[CustomerID])</f>
        <v>CUST1041</v>
      </c>
    </row>
    <row r="1378" spans="1:9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  <c r="F1378">
        <f>_xlfn.XLOOKUP(tbl_OrderProduct[[#This Row],[OrderID]],tbl_Order[OrderID],tbl_Order[Order Year])</f>
        <v>2019</v>
      </c>
      <c r="G1378" t="str">
        <f>_xlfn.XLOOKUP(tbl_OrderProduct[[#This Row],[OrderID]],tbl_Order[OrderID],tbl_Order[Order Month Name])</f>
        <v>Apr</v>
      </c>
      <c r="H1378" t="str">
        <f>_xlfn.XLOOKUP(tbl_OrderProduct[[#This Row],[ProductID]],tbl_Product[ProductID],tbl_Product[ProductName])</f>
        <v>Fieldnames</v>
      </c>
      <c r="I1378" t="str">
        <f>_xlfn.XLOOKUP(tbl_OrderProduct[[#This Row],[OrderID]],tbl_Order[OrderID],tbl_Order[CustomerID])</f>
        <v>CUST1041</v>
      </c>
    </row>
    <row r="1379" spans="1:9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  <c r="F1379">
        <f>_xlfn.XLOOKUP(tbl_OrderProduct[[#This Row],[OrderID]],tbl_Order[OrderID],tbl_Order[Order Year])</f>
        <v>2019</v>
      </c>
      <c r="G1379" t="str">
        <f>_xlfn.XLOOKUP(tbl_OrderProduct[[#This Row],[OrderID]],tbl_Order[OrderID],tbl_Order[Order Month Name])</f>
        <v>Apr</v>
      </c>
      <c r="H1379" t="str">
        <f>_xlfn.XLOOKUP(tbl_OrderProduct[[#This Row],[ProductID]],tbl_Product[ProductID],tbl_Product[ProductName])</f>
        <v>Great Western Lookup</v>
      </c>
      <c r="I1379" t="str">
        <f>_xlfn.XLOOKUP(tbl_OrderProduct[[#This Row],[OrderID]],tbl_Order[OrderID],tbl_Order[CustomerID])</f>
        <v>CUST1041</v>
      </c>
    </row>
    <row r="1380" spans="1:9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  <c r="F1380">
        <f>_xlfn.XLOOKUP(tbl_OrderProduct[[#This Row],[OrderID]],tbl_Order[OrderID],tbl_Order[Order Year])</f>
        <v>2019</v>
      </c>
      <c r="G1380" t="str">
        <f>_xlfn.XLOOKUP(tbl_OrderProduct[[#This Row],[OrderID]],tbl_Order[OrderID],tbl_Order[Order Month Name])</f>
        <v>Apr</v>
      </c>
      <c r="H1380" t="str">
        <f>_xlfn.XLOOKUP(tbl_OrderProduct[[#This Row],[ProductID]],tbl_Product[ProductID],tbl_Product[ProductName])</f>
        <v>Pax Excel</v>
      </c>
      <c r="I1380" t="str">
        <f>_xlfn.XLOOKUP(tbl_OrderProduct[[#This Row],[OrderID]],tbl_Order[OrderID],tbl_Order[CustomerID])</f>
        <v>CUST0357</v>
      </c>
    </row>
    <row r="1381" spans="1:9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  <c r="F1381">
        <f>_xlfn.XLOOKUP(tbl_OrderProduct[[#This Row],[OrderID]],tbl_Order[OrderID],tbl_Order[Order Year])</f>
        <v>2019</v>
      </c>
      <c r="G1381" t="str">
        <f>_xlfn.XLOOKUP(tbl_OrderProduct[[#This Row],[OrderID]],tbl_Order[OrderID],tbl_Order[Order Month Name])</f>
        <v>Apr</v>
      </c>
      <c r="H1381" t="str">
        <f>_xlfn.XLOOKUP(tbl_OrderProduct[[#This Row],[ProductID]],tbl_Product[ProductID],tbl_Product[ProductName])</f>
        <v>Charts Against Humanity</v>
      </c>
      <c r="I1381" t="str">
        <f>_xlfn.XLOOKUP(tbl_OrderProduct[[#This Row],[OrderID]],tbl_Order[OrderID],tbl_Order[CustomerID])</f>
        <v>CUST1163</v>
      </c>
    </row>
    <row r="1382" spans="1:9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  <c r="F1382">
        <f>_xlfn.XLOOKUP(tbl_OrderProduct[[#This Row],[OrderID]],tbl_Order[OrderID],tbl_Order[Order Year])</f>
        <v>2019</v>
      </c>
      <c r="G1382" t="str">
        <f>_xlfn.XLOOKUP(tbl_OrderProduct[[#This Row],[OrderID]],tbl_Order[OrderID],tbl_Order[Order Month Name])</f>
        <v>Apr</v>
      </c>
      <c r="H1382" t="str">
        <f>_xlfn.XLOOKUP(tbl_OrderProduct[[#This Row],[ProductID]],tbl_Product[ProductID],tbl_Product[ProductName])</f>
        <v>Formula Scrabble</v>
      </c>
      <c r="I1382" t="str">
        <f>_xlfn.XLOOKUP(tbl_OrderProduct[[#This Row],[OrderID]],tbl_Order[OrderID],tbl_Order[CustomerID])</f>
        <v>CUST1114</v>
      </c>
    </row>
    <row r="1383" spans="1:9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  <c r="F1383">
        <f>_xlfn.XLOOKUP(tbl_OrderProduct[[#This Row],[OrderID]],tbl_Order[OrderID],tbl_Order[Order Year])</f>
        <v>2019</v>
      </c>
      <c r="G1383" t="str">
        <f>_xlfn.XLOOKUP(tbl_OrderProduct[[#This Row],[OrderID]],tbl_Order[OrderID],tbl_Order[Order Month Name])</f>
        <v>Apr</v>
      </c>
      <c r="H1383" t="str">
        <f>_xlfn.XLOOKUP(tbl_OrderProduct[[#This Row],[ProductID]],tbl_Product[ProductID],tbl_Product[ProductName])</f>
        <v>Between Two Spreadsheets</v>
      </c>
      <c r="I1383" t="str">
        <f>_xlfn.XLOOKUP(tbl_OrderProduct[[#This Row],[OrderID]],tbl_Order[OrderID],tbl_Order[CustomerID])</f>
        <v>CUST0673</v>
      </c>
    </row>
    <row r="1384" spans="1:9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  <c r="F1384">
        <f>_xlfn.XLOOKUP(tbl_OrderProduct[[#This Row],[OrderID]],tbl_Order[OrderID],tbl_Order[Order Year])</f>
        <v>2019</v>
      </c>
      <c r="G1384" t="str">
        <f>_xlfn.XLOOKUP(tbl_OrderProduct[[#This Row],[OrderID]],tbl_Order[OrderID],tbl_Order[Order Month Name])</f>
        <v>Apr</v>
      </c>
      <c r="H1384" t="str">
        <f>_xlfn.XLOOKUP(tbl_OrderProduct[[#This Row],[ProductID]],tbl_Product[ProductID],tbl_Product[ProductName])</f>
        <v>7 Chart Wonders</v>
      </c>
      <c r="I1384" t="str">
        <f>_xlfn.XLOOKUP(tbl_OrderProduct[[#This Row],[OrderID]],tbl_Order[OrderID],tbl_Order[CustomerID])</f>
        <v>CUST0673</v>
      </c>
    </row>
    <row r="1385" spans="1:9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  <c r="F1385">
        <f>_xlfn.XLOOKUP(tbl_OrderProduct[[#This Row],[OrderID]],tbl_Order[OrderID],tbl_Order[Order Year])</f>
        <v>2019</v>
      </c>
      <c r="G1385" t="str">
        <f>_xlfn.XLOOKUP(tbl_OrderProduct[[#This Row],[OrderID]],tbl_Order[OrderID],tbl_Order[Order Month Name])</f>
        <v>Apr</v>
      </c>
      <c r="H1385" t="str">
        <f>_xlfn.XLOOKUP(tbl_OrderProduct[[#This Row],[ProductID]],tbl_Product[ProductID],tbl_Product[ProductName])</f>
        <v>Don't Split the Data</v>
      </c>
      <c r="I1385" t="str">
        <f>_xlfn.XLOOKUP(tbl_OrderProduct[[#This Row],[OrderID]],tbl_Order[OrderID],tbl_Order[CustomerID])</f>
        <v>CUST0673</v>
      </c>
    </row>
    <row r="1386" spans="1:9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  <c r="F1386">
        <f>_xlfn.XLOOKUP(tbl_OrderProduct[[#This Row],[OrderID]],tbl_Order[OrderID],tbl_Order[Order Year])</f>
        <v>2019</v>
      </c>
      <c r="G1386" t="str">
        <f>_xlfn.XLOOKUP(tbl_OrderProduct[[#This Row],[OrderID]],tbl_Order[OrderID],tbl_Order[Order Month Name])</f>
        <v>Apr</v>
      </c>
      <c r="H1386" t="str">
        <f>_xlfn.XLOOKUP(tbl_OrderProduct[[#This Row],[ProductID]],tbl_Product[ProductID],tbl_Product[ProductName])</f>
        <v>DataCraft: Fields &amp; Measures</v>
      </c>
      <c r="I1386" t="str">
        <f>_xlfn.XLOOKUP(tbl_OrderProduct[[#This Row],[OrderID]],tbl_Order[OrderID],tbl_Order[CustomerID])</f>
        <v>CUST1238</v>
      </c>
    </row>
    <row r="1387" spans="1:9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  <c r="F1387">
        <f>_xlfn.XLOOKUP(tbl_OrderProduct[[#This Row],[OrderID]],tbl_Order[OrderID],tbl_Order[Order Year])</f>
        <v>2019</v>
      </c>
      <c r="G1387" t="str">
        <f>_xlfn.XLOOKUP(tbl_OrderProduct[[#This Row],[OrderID]],tbl_Order[OrderID],tbl_Order[Order Month Name])</f>
        <v>Apr</v>
      </c>
      <c r="H1387" t="str">
        <f>_xlfn.XLOOKUP(tbl_OrderProduct[[#This Row],[ProductID]],tbl_Product[ProductID],tbl_Product[ProductName])</f>
        <v>Fieldnames</v>
      </c>
      <c r="I1387" t="str">
        <f>_xlfn.XLOOKUP(tbl_OrderProduct[[#This Row],[OrderID]],tbl_Order[OrderID],tbl_Order[CustomerID])</f>
        <v>CUST1238</v>
      </c>
    </row>
    <row r="1388" spans="1:9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  <c r="F1388">
        <f>_xlfn.XLOOKUP(tbl_OrderProduct[[#This Row],[OrderID]],tbl_Order[OrderID],tbl_Order[Order Year])</f>
        <v>2019</v>
      </c>
      <c r="G1388" t="str">
        <f>_xlfn.XLOOKUP(tbl_OrderProduct[[#This Row],[OrderID]],tbl_Order[OrderID],tbl_Order[Order Month Name])</f>
        <v>Apr</v>
      </c>
      <c r="H1388" t="str">
        <f>_xlfn.XLOOKUP(tbl_OrderProduct[[#This Row],[ProductID]],tbl_Product[ProductID],tbl_Product[ProductName])</f>
        <v>7 Chart Wonders</v>
      </c>
      <c r="I1388" t="str">
        <f>_xlfn.XLOOKUP(tbl_OrderProduct[[#This Row],[OrderID]],tbl_Order[OrderID],tbl_Order[CustomerID])</f>
        <v>CUST0223</v>
      </c>
    </row>
    <row r="1389" spans="1:9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  <c r="F1389">
        <f>_xlfn.XLOOKUP(tbl_OrderProduct[[#This Row],[OrderID]],tbl_Order[OrderID],tbl_Order[Order Year])</f>
        <v>2019</v>
      </c>
      <c r="G1389" t="str">
        <f>_xlfn.XLOOKUP(tbl_OrderProduct[[#This Row],[OrderID]],tbl_Order[OrderID],tbl_Order[Order Month Name])</f>
        <v>Apr</v>
      </c>
      <c r="H1389" t="str">
        <f>_xlfn.XLOOKUP(tbl_OrderProduct[[#This Row],[ProductID]],tbl_Product[ProductID],tbl_Product[ProductName])</f>
        <v>Great Western Lookup</v>
      </c>
      <c r="I1389" t="str">
        <f>_xlfn.XLOOKUP(tbl_OrderProduct[[#This Row],[OrderID]],tbl_Order[OrderID],tbl_Order[CustomerID])</f>
        <v>CUST0223</v>
      </c>
    </row>
    <row r="1390" spans="1:9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  <c r="F1390">
        <f>_xlfn.XLOOKUP(tbl_OrderProduct[[#This Row],[OrderID]],tbl_Order[OrderID],tbl_Order[Order Year])</f>
        <v>2019</v>
      </c>
      <c r="G1390" t="str">
        <f>_xlfn.XLOOKUP(tbl_OrderProduct[[#This Row],[OrderID]],tbl_Order[OrderID],tbl_Order[Order Month Name])</f>
        <v>Apr</v>
      </c>
      <c r="H1390" t="str">
        <f>_xlfn.XLOOKUP(tbl_OrderProduct[[#This Row],[ProductID]],tbl_Product[ProductID],tbl_Product[ProductName])</f>
        <v>Depreciation Trail</v>
      </c>
      <c r="I1390" t="str">
        <f>_xlfn.XLOOKUP(tbl_OrderProduct[[#This Row],[OrderID]],tbl_Order[OrderID],tbl_Order[CustomerID])</f>
        <v>CUST0487</v>
      </c>
    </row>
    <row r="1391" spans="1:9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  <c r="F1391">
        <f>_xlfn.XLOOKUP(tbl_OrderProduct[[#This Row],[OrderID]],tbl_Order[OrderID],tbl_Order[Order Year])</f>
        <v>2019</v>
      </c>
      <c r="G1391" t="str">
        <f>_xlfn.XLOOKUP(tbl_OrderProduct[[#This Row],[OrderID]],tbl_Order[OrderID],tbl_Order[Order Month Name])</f>
        <v>Apr</v>
      </c>
      <c r="H1391" t="str">
        <f>_xlfn.XLOOKUP(tbl_OrderProduct[[#This Row],[ProductID]],tbl_Product[ProductID],tbl_Product[ProductName])</f>
        <v>Terraforming Tableau</v>
      </c>
      <c r="I1391" t="str">
        <f>_xlfn.XLOOKUP(tbl_OrderProduct[[#This Row],[OrderID]],tbl_Order[OrderID],tbl_Order[CustomerID])</f>
        <v>CUST0487</v>
      </c>
    </row>
    <row r="1392" spans="1:9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  <c r="F1392">
        <f>_xlfn.XLOOKUP(tbl_OrderProduct[[#This Row],[OrderID]],tbl_Order[OrderID],tbl_Order[Order Year])</f>
        <v>2019</v>
      </c>
      <c r="G1392" t="str">
        <f>_xlfn.XLOOKUP(tbl_OrderProduct[[#This Row],[OrderID]],tbl_Order[OrderID],tbl_Order[Order Month Name])</f>
        <v>Apr</v>
      </c>
      <c r="H1392" t="str">
        <f>_xlfn.XLOOKUP(tbl_OrderProduct[[#This Row],[ProductID]],tbl_Product[ProductID],tbl_Product[ProductName])</f>
        <v>Azul: Pie Chart Edition</v>
      </c>
      <c r="I1392" t="str">
        <f>_xlfn.XLOOKUP(tbl_OrderProduct[[#This Row],[OrderID]],tbl_Order[OrderID],tbl_Order[CustomerID])</f>
        <v>CUST0040</v>
      </c>
    </row>
    <row r="1393" spans="1:9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  <c r="F1393">
        <f>_xlfn.XLOOKUP(tbl_OrderProduct[[#This Row],[OrderID]],tbl_Order[OrderID],tbl_Order[Order Year])</f>
        <v>2019</v>
      </c>
      <c r="G1393" t="str">
        <f>_xlfn.XLOOKUP(tbl_OrderProduct[[#This Row],[OrderID]],tbl_Order[OrderID],tbl_Order[Order Month Name])</f>
        <v>May</v>
      </c>
      <c r="H1393" t="str">
        <f>_xlfn.XLOOKUP(tbl_OrderProduct[[#This Row],[ProductID]],tbl_Product[ProductID],tbl_Product[ProductName])</f>
        <v>Between Two Spreadsheets</v>
      </c>
      <c r="I1393" t="str">
        <f>_xlfn.XLOOKUP(tbl_OrderProduct[[#This Row],[OrderID]],tbl_Order[OrderID],tbl_Order[CustomerID])</f>
        <v>CUST1226</v>
      </c>
    </row>
    <row r="1394" spans="1:9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  <c r="F1394">
        <f>_xlfn.XLOOKUP(tbl_OrderProduct[[#This Row],[OrderID]],tbl_Order[OrderID],tbl_Order[Order Year])</f>
        <v>2019</v>
      </c>
      <c r="G1394" t="str">
        <f>_xlfn.XLOOKUP(tbl_OrderProduct[[#This Row],[OrderID]],tbl_Order[OrderID],tbl_Order[Order Month Name])</f>
        <v>May</v>
      </c>
      <c r="H1394" t="str">
        <f>_xlfn.XLOOKUP(tbl_OrderProduct[[#This Row],[ProductID]],tbl_Product[ProductID],tbl_Product[ProductName])</f>
        <v>Don't Split the Data</v>
      </c>
      <c r="I1394" t="str">
        <f>_xlfn.XLOOKUP(tbl_OrderProduct[[#This Row],[OrderID]],tbl_Order[OrderID],tbl_Order[CustomerID])</f>
        <v>CUST1226</v>
      </c>
    </row>
    <row r="1395" spans="1:9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  <c r="F1395">
        <f>_xlfn.XLOOKUP(tbl_OrderProduct[[#This Row],[OrderID]],tbl_Order[OrderID],tbl_Order[Order Year])</f>
        <v>2019</v>
      </c>
      <c r="G1395" t="str">
        <f>_xlfn.XLOOKUP(tbl_OrderProduct[[#This Row],[OrderID]],tbl_Order[OrderID],tbl_Order[Order Month Name])</f>
        <v>May</v>
      </c>
      <c r="H1395" t="str">
        <f>_xlfn.XLOOKUP(tbl_OrderProduct[[#This Row],[ProductID]],tbl_Product[ProductID],tbl_Product[ProductName])</f>
        <v>Depreciation Trail</v>
      </c>
      <c r="I1395" t="str">
        <f>_xlfn.XLOOKUP(tbl_OrderProduct[[#This Row],[OrderID]],tbl_Order[OrderID],tbl_Order[CustomerID])</f>
        <v>CUST0633</v>
      </c>
    </row>
    <row r="1396" spans="1:9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  <c r="F1396">
        <f>_xlfn.XLOOKUP(tbl_OrderProduct[[#This Row],[OrderID]],tbl_Order[OrderID],tbl_Order[Order Year])</f>
        <v>2019</v>
      </c>
      <c r="G1396" t="str">
        <f>_xlfn.XLOOKUP(tbl_OrderProduct[[#This Row],[OrderID]],tbl_Order[OrderID],tbl_Order[Order Month Name])</f>
        <v>May</v>
      </c>
      <c r="H1396" t="str">
        <f>_xlfn.XLOOKUP(tbl_OrderProduct[[#This Row],[ProductID]],tbl_Product[ProductID],tbl_Product[ProductName])</f>
        <v>Sheetstorm</v>
      </c>
      <c r="I1396" t="str">
        <f>_xlfn.XLOOKUP(tbl_OrderProduct[[#This Row],[OrderID]],tbl_Order[OrderID],tbl_Order[CustomerID])</f>
        <v>CUST0287</v>
      </c>
    </row>
    <row r="1397" spans="1:9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  <c r="F1397">
        <f>_xlfn.XLOOKUP(tbl_OrderProduct[[#This Row],[OrderID]],tbl_Order[OrderID],tbl_Order[Order Year])</f>
        <v>2019</v>
      </c>
      <c r="G1397" t="str">
        <f>_xlfn.XLOOKUP(tbl_OrderProduct[[#This Row],[OrderID]],tbl_Order[OrderID],tbl_Order[Order Month Name])</f>
        <v>May</v>
      </c>
      <c r="H1397" t="str">
        <f>_xlfn.XLOOKUP(tbl_OrderProduct[[#This Row],[ProductID]],tbl_Product[ProductID],tbl_Product[ProductName])</f>
        <v>Between Two Spreadsheets</v>
      </c>
      <c r="I1397" t="str">
        <f>_xlfn.XLOOKUP(tbl_OrderProduct[[#This Row],[OrderID]],tbl_Order[OrderID],tbl_Order[CustomerID])</f>
        <v>CUST0287</v>
      </c>
    </row>
    <row r="1398" spans="1:9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  <c r="F1398">
        <f>_xlfn.XLOOKUP(tbl_OrderProduct[[#This Row],[OrderID]],tbl_Order[OrderID],tbl_Order[Order Year])</f>
        <v>2019</v>
      </c>
      <c r="G1398" t="str">
        <f>_xlfn.XLOOKUP(tbl_OrderProduct[[#This Row],[OrderID]],tbl_Order[OrderID],tbl_Order[Order Month Name])</f>
        <v>May</v>
      </c>
      <c r="H1398" t="str">
        <f>_xlfn.XLOOKUP(tbl_OrderProduct[[#This Row],[ProductID]],tbl_Product[ProductID],tbl_Product[ProductName])</f>
        <v>Wingspanalytics</v>
      </c>
      <c r="I1398" t="str">
        <f>_xlfn.XLOOKUP(tbl_OrderProduct[[#This Row],[OrderID]],tbl_Order[OrderID],tbl_Order[CustomerID])</f>
        <v>CUST0287</v>
      </c>
    </row>
    <row r="1399" spans="1:9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  <c r="F1399">
        <f>_xlfn.XLOOKUP(tbl_OrderProduct[[#This Row],[OrderID]],tbl_Order[OrderID],tbl_Order[Order Year])</f>
        <v>2019</v>
      </c>
      <c r="G1399" t="str">
        <f>_xlfn.XLOOKUP(tbl_OrderProduct[[#This Row],[OrderID]],tbl_Order[OrderID],tbl_Order[Order Month Name])</f>
        <v>May</v>
      </c>
      <c r="H1399" t="str">
        <f>_xlfn.XLOOKUP(tbl_OrderProduct[[#This Row],[ProductID]],tbl_Product[ProductID],tbl_Product[ProductName])</f>
        <v>Dungeons &amp; Datasets</v>
      </c>
      <c r="I1399" t="str">
        <f>_xlfn.XLOOKUP(tbl_OrderProduct[[#This Row],[OrderID]],tbl_Order[OrderID],tbl_Order[CustomerID])</f>
        <v>CUST0287</v>
      </c>
    </row>
    <row r="1400" spans="1:9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  <c r="F1400">
        <f>_xlfn.XLOOKUP(tbl_OrderProduct[[#This Row],[OrderID]],tbl_Order[OrderID],tbl_Order[Order Year])</f>
        <v>2019</v>
      </c>
      <c r="G1400" t="str">
        <f>_xlfn.XLOOKUP(tbl_OrderProduct[[#This Row],[OrderID]],tbl_Order[OrderID],tbl_Order[Order Month Name])</f>
        <v>May</v>
      </c>
      <c r="H1400" t="str">
        <f>_xlfn.XLOOKUP(tbl_OrderProduct[[#This Row],[ProductID]],tbl_Product[ProductID],tbl_Product[ProductName])</f>
        <v>Ticket to Ride: Financial Express</v>
      </c>
      <c r="I1400" t="str">
        <f>_xlfn.XLOOKUP(tbl_OrderProduct[[#This Row],[OrderID]],tbl_Order[OrderID],tbl_Order[CustomerID])</f>
        <v>CUST0372</v>
      </c>
    </row>
    <row r="1401" spans="1:9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  <c r="F1401">
        <f>_xlfn.XLOOKUP(tbl_OrderProduct[[#This Row],[OrderID]],tbl_Order[OrderID],tbl_Order[Order Year])</f>
        <v>2019</v>
      </c>
      <c r="G1401" t="str">
        <f>_xlfn.XLOOKUP(tbl_OrderProduct[[#This Row],[OrderID]],tbl_Order[OrderID],tbl_Order[Order Month Name])</f>
        <v>May</v>
      </c>
      <c r="H1401" t="str">
        <f>_xlfn.XLOOKUP(tbl_OrderProduct[[#This Row],[ProductID]],tbl_Product[ProductID],tbl_Product[ProductName])</f>
        <v>Spreadsheets &amp; Sidequests</v>
      </c>
      <c r="I1401" t="str">
        <f>_xlfn.XLOOKUP(tbl_OrderProduct[[#This Row],[OrderID]],tbl_Order[OrderID],tbl_Order[CustomerID])</f>
        <v>CUST0239</v>
      </c>
    </row>
    <row r="1402" spans="1:9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  <c r="F1402">
        <f>_xlfn.XLOOKUP(tbl_OrderProduct[[#This Row],[OrderID]],tbl_Order[OrderID],tbl_Order[Order Year])</f>
        <v>2019</v>
      </c>
      <c r="G1402" t="str">
        <f>_xlfn.XLOOKUP(tbl_OrderProduct[[#This Row],[OrderID]],tbl_Order[OrderID],tbl_Order[Order Month Name])</f>
        <v>May</v>
      </c>
      <c r="H1402" t="str">
        <f>_xlfn.XLOOKUP(tbl_OrderProduct[[#This Row],[ProductID]],tbl_Product[ProductID],tbl_Product[ProductName])</f>
        <v>Evercell</v>
      </c>
      <c r="I1402" t="str">
        <f>_xlfn.XLOOKUP(tbl_OrderProduct[[#This Row],[OrderID]],tbl_Order[OrderID],tbl_Order[CustomerID])</f>
        <v>CUST0239</v>
      </c>
    </row>
    <row r="1403" spans="1:9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  <c r="F1403">
        <f>_xlfn.XLOOKUP(tbl_OrderProduct[[#This Row],[OrderID]],tbl_Order[OrderID],tbl_Order[Order Year])</f>
        <v>2019</v>
      </c>
      <c r="G1403" t="str">
        <f>_xlfn.XLOOKUP(tbl_OrderProduct[[#This Row],[OrderID]],tbl_Order[OrderID],tbl_Order[Order Month Name])</f>
        <v>May</v>
      </c>
      <c r="H1403" t="str">
        <f>_xlfn.XLOOKUP(tbl_OrderProduct[[#This Row],[ProductID]],tbl_Product[ProductID],tbl_Product[ProductName])</f>
        <v>Great Western Lookup</v>
      </c>
      <c r="I1403" t="str">
        <f>_xlfn.XLOOKUP(tbl_OrderProduct[[#This Row],[OrderID]],tbl_Order[OrderID],tbl_Order[CustomerID])</f>
        <v>CUST1280</v>
      </c>
    </row>
    <row r="1404" spans="1:9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  <c r="F1404">
        <f>_xlfn.XLOOKUP(tbl_OrderProduct[[#This Row],[OrderID]],tbl_Order[OrderID],tbl_Order[Order Year])</f>
        <v>2019</v>
      </c>
      <c r="G1404" t="str">
        <f>_xlfn.XLOOKUP(tbl_OrderProduct[[#This Row],[OrderID]],tbl_Order[OrderID],tbl_Order[Order Month Name])</f>
        <v>May</v>
      </c>
      <c r="H1404" t="str">
        <f>_xlfn.XLOOKUP(tbl_OrderProduct[[#This Row],[ProductID]],tbl_Product[ProductID],tbl_Product[ProductName])</f>
        <v>Formula Scrabble</v>
      </c>
      <c r="I1404" t="str">
        <f>_xlfn.XLOOKUP(tbl_OrderProduct[[#This Row],[OrderID]],tbl_Order[OrderID],tbl_Order[CustomerID])</f>
        <v>CUST0478</v>
      </c>
    </row>
    <row r="1405" spans="1:9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  <c r="F1405">
        <f>_xlfn.XLOOKUP(tbl_OrderProduct[[#This Row],[OrderID]],tbl_Order[OrderID],tbl_Order[Order Year])</f>
        <v>2019</v>
      </c>
      <c r="G1405" t="str">
        <f>_xlfn.XLOOKUP(tbl_OrderProduct[[#This Row],[OrderID]],tbl_Order[OrderID],tbl_Order[Order Month Name])</f>
        <v>May</v>
      </c>
      <c r="H1405" t="str">
        <f>_xlfn.XLOOKUP(tbl_OrderProduct[[#This Row],[ProductID]],tbl_Product[ProductID],tbl_Product[ProductName])</f>
        <v>Spreadsheet Legacy</v>
      </c>
      <c r="I1405" t="str">
        <f>_xlfn.XLOOKUP(tbl_OrderProduct[[#This Row],[OrderID]],tbl_Order[OrderID],tbl_Order[CustomerID])</f>
        <v>CUST0211</v>
      </c>
    </row>
    <row r="1406" spans="1:9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  <c r="F1406">
        <f>_xlfn.XLOOKUP(tbl_OrderProduct[[#This Row],[OrderID]],tbl_Order[OrderID],tbl_Order[Order Year])</f>
        <v>2019</v>
      </c>
      <c r="G1406" t="str">
        <f>_xlfn.XLOOKUP(tbl_OrderProduct[[#This Row],[OrderID]],tbl_Order[OrderID],tbl_Order[Order Month Name])</f>
        <v>May</v>
      </c>
      <c r="H1406" t="str">
        <f>_xlfn.XLOOKUP(tbl_OrderProduct[[#This Row],[ProductID]],tbl_Product[ProductID],tbl_Product[ProductName])</f>
        <v>The Castles of Mad King Lambda</v>
      </c>
      <c r="I1406" t="str">
        <f>_xlfn.XLOOKUP(tbl_OrderProduct[[#This Row],[OrderID]],tbl_Order[OrderID],tbl_Order[CustomerID])</f>
        <v>CUST0211</v>
      </c>
    </row>
    <row r="1407" spans="1:9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  <c r="F1407">
        <f>_xlfn.XLOOKUP(tbl_OrderProduct[[#This Row],[OrderID]],tbl_Order[OrderID],tbl_Order[Order Year])</f>
        <v>2019</v>
      </c>
      <c r="G1407" t="str">
        <f>_xlfn.XLOOKUP(tbl_OrderProduct[[#This Row],[OrderID]],tbl_Order[OrderID],tbl_Order[Order Month Name])</f>
        <v>May</v>
      </c>
      <c r="H1407" t="str">
        <f>_xlfn.XLOOKUP(tbl_OrderProduct[[#This Row],[ProductID]],tbl_Product[ProductID],tbl_Product[ProductName])</f>
        <v>Pivot or Perish</v>
      </c>
      <c r="I1407" t="str">
        <f>_xlfn.XLOOKUP(tbl_OrderProduct[[#This Row],[OrderID]],tbl_Order[OrderID],tbl_Order[CustomerID])</f>
        <v>CUST0211</v>
      </c>
    </row>
    <row r="1408" spans="1:9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  <c r="F1408">
        <f>_xlfn.XLOOKUP(tbl_OrderProduct[[#This Row],[OrderID]],tbl_Order[OrderID],tbl_Order[Order Year])</f>
        <v>2019</v>
      </c>
      <c r="G1408" t="str">
        <f>_xlfn.XLOOKUP(tbl_OrderProduct[[#This Row],[OrderID]],tbl_Order[OrderID],tbl_Order[Order Month Name])</f>
        <v>May</v>
      </c>
      <c r="H1408" t="str">
        <f>_xlfn.XLOOKUP(tbl_OrderProduct[[#This Row],[ProductID]],tbl_Product[ProductID],tbl_Product[ProductName])</f>
        <v>Terraforming Tableau</v>
      </c>
      <c r="I1408" t="str">
        <f>_xlfn.XLOOKUP(tbl_OrderProduct[[#This Row],[OrderID]],tbl_Order[OrderID],tbl_Order[CustomerID])</f>
        <v>CUST0211</v>
      </c>
    </row>
    <row r="1409" spans="1:9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  <c r="F1409">
        <f>_xlfn.XLOOKUP(tbl_OrderProduct[[#This Row],[OrderID]],tbl_Order[OrderID],tbl_Order[Order Year])</f>
        <v>2019</v>
      </c>
      <c r="G1409" t="str">
        <f>_xlfn.XLOOKUP(tbl_OrderProduct[[#This Row],[OrderID]],tbl_Order[OrderID],tbl_Order[Order Month Name])</f>
        <v>May</v>
      </c>
      <c r="H1409" t="str">
        <f>_xlfn.XLOOKUP(tbl_OrderProduct[[#This Row],[ProductID]],tbl_Product[ProductID],tbl_Product[ProductName])</f>
        <v>Great Western Lookup</v>
      </c>
      <c r="I1409" t="str">
        <f>_xlfn.XLOOKUP(tbl_OrderProduct[[#This Row],[OrderID]],tbl_Order[OrderID],tbl_Order[CustomerID])</f>
        <v>CUST0889</v>
      </c>
    </row>
    <row r="1410" spans="1:9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  <c r="F1410">
        <f>_xlfn.XLOOKUP(tbl_OrderProduct[[#This Row],[OrderID]],tbl_Order[OrderID],tbl_Order[Order Year])</f>
        <v>2019</v>
      </c>
      <c r="G1410" t="str">
        <f>_xlfn.XLOOKUP(tbl_OrderProduct[[#This Row],[OrderID]],tbl_Order[OrderID],tbl_Order[Order Month Name])</f>
        <v>May</v>
      </c>
      <c r="H1410" t="str">
        <f>_xlfn.XLOOKUP(tbl_OrderProduct[[#This Row],[ProductID]],tbl_Product[ProductID],tbl_Product[ProductName])</f>
        <v>Power B.I. the Board Game</v>
      </c>
      <c r="I1410" t="str">
        <f>_xlfn.XLOOKUP(tbl_OrderProduct[[#This Row],[OrderID]],tbl_Order[OrderID],tbl_Order[CustomerID])</f>
        <v>CUST0311</v>
      </c>
    </row>
    <row r="1411" spans="1:9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  <c r="F1411">
        <f>_xlfn.XLOOKUP(tbl_OrderProduct[[#This Row],[OrderID]],tbl_Order[OrderID],tbl_Order[Order Year])</f>
        <v>2019</v>
      </c>
      <c r="G1411" t="str">
        <f>_xlfn.XLOOKUP(tbl_OrderProduct[[#This Row],[OrderID]],tbl_Order[OrderID],tbl_Order[Order Month Name])</f>
        <v>May</v>
      </c>
      <c r="H1411" t="str">
        <f>_xlfn.XLOOKUP(tbl_OrderProduct[[#This Row],[ProductID]],tbl_Product[ProductID],tbl_Product[ProductName])</f>
        <v>Charts Against Humanity</v>
      </c>
      <c r="I1411" t="str">
        <f>_xlfn.XLOOKUP(tbl_OrderProduct[[#This Row],[OrderID]],tbl_Order[OrderID],tbl_Order[CustomerID])</f>
        <v>CUST0078</v>
      </c>
    </row>
    <row r="1412" spans="1:9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  <c r="F1412">
        <f>_xlfn.XLOOKUP(tbl_OrderProduct[[#This Row],[OrderID]],tbl_Order[OrderID],tbl_Order[Order Year])</f>
        <v>2019</v>
      </c>
      <c r="G1412" t="str">
        <f>_xlfn.XLOOKUP(tbl_OrderProduct[[#This Row],[OrderID]],tbl_Order[OrderID],tbl_Order[Order Month Name])</f>
        <v>May</v>
      </c>
      <c r="H1412" t="str">
        <f>_xlfn.XLOOKUP(tbl_OrderProduct[[#This Row],[ProductID]],tbl_Product[ProductID],tbl_Product[ProductName])</f>
        <v>Pivot or Perish</v>
      </c>
      <c r="I1412" t="str">
        <f>_xlfn.XLOOKUP(tbl_OrderProduct[[#This Row],[OrderID]],tbl_Order[OrderID],tbl_Order[CustomerID])</f>
        <v>CUST0078</v>
      </c>
    </row>
    <row r="1413" spans="1:9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  <c r="F1413">
        <f>_xlfn.XLOOKUP(tbl_OrderProduct[[#This Row],[OrderID]],tbl_Order[OrderID],tbl_Order[Order Year])</f>
        <v>2019</v>
      </c>
      <c r="G1413" t="str">
        <f>_xlfn.XLOOKUP(tbl_OrderProduct[[#This Row],[OrderID]],tbl_Order[OrderID],tbl_Order[Order Month Name])</f>
        <v>May</v>
      </c>
      <c r="H1413" t="str">
        <f>_xlfn.XLOOKUP(tbl_OrderProduct[[#This Row],[ProductID]],tbl_Product[ProductID],tbl_Product[ProductName])</f>
        <v>Great Western Lookup</v>
      </c>
      <c r="I1413" t="str">
        <f>_xlfn.XLOOKUP(tbl_OrderProduct[[#This Row],[OrderID]],tbl_Order[OrderID],tbl_Order[CustomerID])</f>
        <v>CUST0095</v>
      </c>
    </row>
    <row r="1414" spans="1:9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  <c r="F1414">
        <f>_xlfn.XLOOKUP(tbl_OrderProduct[[#This Row],[OrderID]],tbl_Order[OrderID],tbl_Order[Order Year])</f>
        <v>2019</v>
      </c>
      <c r="G1414" t="str">
        <f>_xlfn.XLOOKUP(tbl_OrderProduct[[#This Row],[OrderID]],tbl_Order[OrderID],tbl_Order[Order Month Name])</f>
        <v>May</v>
      </c>
      <c r="H1414" t="str">
        <f>_xlfn.XLOOKUP(tbl_OrderProduct[[#This Row],[ProductID]],tbl_Product[ProductID],tbl_Product[ProductName])</f>
        <v>Spreadsheet Legacy</v>
      </c>
      <c r="I1414" t="str">
        <f>_xlfn.XLOOKUP(tbl_OrderProduct[[#This Row],[OrderID]],tbl_Order[OrderID],tbl_Order[CustomerID])</f>
        <v>CUST0695</v>
      </c>
    </row>
    <row r="1415" spans="1:9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  <c r="F1415">
        <f>_xlfn.XLOOKUP(tbl_OrderProduct[[#This Row],[OrderID]],tbl_Order[OrderID],tbl_Order[Order Year])</f>
        <v>2019</v>
      </c>
      <c r="G1415" t="str">
        <f>_xlfn.XLOOKUP(tbl_OrderProduct[[#This Row],[OrderID]],tbl_Order[OrderID],tbl_Order[Order Month Name])</f>
        <v>May</v>
      </c>
      <c r="H1415" t="str">
        <f>_xlfn.XLOOKUP(tbl_OrderProduct[[#This Row],[ProductID]],tbl_Product[ProductID],tbl_Product[ProductName])</f>
        <v>Wingspanalytics</v>
      </c>
      <c r="I1415" t="str">
        <f>_xlfn.XLOOKUP(tbl_OrderProduct[[#This Row],[OrderID]],tbl_Order[OrderID],tbl_Order[CustomerID])</f>
        <v>CUST0109</v>
      </c>
    </row>
    <row r="1416" spans="1:9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  <c r="F1416">
        <f>_xlfn.XLOOKUP(tbl_OrderProduct[[#This Row],[OrderID]],tbl_Order[OrderID],tbl_Order[Order Year])</f>
        <v>2019</v>
      </c>
      <c r="G1416" t="str">
        <f>_xlfn.XLOOKUP(tbl_OrderProduct[[#This Row],[OrderID]],tbl_Order[OrderID],tbl_Order[Order Month Name])</f>
        <v>May</v>
      </c>
      <c r="H1416" t="str">
        <f>_xlfn.XLOOKUP(tbl_OrderProduct[[#This Row],[ProductID]],tbl_Product[ProductID],tbl_Product[ProductName])</f>
        <v>The Quacks of Quarterburg</v>
      </c>
      <c r="I1416" t="str">
        <f>_xlfn.XLOOKUP(tbl_OrderProduct[[#This Row],[OrderID]],tbl_Order[OrderID],tbl_Order[CustomerID])</f>
        <v>CUST0109</v>
      </c>
    </row>
    <row r="1417" spans="1:9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  <c r="F1417">
        <f>_xlfn.XLOOKUP(tbl_OrderProduct[[#This Row],[OrderID]],tbl_Order[OrderID],tbl_Order[Order Year])</f>
        <v>2019</v>
      </c>
      <c r="G1417" t="str">
        <f>_xlfn.XLOOKUP(tbl_OrderProduct[[#This Row],[OrderID]],tbl_Order[OrderID],tbl_Order[Order Month Name])</f>
        <v>May</v>
      </c>
      <c r="H1417" t="str">
        <f>_xlfn.XLOOKUP(tbl_OrderProduct[[#This Row],[ProductID]],tbl_Product[ProductID],tbl_Product[ProductName])</f>
        <v>Cells of Caledonia</v>
      </c>
      <c r="I1417" t="str">
        <f>_xlfn.XLOOKUP(tbl_OrderProduct[[#This Row],[OrderID]],tbl_Order[OrderID],tbl_Order[CustomerID])</f>
        <v>CUST0240</v>
      </c>
    </row>
    <row r="1418" spans="1:9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  <c r="F1418">
        <f>_xlfn.XLOOKUP(tbl_OrderProduct[[#This Row],[OrderID]],tbl_Order[OrderID],tbl_Order[Order Year])</f>
        <v>2019</v>
      </c>
      <c r="G1418" t="str">
        <f>_xlfn.XLOOKUP(tbl_OrderProduct[[#This Row],[OrderID]],tbl_Order[OrderID],tbl_Order[Order Month Name])</f>
        <v>May</v>
      </c>
      <c r="H1418" t="str">
        <f>_xlfn.XLOOKUP(tbl_OrderProduct[[#This Row],[ProductID]],tbl_Product[ProductID],tbl_Product[ProductName])</f>
        <v>Spreadsheets &amp; Sidequests</v>
      </c>
      <c r="I1418" t="str">
        <f>_xlfn.XLOOKUP(tbl_OrderProduct[[#This Row],[OrderID]],tbl_Order[OrderID],tbl_Order[CustomerID])</f>
        <v>CUST1219</v>
      </c>
    </row>
    <row r="1419" spans="1:9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  <c r="F1419">
        <f>_xlfn.XLOOKUP(tbl_OrderProduct[[#This Row],[OrderID]],tbl_Order[OrderID],tbl_Order[Order Year])</f>
        <v>2019</v>
      </c>
      <c r="G1419" t="str">
        <f>_xlfn.XLOOKUP(tbl_OrderProduct[[#This Row],[OrderID]],tbl_Order[OrderID],tbl_Order[Order Month Name])</f>
        <v>May</v>
      </c>
      <c r="H1419" t="str">
        <f>_xlfn.XLOOKUP(tbl_OrderProduct[[#This Row],[ProductID]],tbl_Product[ProductID],tbl_Product[ProductName])</f>
        <v>Spreadsheet Legacy</v>
      </c>
      <c r="I1419" t="str">
        <f>_xlfn.XLOOKUP(tbl_OrderProduct[[#This Row],[OrderID]],tbl_Order[OrderID],tbl_Order[CustomerID])</f>
        <v>CUST1219</v>
      </c>
    </row>
    <row r="1420" spans="1:9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  <c r="F1420">
        <f>_xlfn.XLOOKUP(tbl_OrderProduct[[#This Row],[OrderID]],tbl_Order[OrderID],tbl_Order[Order Year])</f>
        <v>2019</v>
      </c>
      <c r="G1420" t="str">
        <f>_xlfn.XLOOKUP(tbl_OrderProduct[[#This Row],[OrderID]],tbl_Order[OrderID],tbl_Order[Order Month Name])</f>
        <v>Jun</v>
      </c>
      <c r="H1420" t="str">
        <f>_xlfn.XLOOKUP(tbl_OrderProduct[[#This Row],[ProductID]],tbl_Product[ProductID],tbl_Product[ProductName])</f>
        <v>Between Two Spreadsheets</v>
      </c>
      <c r="I1420" t="str">
        <f>_xlfn.XLOOKUP(tbl_OrderProduct[[#This Row],[OrderID]],tbl_Order[OrderID],tbl_Order[CustomerID])</f>
        <v>CUST0216</v>
      </c>
    </row>
    <row r="1421" spans="1:9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  <c r="F1421">
        <f>_xlfn.XLOOKUP(tbl_OrderProduct[[#This Row],[OrderID]],tbl_Order[OrderID],tbl_Order[Order Year])</f>
        <v>2019</v>
      </c>
      <c r="G1421" t="str">
        <f>_xlfn.XLOOKUP(tbl_OrderProduct[[#This Row],[OrderID]],tbl_Order[OrderID],tbl_Order[Order Month Name])</f>
        <v>Jun</v>
      </c>
      <c r="H1421" t="str">
        <f>_xlfn.XLOOKUP(tbl_OrderProduct[[#This Row],[ProductID]],tbl_Product[ProductID],tbl_Product[ProductName])</f>
        <v>Root Cause Analysis</v>
      </c>
      <c r="I1421" t="str">
        <f>_xlfn.XLOOKUP(tbl_OrderProduct[[#This Row],[OrderID]],tbl_Order[OrderID],tbl_Order[CustomerID])</f>
        <v>CUST0216</v>
      </c>
    </row>
    <row r="1422" spans="1:9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  <c r="F1422">
        <f>_xlfn.XLOOKUP(tbl_OrderProduct[[#This Row],[OrderID]],tbl_Order[OrderID],tbl_Order[Order Year])</f>
        <v>2019</v>
      </c>
      <c r="G1422" t="str">
        <f>_xlfn.XLOOKUP(tbl_OrderProduct[[#This Row],[OrderID]],tbl_Order[OrderID],tbl_Order[Order Month Name])</f>
        <v>Jun</v>
      </c>
      <c r="H1422" t="str">
        <f>_xlfn.XLOOKUP(tbl_OrderProduct[[#This Row],[ProductID]],tbl_Product[ProductID],tbl_Product[ProductName])</f>
        <v>Spreadsheets &amp; Sidequests</v>
      </c>
      <c r="I1422" t="str">
        <f>_xlfn.XLOOKUP(tbl_OrderProduct[[#This Row],[OrderID]],tbl_Order[OrderID],tbl_Order[CustomerID])</f>
        <v>CUST0216</v>
      </c>
    </row>
    <row r="1423" spans="1:9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  <c r="F1423">
        <f>_xlfn.XLOOKUP(tbl_OrderProduct[[#This Row],[OrderID]],tbl_Order[OrderID],tbl_Order[Order Year])</f>
        <v>2019</v>
      </c>
      <c r="G1423" t="str">
        <f>_xlfn.XLOOKUP(tbl_OrderProduct[[#This Row],[OrderID]],tbl_Order[OrderID],tbl_Order[Order Month Name])</f>
        <v>Jun</v>
      </c>
      <c r="H1423" t="str">
        <f>_xlfn.XLOOKUP(tbl_OrderProduct[[#This Row],[ProductID]],tbl_Product[ProductID],tbl_Product[ProductName])</f>
        <v>Ticket to Ride: Financial Express</v>
      </c>
      <c r="I1423" t="str">
        <f>_xlfn.XLOOKUP(tbl_OrderProduct[[#This Row],[OrderID]],tbl_Order[OrderID],tbl_Order[CustomerID])</f>
        <v>CUST0216</v>
      </c>
    </row>
    <row r="1424" spans="1:9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  <c r="F1424">
        <f>_xlfn.XLOOKUP(tbl_OrderProduct[[#This Row],[OrderID]],tbl_Order[OrderID],tbl_Order[Order Year])</f>
        <v>2019</v>
      </c>
      <c r="G1424" t="str">
        <f>_xlfn.XLOOKUP(tbl_OrderProduct[[#This Row],[OrderID]],tbl_Order[OrderID],tbl_Order[Order Month Name])</f>
        <v>Jun</v>
      </c>
      <c r="H1424" t="str">
        <f>_xlfn.XLOOKUP(tbl_OrderProduct[[#This Row],[ProductID]],tbl_Product[ProductID],tbl_Product[ProductName])</f>
        <v>Azul: Pie Chart Edition</v>
      </c>
      <c r="I1424" t="str">
        <f>_xlfn.XLOOKUP(tbl_OrderProduct[[#This Row],[OrderID]],tbl_Order[OrderID],tbl_Order[CustomerID])</f>
        <v>CUST0178</v>
      </c>
    </row>
    <row r="1425" spans="1:9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  <c r="F1425">
        <f>_xlfn.XLOOKUP(tbl_OrderProduct[[#This Row],[OrderID]],tbl_Order[OrderID],tbl_Order[Order Year])</f>
        <v>2019</v>
      </c>
      <c r="G1425" t="str">
        <f>_xlfn.XLOOKUP(tbl_OrderProduct[[#This Row],[OrderID]],tbl_Order[OrderID],tbl_Order[Order Month Name])</f>
        <v>Jun</v>
      </c>
      <c r="H1425" t="str">
        <f>_xlfn.XLOOKUP(tbl_OrderProduct[[#This Row],[ProductID]],tbl_Product[ProductID],tbl_Product[ProductName])</f>
        <v>Don't Wake the Stakeholders</v>
      </c>
      <c r="I1425" t="str">
        <f>_xlfn.XLOOKUP(tbl_OrderProduct[[#This Row],[OrderID]],tbl_Order[OrderID],tbl_Order[CustomerID])</f>
        <v>CUST0486</v>
      </c>
    </row>
    <row r="1426" spans="1:9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  <c r="F1426">
        <f>_xlfn.XLOOKUP(tbl_OrderProduct[[#This Row],[OrderID]],tbl_Order[OrderID],tbl_Order[Order Year])</f>
        <v>2019</v>
      </c>
      <c r="G1426" t="str">
        <f>_xlfn.XLOOKUP(tbl_OrderProduct[[#This Row],[OrderID]],tbl_Order[OrderID],tbl_Order[Order Month Name])</f>
        <v>Jun</v>
      </c>
      <c r="H1426" t="str">
        <f>_xlfn.XLOOKUP(tbl_OrderProduct[[#This Row],[ProductID]],tbl_Product[ProductID],tbl_Product[ProductName])</f>
        <v>Formulate!</v>
      </c>
      <c r="I1426" t="str">
        <f>_xlfn.XLOOKUP(tbl_OrderProduct[[#This Row],[OrderID]],tbl_Order[OrderID],tbl_Order[CustomerID])</f>
        <v>CUST0486</v>
      </c>
    </row>
    <row r="1427" spans="1:9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  <c r="F1427">
        <f>_xlfn.XLOOKUP(tbl_OrderProduct[[#This Row],[OrderID]],tbl_Order[OrderID],tbl_Order[Order Year])</f>
        <v>2019</v>
      </c>
      <c r="G1427" t="str">
        <f>_xlfn.XLOOKUP(tbl_OrderProduct[[#This Row],[OrderID]],tbl_Order[OrderID],tbl_Order[Order Month Name])</f>
        <v>Jun</v>
      </c>
      <c r="H1427" t="str">
        <f>_xlfn.XLOOKUP(tbl_OrderProduct[[#This Row],[ProductID]],tbl_Product[ProductID],tbl_Product[ProductName])</f>
        <v>Evercell</v>
      </c>
      <c r="I1427" t="str">
        <f>_xlfn.XLOOKUP(tbl_OrderProduct[[#This Row],[OrderID]],tbl_Order[OrderID],tbl_Order[CustomerID])</f>
        <v>CUST1095</v>
      </c>
    </row>
    <row r="1428" spans="1:9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  <c r="F1428">
        <f>_xlfn.XLOOKUP(tbl_OrderProduct[[#This Row],[OrderID]],tbl_Order[OrderID],tbl_Order[Order Year])</f>
        <v>2019</v>
      </c>
      <c r="G1428" t="str">
        <f>_xlfn.XLOOKUP(tbl_OrderProduct[[#This Row],[OrderID]],tbl_Order[OrderID],tbl_Order[Order Month Name])</f>
        <v>Jun</v>
      </c>
      <c r="H1428" t="str">
        <f>_xlfn.XLOOKUP(tbl_OrderProduct[[#This Row],[ProductID]],tbl_Product[ProductID],tbl_Product[ProductName])</f>
        <v>Pivot &amp; Paper</v>
      </c>
      <c r="I1428" t="str">
        <f>_xlfn.XLOOKUP(tbl_OrderProduct[[#This Row],[OrderID]],tbl_Order[OrderID],tbl_Order[CustomerID])</f>
        <v>CUST1095</v>
      </c>
    </row>
    <row r="1429" spans="1:9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  <c r="F1429">
        <f>_xlfn.XLOOKUP(tbl_OrderProduct[[#This Row],[OrderID]],tbl_Order[OrderID],tbl_Order[Order Year])</f>
        <v>2019</v>
      </c>
      <c r="G1429" t="str">
        <f>_xlfn.XLOOKUP(tbl_OrderProduct[[#This Row],[OrderID]],tbl_Order[OrderID],tbl_Order[Order Month Name])</f>
        <v>Jun</v>
      </c>
      <c r="H1429" t="str">
        <f>_xlfn.XLOOKUP(tbl_OrderProduct[[#This Row],[ProductID]],tbl_Product[ProductID],tbl_Product[ProductName])</f>
        <v>Cashflow Cascadia</v>
      </c>
      <c r="I1429" t="str">
        <f>_xlfn.XLOOKUP(tbl_OrderProduct[[#This Row],[OrderID]],tbl_Order[OrderID],tbl_Order[CustomerID])</f>
        <v>CUST0583</v>
      </c>
    </row>
    <row r="1430" spans="1:9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  <c r="F1430">
        <f>_xlfn.XLOOKUP(tbl_OrderProduct[[#This Row],[OrderID]],tbl_Order[OrderID],tbl_Order[Order Year])</f>
        <v>2019</v>
      </c>
      <c r="G1430" t="str">
        <f>_xlfn.XLOOKUP(tbl_OrderProduct[[#This Row],[OrderID]],tbl_Order[OrderID],tbl_Order[Order Month Name])</f>
        <v>Jun</v>
      </c>
      <c r="H1430" t="str">
        <f>_xlfn.XLOOKUP(tbl_OrderProduct[[#This Row],[ProductID]],tbl_Product[ProductID],tbl_Product[ProductName])</f>
        <v>Don't Wake the Stakeholders</v>
      </c>
      <c r="I1430" t="str">
        <f>_xlfn.XLOOKUP(tbl_OrderProduct[[#This Row],[OrderID]],tbl_Order[OrderID],tbl_Order[CustomerID])</f>
        <v>CUST0583</v>
      </c>
    </row>
    <row r="1431" spans="1:9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  <c r="F1431">
        <f>_xlfn.XLOOKUP(tbl_OrderProduct[[#This Row],[OrderID]],tbl_Order[OrderID],tbl_Order[Order Year])</f>
        <v>2019</v>
      </c>
      <c r="G1431" t="str">
        <f>_xlfn.XLOOKUP(tbl_OrderProduct[[#This Row],[OrderID]],tbl_Order[OrderID],tbl_Order[Order Month Name])</f>
        <v>Jun</v>
      </c>
      <c r="H1431" t="str">
        <f>_xlfn.XLOOKUP(tbl_OrderProduct[[#This Row],[ProductID]],tbl_Product[ProductID],tbl_Product[ProductName])</f>
        <v>Pivot &amp; Paper</v>
      </c>
      <c r="I1431" t="str">
        <f>_xlfn.XLOOKUP(tbl_OrderProduct[[#This Row],[OrderID]],tbl_Order[OrderID],tbl_Order[CustomerID])</f>
        <v>CUST0583</v>
      </c>
    </row>
    <row r="1432" spans="1:9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  <c r="F1432">
        <f>_xlfn.XLOOKUP(tbl_OrderProduct[[#This Row],[OrderID]],tbl_Order[OrderID],tbl_Order[Order Year])</f>
        <v>2019</v>
      </c>
      <c r="G1432" t="str">
        <f>_xlfn.XLOOKUP(tbl_OrderProduct[[#This Row],[OrderID]],tbl_Order[OrderID],tbl_Order[Order Month Name])</f>
        <v>Jun</v>
      </c>
      <c r="H1432" t="str">
        <f>_xlfn.XLOOKUP(tbl_OrderProduct[[#This Row],[ProductID]],tbl_Product[ProductID],tbl_Product[ProductName])</f>
        <v>Tiny Epic Formulas</v>
      </c>
      <c r="I1432" t="str">
        <f>_xlfn.XLOOKUP(tbl_OrderProduct[[#This Row],[OrderID]],tbl_Order[OrderID],tbl_Order[CustomerID])</f>
        <v>CUST0583</v>
      </c>
    </row>
    <row r="1433" spans="1:9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  <c r="F1433">
        <f>_xlfn.XLOOKUP(tbl_OrderProduct[[#This Row],[OrderID]],tbl_Order[OrderID],tbl_Order[Order Year])</f>
        <v>2019</v>
      </c>
      <c r="G1433" t="str">
        <f>_xlfn.XLOOKUP(tbl_OrderProduct[[#This Row],[OrderID]],tbl_Order[OrderID],tbl_Order[Order Month Name])</f>
        <v>Jun</v>
      </c>
      <c r="H1433" t="str">
        <f>_xlfn.XLOOKUP(tbl_OrderProduct[[#This Row],[ProductID]],tbl_Product[ProductID],tbl_Product[ProductName])</f>
        <v>Data: The Resistance</v>
      </c>
      <c r="I1433" t="str">
        <f>_xlfn.XLOOKUP(tbl_OrderProduct[[#This Row],[OrderID]],tbl_Order[OrderID],tbl_Order[CustomerID])</f>
        <v>CUST0126</v>
      </c>
    </row>
    <row r="1434" spans="1:9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  <c r="F1434">
        <f>_xlfn.XLOOKUP(tbl_OrderProduct[[#This Row],[OrderID]],tbl_Order[OrderID],tbl_Order[Order Year])</f>
        <v>2019</v>
      </c>
      <c r="G1434" t="str">
        <f>_xlfn.XLOOKUP(tbl_OrderProduct[[#This Row],[OrderID]],tbl_Order[OrderID],tbl_Order[Order Month Name])</f>
        <v>Jun</v>
      </c>
      <c r="H1434" t="str">
        <f>_xlfn.XLOOKUP(tbl_OrderProduct[[#This Row],[ProductID]],tbl_Product[ProductID],tbl_Product[ProductName])</f>
        <v>Cashflow Cascadia</v>
      </c>
      <c r="I1434" t="str">
        <f>_xlfn.XLOOKUP(tbl_OrderProduct[[#This Row],[OrderID]],tbl_Order[OrderID],tbl_Order[CustomerID])</f>
        <v>CUST0126</v>
      </c>
    </row>
    <row r="1435" spans="1:9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  <c r="F1435">
        <f>_xlfn.XLOOKUP(tbl_OrderProduct[[#This Row],[OrderID]],tbl_Order[OrderID],tbl_Order[Order Year])</f>
        <v>2019</v>
      </c>
      <c r="G1435" t="str">
        <f>_xlfn.XLOOKUP(tbl_OrderProduct[[#This Row],[OrderID]],tbl_Order[OrderID],tbl_Order[Order Month Name])</f>
        <v>Jun</v>
      </c>
      <c r="H1435" t="str">
        <f>_xlfn.XLOOKUP(tbl_OrderProduct[[#This Row],[ProductID]],tbl_Product[ProductID],tbl_Product[ProductName])</f>
        <v>Spreadsheet Legacy</v>
      </c>
      <c r="I1435" t="str">
        <f>_xlfn.XLOOKUP(tbl_OrderProduct[[#This Row],[OrderID]],tbl_Order[OrderID],tbl_Order[CustomerID])</f>
        <v>CUST0126</v>
      </c>
    </row>
    <row r="1436" spans="1:9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  <c r="F1436">
        <f>_xlfn.XLOOKUP(tbl_OrderProduct[[#This Row],[OrderID]],tbl_Order[OrderID],tbl_Order[Order Year])</f>
        <v>2019</v>
      </c>
      <c r="G1436" t="str">
        <f>_xlfn.XLOOKUP(tbl_OrderProduct[[#This Row],[OrderID]],tbl_Order[OrderID],tbl_Order[Order Month Name])</f>
        <v>Jun</v>
      </c>
      <c r="H1436" t="str">
        <f>_xlfn.XLOOKUP(tbl_OrderProduct[[#This Row],[ProductID]],tbl_Product[ProductID],tbl_Product[ProductName])</f>
        <v>A Dasboard Contrived</v>
      </c>
      <c r="I1436" t="str">
        <f>_xlfn.XLOOKUP(tbl_OrderProduct[[#This Row],[OrderID]],tbl_Order[OrderID],tbl_Order[CustomerID])</f>
        <v>CUST0126</v>
      </c>
    </row>
    <row r="1437" spans="1:9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  <c r="F1437">
        <f>_xlfn.XLOOKUP(tbl_OrderProduct[[#This Row],[OrderID]],tbl_Order[OrderID],tbl_Order[Order Year])</f>
        <v>2019</v>
      </c>
      <c r="G1437" t="str">
        <f>_xlfn.XLOOKUP(tbl_OrderProduct[[#This Row],[OrderID]],tbl_Order[OrderID],tbl_Order[Order Month Name])</f>
        <v>Jun</v>
      </c>
      <c r="H1437" t="str">
        <f>_xlfn.XLOOKUP(tbl_OrderProduct[[#This Row],[ProductID]],tbl_Product[ProductID],tbl_Product[ProductName])</f>
        <v>Roll for Regression</v>
      </c>
      <c r="I1437" t="str">
        <f>_xlfn.XLOOKUP(tbl_OrderProduct[[#This Row],[OrderID]],tbl_Order[OrderID],tbl_Order[CustomerID])</f>
        <v>CUST0126</v>
      </c>
    </row>
    <row r="1438" spans="1:9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  <c r="F1438">
        <f>_xlfn.XLOOKUP(tbl_OrderProduct[[#This Row],[OrderID]],tbl_Order[OrderID],tbl_Order[Order Year])</f>
        <v>2019</v>
      </c>
      <c r="G1438" t="str">
        <f>_xlfn.XLOOKUP(tbl_OrderProduct[[#This Row],[OrderID]],tbl_Order[OrderID],tbl_Order[Order Month Name])</f>
        <v>Jun</v>
      </c>
      <c r="H1438" t="str">
        <f>_xlfn.XLOOKUP(tbl_OrderProduct[[#This Row],[ProductID]],tbl_Product[ProductID],tbl_Product[ProductName])</f>
        <v>Sheetstorm</v>
      </c>
      <c r="I1438" t="str">
        <f>_xlfn.XLOOKUP(tbl_OrderProduct[[#This Row],[OrderID]],tbl_Order[OrderID],tbl_Order[CustomerID])</f>
        <v>CUST0408</v>
      </c>
    </row>
    <row r="1439" spans="1:9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  <c r="F1439">
        <f>_xlfn.XLOOKUP(tbl_OrderProduct[[#This Row],[OrderID]],tbl_Order[OrderID],tbl_Order[Order Year])</f>
        <v>2019</v>
      </c>
      <c r="G1439" t="str">
        <f>_xlfn.XLOOKUP(tbl_OrderProduct[[#This Row],[OrderID]],tbl_Order[OrderID],tbl_Order[Order Month Name])</f>
        <v>Jun</v>
      </c>
      <c r="H1439" t="str">
        <f>_xlfn.XLOOKUP(tbl_OrderProduct[[#This Row],[ProductID]],tbl_Product[ProductID],tbl_Product[ProductName])</f>
        <v>Pivot or Perish</v>
      </c>
      <c r="I1439" t="str">
        <f>_xlfn.XLOOKUP(tbl_OrderProduct[[#This Row],[OrderID]],tbl_Order[OrderID],tbl_Order[CustomerID])</f>
        <v>CUST0408</v>
      </c>
    </row>
    <row r="1440" spans="1:9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  <c r="F1440">
        <f>_xlfn.XLOOKUP(tbl_OrderProduct[[#This Row],[OrderID]],tbl_Order[OrderID],tbl_Order[Order Year])</f>
        <v>2019</v>
      </c>
      <c r="G1440" t="str">
        <f>_xlfn.XLOOKUP(tbl_OrderProduct[[#This Row],[OrderID]],tbl_Order[OrderID],tbl_Order[Order Month Name])</f>
        <v>Jun</v>
      </c>
      <c r="H1440" t="str">
        <f>_xlfn.XLOOKUP(tbl_OrderProduct[[#This Row],[ProductID]],tbl_Product[ProductID],tbl_Product[ProductName])</f>
        <v>The Spill: Data Breach</v>
      </c>
      <c r="I1440" t="str">
        <f>_xlfn.XLOOKUP(tbl_OrderProduct[[#This Row],[OrderID]],tbl_Order[OrderID],tbl_Order[CustomerID])</f>
        <v>CUST0408</v>
      </c>
    </row>
    <row r="1441" spans="1:9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  <c r="F1441">
        <f>_xlfn.XLOOKUP(tbl_OrderProduct[[#This Row],[OrderID]],tbl_Order[OrderID],tbl_Order[Order Year])</f>
        <v>2019</v>
      </c>
      <c r="G1441" t="str">
        <f>_xlfn.XLOOKUP(tbl_OrderProduct[[#This Row],[OrderID]],tbl_Order[OrderID],tbl_Order[Order Month Name])</f>
        <v>Jun</v>
      </c>
      <c r="H1441" t="str">
        <f>_xlfn.XLOOKUP(tbl_OrderProduct[[#This Row],[ProductID]],tbl_Product[ProductID],tbl_Product[ProductName])</f>
        <v>Power B.I. the Board Game</v>
      </c>
      <c r="I1441" t="str">
        <f>_xlfn.XLOOKUP(tbl_OrderProduct[[#This Row],[OrderID]],tbl_Order[OrderID],tbl_Order[CustomerID])</f>
        <v>CUST1217</v>
      </c>
    </row>
    <row r="1442" spans="1:9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  <c r="F1442">
        <f>_xlfn.XLOOKUP(tbl_OrderProduct[[#This Row],[OrderID]],tbl_Order[OrderID],tbl_Order[Order Year])</f>
        <v>2019</v>
      </c>
      <c r="G1442" t="str">
        <f>_xlfn.XLOOKUP(tbl_OrderProduct[[#This Row],[OrderID]],tbl_Order[OrderID],tbl_Order[Order Month Name])</f>
        <v>Jun</v>
      </c>
      <c r="H1442" t="str">
        <f>_xlfn.XLOOKUP(tbl_OrderProduct[[#This Row],[ProductID]],tbl_Product[ProductID],tbl_Product[ProductName])</f>
        <v>Terraforming Tableau</v>
      </c>
      <c r="I1442" t="str">
        <f>_xlfn.XLOOKUP(tbl_OrderProduct[[#This Row],[OrderID]],tbl_Order[OrderID],tbl_Order[CustomerID])</f>
        <v>CUST1217</v>
      </c>
    </row>
    <row r="1443" spans="1:9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  <c r="F1443">
        <f>_xlfn.XLOOKUP(tbl_OrderProduct[[#This Row],[OrderID]],tbl_Order[OrderID],tbl_Order[Order Year])</f>
        <v>2019</v>
      </c>
      <c r="G1443" t="str">
        <f>_xlfn.XLOOKUP(tbl_OrderProduct[[#This Row],[OrderID]],tbl_Order[OrderID],tbl_Order[Order Month Name])</f>
        <v>Jun</v>
      </c>
      <c r="H1443" t="str">
        <f>_xlfn.XLOOKUP(tbl_OrderProduct[[#This Row],[ProductID]],tbl_Product[ProductID],tbl_Product[ProductName])</f>
        <v>Pivot Panic!</v>
      </c>
      <c r="I1443" t="str">
        <f>_xlfn.XLOOKUP(tbl_OrderProduct[[#This Row],[OrderID]],tbl_Order[OrderID],tbl_Order[CustomerID])</f>
        <v>CUST1217</v>
      </c>
    </row>
    <row r="1444" spans="1:9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  <c r="F1444">
        <f>_xlfn.XLOOKUP(tbl_OrderProduct[[#This Row],[OrderID]],tbl_Order[OrderID],tbl_Order[Order Year])</f>
        <v>2019</v>
      </c>
      <c r="G1444" t="str">
        <f>_xlfn.XLOOKUP(tbl_OrderProduct[[#This Row],[OrderID]],tbl_Order[OrderID],tbl_Order[Order Month Name])</f>
        <v>Jun</v>
      </c>
      <c r="H1444" t="str">
        <f>_xlfn.XLOOKUP(tbl_OrderProduct[[#This Row],[ProductID]],tbl_Product[ProductID],tbl_Product[ProductName])</f>
        <v>Root Cause Analysis</v>
      </c>
      <c r="I1444" t="str">
        <f>_xlfn.XLOOKUP(tbl_OrderProduct[[#This Row],[OrderID]],tbl_Order[OrderID],tbl_Order[CustomerID])</f>
        <v>CUST1217</v>
      </c>
    </row>
    <row r="1445" spans="1:9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  <c r="F1445">
        <f>_xlfn.XLOOKUP(tbl_OrderProduct[[#This Row],[OrderID]],tbl_Order[OrderID],tbl_Order[Order Year])</f>
        <v>2019</v>
      </c>
      <c r="G1445" t="str">
        <f>_xlfn.XLOOKUP(tbl_OrderProduct[[#This Row],[OrderID]],tbl_Order[OrderID],tbl_Order[Order Month Name])</f>
        <v>Jun</v>
      </c>
      <c r="H1445" t="str">
        <f>_xlfn.XLOOKUP(tbl_OrderProduct[[#This Row],[ProductID]],tbl_Product[ProductID],tbl_Product[ProductName])</f>
        <v>DataCraft: Fields &amp; Measures</v>
      </c>
      <c r="I1445" t="str">
        <f>_xlfn.XLOOKUP(tbl_OrderProduct[[#This Row],[OrderID]],tbl_Order[OrderID],tbl_Order[CustomerID])</f>
        <v>CUST0978</v>
      </c>
    </row>
    <row r="1446" spans="1:9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  <c r="F1446">
        <f>_xlfn.XLOOKUP(tbl_OrderProduct[[#This Row],[OrderID]],tbl_Order[OrderID],tbl_Order[Order Year])</f>
        <v>2019</v>
      </c>
      <c r="G1446" t="str">
        <f>_xlfn.XLOOKUP(tbl_OrderProduct[[#This Row],[OrderID]],tbl_Order[OrderID],tbl_Order[Order Month Name])</f>
        <v>Jun</v>
      </c>
      <c r="H1446" t="str">
        <f>_xlfn.XLOOKUP(tbl_OrderProduct[[#This Row],[ProductID]],tbl_Product[ProductID],tbl_Product[ProductName])</f>
        <v>The Quacks of Quarterburg</v>
      </c>
      <c r="I1446" t="str">
        <f>_xlfn.XLOOKUP(tbl_OrderProduct[[#This Row],[OrderID]],tbl_Order[OrderID],tbl_Order[CustomerID])</f>
        <v>CUST0978</v>
      </c>
    </row>
    <row r="1447" spans="1:9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  <c r="F1447">
        <f>_xlfn.XLOOKUP(tbl_OrderProduct[[#This Row],[OrderID]],tbl_Order[OrderID],tbl_Order[Order Year])</f>
        <v>2019</v>
      </c>
      <c r="G1447" t="str">
        <f>_xlfn.XLOOKUP(tbl_OrderProduct[[#This Row],[OrderID]],tbl_Order[OrderID],tbl_Order[Order Month Name])</f>
        <v>Jun</v>
      </c>
      <c r="H1447" t="str">
        <f>_xlfn.XLOOKUP(tbl_OrderProduct[[#This Row],[ProductID]],tbl_Product[ProductID],tbl_Product[ProductName])</f>
        <v>Charts Against Humanity</v>
      </c>
      <c r="I1447" t="str">
        <f>_xlfn.XLOOKUP(tbl_OrderProduct[[#This Row],[OrderID]],tbl_Order[OrderID],tbl_Order[CustomerID])</f>
        <v>CUST0978</v>
      </c>
    </row>
    <row r="1448" spans="1:9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  <c r="F1448">
        <f>_xlfn.XLOOKUP(tbl_OrderProduct[[#This Row],[OrderID]],tbl_Order[OrderID],tbl_Order[Order Year])</f>
        <v>2019</v>
      </c>
      <c r="G1448" t="str">
        <f>_xlfn.XLOOKUP(tbl_OrderProduct[[#This Row],[OrderID]],tbl_Order[OrderID],tbl_Order[Order Month Name])</f>
        <v>Jun</v>
      </c>
      <c r="H1448" t="str">
        <f>_xlfn.XLOOKUP(tbl_OrderProduct[[#This Row],[ProductID]],tbl_Product[ProductID],tbl_Product[ProductName])</f>
        <v>Pivot Panic!</v>
      </c>
      <c r="I1448" t="str">
        <f>_xlfn.XLOOKUP(tbl_OrderProduct[[#This Row],[OrderID]],tbl_Order[OrderID],tbl_Order[CustomerID])</f>
        <v>CUST0914</v>
      </c>
    </row>
    <row r="1449" spans="1:9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  <c r="F1449">
        <f>_xlfn.XLOOKUP(tbl_OrderProduct[[#This Row],[OrderID]],tbl_Order[OrderID],tbl_Order[Order Year])</f>
        <v>2019</v>
      </c>
      <c r="G1449" t="str">
        <f>_xlfn.XLOOKUP(tbl_OrderProduct[[#This Row],[OrderID]],tbl_Order[OrderID],tbl_Order[Order Month Name])</f>
        <v>Jun</v>
      </c>
      <c r="H1449" t="str">
        <f>_xlfn.XLOOKUP(tbl_OrderProduct[[#This Row],[ProductID]],tbl_Product[ProductID],tbl_Product[ProductName])</f>
        <v>Carcassone: Financial Quarters</v>
      </c>
      <c r="I1449" t="str">
        <f>_xlfn.XLOOKUP(tbl_OrderProduct[[#This Row],[OrderID]],tbl_Order[OrderID],tbl_Order[CustomerID])</f>
        <v>CUST0554</v>
      </c>
    </row>
    <row r="1450" spans="1:9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  <c r="F1450">
        <f>_xlfn.XLOOKUP(tbl_OrderProduct[[#This Row],[OrderID]],tbl_Order[OrderID],tbl_Order[Order Year])</f>
        <v>2019</v>
      </c>
      <c r="G1450" t="str">
        <f>_xlfn.XLOOKUP(tbl_OrderProduct[[#This Row],[OrderID]],tbl_Order[OrderID],tbl_Order[Order Month Name])</f>
        <v>Jun</v>
      </c>
      <c r="H1450" t="str">
        <f>_xlfn.XLOOKUP(tbl_OrderProduct[[#This Row],[ProductID]],tbl_Product[ProductID],tbl_Product[ProductName])</f>
        <v>Don't Wake the Stakeholders</v>
      </c>
      <c r="I1450" t="str">
        <f>_xlfn.XLOOKUP(tbl_OrderProduct[[#This Row],[OrderID]],tbl_Order[OrderID],tbl_Order[CustomerID])</f>
        <v>CUST0554</v>
      </c>
    </row>
    <row r="1451" spans="1:9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  <c r="F1451">
        <f>_xlfn.XLOOKUP(tbl_OrderProduct[[#This Row],[OrderID]],tbl_Order[OrderID],tbl_Order[Order Year])</f>
        <v>2019</v>
      </c>
      <c r="G1451" t="str">
        <f>_xlfn.XLOOKUP(tbl_OrderProduct[[#This Row],[OrderID]],tbl_Order[OrderID],tbl_Order[Order Month Name])</f>
        <v>Jun</v>
      </c>
      <c r="H1451" t="str">
        <f>_xlfn.XLOOKUP(tbl_OrderProduct[[#This Row],[ProductID]],tbl_Product[ProductID],tbl_Product[ProductName])</f>
        <v>The Spill: Data Breach</v>
      </c>
      <c r="I1451" t="str">
        <f>_xlfn.XLOOKUP(tbl_OrderProduct[[#This Row],[OrderID]],tbl_Order[OrderID],tbl_Order[CustomerID])</f>
        <v>CUST0506</v>
      </c>
    </row>
    <row r="1452" spans="1:9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  <c r="F1452">
        <f>_xlfn.XLOOKUP(tbl_OrderProduct[[#This Row],[OrderID]],tbl_Order[OrderID],tbl_Order[Order Year])</f>
        <v>2019</v>
      </c>
      <c r="G1452" t="str">
        <f>_xlfn.XLOOKUP(tbl_OrderProduct[[#This Row],[OrderID]],tbl_Order[OrderID],tbl_Order[Order Month Name])</f>
        <v>Jun</v>
      </c>
      <c r="H1452" t="str">
        <f>_xlfn.XLOOKUP(tbl_OrderProduct[[#This Row],[ProductID]],tbl_Product[ProductID],tbl_Product[ProductName])</f>
        <v>Root Cause Analysis</v>
      </c>
      <c r="I1452" t="str">
        <f>_xlfn.XLOOKUP(tbl_OrderProduct[[#This Row],[OrderID]],tbl_Order[OrderID],tbl_Order[CustomerID])</f>
        <v>CUST0506</v>
      </c>
    </row>
    <row r="1453" spans="1:9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  <c r="F1453">
        <f>_xlfn.XLOOKUP(tbl_OrderProduct[[#This Row],[OrderID]],tbl_Order[OrderID],tbl_Order[Order Year])</f>
        <v>2019</v>
      </c>
      <c r="G1453" t="str">
        <f>_xlfn.XLOOKUP(tbl_OrderProduct[[#This Row],[OrderID]],tbl_Order[OrderID],tbl_Order[Order Month Name])</f>
        <v>Jun</v>
      </c>
      <c r="H1453" t="str">
        <f>_xlfn.XLOOKUP(tbl_OrderProduct[[#This Row],[ProductID]],tbl_Product[ProductID],tbl_Product[ProductName])</f>
        <v>Roll for Regression</v>
      </c>
      <c r="I1453" t="str">
        <f>_xlfn.XLOOKUP(tbl_OrderProduct[[#This Row],[OrderID]],tbl_Order[OrderID],tbl_Order[CustomerID])</f>
        <v>CUST0530</v>
      </c>
    </row>
    <row r="1454" spans="1:9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  <c r="F1454">
        <f>_xlfn.XLOOKUP(tbl_OrderProduct[[#This Row],[OrderID]],tbl_Order[OrderID],tbl_Order[Order Year])</f>
        <v>2019</v>
      </c>
      <c r="G1454" t="str">
        <f>_xlfn.XLOOKUP(tbl_OrderProduct[[#This Row],[OrderID]],tbl_Order[OrderID],tbl_Order[Order Month Name])</f>
        <v>Jun</v>
      </c>
      <c r="H1454" t="str">
        <f>_xlfn.XLOOKUP(tbl_OrderProduct[[#This Row],[ProductID]],tbl_Product[ProductID],tbl_Product[ProductName])</f>
        <v>Great Western Lookup</v>
      </c>
      <c r="I1454" t="str">
        <f>_xlfn.XLOOKUP(tbl_OrderProduct[[#This Row],[OrderID]],tbl_Order[OrderID],tbl_Order[CustomerID])</f>
        <v>CUST0530</v>
      </c>
    </row>
    <row r="1455" spans="1:9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  <c r="F1455">
        <f>_xlfn.XLOOKUP(tbl_OrderProduct[[#This Row],[OrderID]],tbl_Order[OrderID],tbl_Order[Order Year])</f>
        <v>2019</v>
      </c>
      <c r="G1455" t="str">
        <f>_xlfn.XLOOKUP(tbl_OrderProduct[[#This Row],[OrderID]],tbl_Order[OrderID],tbl_Order[Order Month Name])</f>
        <v>Jun</v>
      </c>
      <c r="H1455" t="str">
        <f>_xlfn.XLOOKUP(tbl_OrderProduct[[#This Row],[ProductID]],tbl_Product[ProductID],tbl_Product[ProductName])</f>
        <v>Depreciation Trail</v>
      </c>
      <c r="I1455" t="str">
        <f>_xlfn.XLOOKUP(tbl_OrderProduct[[#This Row],[OrderID]],tbl_Order[OrderID],tbl_Order[CustomerID])</f>
        <v>CUST0530</v>
      </c>
    </row>
    <row r="1456" spans="1:9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  <c r="F1456">
        <f>_xlfn.XLOOKUP(tbl_OrderProduct[[#This Row],[OrderID]],tbl_Order[OrderID],tbl_Order[Order Year])</f>
        <v>2019</v>
      </c>
      <c r="G1456" t="str">
        <f>_xlfn.XLOOKUP(tbl_OrderProduct[[#This Row],[OrderID]],tbl_Order[OrderID],tbl_Order[Order Month Name])</f>
        <v>Jun</v>
      </c>
      <c r="H1456" t="str">
        <f>_xlfn.XLOOKUP(tbl_OrderProduct[[#This Row],[ProductID]],tbl_Product[ProductID],tbl_Product[ProductName])</f>
        <v>Dashboard Wavelength</v>
      </c>
      <c r="I1456" t="str">
        <f>_xlfn.XLOOKUP(tbl_OrderProduct[[#This Row],[OrderID]],tbl_Order[OrderID],tbl_Order[CustomerID])</f>
        <v>CUST0530</v>
      </c>
    </row>
    <row r="1457" spans="1:9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  <c r="F1457">
        <f>_xlfn.XLOOKUP(tbl_OrderProduct[[#This Row],[OrderID]],tbl_Order[OrderID],tbl_Order[Order Year])</f>
        <v>2019</v>
      </c>
      <c r="G1457" t="str">
        <f>_xlfn.XLOOKUP(tbl_OrderProduct[[#This Row],[OrderID]],tbl_Order[OrderID],tbl_Order[Order Month Name])</f>
        <v>Jul</v>
      </c>
      <c r="H1457" t="str">
        <f>_xlfn.XLOOKUP(tbl_OrderProduct[[#This Row],[ProductID]],tbl_Product[ProductID],tbl_Product[ProductName])</f>
        <v>Evercell</v>
      </c>
      <c r="I1457" t="str">
        <f>_xlfn.XLOOKUP(tbl_OrderProduct[[#This Row],[OrderID]],tbl_Order[OrderID],tbl_Order[CustomerID])</f>
        <v>CUST0239</v>
      </c>
    </row>
    <row r="1458" spans="1:9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  <c r="F1458">
        <f>_xlfn.XLOOKUP(tbl_OrderProduct[[#This Row],[OrderID]],tbl_Order[OrderID],tbl_Order[Order Year])</f>
        <v>2019</v>
      </c>
      <c r="G1458" t="str">
        <f>_xlfn.XLOOKUP(tbl_OrderProduct[[#This Row],[OrderID]],tbl_Order[OrderID],tbl_Order[Order Month Name])</f>
        <v>Jul</v>
      </c>
      <c r="H1458" t="str">
        <f>_xlfn.XLOOKUP(tbl_OrderProduct[[#This Row],[ProductID]],tbl_Product[ProductID],tbl_Product[ProductName])</f>
        <v>Tiny Epic Formulas</v>
      </c>
      <c r="I1458" t="str">
        <f>_xlfn.XLOOKUP(tbl_OrderProduct[[#This Row],[OrderID]],tbl_Order[OrderID],tbl_Order[CustomerID])</f>
        <v>CUST0239</v>
      </c>
    </row>
    <row r="1459" spans="1:9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  <c r="F1459">
        <f>_xlfn.XLOOKUP(tbl_OrderProduct[[#This Row],[OrderID]],tbl_Order[OrderID],tbl_Order[Order Year])</f>
        <v>2019</v>
      </c>
      <c r="G1459" t="str">
        <f>_xlfn.XLOOKUP(tbl_OrderProduct[[#This Row],[OrderID]],tbl_Order[OrderID],tbl_Order[Order Month Name])</f>
        <v>Jul</v>
      </c>
      <c r="H1459" t="str">
        <f>_xlfn.XLOOKUP(tbl_OrderProduct[[#This Row],[ProductID]],tbl_Product[ProductID],tbl_Product[ProductName])</f>
        <v>Formula Scrabble</v>
      </c>
      <c r="I1459" t="str">
        <f>_xlfn.XLOOKUP(tbl_OrderProduct[[#This Row],[OrderID]],tbl_Order[OrderID],tbl_Order[CustomerID])</f>
        <v>CUST1235</v>
      </c>
    </row>
    <row r="1460" spans="1:9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  <c r="F1460">
        <f>_xlfn.XLOOKUP(tbl_OrderProduct[[#This Row],[OrderID]],tbl_Order[OrderID],tbl_Order[Order Year])</f>
        <v>2019</v>
      </c>
      <c r="G1460" t="str">
        <f>_xlfn.XLOOKUP(tbl_OrderProduct[[#This Row],[OrderID]],tbl_Order[OrderID],tbl_Order[Order Month Name])</f>
        <v>Jul</v>
      </c>
      <c r="H1460" t="str">
        <f>_xlfn.XLOOKUP(tbl_OrderProduct[[#This Row],[ProductID]],tbl_Product[ProductID],tbl_Product[ProductName])</f>
        <v>Evercell</v>
      </c>
      <c r="I1460" t="str">
        <f>_xlfn.XLOOKUP(tbl_OrderProduct[[#This Row],[OrderID]],tbl_Order[OrderID],tbl_Order[CustomerID])</f>
        <v>CUST1235</v>
      </c>
    </row>
    <row r="1461" spans="1:9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  <c r="F1461">
        <f>_xlfn.XLOOKUP(tbl_OrderProduct[[#This Row],[OrderID]],tbl_Order[OrderID],tbl_Order[Order Year])</f>
        <v>2019</v>
      </c>
      <c r="G1461" t="str">
        <f>_xlfn.XLOOKUP(tbl_OrderProduct[[#This Row],[OrderID]],tbl_Order[OrderID],tbl_Order[Order Month Name])</f>
        <v>Jul</v>
      </c>
      <c r="H1461" t="str">
        <f>_xlfn.XLOOKUP(tbl_OrderProduct[[#This Row],[ProductID]],tbl_Product[ProductID],tbl_Product[ProductName])</f>
        <v>Between Two Spreadsheets</v>
      </c>
      <c r="I1461" t="str">
        <f>_xlfn.XLOOKUP(tbl_OrderProduct[[#This Row],[OrderID]],tbl_Order[OrderID],tbl_Order[CustomerID])</f>
        <v>CUST0080</v>
      </c>
    </row>
    <row r="1462" spans="1:9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  <c r="F1462">
        <f>_xlfn.XLOOKUP(tbl_OrderProduct[[#This Row],[OrderID]],tbl_Order[OrderID],tbl_Order[Order Year])</f>
        <v>2019</v>
      </c>
      <c r="G1462" t="str">
        <f>_xlfn.XLOOKUP(tbl_OrderProduct[[#This Row],[OrderID]],tbl_Order[OrderID],tbl_Order[Order Month Name])</f>
        <v>Jul</v>
      </c>
      <c r="H1462" t="str">
        <f>_xlfn.XLOOKUP(tbl_OrderProduct[[#This Row],[ProductID]],tbl_Product[ProductID],tbl_Product[ProductName])</f>
        <v>Dungeons &amp; Datasets</v>
      </c>
      <c r="I1462" t="str">
        <f>_xlfn.XLOOKUP(tbl_OrderProduct[[#This Row],[OrderID]],tbl_Order[OrderID],tbl_Order[CustomerID])</f>
        <v>CUST0080</v>
      </c>
    </row>
    <row r="1463" spans="1:9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  <c r="F1463">
        <f>_xlfn.XLOOKUP(tbl_OrderProduct[[#This Row],[OrderID]],tbl_Order[OrderID],tbl_Order[Order Year])</f>
        <v>2019</v>
      </c>
      <c r="G1463" t="str">
        <f>_xlfn.XLOOKUP(tbl_OrderProduct[[#This Row],[OrderID]],tbl_Order[OrderID],tbl_Order[Order Month Name])</f>
        <v>Jul</v>
      </c>
      <c r="H1463" t="str">
        <f>_xlfn.XLOOKUP(tbl_OrderProduct[[#This Row],[ProductID]],tbl_Product[ProductID],tbl_Product[ProductName])</f>
        <v>A Dasboard Contrived</v>
      </c>
      <c r="I1463" t="str">
        <f>_xlfn.XLOOKUP(tbl_OrderProduct[[#This Row],[OrderID]],tbl_Order[OrderID],tbl_Order[CustomerID])</f>
        <v>CUST0836</v>
      </c>
    </row>
    <row r="1464" spans="1:9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  <c r="F1464">
        <f>_xlfn.XLOOKUP(tbl_OrderProduct[[#This Row],[OrderID]],tbl_Order[OrderID],tbl_Order[Order Year])</f>
        <v>2019</v>
      </c>
      <c r="G1464" t="str">
        <f>_xlfn.XLOOKUP(tbl_OrderProduct[[#This Row],[OrderID]],tbl_Order[OrderID],tbl_Order[Order Month Name])</f>
        <v>Jul</v>
      </c>
      <c r="H1464" t="str">
        <f>_xlfn.XLOOKUP(tbl_OrderProduct[[#This Row],[ProductID]],tbl_Product[ProductID],tbl_Product[ProductName])</f>
        <v>The Castles of Mad King Lambda</v>
      </c>
      <c r="I1464" t="str">
        <f>_xlfn.XLOOKUP(tbl_OrderProduct[[#This Row],[OrderID]],tbl_Order[OrderID],tbl_Order[CustomerID])</f>
        <v>CUST0836</v>
      </c>
    </row>
    <row r="1465" spans="1:9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  <c r="F1465">
        <f>_xlfn.XLOOKUP(tbl_OrderProduct[[#This Row],[OrderID]],tbl_Order[OrderID],tbl_Order[Order Year])</f>
        <v>2019</v>
      </c>
      <c r="G1465" t="str">
        <f>_xlfn.XLOOKUP(tbl_OrderProduct[[#This Row],[OrderID]],tbl_Order[OrderID],tbl_Order[Order Month Name])</f>
        <v>Jul</v>
      </c>
      <c r="H1465" t="str">
        <f>_xlfn.XLOOKUP(tbl_OrderProduct[[#This Row],[ProductID]],tbl_Product[ProductID],tbl_Product[ProductName])</f>
        <v>Fieldnames</v>
      </c>
      <c r="I1465" t="str">
        <f>_xlfn.XLOOKUP(tbl_OrderProduct[[#This Row],[OrderID]],tbl_Order[OrderID],tbl_Order[CustomerID])</f>
        <v>CUST0769</v>
      </c>
    </row>
    <row r="1466" spans="1:9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  <c r="F1466">
        <f>_xlfn.XLOOKUP(tbl_OrderProduct[[#This Row],[OrderID]],tbl_Order[OrderID],tbl_Order[Order Year])</f>
        <v>2019</v>
      </c>
      <c r="G1466" t="str">
        <f>_xlfn.XLOOKUP(tbl_OrderProduct[[#This Row],[OrderID]],tbl_Order[OrderID],tbl_Order[Order Month Name])</f>
        <v>Jul</v>
      </c>
      <c r="H1466" t="str">
        <f>_xlfn.XLOOKUP(tbl_OrderProduct[[#This Row],[ProductID]],tbl_Product[ProductID],tbl_Product[ProductName])</f>
        <v>Brass: Budget</v>
      </c>
      <c r="I1466" t="str">
        <f>_xlfn.XLOOKUP(tbl_OrderProduct[[#This Row],[OrderID]],tbl_Order[OrderID],tbl_Order[CustomerID])</f>
        <v>CUST0769</v>
      </c>
    </row>
    <row r="1467" spans="1:9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  <c r="F1467">
        <f>_xlfn.XLOOKUP(tbl_OrderProduct[[#This Row],[OrderID]],tbl_Order[OrderID],tbl_Order[Order Year])</f>
        <v>2019</v>
      </c>
      <c r="G1467" t="str">
        <f>_xlfn.XLOOKUP(tbl_OrderProduct[[#This Row],[OrderID]],tbl_Order[OrderID],tbl_Order[Order Month Name])</f>
        <v>Jul</v>
      </c>
      <c r="H1467" t="str">
        <f>_xlfn.XLOOKUP(tbl_OrderProduct[[#This Row],[ProductID]],tbl_Product[ProductID],tbl_Product[ProductName])</f>
        <v>Formulate!</v>
      </c>
      <c r="I1467" t="str">
        <f>_xlfn.XLOOKUP(tbl_OrderProduct[[#This Row],[OrderID]],tbl_Order[OrderID],tbl_Order[CustomerID])</f>
        <v>CUST0769</v>
      </c>
    </row>
    <row r="1468" spans="1:9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  <c r="F1468">
        <f>_xlfn.XLOOKUP(tbl_OrderProduct[[#This Row],[OrderID]],tbl_Order[OrderID],tbl_Order[Order Year])</f>
        <v>2019</v>
      </c>
      <c r="G1468" t="str">
        <f>_xlfn.XLOOKUP(tbl_OrderProduct[[#This Row],[OrderID]],tbl_Order[OrderID],tbl_Order[Order Month Name])</f>
        <v>Jul</v>
      </c>
      <c r="H1468" t="str">
        <f>_xlfn.XLOOKUP(tbl_OrderProduct[[#This Row],[ProductID]],tbl_Product[ProductID],tbl_Product[ProductName])</f>
        <v>Sheets of Nottingham</v>
      </c>
      <c r="I1468" t="str">
        <f>_xlfn.XLOOKUP(tbl_OrderProduct[[#This Row],[OrderID]],tbl_Order[OrderID],tbl_Order[CustomerID])</f>
        <v>CUST0769</v>
      </c>
    </row>
    <row r="1469" spans="1:9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  <c r="F1469">
        <f>_xlfn.XLOOKUP(tbl_OrderProduct[[#This Row],[OrderID]],tbl_Order[OrderID],tbl_Order[Order Year])</f>
        <v>2019</v>
      </c>
      <c r="G1469" t="str">
        <f>_xlfn.XLOOKUP(tbl_OrderProduct[[#This Row],[OrderID]],tbl_Order[OrderID],tbl_Order[Order Month Name])</f>
        <v>Jul</v>
      </c>
      <c r="H1469" t="str">
        <f>_xlfn.XLOOKUP(tbl_OrderProduct[[#This Row],[ProductID]],tbl_Product[ProductID],tbl_Product[ProductName])</f>
        <v>Sheetstorm</v>
      </c>
      <c r="I1469" t="str">
        <f>_xlfn.XLOOKUP(tbl_OrderProduct[[#This Row],[OrderID]],tbl_Order[OrderID],tbl_Order[CustomerID])</f>
        <v>CUST0769</v>
      </c>
    </row>
    <row r="1470" spans="1:9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  <c r="F1470">
        <f>_xlfn.XLOOKUP(tbl_OrderProduct[[#This Row],[OrderID]],tbl_Order[OrderID],tbl_Order[Order Year])</f>
        <v>2019</v>
      </c>
      <c r="G1470" t="str">
        <f>_xlfn.XLOOKUP(tbl_OrderProduct[[#This Row],[OrderID]],tbl_Order[OrderID],tbl_Order[Order Month Name])</f>
        <v>Jul</v>
      </c>
      <c r="H1470" t="str">
        <f>_xlfn.XLOOKUP(tbl_OrderProduct[[#This Row],[ProductID]],tbl_Product[ProductID],tbl_Product[ProductName])</f>
        <v>Power B.I. the Board Game</v>
      </c>
      <c r="I1470" t="str">
        <f>_xlfn.XLOOKUP(tbl_OrderProduct[[#This Row],[OrderID]],tbl_Order[OrderID],tbl_Order[CustomerID])</f>
        <v>CUST0769</v>
      </c>
    </row>
    <row r="1471" spans="1:9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  <c r="F1471">
        <f>_xlfn.XLOOKUP(tbl_OrderProduct[[#This Row],[OrderID]],tbl_Order[OrderID],tbl_Order[Order Year])</f>
        <v>2019</v>
      </c>
      <c r="G1471" t="str">
        <f>_xlfn.XLOOKUP(tbl_OrderProduct[[#This Row],[OrderID]],tbl_Order[OrderID],tbl_Order[Order Month Name])</f>
        <v>Jul</v>
      </c>
      <c r="H1471" t="str">
        <f>_xlfn.XLOOKUP(tbl_OrderProduct[[#This Row],[ProductID]],tbl_Product[ProductID],tbl_Product[ProductName])</f>
        <v>Formulate!</v>
      </c>
      <c r="I1471" t="str">
        <f>_xlfn.XLOOKUP(tbl_OrderProduct[[#This Row],[OrderID]],tbl_Order[OrderID],tbl_Order[CustomerID])</f>
        <v>CUST1192</v>
      </c>
    </row>
    <row r="1472" spans="1:9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  <c r="F1472">
        <f>_xlfn.XLOOKUP(tbl_OrderProduct[[#This Row],[OrderID]],tbl_Order[OrderID],tbl_Order[Order Year])</f>
        <v>2019</v>
      </c>
      <c r="G1472" t="str">
        <f>_xlfn.XLOOKUP(tbl_OrderProduct[[#This Row],[OrderID]],tbl_Order[OrderID],tbl_Order[Order Month Name])</f>
        <v>Jul</v>
      </c>
      <c r="H1472" t="str">
        <f>_xlfn.XLOOKUP(tbl_OrderProduct[[#This Row],[ProductID]],tbl_Product[ProductID],tbl_Product[ProductName])</f>
        <v>Terraforming Tableau</v>
      </c>
      <c r="I1472" t="str">
        <f>_xlfn.XLOOKUP(tbl_OrderProduct[[#This Row],[OrderID]],tbl_Order[OrderID],tbl_Order[CustomerID])</f>
        <v>CUST1192</v>
      </c>
    </row>
    <row r="1473" spans="1:9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  <c r="F1473">
        <f>_xlfn.XLOOKUP(tbl_OrderProduct[[#This Row],[OrderID]],tbl_Order[OrderID],tbl_Order[Order Year])</f>
        <v>2019</v>
      </c>
      <c r="G1473" t="str">
        <f>_xlfn.XLOOKUP(tbl_OrderProduct[[#This Row],[OrderID]],tbl_Order[OrderID],tbl_Order[Order Month Name])</f>
        <v>Jul</v>
      </c>
      <c r="H1473" t="str">
        <f>_xlfn.XLOOKUP(tbl_OrderProduct[[#This Row],[ProductID]],tbl_Product[ProductID],tbl_Product[ProductName])</f>
        <v>The Spill: Data Breach</v>
      </c>
      <c r="I1473" t="str">
        <f>_xlfn.XLOOKUP(tbl_OrderProduct[[#This Row],[OrderID]],tbl_Order[OrderID],tbl_Order[CustomerID])</f>
        <v>CUST1192</v>
      </c>
    </row>
    <row r="1474" spans="1:9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  <c r="F1474">
        <f>_xlfn.XLOOKUP(tbl_OrderProduct[[#This Row],[OrderID]],tbl_Order[OrderID],tbl_Order[Order Year])</f>
        <v>2019</v>
      </c>
      <c r="G1474" t="str">
        <f>_xlfn.XLOOKUP(tbl_OrderProduct[[#This Row],[OrderID]],tbl_Order[OrderID],tbl_Order[Order Month Name])</f>
        <v>Jul</v>
      </c>
      <c r="H1474" t="str">
        <f>_xlfn.XLOOKUP(tbl_OrderProduct[[#This Row],[ProductID]],tbl_Product[ProductID],tbl_Product[ProductName])</f>
        <v>Data: The Resistance</v>
      </c>
      <c r="I1474" t="str">
        <f>_xlfn.XLOOKUP(tbl_OrderProduct[[#This Row],[OrderID]],tbl_Order[OrderID],tbl_Order[CustomerID])</f>
        <v>CUST1192</v>
      </c>
    </row>
    <row r="1475" spans="1:9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  <c r="F1475">
        <f>_xlfn.XLOOKUP(tbl_OrderProduct[[#This Row],[OrderID]],tbl_Order[OrderID],tbl_Order[Order Year])</f>
        <v>2019</v>
      </c>
      <c r="G1475" t="str">
        <f>_xlfn.XLOOKUP(tbl_OrderProduct[[#This Row],[OrderID]],tbl_Order[OrderID],tbl_Order[Order Month Name])</f>
        <v>Jul</v>
      </c>
      <c r="H1475" t="str">
        <f>_xlfn.XLOOKUP(tbl_OrderProduct[[#This Row],[ProductID]],tbl_Product[ProductID],tbl_Product[ProductName])</f>
        <v>Great Western Lookup</v>
      </c>
      <c r="I1475" t="str">
        <f>_xlfn.XLOOKUP(tbl_OrderProduct[[#This Row],[OrderID]],tbl_Order[OrderID],tbl_Order[CustomerID])</f>
        <v>CUST0387</v>
      </c>
    </row>
    <row r="1476" spans="1:9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  <c r="F1476">
        <f>_xlfn.XLOOKUP(tbl_OrderProduct[[#This Row],[OrderID]],tbl_Order[OrderID],tbl_Order[Order Year])</f>
        <v>2019</v>
      </c>
      <c r="G1476" t="str">
        <f>_xlfn.XLOOKUP(tbl_OrderProduct[[#This Row],[OrderID]],tbl_Order[OrderID],tbl_Order[Order Month Name])</f>
        <v>Jul</v>
      </c>
      <c r="H1476" t="str">
        <f>_xlfn.XLOOKUP(tbl_OrderProduct[[#This Row],[ProductID]],tbl_Product[ProductID],tbl_Product[ProductName])</f>
        <v>Sheets of Nottingham</v>
      </c>
      <c r="I1476" t="str">
        <f>_xlfn.XLOOKUP(tbl_OrderProduct[[#This Row],[OrderID]],tbl_Order[OrderID],tbl_Order[CustomerID])</f>
        <v>CUST0387</v>
      </c>
    </row>
    <row r="1477" spans="1:9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  <c r="F1477">
        <f>_xlfn.XLOOKUP(tbl_OrderProduct[[#This Row],[OrderID]],tbl_Order[OrderID],tbl_Order[Order Year])</f>
        <v>2019</v>
      </c>
      <c r="G1477" t="str">
        <f>_xlfn.XLOOKUP(tbl_OrderProduct[[#This Row],[OrderID]],tbl_Order[OrderID],tbl_Order[Order Month Name])</f>
        <v>Jul</v>
      </c>
      <c r="H1477" t="str">
        <f>_xlfn.XLOOKUP(tbl_OrderProduct[[#This Row],[ProductID]],tbl_Product[ProductID],tbl_Product[ProductName])</f>
        <v>Dashboard Wavelength</v>
      </c>
      <c r="I1477" t="str">
        <f>_xlfn.XLOOKUP(tbl_OrderProduct[[#This Row],[OrderID]],tbl_Order[OrderID],tbl_Order[CustomerID])</f>
        <v>CUST0650</v>
      </c>
    </row>
    <row r="1478" spans="1:9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  <c r="F1478">
        <f>_xlfn.XLOOKUP(tbl_OrderProduct[[#This Row],[OrderID]],tbl_Order[OrderID],tbl_Order[Order Year])</f>
        <v>2019</v>
      </c>
      <c r="G1478" t="str">
        <f>_xlfn.XLOOKUP(tbl_OrderProduct[[#This Row],[OrderID]],tbl_Order[OrderID],tbl_Order[Order Month Name])</f>
        <v>Jul</v>
      </c>
      <c r="H1478" t="str">
        <f>_xlfn.XLOOKUP(tbl_OrderProduct[[#This Row],[ProductID]],tbl_Product[ProductID],tbl_Product[ProductName])</f>
        <v>Spreadsheet Legacy</v>
      </c>
      <c r="I1478" t="str">
        <f>_xlfn.XLOOKUP(tbl_OrderProduct[[#This Row],[OrderID]],tbl_Order[OrderID],tbl_Order[CustomerID])</f>
        <v>CUST0650</v>
      </c>
    </row>
    <row r="1479" spans="1:9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  <c r="F1479">
        <f>_xlfn.XLOOKUP(tbl_OrderProduct[[#This Row],[OrderID]],tbl_Order[OrderID],tbl_Order[Order Year])</f>
        <v>2019</v>
      </c>
      <c r="G1479" t="str">
        <f>_xlfn.XLOOKUP(tbl_OrderProduct[[#This Row],[OrderID]],tbl_Order[OrderID],tbl_Order[Order Month Name])</f>
        <v>Jul</v>
      </c>
      <c r="H1479" t="str">
        <f>_xlfn.XLOOKUP(tbl_OrderProduct[[#This Row],[ProductID]],tbl_Product[ProductID],tbl_Product[ProductName])</f>
        <v>Monopoly: Pivot Table Edition</v>
      </c>
      <c r="I1479" t="str">
        <f>_xlfn.XLOOKUP(tbl_OrderProduct[[#This Row],[OrderID]],tbl_Order[OrderID],tbl_Order[CustomerID])</f>
        <v>CUST0283</v>
      </c>
    </row>
    <row r="1480" spans="1:9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  <c r="F1480">
        <f>_xlfn.XLOOKUP(tbl_OrderProduct[[#This Row],[OrderID]],tbl_Order[OrderID],tbl_Order[Order Year])</f>
        <v>2019</v>
      </c>
      <c r="G1480" t="str">
        <f>_xlfn.XLOOKUP(tbl_OrderProduct[[#This Row],[OrderID]],tbl_Order[OrderID],tbl_Order[Order Month Name])</f>
        <v>Jul</v>
      </c>
      <c r="H1480" t="str">
        <f>_xlfn.XLOOKUP(tbl_OrderProduct[[#This Row],[ProductID]],tbl_Product[ProductID],tbl_Product[ProductName])</f>
        <v>The Castles of Mad King Lambda</v>
      </c>
      <c r="I1480" t="str">
        <f>_xlfn.XLOOKUP(tbl_OrderProduct[[#This Row],[OrderID]],tbl_Order[OrderID],tbl_Order[CustomerID])</f>
        <v>CUST0283</v>
      </c>
    </row>
    <row r="1481" spans="1:9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  <c r="F1481">
        <f>_xlfn.XLOOKUP(tbl_OrderProduct[[#This Row],[OrderID]],tbl_Order[OrderID],tbl_Order[Order Year])</f>
        <v>2019</v>
      </c>
      <c r="G1481" t="str">
        <f>_xlfn.XLOOKUP(tbl_OrderProduct[[#This Row],[OrderID]],tbl_Order[OrderID],tbl_Order[Order Month Name])</f>
        <v>Jul</v>
      </c>
      <c r="H1481" t="str">
        <f>_xlfn.XLOOKUP(tbl_OrderProduct[[#This Row],[ProductID]],tbl_Product[ProductID],tbl_Product[ProductName])</f>
        <v>Dungeons &amp; Datasets</v>
      </c>
      <c r="I1481" t="str">
        <f>_xlfn.XLOOKUP(tbl_OrderProduct[[#This Row],[OrderID]],tbl_Order[OrderID],tbl_Order[CustomerID])</f>
        <v>CUST0909</v>
      </c>
    </row>
    <row r="1482" spans="1:9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  <c r="F1482">
        <f>_xlfn.XLOOKUP(tbl_OrderProduct[[#This Row],[OrderID]],tbl_Order[OrderID],tbl_Order[Order Year])</f>
        <v>2019</v>
      </c>
      <c r="G1482" t="str">
        <f>_xlfn.XLOOKUP(tbl_OrderProduct[[#This Row],[OrderID]],tbl_Order[OrderID],tbl_Order[Order Month Name])</f>
        <v>Jul</v>
      </c>
      <c r="H1482" t="str">
        <f>_xlfn.XLOOKUP(tbl_OrderProduct[[#This Row],[ProductID]],tbl_Product[ProductID],tbl_Product[ProductName])</f>
        <v>Terraforming Tableau</v>
      </c>
      <c r="I1482" t="str">
        <f>_xlfn.XLOOKUP(tbl_OrderProduct[[#This Row],[OrderID]],tbl_Order[OrderID],tbl_Order[CustomerID])</f>
        <v>CUST0909</v>
      </c>
    </row>
    <row r="1483" spans="1:9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  <c r="F1483">
        <f>_xlfn.XLOOKUP(tbl_OrderProduct[[#This Row],[OrderID]],tbl_Order[OrderID],tbl_Order[Order Year])</f>
        <v>2019</v>
      </c>
      <c r="G1483" t="str">
        <f>_xlfn.XLOOKUP(tbl_OrderProduct[[#This Row],[OrderID]],tbl_Order[OrderID],tbl_Order[Order Month Name])</f>
        <v>Jul</v>
      </c>
      <c r="H1483" t="str">
        <f>_xlfn.XLOOKUP(tbl_OrderProduct[[#This Row],[ProductID]],tbl_Product[ProductID],tbl_Product[ProductName])</f>
        <v>Evercell</v>
      </c>
      <c r="I1483" t="str">
        <f>_xlfn.XLOOKUP(tbl_OrderProduct[[#This Row],[OrderID]],tbl_Order[OrderID],tbl_Order[CustomerID])</f>
        <v>CUST0909</v>
      </c>
    </row>
    <row r="1484" spans="1:9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  <c r="F1484">
        <f>_xlfn.XLOOKUP(tbl_OrderProduct[[#This Row],[OrderID]],tbl_Order[OrderID],tbl_Order[Order Year])</f>
        <v>2019</v>
      </c>
      <c r="G1484" t="str">
        <f>_xlfn.XLOOKUP(tbl_OrderProduct[[#This Row],[OrderID]],tbl_Order[OrderID],tbl_Order[Order Month Name])</f>
        <v>Jul</v>
      </c>
      <c r="H1484" t="str">
        <f>_xlfn.XLOOKUP(tbl_OrderProduct[[#This Row],[ProductID]],tbl_Product[ProductID],tbl_Product[ProductName])</f>
        <v>Formulate!</v>
      </c>
      <c r="I1484" t="str">
        <f>_xlfn.XLOOKUP(tbl_OrderProduct[[#This Row],[OrderID]],tbl_Order[OrderID],tbl_Order[CustomerID])</f>
        <v>CUST0909</v>
      </c>
    </row>
    <row r="1485" spans="1:9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  <c r="F1485">
        <f>_xlfn.XLOOKUP(tbl_OrderProduct[[#This Row],[OrderID]],tbl_Order[OrderID],tbl_Order[Order Year])</f>
        <v>2019</v>
      </c>
      <c r="G1485" t="str">
        <f>_xlfn.XLOOKUP(tbl_OrderProduct[[#This Row],[OrderID]],tbl_Order[OrderID],tbl_Order[Order Month Name])</f>
        <v>Jul</v>
      </c>
      <c r="H1485" t="str">
        <f>_xlfn.XLOOKUP(tbl_OrderProduct[[#This Row],[ProductID]],tbl_Product[ProductID],tbl_Product[ProductName])</f>
        <v>Pandemic: #REF! Outbreak</v>
      </c>
      <c r="I1485" t="str">
        <f>_xlfn.XLOOKUP(tbl_OrderProduct[[#This Row],[OrderID]],tbl_Order[OrderID],tbl_Order[CustomerID])</f>
        <v>CUST0909</v>
      </c>
    </row>
    <row r="1486" spans="1:9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  <c r="F1486">
        <f>_xlfn.XLOOKUP(tbl_OrderProduct[[#This Row],[OrderID]],tbl_Order[OrderID],tbl_Order[Order Year])</f>
        <v>2019</v>
      </c>
      <c r="G1486" t="str">
        <f>_xlfn.XLOOKUP(tbl_OrderProduct[[#This Row],[OrderID]],tbl_Order[OrderID],tbl_Order[Order Month Name])</f>
        <v>Jul</v>
      </c>
      <c r="H1486" t="str">
        <f>_xlfn.XLOOKUP(tbl_OrderProduct[[#This Row],[ProductID]],tbl_Product[ProductID],tbl_Product[ProductName])</f>
        <v>Brass: Budget</v>
      </c>
      <c r="I1486" t="str">
        <f>_xlfn.XLOOKUP(tbl_OrderProduct[[#This Row],[OrderID]],tbl_Order[OrderID],tbl_Order[CustomerID])</f>
        <v>CUST0774</v>
      </c>
    </row>
    <row r="1487" spans="1:9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  <c r="F1487">
        <f>_xlfn.XLOOKUP(tbl_OrderProduct[[#This Row],[OrderID]],tbl_Order[OrderID],tbl_Order[Order Year])</f>
        <v>2019</v>
      </c>
      <c r="G1487" t="str">
        <f>_xlfn.XLOOKUP(tbl_OrderProduct[[#This Row],[OrderID]],tbl_Order[OrderID],tbl_Order[Order Month Name])</f>
        <v>Jul</v>
      </c>
      <c r="H1487" t="str">
        <f>_xlfn.XLOOKUP(tbl_OrderProduct[[#This Row],[ProductID]],tbl_Product[ProductID],tbl_Product[ProductName])</f>
        <v>Sheets of Nottingham</v>
      </c>
      <c r="I1487" t="str">
        <f>_xlfn.XLOOKUP(tbl_OrderProduct[[#This Row],[OrderID]],tbl_Order[OrderID],tbl_Order[CustomerID])</f>
        <v>CUST0774</v>
      </c>
    </row>
    <row r="1488" spans="1:9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  <c r="F1488">
        <f>_xlfn.XLOOKUP(tbl_OrderProduct[[#This Row],[OrderID]],tbl_Order[OrderID],tbl_Order[Order Year])</f>
        <v>2019</v>
      </c>
      <c r="G1488" t="str">
        <f>_xlfn.XLOOKUP(tbl_OrderProduct[[#This Row],[OrderID]],tbl_Order[OrderID],tbl_Order[Order Month Name])</f>
        <v>Jul</v>
      </c>
      <c r="H1488" t="str">
        <f>_xlfn.XLOOKUP(tbl_OrderProduct[[#This Row],[ProductID]],tbl_Product[ProductID],tbl_Product[ProductName])</f>
        <v>Ticket to Ride: Financial Express</v>
      </c>
      <c r="I1488" t="str">
        <f>_xlfn.XLOOKUP(tbl_OrderProduct[[#This Row],[OrderID]],tbl_Order[OrderID],tbl_Order[CustomerID])</f>
        <v>CUST0774</v>
      </c>
    </row>
    <row r="1489" spans="1:9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  <c r="F1489">
        <f>_xlfn.XLOOKUP(tbl_OrderProduct[[#This Row],[OrderID]],tbl_Order[OrderID],tbl_Order[Order Year])</f>
        <v>2019</v>
      </c>
      <c r="G1489" t="str">
        <f>_xlfn.XLOOKUP(tbl_OrderProduct[[#This Row],[OrderID]],tbl_Order[OrderID],tbl_Order[Order Month Name])</f>
        <v>Jul</v>
      </c>
      <c r="H1489" t="str">
        <f>_xlfn.XLOOKUP(tbl_OrderProduct[[#This Row],[ProductID]],tbl_Product[ProductID],tbl_Product[ProductName])</f>
        <v>7 Chart Wonders</v>
      </c>
      <c r="I1489" t="str">
        <f>_xlfn.XLOOKUP(tbl_OrderProduct[[#This Row],[OrderID]],tbl_Order[OrderID],tbl_Order[CustomerID])</f>
        <v>CUST0774</v>
      </c>
    </row>
    <row r="1490" spans="1:9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  <c r="F1490">
        <f>_xlfn.XLOOKUP(tbl_OrderProduct[[#This Row],[OrderID]],tbl_Order[OrderID],tbl_Order[Order Year])</f>
        <v>2019</v>
      </c>
      <c r="G1490" t="str">
        <f>_xlfn.XLOOKUP(tbl_OrderProduct[[#This Row],[OrderID]],tbl_Order[OrderID],tbl_Order[Order Month Name])</f>
        <v>Jul</v>
      </c>
      <c r="H1490" t="str">
        <f>_xlfn.XLOOKUP(tbl_OrderProduct[[#This Row],[ProductID]],tbl_Product[ProductID],tbl_Product[ProductName])</f>
        <v>Roll for Regression</v>
      </c>
      <c r="I1490" t="str">
        <f>_xlfn.XLOOKUP(tbl_OrderProduct[[#This Row],[OrderID]],tbl_Order[OrderID],tbl_Order[CustomerID])</f>
        <v>CUST0774</v>
      </c>
    </row>
    <row r="1491" spans="1:9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  <c r="F1491">
        <f>_xlfn.XLOOKUP(tbl_OrderProduct[[#This Row],[OrderID]],tbl_Order[OrderID],tbl_Order[Order Year])</f>
        <v>2019</v>
      </c>
      <c r="G1491" t="str">
        <f>_xlfn.XLOOKUP(tbl_OrderProduct[[#This Row],[OrderID]],tbl_Order[OrderID],tbl_Order[Order Month Name])</f>
        <v>Jul</v>
      </c>
      <c r="H1491" t="str">
        <f>_xlfn.XLOOKUP(tbl_OrderProduct[[#This Row],[ProductID]],tbl_Product[ProductID],tbl_Product[ProductName])</f>
        <v>Spreadsheets &amp; Sidequests</v>
      </c>
      <c r="I1491" t="str">
        <f>_xlfn.XLOOKUP(tbl_OrderProduct[[#This Row],[OrderID]],tbl_Order[OrderID],tbl_Order[CustomerID])</f>
        <v>CUST0774</v>
      </c>
    </row>
    <row r="1492" spans="1:9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  <c r="F1492">
        <f>_xlfn.XLOOKUP(tbl_OrderProduct[[#This Row],[OrderID]],tbl_Order[OrderID],tbl_Order[Order Year])</f>
        <v>2019</v>
      </c>
      <c r="G1492" t="str">
        <f>_xlfn.XLOOKUP(tbl_OrderProduct[[#This Row],[OrderID]],tbl_Order[OrderID],tbl_Order[Order Month Name])</f>
        <v>Jul</v>
      </c>
      <c r="H1492" t="str">
        <f>_xlfn.XLOOKUP(tbl_OrderProduct[[#This Row],[ProductID]],tbl_Product[ProductID],tbl_Product[ProductName])</f>
        <v>The Spill: Data Breach</v>
      </c>
      <c r="I1492" t="str">
        <f>_xlfn.XLOOKUP(tbl_OrderProduct[[#This Row],[OrderID]],tbl_Order[OrderID],tbl_Order[CustomerID])</f>
        <v>CUST0748</v>
      </c>
    </row>
    <row r="1493" spans="1:9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  <c r="F1493">
        <f>_xlfn.XLOOKUP(tbl_OrderProduct[[#This Row],[OrderID]],tbl_Order[OrderID],tbl_Order[Order Year])</f>
        <v>2019</v>
      </c>
      <c r="G1493" t="str">
        <f>_xlfn.XLOOKUP(tbl_OrderProduct[[#This Row],[OrderID]],tbl_Order[OrderID],tbl_Order[Order Month Name])</f>
        <v>Jul</v>
      </c>
      <c r="H1493" t="str">
        <f>_xlfn.XLOOKUP(tbl_OrderProduct[[#This Row],[ProductID]],tbl_Product[ProductID],tbl_Product[ProductName])</f>
        <v>Pivot &amp; Paper</v>
      </c>
      <c r="I1493" t="str">
        <f>_xlfn.XLOOKUP(tbl_OrderProduct[[#This Row],[OrderID]],tbl_Order[OrderID],tbl_Order[CustomerID])</f>
        <v>CUST0748</v>
      </c>
    </row>
    <row r="1494" spans="1:9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  <c r="F1494">
        <f>_xlfn.XLOOKUP(tbl_OrderProduct[[#This Row],[OrderID]],tbl_Order[OrderID],tbl_Order[Order Year])</f>
        <v>2019</v>
      </c>
      <c r="G1494" t="str">
        <f>_xlfn.XLOOKUP(tbl_OrderProduct[[#This Row],[OrderID]],tbl_Order[OrderID],tbl_Order[Order Month Name])</f>
        <v>Jul</v>
      </c>
      <c r="H1494" t="str">
        <f>_xlfn.XLOOKUP(tbl_OrderProduct[[#This Row],[ProductID]],tbl_Product[ProductID],tbl_Product[ProductName])</f>
        <v>Cashflow Cascadia</v>
      </c>
      <c r="I1494" t="str">
        <f>_xlfn.XLOOKUP(tbl_OrderProduct[[#This Row],[OrderID]],tbl_Order[OrderID],tbl_Order[CustomerID])</f>
        <v>CUST0748</v>
      </c>
    </row>
    <row r="1495" spans="1:9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  <c r="F1495">
        <f>_xlfn.XLOOKUP(tbl_OrderProduct[[#This Row],[OrderID]],tbl_Order[OrderID],tbl_Order[Order Year])</f>
        <v>2019</v>
      </c>
      <c r="G1495" t="str">
        <f>_xlfn.XLOOKUP(tbl_OrderProduct[[#This Row],[OrderID]],tbl_Order[OrderID],tbl_Order[Order Month Name])</f>
        <v>Jul</v>
      </c>
      <c r="H1495" t="str">
        <f>_xlfn.XLOOKUP(tbl_OrderProduct[[#This Row],[ProductID]],tbl_Product[ProductID],tbl_Product[ProductName])</f>
        <v>Cells of Caledonia</v>
      </c>
      <c r="I1495" t="str">
        <f>_xlfn.XLOOKUP(tbl_OrderProduct[[#This Row],[OrderID]],tbl_Order[OrderID],tbl_Order[CustomerID])</f>
        <v>CUST0748</v>
      </c>
    </row>
    <row r="1496" spans="1:9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  <c r="F1496">
        <f>_xlfn.XLOOKUP(tbl_OrderProduct[[#This Row],[OrderID]],tbl_Order[OrderID],tbl_Order[Order Year])</f>
        <v>2019</v>
      </c>
      <c r="G1496" t="str">
        <f>_xlfn.XLOOKUP(tbl_OrderProduct[[#This Row],[OrderID]],tbl_Order[OrderID],tbl_Order[Order Month Name])</f>
        <v>Aug</v>
      </c>
      <c r="H1496" t="str">
        <f>_xlfn.XLOOKUP(tbl_OrderProduct[[#This Row],[ProductID]],tbl_Product[ProductID],tbl_Product[ProductName])</f>
        <v>Dashboard Wavelength</v>
      </c>
      <c r="I1496" t="str">
        <f>_xlfn.XLOOKUP(tbl_OrderProduct[[#This Row],[OrderID]],tbl_Order[OrderID],tbl_Order[CustomerID])</f>
        <v>CUST0046</v>
      </c>
    </row>
    <row r="1497" spans="1:9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  <c r="F1497">
        <f>_xlfn.XLOOKUP(tbl_OrderProduct[[#This Row],[OrderID]],tbl_Order[OrderID],tbl_Order[Order Year])</f>
        <v>2019</v>
      </c>
      <c r="G1497" t="str">
        <f>_xlfn.XLOOKUP(tbl_OrderProduct[[#This Row],[OrderID]],tbl_Order[OrderID],tbl_Order[Order Month Name])</f>
        <v>Aug</v>
      </c>
      <c r="H1497" t="str">
        <f>_xlfn.XLOOKUP(tbl_OrderProduct[[#This Row],[ProductID]],tbl_Product[ProductID],tbl_Product[ProductName])</f>
        <v>Spreadsheets &amp; Sidequests</v>
      </c>
      <c r="I1497" t="str">
        <f>_xlfn.XLOOKUP(tbl_OrderProduct[[#This Row],[OrderID]],tbl_Order[OrderID],tbl_Order[CustomerID])</f>
        <v>CUST0940</v>
      </c>
    </row>
    <row r="1498" spans="1:9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  <c r="F1498">
        <f>_xlfn.XLOOKUP(tbl_OrderProduct[[#This Row],[OrderID]],tbl_Order[OrderID],tbl_Order[Order Year])</f>
        <v>2019</v>
      </c>
      <c r="G1498" t="str">
        <f>_xlfn.XLOOKUP(tbl_OrderProduct[[#This Row],[OrderID]],tbl_Order[OrderID],tbl_Order[Order Month Name])</f>
        <v>Aug</v>
      </c>
      <c r="H1498" t="str">
        <f>_xlfn.XLOOKUP(tbl_OrderProduct[[#This Row],[ProductID]],tbl_Product[ProductID],tbl_Product[ProductName])</f>
        <v>Sheets of Nottingham</v>
      </c>
      <c r="I1498" t="str">
        <f>_xlfn.XLOOKUP(tbl_OrderProduct[[#This Row],[OrderID]],tbl_Order[OrderID],tbl_Order[CustomerID])</f>
        <v>CUST0940</v>
      </c>
    </row>
    <row r="1499" spans="1:9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  <c r="F1499">
        <f>_xlfn.XLOOKUP(tbl_OrderProduct[[#This Row],[OrderID]],tbl_Order[OrderID],tbl_Order[Order Year])</f>
        <v>2019</v>
      </c>
      <c r="G1499" t="str">
        <f>_xlfn.XLOOKUP(tbl_OrderProduct[[#This Row],[OrderID]],tbl_Order[OrderID],tbl_Order[Order Month Name])</f>
        <v>Aug</v>
      </c>
      <c r="H1499" t="str">
        <f>_xlfn.XLOOKUP(tbl_OrderProduct[[#This Row],[ProductID]],tbl_Product[ProductID],tbl_Product[ProductName])</f>
        <v>Tiny Epic Formulas</v>
      </c>
      <c r="I1499" t="str">
        <f>_xlfn.XLOOKUP(tbl_OrderProduct[[#This Row],[OrderID]],tbl_Order[OrderID],tbl_Order[CustomerID])</f>
        <v>CUST0789</v>
      </c>
    </row>
    <row r="1500" spans="1:9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  <c r="F1500">
        <f>_xlfn.XLOOKUP(tbl_OrderProduct[[#This Row],[OrderID]],tbl_Order[OrderID],tbl_Order[Order Year])</f>
        <v>2019</v>
      </c>
      <c r="G1500" t="str">
        <f>_xlfn.XLOOKUP(tbl_OrderProduct[[#This Row],[OrderID]],tbl_Order[OrderID],tbl_Order[Order Month Name])</f>
        <v>Aug</v>
      </c>
      <c r="H1500" t="str">
        <f>_xlfn.XLOOKUP(tbl_OrderProduct[[#This Row],[ProductID]],tbl_Product[ProductID],tbl_Product[ProductName])</f>
        <v>Between Two Spreadsheets</v>
      </c>
      <c r="I1500" t="str">
        <f>_xlfn.XLOOKUP(tbl_OrderProduct[[#This Row],[OrderID]],tbl_Order[OrderID],tbl_Order[CustomerID])</f>
        <v>CUST0789</v>
      </c>
    </row>
    <row r="1501" spans="1:9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  <c r="F1501">
        <f>_xlfn.XLOOKUP(tbl_OrderProduct[[#This Row],[OrderID]],tbl_Order[OrderID],tbl_Order[Order Year])</f>
        <v>2019</v>
      </c>
      <c r="G1501" t="str">
        <f>_xlfn.XLOOKUP(tbl_OrderProduct[[#This Row],[OrderID]],tbl_Order[OrderID],tbl_Order[Order Month Name])</f>
        <v>Aug</v>
      </c>
      <c r="H1501" t="str">
        <f>_xlfn.XLOOKUP(tbl_OrderProduct[[#This Row],[ProductID]],tbl_Product[ProductID],tbl_Product[ProductName])</f>
        <v>Pivot Panic!</v>
      </c>
      <c r="I1501" t="str">
        <f>_xlfn.XLOOKUP(tbl_OrderProduct[[#This Row],[OrderID]],tbl_Order[OrderID],tbl_Order[CustomerID])</f>
        <v>CUST0789</v>
      </c>
    </row>
    <row r="1502" spans="1:9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  <c r="F1502">
        <f>_xlfn.XLOOKUP(tbl_OrderProduct[[#This Row],[OrderID]],tbl_Order[OrderID],tbl_Order[Order Year])</f>
        <v>2019</v>
      </c>
      <c r="G1502" t="str">
        <f>_xlfn.XLOOKUP(tbl_OrderProduct[[#This Row],[OrderID]],tbl_Order[OrderID],tbl_Order[Order Month Name])</f>
        <v>Aug</v>
      </c>
      <c r="H1502" t="str">
        <f>_xlfn.XLOOKUP(tbl_OrderProduct[[#This Row],[ProductID]],tbl_Product[ProductID],tbl_Product[ProductName])</f>
        <v>Don't Wake the Stakeholders</v>
      </c>
      <c r="I1502" t="str">
        <f>_xlfn.XLOOKUP(tbl_OrderProduct[[#This Row],[OrderID]],tbl_Order[OrderID],tbl_Order[CustomerID])</f>
        <v>CUST0789</v>
      </c>
    </row>
    <row r="1503" spans="1:9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  <c r="F1503">
        <f>_xlfn.XLOOKUP(tbl_OrderProduct[[#This Row],[OrderID]],tbl_Order[OrderID],tbl_Order[Order Year])</f>
        <v>2019</v>
      </c>
      <c r="G1503" t="str">
        <f>_xlfn.XLOOKUP(tbl_OrderProduct[[#This Row],[OrderID]],tbl_Order[OrderID],tbl_Order[Order Month Name])</f>
        <v>Aug</v>
      </c>
      <c r="H1503" t="str">
        <f>_xlfn.XLOOKUP(tbl_OrderProduct[[#This Row],[ProductID]],tbl_Product[ProductID],tbl_Product[ProductName])</f>
        <v>Carcassone: Financial Quarters</v>
      </c>
      <c r="I1503" t="str">
        <f>_xlfn.XLOOKUP(tbl_OrderProduct[[#This Row],[OrderID]],tbl_Order[OrderID],tbl_Order[CustomerID])</f>
        <v>CUST0789</v>
      </c>
    </row>
    <row r="1504" spans="1:9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  <c r="F1504">
        <f>_xlfn.XLOOKUP(tbl_OrderProduct[[#This Row],[OrderID]],tbl_Order[OrderID],tbl_Order[Order Year])</f>
        <v>2019</v>
      </c>
      <c r="G1504" t="str">
        <f>_xlfn.XLOOKUP(tbl_OrderProduct[[#This Row],[OrderID]],tbl_Order[OrderID],tbl_Order[Order Month Name])</f>
        <v>Aug</v>
      </c>
      <c r="H1504" t="str">
        <f>_xlfn.XLOOKUP(tbl_OrderProduct[[#This Row],[ProductID]],tbl_Product[ProductID],tbl_Product[ProductName])</f>
        <v>Cells of Caledonia</v>
      </c>
      <c r="I1504" t="str">
        <f>_xlfn.XLOOKUP(tbl_OrderProduct[[#This Row],[OrderID]],tbl_Order[OrderID],tbl_Order[CustomerID])</f>
        <v>CUST0927</v>
      </c>
    </row>
    <row r="1505" spans="1:9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  <c r="F1505">
        <f>_xlfn.XLOOKUP(tbl_OrderProduct[[#This Row],[OrderID]],tbl_Order[OrderID],tbl_Order[Order Year])</f>
        <v>2019</v>
      </c>
      <c r="G1505" t="str">
        <f>_xlfn.XLOOKUP(tbl_OrderProduct[[#This Row],[OrderID]],tbl_Order[OrderID],tbl_Order[Order Month Name])</f>
        <v>Aug</v>
      </c>
      <c r="H1505" t="str">
        <f>_xlfn.XLOOKUP(tbl_OrderProduct[[#This Row],[ProductID]],tbl_Product[ProductID],tbl_Product[ProductName])</f>
        <v>Formulate!</v>
      </c>
      <c r="I1505" t="str">
        <f>_xlfn.XLOOKUP(tbl_OrderProduct[[#This Row],[OrderID]],tbl_Order[OrderID],tbl_Order[CustomerID])</f>
        <v>CUST0927</v>
      </c>
    </row>
    <row r="1506" spans="1:9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  <c r="F1506">
        <f>_xlfn.XLOOKUP(tbl_OrderProduct[[#This Row],[OrderID]],tbl_Order[OrderID],tbl_Order[Order Year])</f>
        <v>2019</v>
      </c>
      <c r="G1506" t="str">
        <f>_xlfn.XLOOKUP(tbl_OrderProduct[[#This Row],[OrderID]],tbl_Order[OrderID],tbl_Order[Order Month Name])</f>
        <v>Aug</v>
      </c>
      <c r="H1506" t="str">
        <f>_xlfn.XLOOKUP(tbl_OrderProduct[[#This Row],[ProductID]],tbl_Product[ProductID],tbl_Product[ProductName])</f>
        <v>Fieldnames</v>
      </c>
      <c r="I1506" t="str">
        <f>_xlfn.XLOOKUP(tbl_OrderProduct[[#This Row],[OrderID]],tbl_Order[OrderID],tbl_Order[CustomerID])</f>
        <v>CUST0927</v>
      </c>
    </row>
    <row r="1507" spans="1:9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  <c r="F1507">
        <f>_xlfn.XLOOKUP(tbl_OrderProduct[[#This Row],[OrderID]],tbl_Order[OrderID],tbl_Order[Order Year])</f>
        <v>2019</v>
      </c>
      <c r="G1507" t="str">
        <f>_xlfn.XLOOKUP(tbl_OrderProduct[[#This Row],[OrderID]],tbl_Order[OrderID],tbl_Order[Order Month Name])</f>
        <v>Aug</v>
      </c>
      <c r="H1507" t="str">
        <f>_xlfn.XLOOKUP(tbl_OrderProduct[[#This Row],[ProductID]],tbl_Product[ProductID],tbl_Product[ProductName])</f>
        <v>Don't Split the Data</v>
      </c>
      <c r="I1507" t="str">
        <f>_xlfn.XLOOKUP(tbl_OrderProduct[[#This Row],[OrderID]],tbl_Order[OrderID],tbl_Order[CustomerID])</f>
        <v>CUST0927</v>
      </c>
    </row>
    <row r="1508" spans="1:9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  <c r="F1508">
        <f>_xlfn.XLOOKUP(tbl_OrderProduct[[#This Row],[OrderID]],tbl_Order[OrderID],tbl_Order[Order Year])</f>
        <v>2019</v>
      </c>
      <c r="G1508" t="str">
        <f>_xlfn.XLOOKUP(tbl_OrderProduct[[#This Row],[OrderID]],tbl_Order[OrderID],tbl_Order[Order Month Name])</f>
        <v>Aug</v>
      </c>
      <c r="H1508" t="str">
        <f>_xlfn.XLOOKUP(tbl_OrderProduct[[#This Row],[ProductID]],tbl_Product[ProductID],tbl_Product[ProductName])</f>
        <v>7 Chart Wonders</v>
      </c>
      <c r="I1508" t="str">
        <f>_xlfn.XLOOKUP(tbl_OrderProduct[[#This Row],[OrderID]],tbl_Order[OrderID],tbl_Order[CustomerID])</f>
        <v>CUST0111</v>
      </c>
    </row>
    <row r="1509" spans="1:9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  <c r="F1509">
        <f>_xlfn.XLOOKUP(tbl_OrderProduct[[#This Row],[OrderID]],tbl_Order[OrderID],tbl_Order[Order Year])</f>
        <v>2019</v>
      </c>
      <c r="G1509" t="str">
        <f>_xlfn.XLOOKUP(tbl_OrderProduct[[#This Row],[OrderID]],tbl_Order[OrderID],tbl_Order[Order Month Name])</f>
        <v>Aug</v>
      </c>
      <c r="H1509" t="str">
        <f>_xlfn.XLOOKUP(tbl_OrderProduct[[#This Row],[ProductID]],tbl_Product[ProductID],tbl_Product[ProductName])</f>
        <v>Charts Against Humanity</v>
      </c>
      <c r="I1509" t="str">
        <f>_xlfn.XLOOKUP(tbl_OrderProduct[[#This Row],[OrderID]],tbl_Order[OrderID],tbl_Order[CustomerID])</f>
        <v>CUST0759</v>
      </c>
    </row>
    <row r="1510" spans="1:9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  <c r="F1510">
        <f>_xlfn.XLOOKUP(tbl_OrderProduct[[#This Row],[OrderID]],tbl_Order[OrderID],tbl_Order[Order Year])</f>
        <v>2019</v>
      </c>
      <c r="G1510" t="str">
        <f>_xlfn.XLOOKUP(tbl_OrderProduct[[#This Row],[OrderID]],tbl_Order[OrderID],tbl_Order[Order Month Name])</f>
        <v>Aug</v>
      </c>
      <c r="H1510" t="str">
        <f>_xlfn.XLOOKUP(tbl_OrderProduct[[#This Row],[ProductID]],tbl_Product[ProductID],tbl_Product[ProductName])</f>
        <v>Wingspanalytics</v>
      </c>
      <c r="I1510" t="str">
        <f>_xlfn.XLOOKUP(tbl_OrderProduct[[#This Row],[OrderID]],tbl_Order[OrderID],tbl_Order[CustomerID])</f>
        <v>CUST0759</v>
      </c>
    </row>
    <row r="1511" spans="1:9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  <c r="F1511">
        <f>_xlfn.XLOOKUP(tbl_OrderProduct[[#This Row],[OrderID]],tbl_Order[OrderID],tbl_Order[Order Year])</f>
        <v>2019</v>
      </c>
      <c r="G1511" t="str">
        <f>_xlfn.XLOOKUP(tbl_OrderProduct[[#This Row],[OrderID]],tbl_Order[OrderID],tbl_Order[Order Month Name])</f>
        <v>Aug</v>
      </c>
      <c r="H1511" t="str">
        <f>_xlfn.XLOOKUP(tbl_OrderProduct[[#This Row],[ProductID]],tbl_Product[ProductID],tbl_Product[ProductName])</f>
        <v>Pandemic: #REF! Outbreak</v>
      </c>
      <c r="I1511" t="str">
        <f>_xlfn.XLOOKUP(tbl_OrderProduct[[#This Row],[OrderID]],tbl_Order[OrderID],tbl_Order[CustomerID])</f>
        <v>CUST1189</v>
      </c>
    </row>
    <row r="1512" spans="1:9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  <c r="F1512">
        <f>_xlfn.XLOOKUP(tbl_OrderProduct[[#This Row],[OrderID]],tbl_Order[OrderID],tbl_Order[Order Year])</f>
        <v>2019</v>
      </c>
      <c r="G1512" t="str">
        <f>_xlfn.XLOOKUP(tbl_OrderProduct[[#This Row],[OrderID]],tbl_Order[OrderID],tbl_Order[Order Month Name])</f>
        <v>Aug</v>
      </c>
      <c r="H1512" t="str">
        <f>_xlfn.XLOOKUP(tbl_OrderProduct[[#This Row],[ProductID]],tbl_Product[ProductID],tbl_Product[ProductName])</f>
        <v>Ticket to Ride: Financial Express</v>
      </c>
      <c r="I1512" t="str">
        <f>_xlfn.XLOOKUP(tbl_OrderProduct[[#This Row],[OrderID]],tbl_Order[OrderID],tbl_Order[CustomerID])</f>
        <v>CUST0056</v>
      </c>
    </row>
    <row r="1513" spans="1:9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  <c r="F1513">
        <f>_xlfn.XLOOKUP(tbl_OrderProduct[[#This Row],[OrderID]],tbl_Order[OrderID],tbl_Order[Order Year])</f>
        <v>2019</v>
      </c>
      <c r="G1513" t="str">
        <f>_xlfn.XLOOKUP(tbl_OrderProduct[[#This Row],[OrderID]],tbl_Order[OrderID],tbl_Order[Order Month Name])</f>
        <v>Aug</v>
      </c>
      <c r="H1513" t="str">
        <f>_xlfn.XLOOKUP(tbl_OrderProduct[[#This Row],[ProductID]],tbl_Product[ProductID],tbl_Product[ProductName])</f>
        <v>Monopoly: Pivot Table Edition</v>
      </c>
      <c r="I1513" t="str">
        <f>_xlfn.XLOOKUP(tbl_OrderProduct[[#This Row],[OrderID]],tbl_Order[OrderID],tbl_Order[CustomerID])</f>
        <v>CUST0056</v>
      </c>
    </row>
    <row r="1514" spans="1:9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  <c r="F1514">
        <f>_xlfn.XLOOKUP(tbl_OrderProduct[[#This Row],[OrderID]],tbl_Order[OrderID],tbl_Order[Order Year])</f>
        <v>2019</v>
      </c>
      <c r="G1514" t="str">
        <f>_xlfn.XLOOKUP(tbl_OrderProduct[[#This Row],[OrderID]],tbl_Order[OrderID],tbl_Order[Order Month Name])</f>
        <v>Aug</v>
      </c>
      <c r="H1514" t="str">
        <f>_xlfn.XLOOKUP(tbl_OrderProduct[[#This Row],[ProductID]],tbl_Product[ProductID],tbl_Product[ProductName])</f>
        <v>A Dasboard Contrived</v>
      </c>
      <c r="I1514" t="str">
        <f>_xlfn.XLOOKUP(tbl_OrderProduct[[#This Row],[OrderID]],tbl_Order[OrderID],tbl_Order[CustomerID])</f>
        <v>CUST0056</v>
      </c>
    </row>
    <row r="1515" spans="1:9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  <c r="F1515">
        <f>_xlfn.XLOOKUP(tbl_OrderProduct[[#This Row],[OrderID]],tbl_Order[OrderID],tbl_Order[Order Year])</f>
        <v>2019</v>
      </c>
      <c r="G1515" t="str">
        <f>_xlfn.XLOOKUP(tbl_OrderProduct[[#This Row],[OrderID]],tbl_Order[OrderID],tbl_Order[Order Month Name])</f>
        <v>Aug</v>
      </c>
      <c r="H1515" t="str">
        <f>_xlfn.XLOOKUP(tbl_OrderProduct[[#This Row],[ProductID]],tbl_Product[ProductID],tbl_Product[ProductName])</f>
        <v>Spreadsheet Legacy</v>
      </c>
      <c r="I1515" t="str">
        <f>_xlfn.XLOOKUP(tbl_OrderProduct[[#This Row],[OrderID]],tbl_Order[OrderID],tbl_Order[CustomerID])</f>
        <v>CUST0056</v>
      </c>
    </row>
    <row r="1516" spans="1:9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  <c r="F1516">
        <f>_xlfn.XLOOKUP(tbl_OrderProduct[[#This Row],[OrderID]],tbl_Order[OrderID],tbl_Order[Order Year])</f>
        <v>2019</v>
      </c>
      <c r="G1516" t="str">
        <f>_xlfn.XLOOKUP(tbl_OrderProduct[[#This Row],[OrderID]],tbl_Order[OrderID],tbl_Order[Order Month Name])</f>
        <v>Aug</v>
      </c>
      <c r="H1516" t="str">
        <f>_xlfn.XLOOKUP(tbl_OrderProduct[[#This Row],[ProductID]],tbl_Product[ProductID],tbl_Product[ProductName])</f>
        <v>Formulate!</v>
      </c>
      <c r="I1516" t="str">
        <f>_xlfn.XLOOKUP(tbl_OrderProduct[[#This Row],[OrderID]],tbl_Order[OrderID],tbl_Order[CustomerID])</f>
        <v>CUST0683</v>
      </c>
    </row>
    <row r="1517" spans="1:9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  <c r="F1517">
        <f>_xlfn.XLOOKUP(tbl_OrderProduct[[#This Row],[OrderID]],tbl_Order[OrderID],tbl_Order[Order Year])</f>
        <v>2019</v>
      </c>
      <c r="G1517" t="str">
        <f>_xlfn.XLOOKUP(tbl_OrderProduct[[#This Row],[OrderID]],tbl_Order[OrderID],tbl_Order[Order Month Name])</f>
        <v>Aug</v>
      </c>
      <c r="H1517" t="str">
        <f>_xlfn.XLOOKUP(tbl_OrderProduct[[#This Row],[ProductID]],tbl_Product[ProductID],tbl_Product[ProductName])</f>
        <v>Formulate!</v>
      </c>
      <c r="I1517" t="str">
        <f>_xlfn.XLOOKUP(tbl_OrderProduct[[#This Row],[OrderID]],tbl_Order[OrderID],tbl_Order[CustomerID])</f>
        <v>CUST1193</v>
      </c>
    </row>
    <row r="1518" spans="1:9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  <c r="F1518">
        <f>_xlfn.XLOOKUP(tbl_OrderProduct[[#This Row],[OrderID]],tbl_Order[OrderID],tbl_Order[Order Year])</f>
        <v>2019</v>
      </c>
      <c r="G1518" t="str">
        <f>_xlfn.XLOOKUP(tbl_OrderProduct[[#This Row],[OrderID]],tbl_Order[OrderID],tbl_Order[Order Month Name])</f>
        <v>Aug</v>
      </c>
      <c r="H1518" t="str">
        <f>_xlfn.XLOOKUP(tbl_OrderProduct[[#This Row],[ProductID]],tbl_Product[ProductID],tbl_Product[ProductName])</f>
        <v>Monopoly: Pivot Table Edition</v>
      </c>
      <c r="I1518" t="str">
        <f>_xlfn.XLOOKUP(tbl_OrderProduct[[#This Row],[OrderID]],tbl_Order[OrderID],tbl_Order[CustomerID])</f>
        <v>CUST0314</v>
      </c>
    </row>
    <row r="1519" spans="1:9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  <c r="F1519">
        <f>_xlfn.XLOOKUP(tbl_OrderProduct[[#This Row],[OrderID]],tbl_Order[OrderID],tbl_Order[Order Year])</f>
        <v>2019</v>
      </c>
      <c r="G1519" t="str">
        <f>_xlfn.XLOOKUP(tbl_OrderProduct[[#This Row],[OrderID]],tbl_Order[OrderID],tbl_Order[Order Month Name])</f>
        <v>Aug</v>
      </c>
      <c r="H1519" t="str">
        <f>_xlfn.XLOOKUP(tbl_OrderProduct[[#This Row],[ProductID]],tbl_Product[ProductID],tbl_Product[ProductName])</f>
        <v>Don't Wake the Stakeholders</v>
      </c>
      <c r="I1519" t="str">
        <f>_xlfn.XLOOKUP(tbl_OrderProduct[[#This Row],[OrderID]],tbl_Order[OrderID],tbl_Order[CustomerID])</f>
        <v>CUST0314</v>
      </c>
    </row>
    <row r="1520" spans="1:9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  <c r="F1520">
        <f>_xlfn.XLOOKUP(tbl_OrderProduct[[#This Row],[OrderID]],tbl_Order[OrderID],tbl_Order[Order Year])</f>
        <v>2019</v>
      </c>
      <c r="G1520" t="str">
        <f>_xlfn.XLOOKUP(tbl_OrderProduct[[#This Row],[OrderID]],tbl_Order[OrderID],tbl_Order[Order Month Name])</f>
        <v>Aug</v>
      </c>
      <c r="H1520" t="str">
        <f>_xlfn.XLOOKUP(tbl_OrderProduct[[#This Row],[ProductID]],tbl_Product[ProductID],tbl_Product[ProductName])</f>
        <v>Terraforming Tableau</v>
      </c>
      <c r="I1520" t="str">
        <f>_xlfn.XLOOKUP(tbl_OrderProduct[[#This Row],[OrderID]],tbl_Order[OrderID],tbl_Order[CustomerID])</f>
        <v>CUST0314</v>
      </c>
    </row>
    <row r="1521" spans="1:9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  <c r="F1521">
        <f>_xlfn.XLOOKUP(tbl_OrderProduct[[#This Row],[OrderID]],tbl_Order[OrderID],tbl_Order[Order Year])</f>
        <v>2019</v>
      </c>
      <c r="G1521" t="str">
        <f>_xlfn.XLOOKUP(tbl_OrderProduct[[#This Row],[OrderID]],tbl_Order[OrderID],tbl_Order[Order Month Name])</f>
        <v>Aug</v>
      </c>
      <c r="H1521" t="str">
        <f>_xlfn.XLOOKUP(tbl_OrderProduct[[#This Row],[ProductID]],tbl_Product[ProductID],tbl_Product[ProductName])</f>
        <v>Tiny Epic Formulas</v>
      </c>
      <c r="I1521" t="str">
        <f>_xlfn.XLOOKUP(tbl_OrderProduct[[#This Row],[OrderID]],tbl_Order[OrderID],tbl_Order[CustomerID])</f>
        <v>CUST0314</v>
      </c>
    </row>
    <row r="1522" spans="1:9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  <c r="F1522">
        <f>_xlfn.XLOOKUP(tbl_OrderProduct[[#This Row],[OrderID]],tbl_Order[OrderID],tbl_Order[Order Year])</f>
        <v>2019</v>
      </c>
      <c r="G1522" t="str">
        <f>_xlfn.XLOOKUP(tbl_OrderProduct[[#This Row],[OrderID]],tbl_Order[OrderID],tbl_Order[Order Month Name])</f>
        <v>Aug</v>
      </c>
      <c r="H1522" t="str">
        <f>_xlfn.XLOOKUP(tbl_OrderProduct[[#This Row],[ProductID]],tbl_Product[ProductID],tbl_Product[ProductName])</f>
        <v>Carcassone: Financial Quarters</v>
      </c>
      <c r="I1522" t="str">
        <f>_xlfn.XLOOKUP(tbl_OrderProduct[[#This Row],[OrderID]],tbl_Order[OrderID],tbl_Order[CustomerID])</f>
        <v>CUST0314</v>
      </c>
    </row>
    <row r="1523" spans="1:9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  <c r="F1523">
        <f>_xlfn.XLOOKUP(tbl_OrderProduct[[#This Row],[OrderID]],tbl_Order[OrderID],tbl_Order[Order Year])</f>
        <v>2019</v>
      </c>
      <c r="G1523" t="str">
        <f>_xlfn.XLOOKUP(tbl_OrderProduct[[#This Row],[OrderID]],tbl_Order[OrderID],tbl_Order[Order Month Name])</f>
        <v>Aug</v>
      </c>
      <c r="H1523" t="str">
        <f>_xlfn.XLOOKUP(tbl_OrderProduct[[#This Row],[ProductID]],tbl_Product[ProductID],tbl_Product[ProductName])</f>
        <v>Sheetstorm</v>
      </c>
      <c r="I1523" t="str">
        <f>_xlfn.XLOOKUP(tbl_OrderProduct[[#This Row],[OrderID]],tbl_Order[OrderID],tbl_Order[CustomerID])</f>
        <v>CUST0135</v>
      </c>
    </row>
    <row r="1524" spans="1:9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  <c r="F1524">
        <f>_xlfn.XLOOKUP(tbl_OrderProduct[[#This Row],[OrderID]],tbl_Order[OrderID],tbl_Order[Order Year])</f>
        <v>2019</v>
      </c>
      <c r="G1524" t="str">
        <f>_xlfn.XLOOKUP(tbl_OrderProduct[[#This Row],[OrderID]],tbl_Order[OrderID],tbl_Order[Order Month Name])</f>
        <v>Aug</v>
      </c>
      <c r="H1524" t="str">
        <f>_xlfn.XLOOKUP(tbl_OrderProduct[[#This Row],[ProductID]],tbl_Product[ProductID],tbl_Product[ProductName])</f>
        <v>Power B.I. the Board Game</v>
      </c>
      <c r="I1524" t="str">
        <f>_xlfn.XLOOKUP(tbl_OrderProduct[[#This Row],[OrderID]],tbl_Order[OrderID],tbl_Order[CustomerID])</f>
        <v>CUST0135</v>
      </c>
    </row>
    <row r="1525" spans="1:9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  <c r="F1525">
        <f>_xlfn.XLOOKUP(tbl_OrderProduct[[#This Row],[OrderID]],tbl_Order[OrderID],tbl_Order[Order Year])</f>
        <v>2019</v>
      </c>
      <c r="G1525" t="str">
        <f>_xlfn.XLOOKUP(tbl_OrderProduct[[#This Row],[OrderID]],tbl_Order[OrderID],tbl_Order[Order Month Name])</f>
        <v>Aug</v>
      </c>
      <c r="H1525" t="str">
        <f>_xlfn.XLOOKUP(tbl_OrderProduct[[#This Row],[ProductID]],tbl_Product[ProductID],tbl_Product[ProductName])</f>
        <v>7 Chart Wonders</v>
      </c>
      <c r="I1525" t="str">
        <f>_xlfn.XLOOKUP(tbl_OrderProduct[[#This Row],[OrderID]],tbl_Order[OrderID],tbl_Order[CustomerID])</f>
        <v>CUST0135</v>
      </c>
    </row>
    <row r="1526" spans="1:9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  <c r="F1526">
        <f>_xlfn.XLOOKUP(tbl_OrderProduct[[#This Row],[OrderID]],tbl_Order[OrderID],tbl_Order[Order Year])</f>
        <v>2019</v>
      </c>
      <c r="G1526" t="str">
        <f>_xlfn.XLOOKUP(tbl_OrderProduct[[#This Row],[OrderID]],tbl_Order[OrderID],tbl_Order[Order Month Name])</f>
        <v>Aug</v>
      </c>
      <c r="H1526" t="str">
        <f>_xlfn.XLOOKUP(tbl_OrderProduct[[#This Row],[ProductID]],tbl_Product[ProductID],tbl_Product[ProductName])</f>
        <v>7 Chart Wonders</v>
      </c>
      <c r="I1526" t="str">
        <f>_xlfn.XLOOKUP(tbl_OrderProduct[[#This Row],[OrderID]],tbl_Order[OrderID],tbl_Order[CustomerID])</f>
        <v>CUST0274</v>
      </c>
    </row>
    <row r="1527" spans="1:9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  <c r="F1527">
        <f>_xlfn.XLOOKUP(tbl_OrderProduct[[#This Row],[OrderID]],tbl_Order[OrderID],tbl_Order[Order Year])</f>
        <v>2019</v>
      </c>
      <c r="G1527" t="str">
        <f>_xlfn.XLOOKUP(tbl_OrderProduct[[#This Row],[OrderID]],tbl_Order[OrderID],tbl_Order[Order Month Name])</f>
        <v>Aug</v>
      </c>
      <c r="H1527" t="str">
        <f>_xlfn.XLOOKUP(tbl_OrderProduct[[#This Row],[ProductID]],tbl_Product[ProductID],tbl_Product[ProductName])</f>
        <v>Brass: Budget</v>
      </c>
      <c r="I1527" t="str">
        <f>_xlfn.XLOOKUP(tbl_OrderProduct[[#This Row],[OrderID]],tbl_Order[OrderID],tbl_Order[CustomerID])</f>
        <v>CUST0274</v>
      </c>
    </row>
    <row r="1528" spans="1:9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  <c r="F1528">
        <f>_xlfn.XLOOKUP(tbl_OrderProduct[[#This Row],[OrderID]],tbl_Order[OrderID],tbl_Order[Order Year])</f>
        <v>2019</v>
      </c>
      <c r="G1528" t="str">
        <f>_xlfn.XLOOKUP(tbl_OrderProduct[[#This Row],[OrderID]],tbl_Order[OrderID],tbl_Order[Order Month Name])</f>
        <v>Aug</v>
      </c>
      <c r="H1528" t="str">
        <f>_xlfn.XLOOKUP(tbl_OrderProduct[[#This Row],[ProductID]],tbl_Product[ProductID],tbl_Product[ProductName])</f>
        <v>Charts Against Humanity</v>
      </c>
      <c r="I1528" t="str">
        <f>_xlfn.XLOOKUP(tbl_OrderProduct[[#This Row],[OrderID]],tbl_Order[OrderID],tbl_Order[CustomerID])</f>
        <v>CUST0696</v>
      </c>
    </row>
    <row r="1529" spans="1:9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  <c r="F1529">
        <f>_xlfn.XLOOKUP(tbl_OrderProduct[[#This Row],[OrderID]],tbl_Order[OrderID],tbl_Order[Order Year])</f>
        <v>2019</v>
      </c>
      <c r="G1529" t="str">
        <f>_xlfn.XLOOKUP(tbl_OrderProduct[[#This Row],[OrderID]],tbl_Order[OrderID],tbl_Order[Order Month Name])</f>
        <v>Aug</v>
      </c>
      <c r="H1529" t="str">
        <f>_xlfn.XLOOKUP(tbl_OrderProduct[[#This Row],[ProductID]],tbl_Product[ProductID],tbl_Product[ProductName])</f>
        <v>Roll for Regression</v>
      </c>
      <c r="I1529" t="str">
        <f>_xlfn.XLOOKUP(tbl_OrderProduct[[#This Row],[OrderID]],tbl_Order[OrderID],tbl_Order[CustomerID])</f>
        <v>CUST0011</v>
      </c>
    </row>
    <row r="1530" spans="1:9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  <c r="F1530">
        <f>_xlfn.XLOOKUP(tbl_OrderProduct[[#This Row],[OrderID]],tbl_Order[OrderID],tbl_Order[Order Year])</f>
        <v>2019</v>
      </c>
      <c r="G1530" t="str">
        <f>_xlfn.XLOOKUP(tbl_OrderProduct[[#This Row],[OrderID]],tbl_Order[OrderID],tbl_Order[Order Month Name])</f>
        <v>Aug</v>
      </c>
      <c r="H1530" t="str">
        <f>_xlfn.XLOOKUP(tbl_OrderProduct[[#This Row],[ProductID]],tbl_Product[ProductID],tbl_Product[ProductName])</f>
        <v>Formula Scrabble</v>
      </c>
      <c r="I1530" t="str">
        <f>_xlfn.XLOOKUP(tbl_OrderProduct[[#This Row],[OrderID]],tbl_Order[OrderID],tbl_Order[CustomerID])</f>
        <v>CUST0011</v>
      </c>
    </row>
    <row r="1531" spans="1:9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  <c r="F1531">
        <f>_xlfn.XLOOKUP(tbl_OrderProduct[[#This Row],[OrderID]],tbl_Order[OrderID],tbl_Order[Order Year])</f>
        <v>2019</v>
      </c>
      <c r="G1531" t="str">
        <f>_xlfn.XLOOKUP(tbl_OrderProduct[[#This Row],[OrderID]],tbl_Order[OrderID],tbl_Order[Order Month Name])</f>
        <v>Aug</v>
      </c>
      <c r="H1531" t="str">
        <f>_xlfn.XLOOKUP(tbl_OrderProduct[[#This Row],[ProductID]],tbl_Product[ProductID],tbl_Product[ProductName])</f>
        <v>DAX Machina</v>
      </c>
      <c r="I1531" t="str">
        <f>_xlfn.XLOOKUP(tbl_OrderProduct[[#This Row],[OrderID]],tbl_Order[OrderID],tbl_Order[CustomerID])</f>
        <v>CUST0011</v>
      </c>
    </row>
    <row r="1532" spans="1:9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  <c r="F1532">
        <f>_xlfn.XLOOKUP(tbl_OrderProduct[[#This Row],[OrderID]],tbl_Order[OrderID],tbl_Order[Order Year])</f>
        <v>2019</v>
      </c>
      <c r="G1532" t="str">
        <f>_xlfn.XLOOKUP(tbl_OrderProduct[[#This Row],[OrderID]],tbl_Order[OrderID],tbl_Order[Order Month Name])</f>
        <v>Aug</v>
      </c>
      <c r="H1532" t="str">
        <f>_xlfn.XLOOKUP(tbl_OrderProduct[[#This Row],[ProductID]],tbl_Product[ProductID],tbl_Product[ProductName])</f>
        <v>Evercell</v>
      </c>
      <c r="I1532" t="str">
        <f>_xlfn.XLOOKUP(tbl_OrderProduct[[#This Row],[OrderID]],tbl_Order[OrderID],tbl_Order[CustomerID])</f>
        <v>CUST0011</v>
      </c>
    </row>
    <row r="1533" spans="1:9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  <c r="F1533">
        <f>_xlfn.XLOOKUP(tbl_OrderProduct[[#This Row],[OrderID]],tbl_Order[OrderID],tbl_Order[Order Year])</f>
        <v>2019</v>
      </c>
      <c r="G1533" t="str">
        <f>_xlfn.XLOOKUP(tbl_OrderProduct[[#This Row],[OrderID]],tbl_Order[OrderID],tbl_Order[Order Month Name])</f>
        <v>Aug</v>
      </c>
      <c r="H1533" t="str">
        <f>_xlfn.XLOOKUP(tbl_OrderProduct[[#This Row],[ProductID]],tbl_Product[ProductID],tbl_Product[ProductName])</f>
        <v>The Quacks of Quarterburg</v>
      </c>
      <c r="I1533" t="str">
        <f>_xlfn.XLOOKUP(tbl_OrderProduct[[#This Row],[OrderID]],tbl_Order[OrderID],tbl_Order[CustomerID])</f>
        <v>CUST0011</v>
      </c>
    </row>
    <row r="1534" spans="1:9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  <c r="F1534">
        <f>_xlfn.XLOOKUP(tbl_OrderProduct[[#This Row],[OrderID]],tbl_Order[OrderID],tbl_Order[Order Year])</f>
        <v>2019</v>
      </c>
      <c r="G1534" t="str">
        <f>_xlfn.XLOOKUP(tbl_OrderProduct[[#This Row],[OrderID]],tbl_Order[OrderID],tbl_Order[Order Month Name])</f>
        <v>Sep</v>
      </c>
      <c r="H1534" t="str">
        <f>_xlfn.XLOOKUP(tbl_OrderProduct[[#This Row],[ProductID]],tbl_Product[ProductID],tbl_Product[ProductName])</f>
        <v>The Spill: Data Breach</v>
      </c>
      <c r="I1534" t="str">
        <f>_xlfn.XLOOKUP(tbl_OrderProduct[[#This Row],[OrderID]],tbl_Order[OrderID],tbl_Order[CustomerID])</f>
        <v>CUST0904</v>
      </c>
    </row>
    <row r="1535" spans="1:9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  <c r="F1535">
        <f>_xlfn.XLOOKUP(tbl_OrderProduct[[#This Row],[OrderID]],tbl_Order[OrderID],tbl_Order[Order Year])</f>
        <v>2019</v>
      </c>
      <c r="G1535" t="str">
        <f>_xlfn.XLOOKUP(tbl_OrderProduct[[#This Row],[OrderID]],tbl_Order[OrderID],tbl_Order[Order Month Name])</f>
        <v>Sep</v>
      </c>
      <c r="H1535" t="str">
        <f>_xlfn.XLOOKUP(tbl_OrderProduct[[#This Row],[ProductID]],tbl_Product[ProductID],tbl_Product[ProductName])</f>
        <v>7 Chart Wonders</v>
      </c>
      <c r="I1535" t="str">
        <f>_xlfn.XLOOKUP(tbl_OrderProduct[[#This Row],[OrderID]],tbl_Order[OrderID],tbl_Order[CustomerID])</f>
        <v>CUST0837</v>
      </c>
    </row>
    <row r="1536" spans="1:9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  <c r="F1536">
        <f>_xlfn.XLOOKUP(tbl_OrderProduct[[#This Row],[OrderID]],tbl_Order[OrderID],tbl_Order[Order Year])</f>
        <v>2019</v>
      </c>
      <c r="G1536" t="str">
        <f>_xlfn.XLOOKUP(tbl_OrderProduct[[#This Row],[OrderID]],tbl_Order[OrderID],tbl_Order[Order Month Name])</f>
        <v>Sep</v>
      </c>
      <c r="H1536" t="str">
        <f>_xlfn.XLOOKUP(tbl_OrderProduct[[#This Row],[ProductID]],tbl_Product[ProductID],tbl_Product[ProductName])</f>
        <v>Cashflow Cascadia</v>
      </c>
      <c r="I1536" t="str">
        <f>_xlfn.XLOOKUP(tbl_OrderProduct[[#This Row],[OrderID]],tbl_Order[OrderID],tbl_Order[CustomerID])</f>
        <v>CUST0152</v>
      </c>
    </row>
    <row r="1537" spans="1:9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  <c r="F1537">
        <f>_xlfn.XLOOKUP(tbl_OrderProduct[[#This Row],[OrderID]],tbl_Order[OrderID],tbl_Order[Order Year])</f>
        <v>2019</v>
      </c>
      <c r="G1537" t="str">
        <f>_xlfn.XLOOKUP(tbl_OrderProduct[[#This Row],[OrderID]],tbl_Order[OrderID],tbl_Order[Order Month Name])</f>
        <v>Sep</v>
      </c>
      <c r="H1537" t="str">
        <f>_xlfn.XLOOKUP(tbl_OrderProduct[[#This Row],[ProductID]],tbl_Product[ProductID],tbl_Product[ProductName])</f>
        <v>Formulate!</v>
      </c>
      <c r="I1537" t="str">
        <f>_xlfn.XLOOKUP(tbl_OrderProduct[[#This Row],[OrderID]],tbl_Order[OrderID],tbl_Order[CustomerID])</f>
        <v>CUST0152</v>
      </c>
    </row>
    <row r="1538" spans="1:9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  <c r="F1538">
        <f>_xlfn.XLOOKUP(tbl_OrderProduct[[#This Row],[OrderID]],tbl_Order[OrderID],tbl_Order[Order Year])</f>
        <v>2019</v>
      </c>
      <c r="G1538" t="str">
        <f>_xlfn.XLOOKUP(tbl_OrderProduct[[#This Row],[OrderID]],tbl_Order[OrderID],tbl_Order[Order Month Name])</f>
        <v>Sep</v>
      </c>
      <c r="H1538" t="str">
        <f>_xlfn.XLOOKUP(tbl_OrderProduct[[#This Row],[ProductID]],tbl_Product[ProductID],tbl_Product[ProductName])</f>
        <v>Sheetstorm</v>
      </c>
      <c r="I1538" t="str">
        <f>_xlfn.XLOOKUP(tbl_OrderProduct[[#This Row],[OrderID]],tbl_Order[OrderID],tbl_Order[CustomerID])</f>
        <v>CUST0152</v>
      </c>
    </row>
    <row r="1539" spans="1:9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  <c r="F1539">
        <f>_xlfn.XLOOKUP(tbl_OrderProduct[[#This Row],[OrderID]],tbl_Order[OrderID],tbl_Order[Order Year])</f>
        <v>2019</v>
      </c>
      <c r="G1539" t="str">
        <f>_xlfn.XLOOKUP(tbl_OrderProduct[[#This Row],[OrderID]],tbl_Order[OrderID],tbl_Order[Order Month Name])</f>
        <v>Sep</v>
      </c>
      <c r="H1539" t="str">
        <f>_xlfn.XLOOKUP(tbl_OrderProduct[[#This Row],[ProductID]],tbl_Product[ProductID],tbl_Product[ProductName])</f>
        <v>YahtSheets</v>
      </c>
      <c r="I1539" t="str">
        <f>_xlfn.XLOOKUP(tbl_OrderProduct[[#This Row],[OrderID]],tbl_Order[OrderID],tbl_Order[CustomerID])</f>
        <v>CUST0152</v>
      </c>
    </row>
    <row r="1540" spans="1:9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  <c r="F1540">
        <f>_xlfn.XLOOKUP(tbl_OrderProduct[[#This Row],[OrderID]],tbl_Order[OrderID],tbl_Order[Order Year])</f>
        <v>2019</v>
      </c>
      <c r="G1540" t="str">
        <f>_xlfn.XLOOKUP(tbl_OrderProduct[[#This Row],[OrderID]],tbl_Order[OrderID],tbl_Order[Order Month Name])</f>
        <v>Sep</v>
      </c>
      <c r="H1540" t="str">
        <f>_xlfn.XLOOKUP(tbl_OrderProduct[[#This Row],[ProductID]],tbl_Product[ProductID],tbl_Product[ProductName])</f>
        <v>Pandemic: #REF! Outbreak</v>
      </c>
      <c r="I1540" t="str">
        <f>_xlfn.XLOOKUP(tbl_OrderProduct[[#This Row],[OrderID]],tbl_Order[OrderID],tbl_Order[CustomerID])</f>
        <v>CUST1110</v>
      </c>
    </row>
    <row r="1541" spans="1:9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  <c r="F1541">
        <f>_xlfn.XLOOKUP(tbl_OrderProduct[[#This Row],[OrderID]],tbl_Order[OrderID],tbl_Order[Order Year])</f>
        <v>2019</v>
      </c>
      <c r="G1541" t="str">
        <f>_xlfn.XLOOKUP(tbl_OrderProduct[[#This Row],[OrderID]],tbl_Order[OrderID],tbl_Order[Order Month Name])</f>
        <v>Sep</v>
      </c>
      <c r="H1541" t="str">
        <f>_xlfn.XLOOKUP(tbl_OrderProduct[[#This Row],[ProductID]],tbl_Product[ProductID],tbl_Product[ProductName])</f>
        <v>Sheetstorm</v>
      </c>
      <c r="I1541" t="str">
        <f>_xlfn.XLOOKUP(tbl_OrderProduct[[#This Row],[OrderID]],tbl_Order[OrderID],tbl_Order[CustomerID])</f>
        <v>CUST1110</v>
      </c>
    </row>
    <row r="1542" spans="1:9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  <c r="F1542">
        <f>_xlfn.XLOOKUP(tbl_OrderProduct[[#This Row],[OrderID]],tbl_Order[OrderID],tbl_Order[Order Year])</f>
        <v>2019</v>
      </c>
      <c r="G1542" t="str">
        <f>_xlfn.XLOOKUP(tbl_OrderProduct[[#This Row],[OrderID]],tbl_Order[OrderID],tbl_Order[Order Month Name])</f>
        <v>Sep</v>
      </c>
      <c r="H1542" t="str">
        <f>_xlfn.XLOOKUP(tbl_OrderProduct[[#This Row],[ProductID]],tbl_Product[ProductID],tbl_Product[ProductName])</f>
        <v>The Castles of Mad King Lambda</v>
      </c>
      <c r="I1542" t="str">
        <f>_xlfn.XLOOKUP(tbl_OrderProduct[[#This Row],[OrderID]],tbl_Order[OrderID],tbl_Order[CustomerID])</f>
        <v>CUST0900</v>
      </c>
    </row>
    <row r="1543" spans="1:9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  <c r="F1543">
        <f>_xlfn.XLOOKUP(tbl_OrderProduct[[#This Row],[OrderID]],tbl_Order[OrderID],tbl_Order[Order Year])</f>
        <v>2019</v>
      </c>
      <c r="G1543" t="str">
        <f>_xlfn.XLOOKUP(tbl_OrderProduct[[#This Row],[OrderID]],tbl_Order[OrderID],tbl_Order[Order Month Name])</f>
        <v>Sep</v>
      </c>
      <c r="H1543" t="str">
        <f>_xlfn.XLOOKUP(tbl_OrderProduct[[#This Row],[ProductID]],tbl_Product[ProductID],tbl_Product[ProductName])</f>
        <v>Don't Wake the Stakeholders</v>
      </c>
      <c r="I1543" t="str">
        <f>_xlfn.XLOOKUP(tbl_OrderProduct[[#This Row],[OrderID]],tbl_Order[OrderID],tbl_Order[CustomerID])</f>
        <v>CUST0900</v>
      </c>
    </row>
    <row r="1544" spans="1:9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  <c r="F1544">
        <f>_xlfn.XLOOKUP(tbl_OrderProduct[[#This Row],[OrderID]],tbl_Order[OrderID],tbl_Order[Order Year])</f>
        <v>2019</v>
      </c>
      <c r="G1544" t="str">
        <f>_xlfn.XLOOKUP(tbl_OrderProduct[[#This Row],[OrderID]],tbl_Order[OrderID],tbl_Order[Order Month Name])</f>
        <v>Sep</v>
      </c>
      <c r="H1544" t="str">
        <f>_xlfn.XLOOKUP(tbl_OrderProduct[[#This Row],[ProductID]],tbl_Product[ProductID],tbl_Product[ProductName])</f>
        <v>Root Cause Analysis</v>
      </c>
      <c r="I1544" t="str">
        <f>_xlfn.XLOOKUP(tbl_OrderProduct[[#This Row],[OrderID]],tbl_Order[OrderID],tbl_Order[CustomerID])</f>
        <v>CUST0900</v>
      </c>
    </row>
    <row r="1545" spans="1:9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  <c r="F1545">
        <f>_xlfn.XLOOKUP(tbl_OrderProduct[[#This Row],[OrderID]],tbl_Order[OrderID],tbl_Order[Order Year])</f>
        <v>2019</v>
      </c>
      <c r="G1545" t="str">
        <f>_xlfn.XLOOKUP(tbl_OrderProduct[[#This Row],[OrderID]],tbl_Order[OrderID],tbl_Order[Order Month Name])</f>
        <v>Sep</v>
      </c>
      <c r="H1545" t="str">
        <f>_xlfn.XLOOKUP(tbl_OrderProduct[[#This Row],[ProductID]],tbl_Product[ProductID],tbl_Product[ProductName])</f>
        <v>Ticket to Ride: Financial Express</v>
      </c>
      <c r="I1545" t="str">
        <f>_xlfn.XLOOKUP(tbl_OrderProduct[[#This Row],[OrderID]],tbl_Order[OrderID],tbl_Order[CustomerID])</f>
        <v>CUST0900</v>
      </c>
    </row>
    <row r="1546" spans="1:9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  <c r="F1546">
        <f>_xlfn.XLOOKUP(tbl_OrderProduct[[#This Row],[OrderID]],tbl_Order[OrderID],tbl_Order[Order Year])</f>
        <v>2019</v>
      </c>
      <c r="G1546" t="str">
        <f>_xlfn.XLOOKUP(tbl_OrderProduct[[#This Row],[OrderID]],tbl_Order[OrderID],tbl_Order[Order Month Name])</f>
        <v>Sep</v>
      </c>
      <c r="H1546" t="str">
        <f>_xlfn.XLOOKUP(tbl_OrderProduct[[#This Row],[ProductID]],tbl_Product[ProductID],tbl_Product[ProductName])</f>
        <v>Pivot &amp; Paper</v>
      </c>
      <c r="I1546" t="str">
        <f>_xlfn.XLOOKUP(tbl_OrderProduct[[#This Row],[OrderID]],tbl_Order[OrderID],tbl_Order[CustomerID])</f>
        <v>CUST0900</v>
      </c>
    </row>
    <row r="1547" spans="1:9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  <c r="F1547">
        <f>_xlfn.XLOOKUP(tbl_OrderProduct[[#This Row],[OrderID]],tbl_Order[OrderID],tbl_Order[Order Year])</f>
        <v>2019</v>
      </c>
      <c r="G1547" t="str">
        <f>_xlfn.XLOOKUP(tbl_OrderProduct[[#This Row],[OrderID]],tbl_Order[OrderID],tbl_Order[Order Month Name])</f>
        <v>Sep</v>
      </c>
      <c r="H1547" t="str">
        <f>_xlfn.XLOOKUP(tbl_OrderProduct[[#This Row],[ProductID]],tbl_Product[ProductID],tbl_Product[ProductName])</f>
        <v>Azul: Pie Chart Edition</v>
      </c>
      <c r="I1547" t="str">
        <f>_xlfn.XLOOKUP(tbl_OrderProduct[[#This Row],[OrderID]],tbl_Order[OrderID],tbl_Order[CustomerID])</f>
        <v>CUST1028</v>
      </c>
    </row>
    <row r="1548" spans="1:9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  <c r="F1548">
        <f>_xlfn.XLOOKUP(tbl_OrderProduct[[#This Row],[OrderID]],tbl_Order[OrderID],tbl_Order[Order Year])</f>
        <v>2019</v>
      </c>
      <c r="G1548" t="str">
        <f>_xlfn.XLOOKUP(tbl_OrderProduct[[#This Row],[OrderID]],tbl_Order[OrderID],tbl_Order[Order Month Name])</f>
        <v>Sep</v>
      </c>
      <c r="H1548" t="str">
        <f>_xlfn.XLOOKUP(tbl_OrderProduct[[#This Row],[ProductID]],tbl_Product[ProductID],tbl_Product[ProductName])</f>
        <v>Formula Scrabble</v>
      </c>
      <c r="I1548" t="str">
        <f>_xlfn.XLOOKUP(tbl_OrderProduct[[#This Row],[OrderID]],tbl_Order[OrderID],tbl_Order[CustomerID])</f>
        <v>CUST0292</v>
      </c>
    </row>
    <row r="1549" spans="1:9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  <c r="F1549">
        <f>_xlfn.XLOOKUP(tbl_OrderProduct[[#This Row],[OrderID]],tbl_Order[OrderID],tbl_Order[Order Year])</f>
        <v>2019</v>
      </c>
      <c r="G1549" t="str">
        <f>_xlfn.XLOOKUP(tbl_OrderProduct[[#This Row],[OrderID]],tbl_Order[OrderID],tbl_Order[Order Month Name])</f>
        <v>Sep</v>
      </c>
      <c r="H1549" t="str">
        <f>_xlfn.XLOOKUP(tbl_OrderProduct[[#This Row],[ProductID]],tbl_Product[ProductID],tbl_Product[ProductName])</f>
        <v>Terraforming Tableau</v>
      </c>
      <c r="I1549" t="str">
        <f>_xlfn.XLOOKUP(tbl_OrderProduct[[#This Row],[OrderID]],tbl_Order[OrderID],tbl_Order[CustomerID])</f>
        <v>CUST0292</v>
      </c>
    </row>
    <row r="1550" spans="1:9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  <c r="F1550">
        <f>_xlfn.XLOOKUP(tbl_OrderProduct[[#This Row],[OrderID]],tbl_Order[OrderID],tbl_Order[Order Year])</f>
        <v>2019</v>
      </c>
      <c r="G1550" t="str">
        <f>_xlfn.XLOOKUP(tbl_OrderProduct[[#This Row],[OrderID]],tbl_Order[OrderID],tbl_Order[Order Month Name])</f>
        <v>Sep</v>
      </c>
      <c r="H1550" t="str">
        <f>_xlfn.XLOOKUP(tbl_OrderProduct[[#This Row],[ProductID]],tbl_Product[ProductID],tbl_Product[ProductName])</f>
        <v>Welcome To … The Dashboard</v>
      </c>
      <c r="I1550" t="str">
        <f>_xlfn.XLOOKUP(tbl_OrderProduct[[#This Row],[OrderID]],tbl_Order[OrderID],tbl_Order[CustomerID])</f>
        <v>CUST0292</v>
      </c>
    </row>
    <row r="1551" spans="1:9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  <c r="F1551">
        <f>_xlfn.XLOOKUP(tbl_OrderProduct[[#This Row],[OrderID]],tbl_Order[OrderID],tbl_Order[Order Year])</f>
        <v>2019</v>
      </c>
      <c r="G1551" t="str">
        <f>_xlfn.XLOOKUP(tbl_OrderProduct[[#This Row],[OrderID]],tbl_Order[OrderID],tbl_Order[Order Month Name])</f>
        <v>Sep</v>
      </c>
      <c r="H1551" t="str">
        <f>_xlfn.XLOOKUP(tbl_OrderProduct[[#This Row],[ProductID]],tbl_Product[ProductID],tbl_Product[ProductName])</f>
        <v>Pivot or Perish</v>
      </c>
      <c r="I1551" t="str">
        <f>_xlfn.XLOOKUP(tbl_OrderProduct[[#This Row],[OrderID]],tbl_Order[OrderID],tbl_Order[CustomerID])</f>
        <v>CUST0735</v>
      </c>
    </row>
    <row r="1552" spans="1:9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  <c r="F1552">
        <f>_xlfn.XLOOKUP(tbl_OrderProduct[[#This Row],[OrderID]],tbl_Order[OrderID],tbl_Order[Order Year])</f>
        <v>2019</v>
      </c>
      <c r="G1552" t="str">
        <f>_xlfn.XLOOKUP(tbl_OrderProduct[[#This Row],[OrderID]],tbl_Order[OrderID],tbl_Order[Order Month Name])</f>
        <v>Sep</v>
      </c>
      <c r="H1552" t="str">
        <f>_xlfn.XLOOKUP(tbl_OrderProduct[[#This Row],[ProductID]],tbl_Product[ProductID],tbl_Product[ProductName])</f>
        <v>YahtSheets</v>
      </c>
      <c r="I1552" t="str">
        <f>_xlfn.XLOOKUP(tbl_OrderProduct[[#This Row],[OrderID]],tbl_Order[OrderID],tbl_Order[CustomerID])</f>
        <v>CUST0735</v>
      </c>
    </row>
    <row r="1553" spans="1:9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  <c r="F1553">
        <f>_xlfn.XLOOKUP(tbl_OrderProduct[[#This Row],[OrderID]],tbl_Order[OrderID],tbl_Order[Order Year])</f>
        <v>2019</v>
      </c>
      <c r="G1553" t="str">
        <f>_xlfn.XLOOKUP(tbl_OrderProduct[[#This Row],[OrderID]],tbl_Order[OrderID],tbl_Order[Order Month Name])</f>
        <v>Sep</v>
      </c>
      <c r="H1553" t="str">
        <f>_xlfn.XLOOKUP(tbl_OrderProduct[[#This Row],[ProductID]],tbl_Product[ProductID],tbl_Product[ProductName])</f>
        <v>DAX Machina</v>
      </c>
      <c r="I1553" t="str">
        <f>_xlfn.XLOOKUP(tbl_OrderProduct[[#This Row],[OrderID]],tbl_Order[OrderID],tbl_Order[CustomerID])</f>
        <v>CUST0940</v>
      </c>
    </row>
    <row r="1554" spans="1:9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  <c r="F1554">
        <f>_xlfn.XLOOKUP(tbl_OrderProduct[[#This Row],[OrderID]],tbl_Order[OrderID],tbl_Order[Order Year])</f>
        <v>2019</v>
      </c>
      <c r="G1554" t="str">
        <f>_xlfn.XLOOKUP(tbl_OrderProduct[[#This Row],[OrderID]],tbl_Order[OrderID],tbl_Order[Order Month Name])</f>
        <v>Sep</v>
      </c>
      <c r="H1554" t="str">
        <f>_xlfn.XLOOKUP(tbl_OrderProduct[[#This Row],[ProductID]],tbl_Product[ProductID],tbl_Product[ProductName])</f>
        <v>Charts Against Humanity</v>
      </c>
      <c r="I1554" t="str">
        <f>_xlfn.XLOOKUP(tbl_OrderProduct[[#This Row],[OrderID]],tbl_Order[OrderID],tbl_Order[CustomerID])</f>
        <v>CUST0049</v>
      </c>
    </row>
    <row r="1555" spans="1:9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  <c r="F1555">
        <f>_xlfn.XLOOKUP(tbl_OrderProduct[[#This Row],[OrderID]],tbl_Order[OrderID],tbl_Order[Order Year])</f>
        <v>2019</v>
      </c>
      <c r="G1555" t="str">
        <f>_xlfn.XLOOKUP(tbl_OrderProduct[[#This Row],[OrderID]],tbl_Order[OrderID],tbl_Order[Order Month Name])</f>
        <v>Sep</v>
      </c>
      <c r="H1555" t="str">
        <f>_xlfn.XLOOKUP(tbl_OrderProduct[[#This Row],[ProductID]],tbl_Product[ProductID],tbl_Product[ProductName])</f>
        <v>Brass: Budget</v>
      </c>
      <c r="I1555" t="str">
        <f>_xlfn.XLOOKUP(tbl_OrderProduct[[#This Row],[OrderID]],tbl_Order[OrderID],tbl_Order[CustomerID])</f>
        <v>CUST0049</v>
      </c>
    </row>
    <row r="1556" spans="1:9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  <c r="F1556">
        <f>_xlfn.XLOOKUP(tbl_OrderProduct[[#This Row],[OrderID]],tbl_Order[OrderID],tbl_Order[Order Year])</f>
        <v>2019</v>
      </c>
      <c r="G1556" t="str">
        <f>_xlfn.XLOOKUP(tbl_OrderProduct[[#This Row],[OrderID]],tbl_Order[OrderID],tbl_Order[Order Month Name])</f>
        <v>Sep</v>
      </c>
      <c r="H1556" t="str">
        <f>_xlfn.XLOOKUP(tbl_OrderProduct[[#This Row],[ProductID]],tbl_Product[ProductID],tbl_Product[ProductName])</f>
        <v>Spreadsheets &amp; Sidequests</v>
      </c>
      <c r="I1556" t="str">
        <f>_xlfn.XLOOKUP(tbl_OrderProduct[[#This Row],[OrderID]],tbl_Order[OrderID],tbl_Order[CustomerID])</f>
        <v>CUST0049</v>
      </c>
    </row>
    <row r="1557" spans="1:9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  <c r="F1557">
        <f>_xlfn.XLOOKUP(tbl_OrderProduct[[#This Row],[OrderID]],tbl_Order[OrderID],tbl_Order[Order Year])</f>
        <v>2019</v>
      </c>
      <c r="G1557" t="str">
        <f>_xlfn.XLOOKUP(tbl_OrderProduct[[#This Row],[OrderID]],tbl_Order[OrderID],tbl_Order[Order Month Name])</f>
        <v>Sep</v>
      </c>
      <c r="H1557" t="str">
        <f>_xlfn.XLOOKUP(tbl_OrderProduct[[#This Row],[ProductID]],tbl_Product[ProductID],tbl_Product[ProductName])</f>
        <v>Spreadsheet Legacy</v>
      </c>
      <c r="I1557" t="str">
        <f>_xlfn.XLOOKUP(tbl_OrderProduct[[#This Row],[OrderID]],tbl_Order[OrderID],tbl_Order[CustomerID])</f>
        <v>CUST0049</v>
      </c>
    </row>
    <row r="1558" spans="1:9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  <c r="F1558">
        <f>_xlfn.XLOOKUP(tbl_OrderProduct[[#This Row],[OrderID]],tbl_Order[OrderID],tbl_Order[Order Year])</f>
        <v>2019</v>
      </c>
      <c r="G1558" t="str">
        <f>_xlfn.XLOOKUP(tbl_OrderProduct[[#This Row],[OrderID]],tbl_Order[OrderID],tbl_Order[Order Month Name])</f>
        <v>Sep</v>
      </c>
      <c r="H1558" t="str">
        <f>_xlfn.XLOOKUP(tbl_OrderProduct[[#This Row],[ProductID]],tbl_Product[ProductID],tbl_Product[ProductName])</f>
        <v>Depreciation Trail</v>
      </c>
      <c r="I1558" t="str">
        <f>_xlfn.XLOOKUP(tbl_OrderProduct[[#This Row],[OrderID]],tbl_Order[OrderID],tbl_Order[CustomerID])</f>
        <v>CUST0040</v>
      </c>
    </row>
    <row r="1559" spans="1:9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  <c r="F1559">
        <f>_xlfn.XLOOKUP(tbl_OrderProduct[[#This Row],[OrderID]],tbl_Order[OrderID],tbl_Order[Order Year])</f>
        <v>2019</v>
      </c>
      <c r="G1559" t="str">
        <f>_xlfn.XLOOKUP(tbl_OrderProduct[[#This Row],[OrderID]],tbl_Order[OrderID],tbl_Order[Order Month Name])</f>
        <v>Sep</v>
      </c>
      <c r="H1559" t="str">
        <f>_xlfn.XLOOKUP(tbl_OrderProduct[[#This Row],[ProductID]],tbl_Product[ProductID],tbl_Product[ProductName])</f>
        <v>The Quacks of Quarterburg</v>
      </c>
      <c r="I1559" t="str">
        <f>_xlfn.XLOOKUP(tbl_OrderProduct[[#This Row],[OrderID]],tbl_Order[OrderID],tbl_Order[CustomerID])</f>
        <v>CUST0040</v>
      </c>
    </row>
    <row r="1560" spans="1:9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  <c r="F1560">
        <f>_xlfn.XLOOKUP(tbl_OrderProduct[[#This Row],[OrderID]],tbl_Order[OrderID],tbl_Order[Order Year])</f>
        <v>2019</v>
      </c>
      <c r="G1560" t="str">
        <f>_xlfn.XLOOKUP(tbl_OrderProduct[[#This Row],[OrderID]],tbl_Order[OrderID],tbl_Order[Order Month Name])</f>
        <v>Sep</v>
      </c>
      <c r="H1560" t="str">
        <f>_xlfn.XLOOKUP(tbl_OrderProduct[[#This Row],[ProductID]],tbl_Product[ProductID],tbl_Product[ProductName])</f>
        <v>Evercell</v>
      </c>
      <c r="I1560" t="str">
        <f>_xlfn.XLOOKUP(tbl_OrderProduct[[#This Row],[OrderID]],tbl_Order[OrderID],tbl_Order[CustomerID])</f>
        <v>CUST0040</v>
      </c>
    </row>
    <row r="1561" spans="1:9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  <c r="F1561">
        <f>_xlfn.XLOOKUP(tbl_OrderProduct[[#This Row],[OrderID]],tbl_Order[OrderID],tbl_Order[Order Year])</f>
        <v>2019</v>
      </c>
      <c r="G1561" t="str">
        <f>_xlfn.XLOOKUP(tbl_OrderProduct[[#This Row],[OrderID]],tbl_Order[OrderID],tbl_Order[Order Month Name])</f>
        <v>Sep</v>
      </c>
      <c r="H1561" t="str">
        <f>_xlfn.XLOOKUP(tbl_OrderProduct[[#This Row],[ProductID]],tbl_Product[ProductID],tbl_Product[ProductName])</f>
        <v>Data: The Resistance</v>
      </c>
      <c r="I1561" t="str">
        <f>_xlfn.XLOOKUP(tbl_OrderProduct[[#This Row],[OrderID]],tbl_Order[OrderID],tbl_Order[CustomerID])</f>
        <v>CUST0439</v>
      </c>
    </row>
    <row r="1562" spans="1:9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  <c r="F1562">
        <f>_xlfn.XLOOKUP(tbl_OrderProduct[[#This Row],[OrderID]],tbl_Order[OrderID],tbl_Order[Order Year])</f>
        <v>2019</v>
      </c>
      <c r="G1562" t="str">
        <f>_xlfn.XLOOKUP(tbl_OrderProduct[[#This Row],[OrderID]],tbl_Order[OrderID],tbl_Order[Order Month Name])</f>
        <v>Sep</v>
      </c>
      <c r="H1562" t="str">
        <f>_xlfn.XLOOKUP(tbl_OrderProduct[[#This Row],[ProductID]],tbl_Product[ProductID],tbl_Product[ProductName])</f>
        <v>Pax Excel</v>
      </c>
      <c r="I1562" t="str">
        <f>_xlfn.XLOOKUP(tbl_OrderProduct[[#This Row],[OrderID]],tbl_Order[OrderID],tbl_Order[CustomerID])</f>
        <v>CUST0439</v>
      </c>
    </row>
    <row r="1563" spans="1:9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  <c r="F1563">
        <f>_xlfn.XLOOKUP(tbl_OrderProduct[[#This Row],[OrderID]],tbl_Order[OrderID],tbl_Order[Order Year])</f>
        <v>2019</v>
      </c>
      <c r="G1563" t="str">
        <f>_xlfn.XLOOKUP(tbl_OrderProduct[[#This Row],[OrderID]],tbl_Order[OrderID],tbl_Order[Order Month Name])</f>
        <v>Sep</v>
      </c>
      <c r="H1563" t="str">
        <f>_xlfn.XLOOKUP(tbl_OrderProduct[[#This Row],[ProductID]],tbl_Product[ProductID],tbl_Product[ProductName])</f>
        <v>The Spill: Data Breach</v>
      </c>
      <c r="I1563" t="str">
        <f>_xlfn.XLOOKUP(tbl_OrderProduct[[#This Row],[OrderID]],tbl_Order[OrderID],tbl_Order[CustomerID])</f>
        <v>CUST0439</v>
      </c>
    </row>
    <row r="1564" spans="1:9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  <c r="F1564">
        <f>_xlfn.XLOOKUP(tbl_OrderProduct[[#This Row],[OrderID]],tbl_Order[OrderID],tbl_Order[Order Year])</f>
        <v>2019</v>
      </c>
      <c r="G1564" t="str">
        <f>_xlfn.XLOOKUP(tbl_OrderProduct[[#This Row],[OrderID]],tbl_Order[OrderID],tbl_Order[Order Month Name])</f>
        <v>Sep</v>
      </c>
      <c r="H1564" t="str">
        <f>_xlfn.XLOOKUP(tbl_OrderProduct[[#This Row],[ProductID]],tbl_Product[ProductID],tbl_Product[ProductName])</f>
        <v>7 Chart Wonders</v>
      </c>
      <c r="I1564" t="str">
        <f>_xlfn.XLOOKUP(tbl_OrderProduct[[#This Row],[OrderID]],tbl_Order[OrderID],tbl_Order[CustomerID])</f>
        <v>CUST0439</v>
      </c>
    </row>
    <row r="1565" spans="1:9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  <c r="F1565">
        <f>_xlfn.XLOOKUP(tbl_OrderProduct[[#This Row],[OrderID]],tbl_Order[OrderID],tbl_Order[Order Year])</f>
        <v>2019</v>
      </c>
      <c r="G1565" t="str">
        <f>_xlfn.XLOOKUP(tbl_OrderProduct[[#This Row],[OrderID]],tbl_Order[OrderID],tbl_Order[Order Month Name])</f>
        <v>Sep</v>
      </c>
      <c r="H1565" t="str">
        <f>_xlfn.XLOOKUP(tbl_OrderProduct[[#This Row],[ProductID]],tbl_Product[ProductID],tbl_Product[ProductName])</f>
        <v>Azul: Pie Chart Edition</v>
      </c>
      <c r="I1565" t="str">
        <f>_xlfn.XLOOKUP(tbl_OrderProduct[[#This Row],[OrderID]],tbl_Order[OrderID],tbl_Order[CustomerID])</f>
        <v>CUST0655</v>
      </c>
    </row>
    <row r="1566" spans="1:9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  <c r="F1566">
        <f>_xlfn.XLOOKUP(tbl_OrderProduct[[#This Row],[OrderID]],tbl_Order[OrderID],tbl_Order[Order Year])</f>
        <v>2019</v>
      </c>
      <c r="G1566" t="str">
        <f>_xlfn.XLOOKUP(tbl_OrderProduct[[#This Row],[OrderID]],tbl_Order[OrderID],tbl_Order[Order Month Name])</f>
        <v>Sep</v>
      </c>
      <c r="H1566" t="str">
        <f>_xlfn.XLOOKUP(tbl_OrderProduct[[#This Row],[ProductID]],tbl_Product[ProductID],tbl_Product[ProductName])</f>
        <v>Dungeons &amp; Datasets</v>
      </c>
      <c r="I1566" t="str">
        <f>_xlfn.XLOOKUP(tbl_OrderProduct[[#This Row],[OrderID]],tbl_Order[OrderID],tbl_Order[CustomerID])</f>
        <v>CUST0655</v>
      </c>
    </row>
    <row r="1567" spans="1:9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  <c r="F1567">
        <f>_xlfn.XLOOKUP(tbl_OrderProduct[[#This Row],[OrderID]],tbl_Order[OrderID],tbl_Order[Order Year])</f>
        <v>2019</v>
      </c>
      <c r="G1567" t="str">
        <f>_xlfn.XLOOKUP(tbl_OrderProduct[[#This Row],[OrderID]],tbl_Order[OrderID],tbl_Order[Order Month Name])</f>
        <v>Sep</v>
      </c>
      <c r="H1567" t="str">
        <f>_xlfn.XLOOKUP(tbl_OrderProduct[[#This Row],[ProductID]],tbl_Product[ProductID],tbl_Product[ProductName])</f>
        <v>Fieldnames</v>
      </c>
      <c r="I1567" t="str">
        <f>_xlfn.XLOOKUP(tbl_OrderProduct[[#This Row],[OrderID]],tbl_Order[OrderID],tbl_Order[CustomerID])</f>
        <v>CUST0682</v>
      </c>
    </row>
    <row r="1568" spans="1:9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  <c r="F1568">
        <f>_xlfn.XLOOKUP(tbl_OrderProduct[[#This Row],[OrderID]],tbl_Order[OrderID],tbl_Order[Order Year])</f>
        <v>2019</v>
      </c>
      <c r="G1568" t="str">
        <f>_xlfn.XLOOKUP(tbl_OrderProduct[[#This Row],[OrderID]],tbl_Order[OrderID],tbl_Order[Order Month Name])</f>
        <v>Sep</v>
      </c>
      <c r="H1568" t="str">
        <f>_xlfn.XLOOKUP(tbl_OrderProduct[[#This Row],[ProductID]],tbl_Product[ProductID],tbl_Product[ProductName])</f>
        <v>Audit Call of Cthulhu</v>
      </c>
      <c r="I1568" t="str">
        <f>_xlfn.XLOOKUP(tbl_OrderProduct[[#This Row],[OrderID]],tbl_Order[OrderID],tbl_Order[CustomerID])</f>
        <v>CUST0682</v>
      </c>
    </row>
    <row r="1569" spans="1:9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  <c r="F1569">
        <f>_xlfn.XLOOKUP(tbl_OrderProduct[[#This Row],[OrderID]],tbl_Order[OrderID],tbl_Order[Order Year])</f>
        <v>2019</v>
      </c>
      <c r="G1569" t="str">
        <f>_xlfn.XLOOKUP(tbl_OrderProduct[[#This Row],[OrderID]],tbl_Order[OrderID],tbl_Order[Order Month Name])</f>
        <v>Sep</v>
      </c>
      <c r="H1569" t="str">
        <f>_xlfn.XLOOKUP(tbl_OrderProduct[[#This Row],[ProductID]],tbl_Product[ProductID],tbl_Product[ProductName])</f>
        <v>Dashboard Wavelength</v>
      </c>
      <c r="I1569" t="str">
        <f>_xlfn.XLOOKUP(tbl_OrderProduct[[#This Row],[OrderID]],tbl_Order[OrderID],tbl_Order[CustomerID])</f>
        <v>CUST0682</v>
      </c>
    </row>
    <row r="1570" spans="1:9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  <c r="F1570">
        <f>_xlfn.XLOOKUP(tbl_OrderProduct[[#This Row],[OrderID]],tbl_Order[OrderID],tbl_Order[Order Year])</f>
        <v>2019</v>
      </c>
      <c r="G1570" t="str">
        <f>_xlfn.XLOOKUP(tbl_OrderProduct[[#This Row],[OrderID]],tbl_Order[OrderID],tbl_Order[Order Month Name])</f>
        <v>Sep</v>
      </c>
      <c r="H1570" t="str">
        <f>_xlfn.XLOOKUP(tbl_OrderProduct[[#This Row],[ProductID]],tbl_Product[ProductID],tbl_Product[ProductName])</f>
        <v>Data: The Resistance</v>
      </c>
      <c r="I1570" t="str">
        <f>_xlfn.XLOOKUP(tbl_OrderProduct[[#This Row],[OrderID]],tbl_Order[OrderID],tbl_Order[CustomerID])</f>
        <v>CUST0347</v>
      </c>
    </row>
    <row r="1571" spans="1:9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  <c r="F1571">
        <f>_xlfn.XLOOKUP(tbl_OrderProduct[[#This Row],[OrderID]],tbl_Order[OrderID],tbl_Order[Order Year])</f>
        <v>2019</v>
      </c>
      <c r="G1571" t="str">
        <f>_xlfn.XLOOKUP(tbl_OrderProduct[[#This Row],[OrderID]],tbl_Order[OrderID],tbl_Order[Order Month Name])</f>
        <v>Sep</v>
      </c>
      <c r="H1571" t="str">
        <f>_xlfn.XLOOKUP(tbl_OrderProduct[[#This Row],[ProductID]],tbl_Product[ProductID],tbl_Product[ProductName])</f>
        <v>Sheets of Nottingham</v>
      </c>
      <c r="I1571" t="str">
        <f>_xlfn.XLOOKUP(tbl_OrderProduct[[#This Row],[OrderID]],tbl_Order[OrderID],tbl_Order[CustomerID])</f>
        <v>CUST0347</v>
      </c>
    </row>
    <row r="1572" spans="1:9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  <c r="F1572">
        <f>_xlfn.XLOOKUP(tbl_OrderProduct[[#This Row],[OrderID]],tbl_Order[OrderID],tbl_Order[Order Year])</f>
        <v>2019</v>
      </c>
      <c r="G1572" t="str">
        <f>_xlfn.XLOOKUP(tbl_OrderProduct[[#This Row],[OrderID]],tbl_Order[OrderID],tbl_Order[Order Month Name])</f>
        <v>Sep</v>
      </c>
      <c r="H1572" t="str">
        <f>_xlfn.XLOOKUP(tbl_OrderProduct[[#This Row],[ProductID]],tbl_Product[ProductID],tbl_Product[ProductName])</f>
        <v>Cells of Caledonia</v>
      </c>
      <c r="I1572" t="str">
        <f>_xlfn.XLOOKUP(tbl_OrderProduct[[#This Row],[OrderID]],tbl_Order[OrderID],tbl_Order[CustomerID])</f>
        <v>CUST0347</v>
      </c>
    </row>
    <row r="1573" spans="1:9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  <c r="F1573">
        <f>_xlfn.XLOOKUP(tbl_OrderProduct[[#This Row],[OrderID]],tbl_Order[OrderID],tbl_Order[Order Year])</f>
        <v>2019</v>
      </c>
      <c r="G1573" t="str">
        <f>_xlfn.XLOOKUP(tbl_OrderProduct[[#This Row],[OrderID]],tbl_Order[OrderID],tbl_Order[Order Month Name])</f>
        <v>Sep</v>
      </c>
      <c r="H1573" t="str">
        <f>_xlfn.XLOOKUP(tbl_OrderProduct[[#This Row],[ProductID]],tbl_Product[ProductID],tbl_Product[ProductName])</f>
        <v>Welcome To … The Dashboard</v>
      </c>
      <c r="I1573" t="str">
        <f>_xlfn.XLOOKUP(tbl_OrderProduct[[#This Row],[OrderID]],tbl_Order[OrderID],tbl_Order[CustomerID])</f>
        <v>CUST0347</v>
      </c>
    </row>
    <row r="1574" spans="1:9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  <c r="F1574">
        <f>_xlfn.XLOOKUP(tbl_OrderProduct[[#This Row],[OrderID]],tbl_Order[OrderID],tbl_Order[Order Year])</f>
        <v>2019</v>
      </c>
      <c r="G1574" t="str">
        <f>_xlfn.XLOOKUP(tbl_OrderProduct[[#This Row],[OrderID]],tbl_Order[OrderID],tbl_Order[Order Month Name])</f>
        <v>Sep</v>
      </c>
      <c r="H1574" t="str">
        <f>_xlfn.XLOOKUP(tbl_OrderProduct[[#This Row],[ProductID]],tbl_Product[ProductID],tbl_Product[ProductName])</f>
        <v>Root Cause Analysis</v>
      </c>
      <c r="I1574" t="str">
        <f>_xlfn.XLOOKUP(tbl_OrderProduct[[#This Row],[OrderID]],tbl_Order[OrderID],tbl_Order[CustomerID])</f>
        <v>CUST0197</v>
      </c>
    </row>
    <row r="1575" spans="1:9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  <c r="F1575">
        <f>_xlfn.XLOOKUP(tbl_OrderProduct[[#This Row],[OrderID]],tbl_Order[OrderID],tbl_Order[Order Year])</f>
        <v>2019</v>
      </c>
      <c r="G1575" t="str">
        <f>_xlfn.XLOOKUP(tbl_OrderProduct[[#This Row],[OrderID]],tbl_Order[OrderID],tbl_Order[Order Month Name])</f>
        <v>Sep</v>
      </c>
      <c r="H1575" t="str">
        <f>_xlfn.XLOOKUP(tbl_OrderProduct[[#This Row],[ProductID]],tbl_Product[ProductID],tbl_Product[ProductName])</f>
        <v>Audit Call of Cthulhu</v>
      </c>
      <c r="I1575" t="str">
        <f>_xlfn.XLOOKUP(tbl_OrderProduct[[#This Row],[OrderID]],tbl_Order[OrderID],tbl_Order[CustomerID])</f>
        <v>CUST0197</v>
      </c>
    </row>
    <row r="1576" spans="1:9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  <c r="F1576">
        <f>_xlfn.XLOOKUP(tbl_OrderProduct[[#This Row],[OrderID]],tbl_Order[OrderID],tbl_Order[Order Year])</f>
        <v>2019</v>
      </c>
      <c r="G1576" t="str">
        <f>_xlfn.XLOOKUP(tbl_OrderProduct[[#This Row],[OrderID]],tbl_Order[OrderID],tbl_Order[Order Month Name])</f>
        <v>Oct</v>
      </c>
      <c r="H1576" t="str">
        <f>_xlfn.XLOOKUP(tbl_OrderProduct[[#This Row],[ProductID]],tbl_Product[ProductID],tbl_Product[ProductName])</f>
        <v>7 Chart Wonders</v>
      </c>
      <c r="I1576" t="str">
        <f>_xlfn.XLOOKUP(tbl_OrderProduct[[#This Row],[OrderID]],tbl_Order[OrderID],tbl_Order[CustomerID])</f>
        <v>CUST1142</v>
      </c>
    </row>
    <row r="1577" spans="1:9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  <c r="F1577">
        <f>_xlfn.XLOOKUP(tbl_OrderProduct[[#This Row],[OrderID]],tbl_Order[OrderID],tbl_Order[Order Year])</f>
        <v>2019</v>
      </c>
      <c r="G1577" t="str">
        <f>_xlfn.XLOOKUP(tbl_OrderProduct[[#This Row],[OrderID]],tbl_Order[OrderID],tbl_Order[Order Month Name])</f>
        <v>Oct</v>
      </c>
      <c r="H1577" t="str">
        <f>_xlfn.XLOOKUP(tbl_OrderProduct[[#This Row],[ProductID]],tbl_Product[ProductID],tbl_Product[ProductName])</f>
        <v>Root Cause Analysis</v>
      </c>
      <c r="I1577" t="str">
        <f>_xlfn.XLOOKUP(tbl_OrderProduct[[#This Row],[OrderID]],tbl_Order[OrderID],tbl_Order[CustomerID])</f>
        <v>CUST0186</v>
      </c>
    </row>
    <row r="1578" spans="1:9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  <c r="F1578">
        <f>_xlfn.XLOOKUP(tbl_OrderProduct[[#This Row],[OrderID]],tbl_Order[OrderID],tbl_Order[Order Year])</f>
        <v>2019</v>
      </c>
      <c r="G1578" t="str">
        <f>_xlfn.XLOOKUP(tbl_OrderProduct[[#This Row],[OrderID]],tbl_Order[OrderID],tbl_Order[Order Month Name])</f>
        <v>Oct</v>
      </c>
      <c r="H1578" t="str">
        <f>_xlfn.XLOOKUP(tbl_OrderProduct[[#This Row],[ProductID]],tbl_Product[ProductID],tbl_Product[ProductName])</f>
        <v>Sheets of Nottingham</v>
      </c>
      <c r="I1578" t="str">
        <f>_xlfn.XLOOKUP(tbl_OrderProduct[[#This Row],[OrderID]],tbl_Order[OrderID],tbl_Order[CustomerID])</f>
        <v>CUST0821</v>
      </c>
    </row>
    <row r="1579" spans="1:9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  <c r="F1579">
        <f>_xlfn.XLOOKUP(tbl_OrderProduct[[#This Row],[OrderID]],tbl_Order[OrderID],tbl_Order[Order Year])</f>
        <v>2019</v>
      </c>
      <c r="G1579" t="str">
        <f>_xlfn.XLOOKUP(tbl_OrderProduct[[#This Row],[OrderID]],tbl_Order[OrderID],tbl_Order[Order Month Name])</f>
        <v>Oct</v>
      </c>
      <c r="H1579" t="str">
        <f>_xlfn.XLOOKUP(tbl_OrderProduct[[#This Row],[ProductID]],tbl_Product[ProductID],tbl_Product[ProductName])</f>
        <v>Don't Split the Data</v>
      </c>
      <c r="I1579" t="str">
        <f>_xlfn.XLOOKUP(tbl_OrderProduct[[#This Row],[OrderID]],tbl_Order[OrderID],tbl_Order[CustomerID])</f>
        <v>CUST0821</v>
      </c>
    </row>
    <row r="1580" spans="1:9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  <c r="F1580">
        <f>_xlfn.XLOOKUP(tbl_OrderProduct[[#This Row],[OrderID]],tbl_Order[OrderID],tbl_Order[Order Year])</f>
        <v>2019</v>
      </c>
      <c r="G1580" t="str">
        <f>_xlfn.XLOOKUP(tbl_OrderProduct[[#This Row],[OrderID]],tbl_Order[OrderID],tbl_Order[Order Month Name])</f>
        <v>Oct</v>
      </c>
      <c r="H1580" t="str">
        <f>_xlfn.XLOOKUP(tbl_OrderProduct[[#This Row],[ProductID]],tbl_Product[ProductID],tbl_Product[ProductName])</f>
        <v>Root Cause Analysis</v>
      </c>
      <c r="I1580" t="str">
        <f>_xlfn.XLOOKUP(tbl_OrderProduct[[#This Row],[OrderID]],tbl_Order[OrderID],tbl_Order[CustomerID])</f>
        <v>CUST0821</v>
      </c>
    </row>
    <row r="1581" spans="1:9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  <c r="F1581">
        <f>_xlfn.XLOOKUP(tbl_OrderProduct[[#This Row],[OrderID]],tbl_Order[OrderID],tbl_Order[Order Year])</f>
        <v>2019</v>
      </c>
      <c r="G1581" t="str">
        <f>_xlfn.XLOOKUP(tbl_OrderProduct[[#This Row],[OrderID]],tbl_Order[OrderID],tbl_Order[Order Month Name])</f>
        <v>Oct</v>
      </c>
      <c r="H1581" t="str">
        <f>_xlfn.XLOOKUP(tbl_OrderProduct[[#This Row],[ProductID]],tbl_Product[ProductID],tbl_Product[ProductName])</f>
        <v>Power B.I. the Board Game</v>
      </c>
      <c r="I1581" t="str">
        <f>_xlfn.XLOOKUP(tbl_OrderProduct[[#This Row],[OrderID]],tbl_Order[OrderID],tbl_Order[CustomerID])</f>
        <v>CUST1219</v>
      </c>
    </row>
    <row r="1582" spans="1:9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  <c r="F1582">
        <f>_xlfn.XLOOKUP(tbl_OrderProduct[[#This Row],[OrderID]],tbl_Order[OrderID],tbl_Order[Order Year])</f>
        <v>2019</v>
      </c>
      <c r="G1582" t="str">
        <f>_xlfn.XLOOKUP(tbl_OrderProduct[[#This Row],[OrderID]],tbl_Order[OrderID],tbl_Order[Order Month Name])</f>
        <v>Oct</v>
      </c>
      <c r="H1582" t="str">
        <f>_xlfn.XLOOKUP(tbl_OrderProduct[[#This Row],[ProductID]],tbl_Product[ProductID],tbl_Product[ProductName])</f>
        <v>Azul: Pie Chart Edition</v>
      </c>
      <c r="I1582" t="str">
        <f>_xlfn.XLOOKUP(tbl_OrderProduct[[#This Row],[OrderID]],tbl_Order[OrderID],tbl_Order[CustomerID])</f>
        <v>CUST0789</v>
      </c>
    </row>
    <row r="1583" spans="1:9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  <c r="F1583">
        <f>_xlfn.XLOOKUP(tbl_OrderProduct[[#This Row],[OrderID]],tbl_Order[OrderID],tbl_Order[Order Year])</f>
        <v>2019</v>
      </c>
      <c r="G1583" t="str">
        <f>_xlfn.XLOOKUP(tbl_OrderProduct[[#This Row],[OrderID]],tbl_Order[OrderID],tbl_Order[Order Month Name])</f>
        <v>Oct</v>
      </c>
      <c r="H1583" t="str">
        <f>_xlfn.XLOOKUP(tbl_OrderProduct[[#This Row],[ProductID]],tbl_Product[ProductID],tbl_Product[ProductName])</f>
        <v>Ticket to Ride: Financial Express</v>
      </c>
      <c r="I1583" t="str">
        <f>_xlfn.XLOOKUP(tbl_OrderProduct[[#This Row],[OrderID]],tbl_Order[OrderID],tbl_Order[CustomerID])</f>
        <v>CUST0240</v>
      </c>
    </row>
    <row r="1584" spans="1:9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  <c r="F1584">
        <f>_xlfn.XLOOKUP(tbl_OrderProduct[[#This Row],[OrderID]],tbl_Order[OrderID],tbl_Order[Order Year])</f>
        <v>2019</v>
      </c>
      <c r="G1584" t="str">
        <f>_xlfn.XLOOKUP(tbl_OrderProduct[[#This Row],[OrderID]],tbl_Order[OrderID],tbl_Order[Order Month Name])</f>
        <v>Oct</v>
      </c>
      <c r="H1584" t="str">
        <f>_xlfn.XLOOKUP(tbl_OrderProduct[[#This Row],[ProductID]],tbl_Product[ProductID],tbl_Product[ProductName])</f>
        <v>Forbidden Functions</v>
      </c>
      <c r="I1584" t="str">
        <f>_xlfn.XLOOKUP(tbl_OrderProduct[[#This Row],[OrderID]],tbl_Order[OrderID],tbl_Order[CustomerID])</f>
        <v>CUST0240</v>
      </c>
    </row>
    <row r="1585" spans="1:9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  <c r="F1585">
        <f>_xlfn.XLOOKUP(tbl_OrderProduct[[#This Row],[OrderID]],tbl_Order[OrderID],tbl_Order[Order Year])</f>
        <v>2019</v>
      </c>
      <c r="G1585" t="str">
        <f>_xlfn.XLOOKUP(tbl_OrderProduct[[#This Row],[OrderID]],tbl_Order[OrderID],tbl_Order[Order Month Name])</f>
        <v>Oct</v>
      </c>
      <c r="H1585" t="str">
        <f>_xlfn.XLOOKUP(tbl_OrderProduct[[#This Row],[ProductID]],tbl_Product[ProductID],tbl_Product[ProductName])</f>
        <v>The Castles of Mad King Lambda</v>
      </c>
      <c r="I1585" t="str">
        <f>_xlfn.XLOOKUP(tbl_OrderProduct[[#This Row],[OrderID]],tbl_Order[OrderID],tbl_Order[CustomerID])</f>
        <v>CUST0057</v>
      </c>
    </row>
    <row r="1586" spans="1:9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  <c r="F1586">
        <f>_xlfn.XLOOKUP(tbl_OrderProduct[[#This Row],[OrderID]],tbl_Order[OrderID],tbl_Order[Order Year])</f>
        <v>2019</v>
      </c>
      <c r="G1586" t="str">
        <f>_xlfn.XLOOKUP(tbl_OrderProduct[[#This Row],[OrderID]],tbl_Order[OrderID],tbl_Order[Order Month Name])</f>
        <v>Oct</v>
      </c>
      <c r="H1586" t="str">
        <f>_xlfn.XLOOKUP(tbl_OrderProduct[[#This Row],[ProductID]],tbl_Product[ProductID],tbl_Product[ProductName])</f>
        <v>Spreadsheets &amp; Sidequests</v>
      </c>
      <c r="I1586" t="str">
        <f>_xlfn.XLOOKUP(tbl_OrderProduct[[#This Row],[OrderID]],tbl_Order[OrderID],tbl_Order[CustomerID])</f>
        <v>CUST0057</v>
      </c>
    </row>
    <row r="1587" spans="1:9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  <c r="F1587">
        <f>_xlfn.XLOOKUP(tbl_OrderProduct[[#This Row],[OrderID]],tbl_Order[OrderID],tbl_Order[Order Year])</f>
        <v>2019</v>
      </c>
      <c r="G1587" t="str">
        <f>_xlfn.XLOOKUP(tbl_OrderProduct[[#This Row],[OrderID]],tbl_Order[OrderID],tbl_Order[Order Month Name])</f>
        <v>Oct</v>
      </c>
      <c r="H1587" t="str">
        <f>_xlfn.XLOOKUP(tbl_OrderProduct[[#This Row],[ProductID]],tbl_Product[ProductID],tbl_Product[ProductName])</f>
        <v>Dashboard Wavelength</v>
      </c>
      <c r="I1587" t="str">
        <f>_xlfn.XLOOKUP(tbl_OrderProduct[[#This Row],[OrderID]],tbl_Order[OrderID],tbl_Order[CustomerID])</f>
        <v>CUST0057</v>
      </c>
    </row>
    <row r="1588" spans="1:9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  <c r="F1588">
        <f>_xlfn.XLOOKUP(tbl_OrderProduct[[#This Row],[OrderID]],tbl_Order[OrderID],tbl_Order[Order Year])</f>
        <v>2019</v>
      </c>
      <c r="G1588" t="str">
        <f>_xlfn.XLOOKUP(tbl_OrderProduct[[#This Row],[OrderID]],tbl_Order[OrderID],tbl_Order[Order Month Name])</f>
        <v>Oct</v>
      </c>
      <c r="H1588" t="str">
        <f>_xlfn.XLOOKUP(tbl_OrderProduct[[#This Row],[ProductID]],tbl_Product[ProductID],tbl_Product[ProductName])</f>
        <v>Pivot or Perish</v>
      </c>
      <c r="I1588" t="str">
        <f>_xlfn.XLOOKUP(tbl_OrderProduct[[#This Row],[OrderID]],tbl_Order[OrderID],tbl_Order[CustomerID])</f>
        <v>CUST0057</v>
      </c>
    </row>
    <row r="1589" spans="1:9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  <c r="F1589">
        <f>_xlfn.XLOOKUP(tbl_OrderProduct[[#This Row],[OrderID]],tbl_Order[OrderID],tbl_Order[Order Year])</f>
        <v>2019</v>
      </c>
      <c r="G1589" t="str">
        <f>_xlfn.XLOOKUP(tbl_OrderProduct[[#This Row],[OrderID]],tbl_Order[OrderID],tbl_Order[Order Month Name])</f>
        <v>Oct</v>
      </c>
      <c r="H1589" t="str">
        <f>_xlfn.XLOOKUP(tbl_OrderProduct[[#This Row],[ProductID]],tbl_Product[ProductID],tbl_Product[ProductName])</f>
        <v>Pandemic: #REF! Outbreak</v>
      </c>
      <c r="I1589" t="str">
        <f>_xlfn.XLOOKUP(tbl_OrderProduct[[#This Row],[OrderID]],tbl_Order[OrderID],tbl_Order[CustomerID])</f>
        <v>CUST0057</v>
      </c>
    </row>
    <row r="1590" spans="1:9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  <c r="F1590">
        <f>_xlfn.XLOOKUP(tbl_OrderProduct[[#This Row],[OrderID]],tbl_Order[OrderID],tbl_Order[Order Year])</f>
        <v>2019</v>
      </c>
      <c r="G1590" t="str">
        <f>_xlfn.XLOOKUP(tbl_OrderProduct[[#This Row],[OrderID]],tbl_Order[OrderID],tbl_Order[Order Month Name])</f>
        <v>Oct</v>
      </c>
      <c r="H1590" t="str">
        <f>_xlfn.XLOOKUP(tbl_OrderProduct[[#This Row],[ProductID]],tbl_Product[ProductID],tbl_Product[ProductName])</f>
        <v>Audit Call of Cthulhu</v>
      </c>
      <c r="I1590" t="str">
        <f>_xlfn.XLOOKUP(tbl_OrderProduct[[#This Row],[OrderID]],tbl_Order[OrderID],tbl_Order[CustomerID])</f>
        <v>CUST0057</v>
      </c>
    </row>
    <row r="1591" spans="1:9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  <c r="F1591">
        <f>_xlfn.XLOOKUP(tbl_OrderProduct[[#This Row],[OrderID]],tbl_Order[OrderID],tbl_Order[Order Year])</f>
        <v>2019</v>
      </c>
      <c r="G1591" t="str">
        <f>_xlfn.XLOOKUP(tbl_OrderProduct[[#This Row],[OrderID]],tbl_Order[OrderID],tbl_Order[Order Month Name])</f>
        <v>Oct</v>
      </c>
      <c r="H1591" t="str">
        <f>_xlfn.XLOOKUP(tbl_OrderProduct[[#This Row],[ProductID]],tbl_Product[ProductID],tbl_Product[ProductName])</f>
        <v>YahtSheets</v>
      </c>
      <c r="I1591" t="str">
        <f>_xlfn.XLOOKUP(tbl_OrderProduct[[#This Row],[OrderID]],tbl_Order[OrderID],tbl_Order[CustomerID])</f>
        <v>CUST0531</v>
      </c>
    </row>
    <row r="1592" spans="1:9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  <c r="F1592">
        <f>_xlfn.XLOOKUP(tbl_OrderProduct[[#This Row],[OrderID]],tbl_Order[OrderID],tbl_Order[Order Year])</f>
        <v>2019</v>
      </c>
      <c r="G1592" t="str">
        <f>_xlfn.XLOOKUP(tbl_OrderProduct[[#This Row],[OrderID]],tbl_Order[OrderID],tbl_Order[Order Month Name])</f>
        <v>Oct</v>
      </c>
      <c r="H1592" t="str">
        <f>_xlfn.XLOOKUP(tbl_OrderProduct[[#This Row],[ProductID]],tbl_Product[ProductID],tbl_Product[ProductName])</f>
        <v>Pivot &amp; Paper</v>
      </c>
      <c r="I1592" t="str">
        <f>_xlfn.XLOOKUP(tbl_OrderProduct[[#This Row],[OrderID]],tbl_Order[OrderID],tbl_Order[CustomerID])</f>
        <v>CUST0531</v>
      </c>
    </row>
    <row r="1593" spans="1:9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  <c r="F1593">
        <f>_xlfn.XLOOKUP(tbl_OrderProduct[[#This Row],[OrderID]],tbl_Order[OrderID],tbl_Order[Order Year])</f>
        <v>2019</v>
      </c>
      <c r="G1593" t="str">
        <f>_xlfn.XLOOKUP(tbl_OrderProduct[[#This Row],[OrderID]],tbl_Order[OrderID],tbl_Order[Order Month Name])</f>
        <v>Oct</v>
      </c>
      <c r="H1593" t="str">
        <f>_xlfn.XLOOKUP(tbl_OrderProduct[[#This Row],[ProductID]],tbl_Product[ProductID],tbl_Product[ProductName])</f>
        <v>Sheets of Nottingham</v>
      </c>
      <c r="I1593" t="str">
        <f>_xlfn.XLOOKUP(tbl_OrderProduct[[#This Row],[OrderID]],tbl_Order[OrderID],tbl_Order[CustomerID])</f>
        <v>CUST0402</v>
      </c>
    </row>
    <row r="1594" spans="1:9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  <c r="F1594">
        <f>_xlfn.XLOOKUP(tbl_OrderProduct[[#This Row],[OrderID]],tbl_Order[OrderID],tbl_Order[Order Year])</f>
        <v>2019</v>
      </c>
      <c r="G1594" t="str">
        <f>_xlfn.XLOOKUP(tbl_OrderProduct[[#This Row],[OrderID]],tbl_Order[OrderID],tbl_Order[Order Month Name])</f>
        <v>Oct</v>
      </c>
      <c r="H1594" t="str">
        <f>_xlfn.XLOOKUP(tbl_OrderProduct[[#This Row],[ProductID]],tbl_Product[ProductID],tbl_Product[ProductName])</f>
        <v>Brass: Budget</v>
      </c>
      <c r="I1594" t="str">
        <f>_xlfn.XLOOKUP(tbl_OrderProduct[[#This Row],[OrderID]],tbl_Order[OrderID],tbl_Order[CustomerID])</f>
        <v>CUST0986</v>
      </c>
    </row>
    <row r="1595" spans="1:9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  <c r="F1595">
        <f>_xlfn.XLOOKUP(tbl_OrderProduct[[#This Row],[OrderID]],tbl_Order[OrderID],tbl_Order[Order Year])</f>
        <v>2019</v>
      </c>
      <c r="G1595" t="str">
        <f>_xlfn.XLOOKUP(tbl_OrderProduct[[#This Row],[OrderID]],tbl_Order[OrderID],tbl_Order[Order Month Name])</f>
        <v>Oct</v>
      </c>
      <c r="H1595" t="str">
        <f>_xlfn.XLOOKUP(tbl_OrderProduct[[#This Row],[ProductID]],tbl_Product[ProductID],tbl_Product[ProductName])</f>
        <v>Roll for Regression</v>
      </c>
      <c r="I1595" t="str">
        <f>_xlfn.XLOOKUP(tbl_OrderProduct[[#This Row],[OrderID]],tbl_Order[OrderID],tbl_Order[CustomerID])</f>
        <v>CUST0986</v>
      </c>
    </row>
    <row r="1596" spans="1:9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  <c r="F1596">
        <f>_xlfn.XLOOKUP(tbl_OrderProduct[[#This Row],[OrderID]],tbl_Order[OrderID],tbl_Order[Order Year])</f>
        <v>2019</v>
      </c>
      <c r="G1596" t="str">
        <f>_xlfn.XLOOKUP(tbl_OrderProduct[[#This Row],[OrderID]],tbl_Order[OrderID],tbl_Order[Order Month Name])</f>
        <v>Oct</v>
      </c>
      <c r="H1596" t="str">
        <f>_xlfn.XLOOKUP(tbl_OrderProduct[[#This Row],[ProductID]],tbl_Product[ProductID],tbl_Product[ProductName])</f>
        <v>Dungeons &amp; Datasets</v>
      </c>
      <c r="I1596" t="str">
        <f>_xlfn.XLOOKUP(tbl_OrderProduct[[#This Row],[OrderID]],tbl_Order[OrderID],tbl_Order[CustomerID])</f>
        <v>CUST0986</v>
      </c>
    </row>
    <row r="1597" spans="1:9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  <c r="F1597">
        <f>_xlfn.XLOOKUP(tbl_OrderProduct[[#This Row],[OrderID]],tbl_Order[OrderID],tbl_Order[Order Year])</f>
        <v>2019</v>
      </c>
      <c r="G1597" t="str">
        <f>_xlfn.XLOOKUP(tbl_OrderProduct[[#This Row],[OrderID]],tbl_Order[OrderID],tbl_Order[Order Month Name])</f>
        <v>Oct</v>
      </c>
      <c r="H1597" t="str">
        <f>_xlfn.XLOOKUP(tbl_OrderProduct[[#This Row],[ProductID]],tbl_Product[ProductID],tbl_Product[ProductName])</f>
        <v>Between Two Spreadsheets</v>
      </c>
      <c r="I1597" t="str">
        <f>_xlfn.XLOOKUP(tbl_OrderProduct[[#This Row],[OrderID]],tbl_Order[OrderID],tbl_Order[CustomerID])</f>
        <v>CUST0986</v>
      </c>
    </row>
    <row r="1598" spans="1:9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  <c r="F1598">
        <f>_xlfn.XLOOKUP(tbl_OrderProduct[[#This Row],[OrderID]],tbl_Order[OrderID],tbl_Order[Order Year])</f>
        <v>2019</v>
      </c>
      <c r="G1598" t="str">
        <f>_xlfn.XLOOKUP(tbl_OrderProduct[[#This Row],[OrderID]],tbl_Order[OrderID],tbl_Order[Order Month Name])</f>
        <v>Oct</v>
      </c>
      <c r="H1598" t="str">
        <f>_xlfn.XLOOKUP(tbl_OrderProduct[[#This Row],[ProductID]],tbl_Product[ProductID],tbl_Product[ProductName])</f>
        <v>A Dasboard Contrived</v>
      </c>
      <c r="I1598" t="str">
        <f>_xlfn.XLOOKUP(tbl_OrderProduct[[#This Row],[OrderID]],tbl_Order[OrderID],tbl_Order[CustomerID])</f>
        <v>CUST0986</v>
      </c>
    </row>
    <row r="1599" spans="1:9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  <c r="F1599">
        <f>_xlfn.XLOOKUP(tbl_OrderProduct[[#This Row],[OrderID]],tbl_Order[OrderID],tbl_Order[Order Year])</f>
        <v>2019</v>
      </c>
      <c r="G1599" t="str">
        <f>_xlfn.XLOOKUP(tbl_OrderProduct[[#This Row],[OrderID]],tbl_Order[OrderID],tbl_Order[Order Month Name])</f>
        <v>Oct</v>
      </c>
      <c r="H1599" t="str">
        <f>_xlfn.XLOOKUP(tbl_OrderProduct[[#This Row],[ProductID]],tbl_Product[ProductID],tbl_Product[ProductName])</f>
        <v>The Castles of Mad King Lambda</v>
      </c>
      <c r="I1599" t="str">
        <f>_xlfn.XLOOKUP(tbl_OrderProduct[[#This Row],[OrderID]],tbl_Order[OrderID],tbl_Order[CustomerID])</f>
        <v>CUST0606</v>
      </c>
    </row>
    <row r="1600" spans="1:9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  <c r="F1600">
        <f>_xlfn.XLOOKUP(tbl_OrderProduct[[#This Row],[OrderID]],tbl_Order[OrderID],tbl_Order[Order Year])</f>
        <v>2019</v>
      </c>
      <c r="G1600" t="str">
        <f>_xlfn.XLOOKUP(tbl_OrderProduct[[#This Row],[OrderID]],tbl_Order[OrderID],tbl_Order[Order Month Name])</f>
        <v>Oct</v>
      </c>
      <c r="H1600" t="str">
        <f>_xlfn.XLOOKUP(tbl_OrderProduct[[#This Row],[ProductID]],tbl_Product[ProductID],tbl_Product[ProductName])</f>
        <v>Carcassone: Financial Quarters</v>
      </c>
      <c r="I1600" t="str">
        <f>_xlfn.XLOOKUP(tbl_OrderProduct[[#This Row],[OrderID]],tbl_Order[OrderID],tbl_Order[CustomerID])</f>
        <v>CUST0459</v>
      </c>
    </row>
    <row r="1601" spans="1:9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  <c r="F1601">
        <f>_xlfn.XLOOKUP(tbl_OrderProduct[[#This Row],[OrderID]],tbl_Order[OrderID],tbl_Order[Order Year])</f>
        <v>2019</v>
      </c>
      <c r="G1601" t="str">
        <f>_xlfn.XLOOKUP(tbl_OrderProduct[[#This Row],[OrderID]],tbl_Order[OrderID],tbl_Order[Order Month Name])</f>
        <v>Oct</v>
      </c>
      <c r="H1601" t="str">
        <f>_xlfn.XLOOKUP(tbl_OrderProduct[[#This Row],[ProductID]],tbl_Product[ProductID],tbl_Product[ProductName])</f>
        <v>Spreadsheets &amp; Sidequests</v>
      </c>
      <c r="I1601" t="str">
        <f>_xlfn.XLOOKUP(tbl_OrderProduct[[#This Row],[OrderID]],tbl_Order[OrderID],tbl_Order[CustomerID])</f>
        <v>CUST0459</v>
      </c>
    </row>
    <row r="1602" spans="1:9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  <c r="F1602">
        <f>_xlfn.XLOOKUP(tbl_OrderProduct[[#This Row],[OrderID]],tbl_Order[OrderID],tbl_Order[Order Year])</f>
        <v>2019</v>
      </c>
      <c r="G1602" t="str">
        <f>_xlfn.XLOOKUP(tbl_OrderProduct[[#This Row],[OrderID]],tbl_Order[OrderID],tbl_Order[Order Month Name])</f>
        <v>Oct</v>
      </c>
      <c r="H1602" t="str">
        <f>_xlfn.XLOOKUP(tbl_OrderProduct[[#This Row],[ProductID]],tbl_Product[ProductID],tbl_Product[ProductName])</f>
        <v>The Spill: Data Breach</v>
      </c>
      <c r="I1602" t="str">
        <f>_xlfn.XLOOKUP(tbl_OrderProduct[[#This Row],[OrderID]],tbl_Order[OrderID],tbl_Order[CustomerID])</f>
        <v>CUST0459</v>
      </c>
    </row>
    <row r="1603" spans="1:9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  <c r="F1603">
        <f>_xlfn.XLOOKUP(tbl_OrderProduct[[#This Row],[OrderID]],tbl_Order[OrderID],tbl_Order[Order Year])</f>
        <v>2019</v>
      </c>
      <c r="G1603" t="str">
        <f>_xlfn.XLOOKUP(tbl_OrderProduct[[#This Row],[OrderID]],tbl_Order[OrderID],tbl_Order[Order Month Name])</f>
        <v>Oct</v>
      </c>
      <c r="H1603" t="str">
        <f>_xlfn.XLOOKUP(tbl_OrderProduct[[#This Row],[ProductID]],tbl_Product[ProductID],tbl_Product[ProductName])</f>
        <v>Pivot or Perish</v>
      </c>
      <c r="I1603" t="str">
        <f>_xlfn.XLOOKUP(tbl_OrderProduct[[#This Row],[OrderID]],tbl_Order[OrderID],tbl_Order[CustomerID])</f>
        <v>CUST0459</v>
      </c>
    </row>
    <row r="1604" spans="1:9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  <c r="F1604">
        <f>_xlfn.XLOOKUP(tbl_OrderProduct[[#This Row],[OrderID]],tbl_Order[OrderID],tbl_Order[Order Year])</f>
        <v>2019</v>
      </c>
      <c r="G1604" t="str">
        <f>_xlfn.XLOOKUP(tbl_OrderProduct[[#This Row],[OrderID]],tbl_Order[OrderID],tbl_Order[Order Month Name])</f>
        <v>Oct</v>
      </c>
      <c r="H1604" t="str">
        <f>_xlfn.XLOOKUP(tbl_OrderProduct[[#This Row],[ProductID]],tbl_Product[ProductID],tbl_Product[ProductName])</f>
        <v>Spreadsheet Legacy</v>
      </c>
      <c r="I1604" t="str">
        <f>_xlfn.XLOOKUP(tbl_OrderProduct[[#This Row],[OrderID]],tbl_Order[OrderID],tbl_Order[CustomerID])</f>
        <v>CUST0083</v>
      </c>
    </row>
    <row r="1605" spans="1:9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  <c r="F1605">
        <f>_xlfn.XLOOKUP(tbl_OrderProduct[[#This Row],[OrderID]],tbl_Order[OrderID],tbl_Order[Order Year])</f>
        <v>2019</v>
      </c>
      <c r="G1605" t="str">
        <f>_xlfn.XLOOKUP(tbl_OrderProduct[[#This Row],[OrderID]],tbl_Order[OrderID],tbl_Order[Order Month Name])</f>
        <v>Oct</v>
      </c>
      <c r="H1605" t="str">
        <f>_xlfn.XLOOKUP(tbl_OrderProduct[[#This Row],[ProductID]],tbl_Product[ProductID],tbl_Product[ProductName])</f>
        <v>Cashflow Cascadia</v>
      </c>
      <c r="I1605" t="str">
        <f>_xlfn.XLOOKUP(tbl_OrderProduct[[#This Row],[OrderID]],tbl_Order[OrderID],tbl_Order[CustomerID])</f>
        <v>CUST0048</v>
      </c>
    </row>
    <row r="1606" spans="1:9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  <c r="F1606">
        <f>_xlfn.XLOOKUP(tbl_OrderProduct[[#This Row],[OrderID]],tbl_Order[OrderID],tbl_Order[Order Year])</f>
        <v>2019</v>
      </c>
      <c r="G1606" t="str">
        <f>_xlfn.XLOOKUP(tbl_OrderProduct[[#This Row],[OrderID]],tbl_Order[OrderID],tbl_Order[Order Month Name])</f>
        <v>Oct</v>
      </c>
      <c r="H1606" t="str">
        <f>_xlfn.XLOOKUP(tbl_OrderProduct[[#This Row],[ProductID]],tbl_Product[ProductID],tbl_Product[ProductName])</f>
        <v>Don't Wake the Stakeholders</v>
      </c>
      <c r="I1606" t="str">
        <f>_xlfn.XLOOKUP(tbl_OrderProduct[[#This Row],[OrderID]],tbl_Order[OrderID],tbl_Order[CustomerID])</f>
        <v>CUST0048</v>
      </c>
    </row>
    <row r="1607" spans="1:9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  <c r="F1607">
        <f>_xlfn.XLOOKUP(tbl_OrderProduct[[#This Row],[OrderID]],tbl_Order[OrderID],tbl_Order[Order Year])</f>
        <v>2019</v>
      </c>
      <c r="G1607" t="str">
        <f>_xlfn.XLOOKUP(tbl_OrderProduct[[#This Row],[OrderID]],tbl_Order[OrderID],tbl_Order[Order Month Name])</f>
        <v>Oct</v>
      </c>
      <c r="H1607" t="str">
        <f>_xlfn.XLOOKUP(tbl_OrderProduct[[#This Row],[ProductID]],tbl_Product[ProductID],tbl_Product[ProductName])</f>
        <v>Tiny Epic Formulas</v>
      </c>
      <c r="I1607" t="str">
        <f>_xlfn.XLOOKUP(tbl_OrderProduct[[#This Row],[OrderID]],tbl_Order[OrderID],tbl_Order[CustomerID])</f>
        <v>CUST0048</v>
      </c>
    </row>
    <row r="1608" spans="1:9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  <c r="F1608">
        <f>_xlfn.XLOOKUP(tbl_OrderProduct[[#This Row],[OrderID]],tbl_Order[OrderID],tbl_Order[Order Year])</f>
        <v>2019</v>
      </c>
      <c r="G1608" t="str">
        <f>_xlfn.XLOOKUP(tbl_OrderProduct[[#This Row],[OrderID]],tbl_Order[OrderID],tbl_Order[Order Month Name])</f>
        <v>Nov</v>
      </c>
      <c r="H1608" t="str">
        <f>_xlfn.XLOOKUP(tbl_OrderProduct[[#This Row],[ProductID]],tbl_Product[ProductID],tbl_Product[ProductName])</f>
        <v>Evercell</v>
      </c>
      <c r="I1608" t="str">
        <f>_xlfn.XLOOKUP(tbl_OrderProduct[[#This Row],[OrderID]],tbl_Order[OrderID],tbl_Order[CustomerID])</f>
        <v>CUST1074</v>
      </c>
    </row>
    <row r="1609" spans="1:9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  <c r="F1609">
        <f>_xlfn.XLOOKUP(tbl_OrderProduct[[#This Row],[OrderID]],tbl_Order[OrderID],tbl_Order[Order Year])</f>
        <v>2019</v>
      </c>
      <c r="G1609" t="str">
        <f>_xlfn.XLOOKUP(tbl_OrderProduct[[#This Row],[OrderID]],tbl_Order[OrderID],tbl_Order[Order Month Name])</f>
        <v>Nov</v>
      </c>
      <c r="H1609" t="str">
        <f>_xlfn.XLOOKUP(tbl_OrderProduct[[#This Row],[ProductID]],tbl_Product[ProductID],tbl_Product[ProductName])</f>
        <v>Tiny Epic Formulas</v>
      </c>
      <c r="I1609" t="str">
        <f>_xlfn.XLOOKUP(tbl_OrderProduct[[#This Row],[OrderID]],tbl_Order[OrderID],tbl_Order[CustomerID])</f>
        <v>CUST1074</v>
      </c>
    </row>
    <row r="1610" spans="1:9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  <c r="F1610">
        <f>_xlfn.XLOOKUP(tbl_OrderProduct[[#This Row],[OrderID]],tbl_Order[OrderID],tbl_Order[Order Year])</f>
        <v>2019</v>
      </c>
      <c r="G1610" t="str">
        <f>_xlfn.XLOOKUP(tbl_OrderProduct[[#This Row],[OrderID]],tbl_Order[OrderID],tbl_Order[Order Month Name])</f>
        <v>Nov</v>
      </c>
      <c r="H1610" t="str">
        <f>_xlfn.XLOOKUP(tbl_OrderProduct[[#This Row],[ProductID]],tbl_Product[ProductID],tbl_Product[ProductName])</f>
        <v>Don't Wake the Stakeholders</v>
      </c>
      <c r="I1610" t="str">
        <f>_xlfn.XLOOKUP(tbl_OrderProduct[[#This Row],[OrderID]],tbl_Order[OrderID],tbl_Order[CustomerID])</f>
        <v>CUST1074</v>
      </c>
    </row>
    <row r="1611" spans="1:9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  <c r="F1611">
        <f>_xlfn.XLOOKUP(tbl_OrderProduct[[#This Row],[OrderID]],tbl_Order[OrderID],tbl_Order[Order Year])</f>
        <v>2019</v>
      </c>
      <c r="G1611" t="str">
        <f>_xlfn.XLOOKUP(tbl_OrderProduct[[#This Row],[OrderID]],tbl_Order[OrderID],tbl_Order[Order Month Name])</f>
        <v>Nov</v>
      </c>
      <c r="H1611" t="str">
        <f>_xlfn.XLOOKUP(tbl_OrderProduct[[#This Row],[ProductID]],tbl_Product[ProductID],tbl_Product[ProductName])</f>
        <v>DataCraft: Fields &amp; Measures</v>
      </c>
      <c r="I1611" t="str">
        <f>_xlfn.XLOOKUP(tbl_OrderProduct[[#This Row],[OrderID]],tbl_Order[OrderID],tbl_Order[CustomerID])</f>
        <v>CUST1134</v>
      </c>
    </row>
    <row r="1612" spans="1:9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  <c r="F1612">
        <f>_xlfn.XLOOKUP(tbl_OrderProduct[[#This Row],[OrderID]],tbl_Order[OrderID],tbl_Order[Order Year])</f>
        <v>2019</v>
      </c>
      <c r="G1612" t="str">
        <f>_xlfn.XLOOKUP(tbl_OrderProduct[[#This Row],[OrderID]],tbl_Order[OrderID],tbl_Order[Order Month Name])</f>
        <v>Nov</v>
      </c>
      <c r="H1612" t="str">
        <f>_xlfn.XLOOKUP(tbl_OrderProduct[[#This Row],[ProductID]],tbl_Product[ProductID],tbl_Product[ProductName])</f>
        <v>Pax Excel</v>
      </c>
      <c r="I1612" t="str">
        <f>_xlfn.XLOOKUP(tbl_OrderProduct[[#This Row],[OrderID]],tbl_Order[OrderID],tbl_Order[CustomerID])</f>
        <v>CUST0305</v>
      </c>
    </row>
    <row r="1613" spans="1:9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  <c r="F1613">
        <f>_xlfn.XLOOKUP(tbl_OrderProduct[[#This Row],[OrderID]],tbl_Order[OrderID],tbl_Order[Order Year])</f>
        <v>2019</v>
      </c>
      <c r="G1613" t="str">
        <f>_xlfn.XLOOKUP(tbl_OrderProduct[[#This Row],[OrderID]],tbl_Order[OrderID],tbl_Order[Order Month Name])</f>
        <v>Nov</v>
      </c>
      <c r="H1613" t="str">
        <f>_xlfn.XLOOKUP(tbl_OrderProduct[[#This Row],[ProductID]],tbl_Product[ProductID],tbl_Product[ProductName])</f>
        <v>Spreadsheet Legacy</v>
      </c>
      <c r="I1613" t="str">
        <f>_xlfn.XLOOKUP(tbl_OrderProduct[[#This Row],[OrderID]],tbl_Order[OrderID],tbl_Order[CustomerID])</f>
        <v>CUST0305</v>
      </c>
    </row>
    <row r="1614" spans="1:9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  <c r="F1614">
        <f>_xlfn.XLOOKUP(tbl_OrderProduct[[#This Row],[OrderID]],tbl_Order[OrderID],tbl_Order[Order Year])</f>
        <v>2019</v>
      </c>
      <c r="G1614" t="str">
        <f>_xlfn.XLOOKUP(tbl_OrderProduct[[#This Row],[OrderID]],tbl_Order[OrderID],tbl_Order[Order Month Name])</f>
        <v>Nov</v>
      </c>
      <c r="H1614" t="str">
        <f>_xlfn.XLOOKUP(tbl_OrderProduct[[#This Row],[ProductID]],tbl_Product[ProductID],tbl_Product[ProductName])</f>
        <v>Charts Against Humanity</v>
      </c>
      <c r="I1614" t="str">
        <f>_xlfn.XLOOKUP(tbl_OrderProduct[[#This Row],[OrderID]],tbl_Order[OrderID],tbl_Order[CustomerID])</f>
        <v>CUST0305</v>
      </c>
    </row>
    <row r="1615" spans="1:9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  <c r="F1615">
        <f>_xlfn.XLOOKUP(tbl_OrderProduct[[#This Row],[OrderID]],tbl_Order[OrderID],tbl_Order[Order Year])</f>
        <v>2019</v>
      </c>
      <c r="G1615" t="str">
        <f>_xlfn.XLOOKUP(tbl_OrderProduct[[#This Row],[OrderID]],tbl_Order[OrderID],tbl_Order[Order Month Name])</f>
        <v>Nov</v>
      </c>
      <c r="H1615" t="str">
        <f>_xlfn.XLOOKUP(tbl_OrderProduct[[#This Row],[ProductID]],tbl_Product[ProductID],tbl_Product[ProductName])</f>
        <v>Azul: Pie Chart Edition</v>
      </c>
      <c r="I1615" t="str">
        <f>_xlfn.XLOOKUP(tbl_OrderProduct[[#This Row],[OrderID]],tbl_Order[OrderID],tbl_Order[CustomerID])</f>
        <v>CUST0305</v>
      </c>
    </row>
    <row r="1616" spans="1:9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  <c r="F1616">
        <f>_xlfn.XLOOKUP(tbl_OrderProduct[[#This Row],[OrderID]],tbl_Order[OrderID],tbl_Order[Order Year])</f>
        <v>2019</v>
      </c>
      <c r="G1616" t="str">
        <f>_xlfn.XLOOKUP(tbl_OrderProduct[[#This Row],[OrderID]],tbl_Order[OrderID],tbl_Order[Order Month Name])</f>
        <v>Nov</v>
      </c>
      <c r="H1616" t="str">
        <f>_xlfn.XLOOKUP(tbl_OrderProduct[[#This Row],[ProductID]],tbl_Product[ProductID],tbl_Product[ProductName])</f>
        <v>Cells of Caledonia</v>
      </c>
      <c r="I1616" t="str">
        <f>_xlfn.XLOOKUP(tbl_OrderProduct[[#This Row],[OrderID]],tbl_Order[OrderID],tbl_Order[CustomerID])</f>
        <v>CUST0305</v>
      </c>
    </row>
    <row r="1617" spans="1:9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  <c r="F1617">
        <f>_xlfn.XLOOKUP(tbl_OrderProduct[[#This Row],[OrderID]],tbl_Order[OrderID],tbl_Order[Order Year])</f>
        <v>2019</v>
      </c>
      <c r="G1617" t="str">
        <f>_xlfn.XLOOKUP(tbl_OrderProduct[[#This Row],[OrderID]],tbl_Order[OrderID],tbl_Order[Order Month Name])</f>
        <v>Nov</v>
      </c>
      <c r="H1617" t="str">
        <f>_xlfn.XLOOKUP(tbl_OrderProduct[[#This Row],[ProductID]],tbl_Product[ProductID],tbl_Product[ProductName])</f>
        <v>Dashboard Wavelength</v>
      </c>
      <c r="I1617" t="str">
        <f>_xlfn.XLOOKUP(tbl_OrderProduct[[#This Row],[OrderID]],tbl_Order[OrderID],tbl_Order[CustomerID])</f>
        <v>CUST0853</v>
      </c>
    </row>
    <row r="1618" spans="1:9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  <c r="F1618">
        <f>_xlfn.XLOOKUP(tbl_OrderProduct[[#This Row],[OrderID]],tbl_Order[OrderID],tbl_Order[Order Year])</f>
        <v>2019</v>
      </c>
      <c r="G1618" t="str">
        <f>_xlfn.XLOOKUP(tbl_OrderProduct[[#This Row],[OrderID]],tbl_Order[OrderID],tbl_Order[Order Month Name])</f>
        <v>Nov</v>
      </c>
      <c r="H1618" t="str">
        <f>_xlfn.XLOOKUP(tbl_OrderProduct[[#This Row],[ProductID]],tbl_Product[ProductID],tbl_Product[ProductName])</f>
        <v>Depreciation Trail</v>
      </c>
      <c r="I1618" t="str">
        <f>_xlfn.XLOOKUP(tbl_OrderProduct[[#This Row],[OrderID]],tbl_Order[OrderID],tbl_Order[CustomerID])</f>
        <v>CUST1250</v>
      </c>
    </row>
    <row r="1619" spans="1:9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  <c r="F1619">
        <f>_xlfn.XLOOKUP(tbl_OrderProduct[[#This Row],[OrderID]],tbl_Order[OrderID],tbl_Order[Order Year])</f>
        <v>2019</v>
      </c>
      <c r="G1619" t="str">
        <f>_xlfn.XLOOKUP(tbl_OrderProduct[[#This Row],[OrderID]],tbl_Order[OrderID],tbl_Order[Order Month Name])</f>
        <v>Nov</v>
      </c>
      <c r="H1619" t="str">
        <f>_xlfn.XLOOKUP(tbl_OrderProduct[[#This Row],[ProductID]],tbl_Product[ProductID],tbl_Product[ProductName])</f>
        <v>Power B.I. the Board Game</v>
      </c>
      <c r="I1619" t="str">
        <f>_xlfn.XLOOKUP(tbl_OrderProduct[[#This Row],[OrderID]],tbl_Order[OrderID],tbl_Order[CustomerID])</f>
        <v>CUST1250</v>
      </c>
    </row>
    <row r="1620" spans="1:9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  <c r="F1620">
        <f>_xlfn.XLOOKUP(tbl_OrderProduct[[#This Row],[OrderID]],tbl_Order[OrderID],tbl_Order[Order Year])</f>
        <v>2019</v>
      </c>
      <c r="G1620" t="str">
        <f>_xlfn.XLOOKUP(tbl_OrderProduct[[#This Row],[OrderID]],tbl_Order[OrderID],tbl_Order[Order Month Name])</f>
        <v>Nov</v>
      </c>
      <c r="H1620" t="str">
        <f>_xlfn.XLOOKUP(tbl_OrderProduct[[#This Row],[ProductID]],tbl_Product[ProductID],tbl_Product[ProductName])</f>
        <v>Formula Scrabble</v>
      </c>
      <c r="I1620" t="str">
        <f>_xlfn.XLOOKUP(tbl_OrderProduct[[#This Row],[OrderID]],tbl_Order[OrderID],tbl_Order[CustomerID])</f>
        <v>CUST1250</v>
      </c>
    </row>
    <row r="1621" spans="1:9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  <c r="F1621">
        <f>_xlfn.XLOOKUP(tbl_OrderProduct[[#This Row],[OrderID]],tbl_Order[OrderID],tbl_Order[Order Year])</f>
        <v>2019</v>
      </c>
      <c r="G1621" t="str">
        <f>_xlfn.XLOOKUP(tbl_OrderProduct[[#This Row],[OrderID]],tbl_Order[OrderID],tbl_Order[Order Month Name])</f>
        <v>Nov</v>
      </c>
      <c r="H1621" t="str">
        <f>_xlfn.XLOOKUP(tbl_OrderProduct[[#This Row],[ProductID]],tbl_Product[ProductID],tbl_Product[ProductName])</f>
        <v>Formulate!</v>
      </c>
      <c r="I1621" t="str">
        <f>_xlfn.XLOOKUP(tbl_OrderProduct[[#This Row],[OrderID]],tbl_Order[OrderID],tbl_Order[CustomerID])</f>
        <v>CUST1250</v>
      </c>
    </row>
    <row r="1622" spans="1:9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  <c r="F1622">
        <f>_xlfn.XLOOKUP(tbl_OrderProduct[[#This Row],[OrderID]],tbl_Order[OrderID],tbl_Order[Order Year])</f>
        <v>2019</v>
      </c>
      <c r="G1622" t="str">
        <f>_xlfn.XLOOKUP(tbl_OrderProduct[[#This Row],[OrderID]],tbl_Order[OrderID],tbl_Order[Order Month Name])</f>
        <v>Nov</v>
      </c>
      <c r="H1622" t="str">
        <f>_xlfn.XLOOKUP(tbl_OrderProduct[[#This Row],[ProductID]],tbl_Product[ProductID],tbl_Product[ProductName])</f>
        <v>DAX Machina</v>
      </c>
      <c r="I1622" t="str">
        <f>_xlfn.XLOOKUP(tbl_OrderProduct[[#This Row],[OrderID]],tbl_Order[OrderID],tbl_Order[CustomerID])</f>
        <v>CUST0507</v>
      </c>
    </row>
    <row r="1623" spans="1:9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  <c r="F1623">
        <f>_xlfn.XLOOKUP(tbl_OrderProduct[[#This Row],[OrderID]],tbl_Order[OrderID],tbl_Order[Order Year])</f>
        <v>2019</v>
      </c>
      <c r="G1623" t="str">
        <f>_xlfn.XLOOKUP(tbl_OrderProduct[[#This Row],[OrderID]],tbl_Order[OrderID],tbl_Order[Order Month Name])</f>
        <v>Nov</v>
      </c>
      <c r="H1623" t="str">
        <f>_xlfn.XLOOKUP(tbl_OrderProduct[[#This Row],[ProductID]],tbl_Product[ProductID],tbl_Product[ProductName])</f>
        <v>Great Western Lookup</v>
      </c>
      <c r="I1623" t="str">
        <f>_xlfn.XLOOKUP(tbl_OrderProduct[[#This Row],[OrderID]],tbl_Order[OrderID],tbl_Order[CustomerID])</f>
        <v>CUST0756</v>
      </c>
    </row>
    <row r="1624" spans="1:9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  <c r="F1624">
        <f>_xlfn.XLOOKUP(tbl_OrderProduct[[#This Row],[OrderID]],tbl_Order[OrderID],tbl_Order[Order Year])</f>
        <v>2019</v>
      </c>
      <c r="G1624" t="str">
        <f>_xlfn.XLOOKUP(tbl_OrderProduct[[#This Row],[OrderID]],tbl_Order[OrderID],tbl_Order[Order Month Name])</f>
        <v>Nov</v>
      </c>
      <c r="H1624" t="str">
        <f>_xlfn.XLOOKUP(tbl_OrderProduct[[#This Row],[ProductID]],tbl_Product[ProductID],tbl_Product[ProductName])</f>
        <v>Spreadsheets &amp; Sidequests</v>
      </c>
      <c r="I1624" t="str">
        <f>_xlfn.XLOOKUP(tbl_OrderProduct[[#This Row],[OrderID]],tbl_Order[OrderID],tbl_Order[CustomerID])</f>
        <v>CUST0756</v>
      </c>
    </row>
    <row r="1625" spans="1:9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  <c r="F1625">
        <f>_xlfn.XLOOKUP(tbl_OrderProduct[[#This Row],[OrderID]],tbl_Order[OrderID],tbl_Order[Order Year])</f>
        <v>2019</v>
      </c>
      <c r="G1625" t="str">
        <f>_xlfn.XLOOKUP(tbl_OrderProduct[[#This Row],[OrderID]],tbl_Order[OrderID],tbl_Order[Order Month Name])</f>
        <v>Nov</v>
      </c>
      <c r="H1625" t="str">
        <f>_xlfn.XLOOKUP(tbl_OrderProduct[[#This Row],[ProductID]],tbl_Product[ProductID],tbl_Product[ProductName])</f>
        <v>Great Western Lookup</v>
      </c>
      <c r="I1625" t="str">
        <f>_xlfn.XLOOKUP(tbl_OrderProduct[[#This Row],[OrderID]],tbl_Order[OrderID],tbl_Order[CustomerID])</f>
        <v>CUST0336</v>
      </c>
    </row>
    <row r="1626" spans="1:9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  <c r="F1626">
        <f>_xlfn.XLOOKUP(tbl_OrderProduct[[#This Row],[OrderID]],tbl_Order[OrderID],tbl_Order[Order Year])</f>
        <v>2019</v>
      </c>
      <c r="G1626" t="str">
        <f>_xlfn.XLOOKUP(tbl_OrderProduct[[#This Row],[OrderID]],tbl_Order[OrderID],tbl_Order[Order Month Name])</f>
        <v>Nov</v>
      </c>
      <c r="H1626" t="str">
        <f>_xlfn.XLOOKUP(tbl_OrderProduct[[#This Row],[ProductID]],tbl_Product[ProductID],tbl_Product[ProductName])</f>
        <v>Wingspanalytics</v>
      </c>
      <c r="I1626" t="str">
        <f>_xlfn.XLOOKUP(tbl_OrderProduct[[#This Row],[OrderID]],tbl_Order[OrderID],tbl_Order[CustomerID])</f>
        <v>CUST0905</v>
      </c>
    </row>
    <row r="1627" spans="1:9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  <c r="F1627">
        <f>_xlfn.XLOOKUP(tbl_OrderProduct[[#This Row],[OrderID]],tbl_Order[OrderID],tbl_Order[Order Year])</f>
        <v>2019</v>
      </c>
      <c r="G1627" t="str">
        <f>_xlfn.XLOOKUP(tbl_OrderProduct[[#This Row],[OrderID]],tbl_Order[OrderID],tbl_Order[Order Month Name])</f>
        <v>Nov</v>
      </c>
      <c r="H1627" t="str">
        <f>_xlfn.XLOOKUP(tbl_OrderProduct[[#This Row],[ProductID]],tbl_Product[ProductID],tbl_Product[ProductName])</f>
        <v>Data: The Resistance</v>
      </c>
      <c r="I1627" t="str">
        <f>_xlfn.XLOOKUP(tbl_OrderProduct[[#This Row],[OrderID]],tbl_Order[OrderID],tbl_Order[CustomerID])</f>
        <v>CUST0905</v>
      </c>
    </row>
    <row r="1628" spans="1:9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  <c r="F1628">
        <f>_xlfn.XLOOKUP(tbl_OrderProduct[[#This Row],[OrderID]],tbl_Order[OrderID],tbl_Order[Order Year])</f>
        <v>2019</v>
      </c>
      <c r="G1628" t="str">
        <f>_xlfn.XLOOKUP(tbl_OrderProduct[[#This Row],[OrderID]],tbl_Order[OrderID],tbl_Order[Order Month Name])</f>
        <v>Nov</v>
      </c>
      <c r="H1628" t="str">
        <f>_xlfn.XLOOKUP(tbl_OrderProduct[[#This Row],[ProductID]],tbl_Product[ProductID],tbl_Product[ProductName])</f>
        <v>Fieldnames</v>
      </c>
      <c r="I1628" t="str">
        <f>_xlfn.XLOOKUP(tbl_OrderProduct[[#This Row],[OrderID]],tbl_Order[OrderID],tbl_Order[CustomerID])</f>
        <v>CUST0905</v>
      </c>
    </row>
    <row r="1629" spans="1:9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  <c r="F1629">
        <f>_xlfn.XLOOKUP(tbl_OrderProduct[[#This Row],[OrderID]],tbl_Order[OrderID],tbl_Order[Order Year])</f>
        <v>2019</v>
      </c>
      <c r="G1629" t="str">
        <f>_xlfn.XLOOKUP(tbl_OrderProduct[[#This Row],[OrderID]],tbl_Order[OrderID],tbl_Order[Order Month Name])</f>
        <v>Nov</v>
      </c>
      <c r="H1629" t="str">
        <f>_xlfn.XLOOKUP(tbl_OrderProduct[[#This Row],[ProductID]],tbl_Product[ProductID],tbl_Product[ProductName])</f>
        <v>Monopoly: Pivot Table Edition</v>
      </c>
      <c r="I1629" t="str">
        <f>_xlfn.XLOOKUP(tbl_OrderProduct[[#This Row],[OrderID]],tbl_Order[OrderID],tbl_Order[CustomerID])</f>
        <v>CUST0905</v>
      </c>
    </row>
    <row r="1630" spans="1:9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  <c r="F1630">
        <f>_xlfn.XLOOKUP(tbl_OrderProduct[[#This Row],[OrderID]],tbl_Order[OrderID],tbl_Order[Order Year])</f>
        <v>2019</v>
      </c>
      <c r="G1630" t="str">
        <f>_xlfn.XLOOKUP(tbl_OrderProduct[[#This Row],[OrderID]],tbl_Order[OrderID],tbl_Order[Order Month Name])</f>
        <v>Nov</v>
      </c>
      <c r="H1630" t="str">
        <f>_xlfn.XLOOKUP(tbl_OrderProduct[[#This Row],[ProductID]],tbl_Product[ProductID],tbl_Product[ProductName])</f>
        <v>A Dasboard Contrived</v>
      </c>
      <c r="I1630" t="str">
        <f>_xlfn.XLOOKUP(tbl_OrderProduct[[#This Row],[OrderID]],tbl_Order[OrderID],tbl_Order[CustomerID])</f>
        <v>CUST0905</v>
      </c>
    </row>
    <row r="1631" spans="1:9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  <c r="F1631">
        <f>_xlfn.XLOOKUP(tbl_OrderProduct[[#This Row],[OrderID]],tbl_Order[OrderID],tbl_Order[Order Year])</f>
        <v>2019</v>
      </c>
      <c r="G1631" t="str">
        <f>_xlfn.XLOOKUP(tbl_OrderProduct[[#This Row],[OrderID]],tbl_Order[OrderID],tbl_Order[Order Month Name])</f>
        <v>Nov</v>
      </c>
      <c r="H1631" t="str">
        <f>_xlfn.XLOOKUP(tbl_OrderProduct[[#This Row],[ProductID]],tbl_Product[ProductID],tbl_Product[ProductName])</f>
        <v>Cashflow Cascadia</v>
      </c>
      <c r="I1631" t="str">
        <f>_xlfn.XLOOKUP(tbl_OrderProduct[[#This Row],[OrderID]],tbl_Order[OrderID],tbl_Order[CustomerID])</f>
        <v>CUST0207</v>
      </c>
    </row>
    <row r="1632" spans="1:9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  <c r="F1632">
        <f>_xlfn.XLOOKUP(tbl_OrderProduct[[#This Row],[OrderID]],tbl_Order[OrderID],tbl_Order[Order Year])</f>
        <v>2019</v>
      </c>
      <c r="G1632" t="str">
        <f>_xlfn.XLOOKUP(tbl_OrderProduct[[#This Row],[OrderID]],tbl_Order[OrderID],tbl_Order[Order Month Name])</f>
        <v>Nov</v>
      </c>
      <c r="H1632" t="str">
        <f>_xlfn.XLOOKUP(tbl_OrderProduct[[#This Row],[ProductID]],tbl_Product[ProductID],tbl_Product[ProductName])</f>
        <v>Cells of Caledonia</v>
      </c>
      <c r="I1632" t="str">
        <f>_xlfn.XLOOKUP(tbl_OrderProduct[[#This Row],[OrderID]],tbl_Order[OrderID],tbl_Order[CustomerID])</f>
        <v>CUST0493</v>
      </c>
    </row>
    <row r="1633" spans="1:9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  <c r="F1633">
        <f>_xlfn.XLOOKUP(tbl_OrderProduct[[#This Row],[OrderID]],tbl_Order[OrderID],tbl_Order[Order Year])</f>
        <v>2019</v>
      </c>
      <c r="G1633" t="str">
        <f>_xlfn.XLOOKUP(tbl_OrderProduct[[#This Row],[OrderID]],tbl_Order[OrderID],tbl_Order[Order Month Name])</f>
        <v>Nov</v>
      </c>
      <c r="H1633" t="str">
        <f>_xlfn.XLOOKUP(tbl_OrderProduct[[#This Row],[ProductID]],tbl_Product[ProductID],tbl_Product[ProductName])</f>
        <v>DataCraft: Fields &amp; Measures</v>
      </c>
      <c r="I1633" t="str">
        <f>_xlfn.XLOOKUP(tbl_OrderProduct[[#This Row],[OrderID]],tbl_Order[OrderID],tbl_Order[CustomerID])</f>
        <v>CUST0493</v>
      </c>
    </row>
    <row r="1634" spans="1:9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  <c r="F1634">
        <f>_xlfn.XLOOKUP(tbl_OrderProduct[[#This Row],[OrderID]],tbl_Order[OrderID],tbl_Order[Order Year])</f>
        <v>2019</v>
      </c>
      <c r="G1634" t="str">
        <f>_xlfn.XLOOKUP(tbl_OrderProduct[[#This Row],[OrderID]],tbl_Order[OrderID],tbl_Order[Order Month Name])</f>
        <v>Nov</v>
      </c>
      <c r="H1634" t="str">
        <f>_xlfn.XLOOKUP(tbl_OrderProduct[[#This Row],[ProductID]],tbl_Product[ProductID],tbl_Product[ProductName])</f>
        <v>Cashflow Cascadia</v>
      </c>
      <c r="I1634" t="str">
        <f>_xlfn.XLOOKUP(tbl_OrderProduct[[#This Row],[OrderID]],tbl_Order[OrderID],tbl_Order[CustomerID])</f>
        <v>CUST0575</v>
      </c>
    </row>
    <row r="1635" spans="1:9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  <c r="F1635">
        <f>_xlfn.XLOOKUP(tbl_OrderProduct[[#This Row],[OrderID]],tbl_Order[OrderID],tbl_Order[Order Year])</f>
        <v>2019</v>
      </c>
      <c r="G1635" t="str">
        <f>_xlfn.XLOOKUP(tbl_OrderProduct[[#This Row],[OrderID]],tbl_Order[OrderID],tbl_Order[Order Month Name])</f>
        <v>Nov</v>
      </c>
      <c r="H1635" t="str">
        <f>_xlfn.XLOOKUP(tbl_OrderProduct[[#This Row],[ProductID]],tbl_Product[ProductID],tbl_Product[ProductName])</f>
        <v>Ticket to Ride: Financial Express</v>
      </c>
      <c r="I1635" t="str">
        <f>_xlfn.XLOOKUP(tbl_OrderProduct[[#This Row],[OrderID]],tbl_Order[OrderID],tbl_Order[CustomerID])</f>
        <v>CUST0575</v>
      </c>
    </row>
    <row r="1636" spans="1:9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  <c r="F1636">
        <f>_xlfn.XLOOKUP(tbl_OrderProduct[[#This Row],[OrderID]],tbl_Order[OrderID],tbl_Order[Order Year])</f>
        <v>2019</v>
      </c>
      <c r="G1636" t="str">
        <f>_xlfn.XLOOKUP(tbl_OrderProduct[[#This Row],[OrderID]],tbl_Order[OrderID],tbl_Order[Order Month Name])</f>
        <v>Nov</v>
      </c>
      <c r="H1636" t="str">
        <f>_xlfn.XLOOKUP(tbl_OrderProduct[[#This Row],[ProductID]],tbl_Product[ProductID],tbl_Product[ProductName])</f>
        <v>Pivot &amp; Paper</v>
      </c>
      <c r="I1636" t="str">
        <f>_xlfn.XLOOKUP(tbl_OrderProduct[[#This Row],[OrderID]],tbl_Order[OrderID],tbl_Order[CustomerID])</f>
        <v>CUST0575</v>
      </c>
    </row>
    <row r="1637" spans="1:9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  <c r="F1637">
        <f>_xlfn.XLOOKUP(tbl_OrderProduct[[#This Row],[OrderID]],tbl_Order[OrderID],tbl_Order[Order Year])</f>
        <v>2019</v>
      </c>
      <c r="G1637" t="str">
        <f>_xlfn.XLOOKUP(tbl_OrderProduct[[#This Row],[OrderID]],tbl_Order[OrderID],tbl_Order[Order Month Name])</f>
        <v>Nov</v>
      </c>
      <c r="H1637" t="str">
        <f>_xlfn.XLOOKUP(tbl_OrderProduct[[#This Row],[ProductID]],tbl_Product[ProductID],tbl_Product[ProductName])</f>
        <v>Dungeons &amp; Datasets</v>
      </c>
      <c r="I1637" t="str">
        <f>_xlfn.XLOOKUP(tbl_OrderProduct[[#This Row],[OrderID]],tbl_Order[OrderID],tbl_Order[CustomerID])</f>
        <v>CUST0575</v>
      </c>
    </row>
    <row r="1638" spans="1:9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  <c r="F1638">
        <f>_xlfn.XLOOKUP(tbl_OrderProduct[[#This Row],[OrderID]],tbl_Order[OrderID],tbl_Order[Order Year])</f>
        <v>2019</v>
      </c>
      <c r="G1638" t="str">
        <f>_xlfn.XLOOKUP(tbl_OrderProduct[[#This Row],[OrderID]],tbl_Order[OrderID],tbl_Order[Order Month Name])</f>
        <v>Nov</v>
      </c>
      <c r="H1638" t="str">
        <f>_xlfn.XLOOKUP(tbl_OrderProduct[[#This Row],[ProductID]],tbl_Product[ProductID],tbl_Product[ProductName])</f>
        <v>The Spill: Data Breach</v>
      </c>
      <c r="I1638" t="str">
        <f>_xlfn.XLOOKUP(tbl_OrderProduct[[#This Row],[OrderID]],tbl_Order[OrderID],tbl_Order[CustomerID])</f>
        <v>CUST0741</v>
      </c>
    </row>
    <row r="1639" spans="1:9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  <c r="F1639">
        <f>_xlfn.XLOOKUP(tbl_OrderProduct[[#This Row],[OrderID]],tbl_Order[OrderID],tbl_Order[Order Year])</f>
        <v>2019</v>
      </c>
      <c r="G1639" t="str">
        <f>_xlfn.XLOOKUP(tbl_OrderProduct[[#This Row],[OrderID]],tbl_Order[OrderID],tbl_Order[Order Month Name])</f>
        <v>Nov</v>
      </c>
      <c r="H1639" t="str">
        <f>_xlfn.XLOOKUP(tbl_OrderProduct[[#This Row],[ProductID]],tbl_Product[ProductID],tbl_Product[ProductName])</f>
        <v>Wingspanalytics</v>
      </c>
      <c r="I1639" t="str">
        <f>_xlfn.XLOOKUP(tbl_OrderProduct[[#This Row],[OrderID]],tbl_Order[OrderID],tbl_Order[CustomerID])</f>
        <v>CUST0741</v>
      </c>
    </row>
    <row r="1640" spans="1:9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  <c r="F1640">
        <f>_xlfn.XLOOKUP(tbl_OrderProduct[[#This Row],[OrderID]],tbl_Order[OrderID],tbl_Order[Order Year])</f>
        <v>2019</v>
      </c>
      <c r="G1640" t="str">
        <f>_xlfn.XLOOKUP(tbl_OrderProduct[[#This Row],[OrderID]],tbl_Order[OrderID],tbl_Order[Order Month Name])</f>
        <v>Nov</v>
      </c>
      <c r="H1640" t="str">
        <f>_xlfn.XLOOKUP(tbl_OrderProduct[[#This Row],[ProductID]],tbl_Product[ProductID],tbl_Product[ProductName])</f>
        <v>A Dasboard Contrived</v>
      </c>
      <c r="I1640" t="str">
        <f>_xlfn.XLOOKUP(tbl_OrderProduct[[#This Row],[OrderID]],tbl_Order[OrderID],tbl_Order[CustomerID])</f>
        <v>CUST0741</v>
      </c>
    </row>
    <row r="1641" spans="1:9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  <c r="F1641">
        <f>_xlfn.XLOOKUP(tbl_OrderProduct[[#This Row],[OrderID]],tbl_Order[OrderID],tbl_Order[Order Year])</f>
        <v>2019</v>
      </c>
      <c r="G1641" t="str">
        <f>_xlfn.XLOOKUP(tbl_OrderProduct[[#This Row],[OrderID]],tbl_Order[OrderID],tbl_Order[Order Month Name])</f>
        <v>Nov</v>
      </c>
      <c r="H1641" t="str">
        <f>_xlfn.XLOOKUP(tbl_OrderProduct[[#This Row],[ProductID]],tbl_Product[ProductID],tbl_Product[ProductName])</f>
        <v>Carcassone: Financial Quarters</v>
      </c>
      <c r="I1641" t="str">
        <f>_xlfn.XLOOKUP(tbl_OrderProduct[[#This Row],[OrderID]],tbl_Order[OrderID],tbl_Order[CustomerID])</f>
        <v>CUST0741</v>
      </c>
    </row>
    <row r="1642" spans="1:9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  <c r="F1642">
        <f>_xlfn.XLOOKUP(tbl_OrderProduct[[#This Row],[OrderID]],tbl_Order[OrderID],tbl_Order[Order Year])</f>
        <v>2019</v>
      </c>
      <c r="G1642" t="str">
        <f>_xlfn.XLOOKUP(tbl_OrderProduct[[#This Row],[OrderID]],tbl_Order[OrderID],tbl_Order[Order Month Name])</f>
        <v>Nov</v>
      </c>
      <c r="H1642" t="str">
        <f>_xlfn.XLOOKUP(tbl_OrderProduct[[#This Row],[ProductID]],tbl_Product[ProductID],tbl_Product[ProductName])</f>
        <v>Don't Wake the Stakeholders</v>
      </c>
      <c r="I1642" t="str">
        <f>_xlfn.XLOOKUP(tbl_OrderProduct[[#This Row],[OrderID]],tbl_Order[OrderID],tbl_Order[CustomerID])</f>
        <v>CUST0741</v>
      </c>
    </row>
    <row r="1643" spans="1:9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  <c r="F1643">
        <f>_xlfn.XLOOKUP(tbl_OrderProduct[[#This Row],[OrderID]],tbl_Order[OrderID],tbl_Order[Order Year])</f>
        <v>2019</v>
      </c>
      <c r="G1643" t="str">
        <f>_xlfn.XLOOKUP(tbl_OrderProduct[[#This Row],[OrderID]],tbl_Order[OrderID],tbl_Order[Order Month Name])</f>
        <v>Nov</v>
      </c>
      <c r="H1643" t="str">
        <f>_xlfn.XLOOKUP(tbl_OrderProduct[[#This Row],[ProductID]],tbl_Product[ProductID],tbl_Product[ProductName])</f>
        <v>Pivot or Perish</v>
      </c>
      <c r="I1643" t="str">
        <f>_xlfn.XLOOKUP(tbl_OrderProduct[[#This Row],[OrderID]],tbl_Order[OrderID],tbl_Order[CustomerID])</f>
        <v>CUST0741</v>
      </c>
    </row>
    <row r="1644" spans="1:9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  <c r="F1644">
        <f>_xlfn.XLOOKUP(tbl_OrderProduct[[#This Row],[OrderID]],tbl_Order[OrderID],tbl_Order[Order Year])</f>
        <v>2019</v>
      </c>
      <c r="G1644" t="str">
        <f>_xlfn.XLOOKUP(tbl_OrderProduct[[#This Row],[OrderID]],tbl_Order[OrderID],tbl_Order[Order Month Name])</f>
        <v>Dec</v>
      </c>
      <c r="H1644" t="str">
        <f>_xlfn.XLOOKUP(tbl_OrderProduct[[#This Row],[ProductID]],tbl_Product[ProductID],tbl_Product[ProductName])</f>
        <v>Wingspanalytics</v>
      </c>
      <c r="I1644" t="str">
        <f>_xlfn.XLOOKUP(tbl_OrderProduct[[#This Row],[OrderID]],tbl_Order[OrderID],tbl_Order[CustomerID])</f>
        <v>CUST0884</v>
      </c>
    </row>
    <row r="1645" spans="1:9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  <c r="F1645">
        <f>_xlfn.XLOOKUP(tbl_OrderProduct[[#This Row],[OrderID]],tbl_Order[OrderID],tbl_Order[Order Year])</f>
        <v>2019</v>
      </c>
      <c r="G1645" t="str">
        <f>_xlfn.XLOOKUP(tbl_OrderProduct[[#This Row],[OrderID]],tbl_Order[OrderID],tbl_Order[Order Month Name])</f>
        <v>Dec</v>
      </c>
      <c r="H1645" t="str">
        <f>_xlfn.XLOOKUP(tbl_OrderProduct[[#This Row],[ProductID]],tbl_Product[ProductID],tbl_Product[ProductName])</f>
        <v>Formula Scrabble</v>
      </c>
      <c r="I1645" t="str">
        <f>_xlfn.XLOOKUP(tbl_OrderProduct[[#This Row],[OrderID]],tbl_Order[OrderID],tbl_Order[CustomerID])</f>
        <v>CUST0884</v>
      </c>
    </row>
    <row r="1646" spans="1:9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  <c r="F1646">
        <f>_xlfn.XLOOKUP(tbl_OrderProduct[[#This Row],[OrderID]],tbl_Order[OrderID],tbl_Order[Order Year])</f>
        <v>2019</v>
      </c>
      <c r="G1646" t="str">
        <f>_xlfn.XLOOKUP(tbl_OrderProduct[[#This Row],[OrderID]],tbl_Order[OrderID],tbl_Order[Order Month Name])</f>
        <v>Dec</v>
      </c>
      <c r="H1646" t="str">
        <f>_xlfn.XLOOKUP(tbl_OrderProduct[[#This Row],[ProductID]],tbl_Product[ProductID],tbl_Product[ProductName])</f>
        <v>Dashboard Wavelength</v>
      </c>
      <c r="I1646" t="str">
        <f>_xlfn.XLOOKUP(tbl_OrderProduct[[#This Row],[OrderID]],tbl_Order[OrderID],tbl_Order[CustomerID])</f>
        <v>CUST0884</v>
      </c>
    </row>
    <row r="1647" spans="1:9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  <c r="F1647">
        <f>_xlfn.XLOOKUP(tbl_OrderProduct[[#This Row],[OrderID]],tbl_Order[OrderID],tbl_Order[Order Year])</f>
        <v>2019</v>
      </c>
      <c r="G1647" t="str">
        <f>_xlfn.XLOOKUP(tbl_OrderProduct[[#This Row],[OrderID]],tbl_Order[OrderID],tbl_Order[Order Month Name])</f>
        <v>Dec</v>
      </c>
      <c r="H1647" t="str">
        <f>_xlfn.XLOOKUP(tbl_OrderProduct[[#This Row],[ProductID]],tbl_Product[ProductID],tbl_Product[ProductName])</f>
        <v>Tiny Epic Formulas</v>
      </c>
      <c r="I1647" t="str">
        <f>_xlfn.XLOOKUP(tbl_OrderProduct[[#This Row],[OrderID]],tbl_Order[OrderID],tbl_Order[CustomerID])</f>
        <v>CUST0884</v>
      </c>
    </row>
    <row r="1648" spans="1:9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  <c r="F1648">
        <f>_xlfn.XLOOKUP(tbl_OrderProduct[[#This Row],[OrderID]],tbl_Order[OrderID],tbl_Order[Order Year])</f>
        <v>2019</v>
      </c>
      <c r="G1648" t="str">
        <f>_xlfn.XLOOKUP(tbl_OrderProduct[[#This Row],[OrderID]],tbl_Order[OrderID],tbl_Order[Order Month Name])</f>
        <v>Dec</v>
      </c>
      <c r="H1648" t="str">
        <f>_xlfn.XLOOKUP(tbl_OrderProduct[[#This Row],[ProductID]],tbl_Product[ProductID],tbl_Product[ProductName])</f>
        <v>Data: The Resistance</v>
      </c>
      <c r="I1648" t="str">
        <f>_xlfn.XLOOKUP(tbl_OrderProduct[[#This Row],[OrderID]],tbl_Order[OrderID],tbl_Order[CustomerID])</f>
        <v>CUST0884</v>
      </c>
    </row>
    <row r="1649" spans="1:9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  <c r="F1649">
        <f>_xlfn.XLOOKUP(tbl_OrderProduct[[#This Row],[OrderID]],tbl_Order[OrderID],tbl_Order[Order Year])</f>
        <v>2019</v>
      </c>
      <c r="G1649" t="str">
        <f>_xlfn.XLOOKUP(tbl_OrderProduct[[#This Row],[OrderID]],tbl_Order[OrderID],tbl_Order[Order Month Name])</f>
        <v>Dec</v>
      </c>
      <c r="H1649" t="str">
        <f>_xlfn.XLOOKUP(tbl_OrderProduct[[#This Row],[ProductID]],tbl_Product[ProductID],tbl_Product[ProductName])</f>
        <v>Azul: Pie Chart Edition</v>
      </c>
      <c r="I1649" t="str">
        <f>_xlfn.XLOOKUP(tbl_OrderProduct[[#This Row],[OrderID]],tbl_Order[OrderID],tbl_Order[CustomerID])</f>
        <v>CUST0884</v>
      </c>
    </row>
    <row r="1650" spans="1:9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  <c r="F1650">
        <f>_xlfn.XLOOKUP(tbl_OrderProduct[[#This Row],[OrderID]],tbl_Order[OrderID],tbl_Order[Order Year])</f>
        <v>2019</v>
      </c>
      <c r="G1650" t="str">
        <f>_xlfn.XLOOKUP(tbl_OrderProduct[[#This Row],[OrderID]],tbl_Order[OrderID],tbl_Order[Order Month Name])</f>
        <v>Dec</v>
      </c>
      <c r="H1650" t="str">
        <f>_xlfn.XLOOKUP(tbl_OrderProduct[[#This Row],[ProductID]],tbl_Product[ProductID],tbl_Product[ProductName])</f>
        <v>Don't Split the Data</v>
      </c>
      <c r="I1650" t="str">
        <f>_xlfn.XLOOKUP(tbl_OrderProduct[[#This Row],[OrderID]],tbl_Order[OrderID],tbl_Order[CustomerID])</f>
        <v>CUST1214</v>
      </c>
    </row>
    <row r="1651" spans="1:9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  <c r="F1651">
        <f>_xlfn.XLOOKUP(tbl_OrderProduct[[#This Row],[OrderID]],tbl_Order[OrderID],tbl_Order[Order Year])</f>
        <v>2019</v>
      </c>
      <c r="G1651" t="str">
        <f>_xlfn.XLOOKUP(tbl_OrderProduct[[#This Row],[OrderID]],tbl_Order[OrderID],tbl_Order[Order Month Name])</f>
        <v>Dec</v>
      </c>
      <c r="H1651" t="str">
        <f>_xlfn.XLOOKUP(tbl_OrderProduct[[#This Row],[ProductID]],tbl_Product[ProductID],tbl_Product[ProductName])</f>
        <v>Pivot &amp; Paper</v>
      </c>
      <c r="I1651" t="str">
        <f>_xlfn.XLOOKUP(tbl_OrderProduct[[#This Row],[OrderID]],tbl_Order[OrderID],tbl_Order[CustomerID])</f>
        <v>CUST0509</v>
      </c>
    </row>
    <row r="1652" spans="1:9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  <c r="F1652">
        <f>_xlfn.XLOOKUP(tbl_OrderProduct[[#This Row],[OrderID]],tbl_Order[OrderID],tbl_Order[Order Year])</f>
        <v>2019</v>
      </c>
      <c r="G1652" t="str">
        <f>_xlfn.XLOOKUP(tbl_OrderProduct[[#This Row],[OrderID]],tbl_Order[OrderID],tbl_Order[Order Month Name])</f>
        <v>Dec</v>
      </c>
      <c r="H1652" t="str">
        <f>_xlfn.XLOOKUP(tbl_OrderProduct[[#This Row],[ProductID]],tbl_Product[ProductID],tbl_Product[ProductName])</f>
        <v>The Spill: Data Breach</v>
      </c>
      <c r="I1652" t="str">
        <f>_xlfn.XLOOKUP(tbl_OrderProduct[[#This Row],[OrderID]],tbl_Order[OrderID],tbl_Order[CustomerID])</f>
        <v>CUST0213</v>
      </c>
    </row>
    <row r="1653" spans="1:9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  <c r="F1653">
        <f>_xlfn.XLOOKUP(tbl_OrderProduct[[#This Row],[OrderID]],tbl_Order[OrderID],tbl_Order[Order Year])</f>
        <v>2019</v>
      </c>
      <c r="G1653" t="str">
        <f>_xlfn.XLOOKUP(tbl_OrderProduct[[#This Row],[OrderID]],tbl_Order[OrderID],tbl_Order[Order Month Name])</f>
        <v>Dec</v>
      </c>
      <c r="H1653" t="str">
        <f>_xlfn.XLOOKUP(tbl_OrderProduct[[#This Row],[ProductID]],tbl_Product[ProductID],tbl_Product[ProductName])</f>
        <v>Spreadsheets &amp; Sidequests</v>
      </c>
      <c r="I1653" t="str">
        <f>_xlfn.XLOOKUP(tbl_OrderProduct[[#This Row],[OrderID]],tbl_Order[OrderID],tbl_Order[CustomerID])</f>
        <v>CUST0213</v>
      </c>
    </row>
    <row r="1654" spans="1:9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  <c r="F1654">
        <f>_xlfn.XLOOKUP(tbl_OrderProduct[[#This Row],[OrderID]],tbl_Order[OrderID],tbl_Order[Order Year])</f>
        <v>2019</v>
      </c>
      <c r="G1654" t="str">
        <f>_xlfn.XLOOKUP(tbl_OrderProduct[[#This Row],[OrderID]],tbl_Order[OrderID],tbl_Order[Order Month Name])</f>
        <v>Dec</v>
      </c>
      <c r="H1654" t="str">
        <f>_xlfn.XLOOKUP(tbl_OrderProduct[[#This Row],[ProductID]],tbl_Product[ProductID],tbl_Product[ProductName])</f>
        <v>Formulate!</v>
      </c>
      <c r="I1654" t="str">
        <f>_xlfn.XLOOKUP(tbl_OrderProduct[[#This Row],[OrderID]],tbl_Order[OrderID],tbl_Order[CustomerID])</f>
        <v>CUST0213</v>
      </c>
    </row>
    <row r="1655" spans="1:9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  <c r="F1655">
        <f>_xlfn.XLOOKUP(tbl_OrderProduct[[#This Row],[OrderID]],tbl_Order[OrderID],tbl_Order[Order Year])</f>
        <v>2019</v>
      </c>
      <c r="G1655" t="str">
        <f>_xlfn.XLOOKUP(tbl_OrderProduct[[#This Row],[OrderID]],tbl_Order[OrderID],tbl_Order[Order Month Name])</f>
        <v>Dec</v>
      </c>
      <c r="H1655" t="str">
        <f>_xlfn.XLOOKUP(tbl_OrderProduct[[#This Row],[ProductID]],tbl_Product[ProductID],tbl_Product[ProductName])</f>
        <v>Pivot or Perish</v>
      </c>
      <c r="I1655" t="str">
        <f>_xlfn.XLOOKUP(tbl_OrderProduct[[#This Row],[OrderID]],tbl_Order[OrderID],tbl_Order[CustomerID])</f>
        <v>CUST0213</v>
      </c>
    </row>
    <row r="1656" spans="1:9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  <c r="F1656">
        <f>_xlfn.XLOOKUP(tbl_OrderProduct[[#This Row],[OrderID]],tbl_Order[OrderID],tbl_Order[Order Year])</f>
        <v>2019</v>
      </c>
      <c r="G1656" t="str">
        <f>_xlfn.XLOOKUP(tbl_OrderProduct[[#This Row],[OrderID]],tbl_Order[OrderID],tbl_Order[Order Month Name])</f>
        <v>Dec</v>
      </c>
      <c r="H1656" t="str">
        <f>_xlfn.XLOOKUP(tbl_OrderProduct[[#This Row],[ProductID]],tbl_Product[ProductID],tbl_Product[ProductName])</f>
        <v>Cashflow Cascadia</v>
      </c>
      <c r="I1656" t="str">
        <f>_xlfn.XLOOKUP(tbl_OrderProduct[[#This Row],[OrderID]],tbl_Order[OrderID],tbl_Order[CustomerID])</f>
        <v>CUST0213</v>
      </c>
    </row>
    <row r="1657" spans="1:9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  <c r="F1657">
        <f>_xlfn.XLOOKUP(tbl_OrderProduct[[#This Row],[OrderID]],tbl_Order[OrderID],tbl_Order[Order Year])</f>
        <v>2019</v>
      </c>
      <c r="G1657" t="str">
        <f>_xlfn.XLOOKUP(tbl_OrderProduct[[#This Row],[OrderID]],tbl_Order[OrderID],tbl_Order[Order Month Name])</f>
        <v>Dec</v>
      </c>
      <c r="H1657" t="str">
        <f>_xlfn.XLOOKUP(tbl_OrderProduct[[#This Row],[ProductID]],tbl_Product[ProductID],tbl_Product[ProductName])</f>
        <v>Pandemic: #REF! Outbreak</v>
      </c>
      <c r="I1657" t="str">
        <f>_xlfn.XLOOKUP(tbl_OrderProduct[[#This Row],[OrderID]],tbl_Order[OrderID],tbl_Order[CustomerID])</f>
        <v>CUST0416</v>
      </c>
    </row>
    <row r="1658" spans="1:9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  <c r="F1658">
        <f>_xlfn.XLOOKUP(tbl_OrderProduct[[#This Row],[OrderID]],tbl_Order[OrderID],tbl_Order[Order Year])</f>
        <v>2019</v>
      </c>
      <c r="G1658" t="str">
        <f>_xlfn.XLOOKUP(tbl_OrderProduct[[#This Row],[OrderID]],tbl_Order[OrderID],tbl_Order[Order Month Name])</f>
        <v>Dec</v>
      </c>
      <c r="H1658" t="str">
        <f>_xlfn.XLOOKUP(tbl_OrderProduct[[#This Row],[ProductID]],tbl_Product[ProductID],tbl_Product[ProductName])</f>
        <v>Charts Against Humanity</v>
      </c>
      <c r="I1658" t="str">
        <f>_xlfn.XLOOKUP(tbl_OrderProduct[[#This Row],[OrderID]],tbl_Order[OrderID],tbl_Order[CustomerID])</f>
        <v>CUST1286</v>
      </c>
    </row>
    <row r="1659" spans="1:9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  <c r="F1659">
        <f>_xlfn.XLOOKUP(tbl_OrderProduct[[#This Row],[OrderID]],tbl_Order[OrderID],tbl_Order[Order Year])</f>
        <v>2019</v>
      </c>
      <c r="G1659" t="str">
        <f>_xlfn.XLOOKUP(tbl_OrderProduct[[#This Row],[OrderID]],tbl_Order[OrderID],tbl_Order[Order Month Name])</f>
        <v>Dec</v>
      </c>
      <c r="H1659" t="str">
        <f>_xlfn.XLOOKUP(tbl_OrderProduct[[#This Row],[ProductID]],tbl_Product[ProductID],tbl_Product[ProductName])</f>
        <v>A Dasboard Contrived</v>
      </c>
      <c r="I1659" t="str">
        <f>_xlfn.XLOOKUP(tbl_OrderProduct[[#This Row],[OrderID]],tbl_Order[OrderID],tbl_Order[CustomerID])</f>
        <v>CUST1286</v>
      </c>
    </row>
    <row r="1660" spans="1:9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  <c r="F1660">
        <f>_xlfn.XLOOKUP(tbl_OrderProduct[[#This Row],[OrderID]],tbl_Order[OrderID],tbl_Order[Order Year])</f>
        <v>2019</v>
      </c>
      <c r="G1660" t="str">
        <f>_xlfn.XLOOKUP(tbl_OrderProduct[[#This Row],[OrderID]],tbl_Order[OrderID],tbl_Order[Order Month Name])</f>
        <v>Dec</v>
      </c>
      <c r="H1660" t="str">
        <f>_xlfn.XLOOKUP(tbl_OrderProduct[[#This Row],[ProductID]],tbl_Product[ProductID],tbl_Product[ProductName])</f>
        <v>Spreadsheets &amp; Sidequests</v>
      </c>
      <c r="I1660" t="str">
        <f>_xlfn.XLOOKUP(tbl_OrderProduct[[#This Row],[OrderID]],tbl_Order[OrderID],tbl_Order[CustomerID])</f>
        <v>CUST0066</v>
      </c>
    </row>
    <row r="1661" spans="1:9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  <c r="F1661">
        <f>_xlfn.XLOOKUP(tbl_OrderProduct[[#This Row],[OrderID]],tbl_Order[OrderID],tbl_Order[Order Year])</f>
        <v>2019</v>
      </c>
      <c r="G1661" t="str">
        <f>_xlfn.XLOOKUP(tbl_OrderProduct[[#This Row],[OrderID]],tbl_Order[OrderID],tbl_Order[Order Month Name])</f>
        <v>Dec</v>
      </c>
      <c r="H1661" t="str">
        <f>_xlfn.XLOOKUP(tbl_OrderProduct[[#This Row],[ProductID]],tbl_Product[ProductID],tbl_Product[ProductName])</f>
        <v>Roll for Regression</v>
      </c>
      <c r="I1661" t="str">
        <f>_xlfn.XLOOKUP(tbl_OrderProduct[[#This Row],[OrderID]],tbl_Order[OrderID],tbl_Order[CustomerID])</f>
        <v>CUST0277</v>
      </c>
    </row>
    <row r="1662" spans="1:9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  <c r="F1662">
        <f>_xlfn.XLOOKUP(tbl_OrderProduct[[#This Row],[OrderID]],tbl_Order[OrderID],tbl_Order[Order Year])</f>
        <v>2019</v>
      </c>
      <c r="G1662" t="str">
        <f>_xlfn.XLOOKUP(tbl_OrderProduct[[#This Row],[OrderID]],tbl_Order[OrderID],tbl_Order[Order Month Name])</f>
        <v>Dec</v>
      </c>
      <c r="H1662" t="str">
        <f>_xlfn.XLOOKUP(tbl_OrderProduct[[#This Row],[ProductID]],tbl_Product[ProductID],tbl_Product[ProductName])</f>
        <v>The Spill: Data Breach</v>
      </c>
      <c r="I1662" t="str">
        <f>_xlfn.XLOOKUP(tbl_OrderProduct[[#This Row],[OrderID]],tbl_Order[OrderID],tbl_Order[CustomerID])</f>
        <v>CUST0277</v>
      </c>
    </row>
    <row r="1663" spans="1:9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  <c r="F1663">
        <f>_xlfn.XLOOKUP(tbl_OrderProduct[[#This Row],[OrderID]],tbl_Order[OrderID],tbl_Order[Order Year])</f>
        <v>2019</v>
      </c>
      <c r="G1663" t="str">
        <f>_xlfn.XLOOKUP(tbl_OrderProduct[[#This Row],[OrderID]],tbl_Order[OrderID],tbl_Order[Order Month Name])</f>
        <v>Dec</v>
      </c>
      <c r="H1663" t="str">
        <f>_xlfn.XLOOKUP(tbl_OrderProduct[[#This Row],[ProductID]],tbl_Product[ProductID],tbl_Product[ProductName])</f>
        <v>The Quacks of Quarterburg</v>
      </c>
      <c r="I1663" t="str">
        <f>_xlfn.XLOOKUP(tbl_OrderProduct[[#This Row],[OrderID]],tbl_Order[OrderID],tbl_Order[CustomerID])</f>
        <v>CUST0277</v>
      </c>
    </row>
    <row r="1664" spans="1:9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  <c r="F1664">
        <f>_xlfn.XLOOKUP(tbl_OrderProduct[[#This Row],[OrderID]],tbl_Order[OrderID],tbl_Order[Order Year])</f>
        <v>2019</v>
      </c>
      <c r="G1664" t="str">
        <f>_xlfn.XLOOKUP(tbl_OrderProduct[[#This Row],[OrderID]],tbl_Order[OrderID],tbl_Order[Order Month Name])</f>
        <v>Dec</v>
      </c>
      <c r="H1664" t="str">
        <f>_xlfn.XLOOKUP(tbl_OrderProduct[[#This Row],[ProductID]],tbl_Product[ProductID],tbl_Product[ProductName])</f>
        <v>Sheets of Nottingham</v>
      </c>
      <c r="I1664" t="str">
        <f>_xlfn.XLOOKUP(tbl_OrderProduct[[#This Row],[OrderID]],tbl_Order[OrderID],tbl_Order[CustomerID])</f>
        <v>CUST0277</v>
      </c>
    </row>
    <row r="1665" spans="1:9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  <c r="F1665">
        <f>_xlfn.XLOOKUP(tbl_OrderProduct[[#This Row],[OrderID]],tbl_Order[OrderID],tbl_Order[Order Year])</f>
        <v>2019</v>
      </c>
      <c r="G1665" t="str">
        <f>_xlfn.XLOOKUP(tbl_OrderProduct[[#This Row],[OrderID]],tbl_Order[OrderID],tbl_Order[Order Month Name])</f>
        <v>Dec</v>
      </c>
      <c r="H1665" t="str">
        <f>_xlfn.XLOOKUP(tbl_OrderProduct[[#This Row],[ProductID]],tbl_Product[ProductID],tbl_Product[ProductName])</f>
        <v>Formulate!</v>
      </c>
      <c r="I1665" t="str">
        <f>_xlfn.XLOOKUP(tbl_OrderProduct[[#This Row],[OrderID]],tbl_Order[OrderID],tbl_Order[CustomerID])</f>
        <v>CUST0277</v>
      </c>
    </row>
    <row r="1666" spans="1:9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  <c r="F1666">
        <f>_xlfn.XLOOKUP(tbl_OrderProduct[[#This Row],[OrderID]],tbl_Order[OrderID],tbl_Order[Order Year])</f>
        <v>2019</v>
      </c>
      <c r="G1666" t="str">
        <f>_xlfn.XLOOKUP(tbl_OrderProduct[[#This Row],[OrderID]],tbl_Order[OrderID],tbl_Order[Order Month Name])</f>
        <v>Dec</v>
      </c>
      <c r="H1666" t="str">
        <f>_xlfn.XLOOKUP(tbl_OrderProduct[[#This Row],[ProductID]],tbl_Product[ProductID],tbl_Product[ProductName])</f>
        <v>Between Two Spreadsheets</v>
      </c>
      <c r="I1666" t="str">
        <f>_xlfn.XLOOKUP(tbl_OrderProduct[[#This Row],[OrderID]],tbl_Order[OrderID],tbl_Order[CustomerID])</f>
        <v>CUST0547</v>
      </c>
    </row>
    <row r="1667" spans="1:9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  <c r="F1667">
        <f>_xlfn.XLOOKUP(tbl_OrderProduct[[#This Row],[OrderID]],tbl_Order[OrderID],tbl_Order[Order Year])</f>
        <v>2019</v>
      </c>
      <c r="G1667" t="str">
        <f>_xlfn.XLOOKUP(tbl_OrderProduct[[#This Row],[OrderID]],tbl_Order[OrderID],tbl_Order[Order Month Name])</f>
        <v>Dec</v>
      </c>
      <c r="H1667" t="str">
        <f>_xlfn.XLOOKUP(tbl_OrderProduct[[#This Row],[ProductID]],tbl_Product[ProductID],tbl_Product[ProductName])</f>
        <v>Pax Excel</v>
      </c>
      <c r="I1667" t="str">
        <f>_xlfn.XLOOKUP(tbl_OrderProduct[[#This Row],[OrderID]],tbl_Order[OrderID],tbl_Order[CustomerID])</f>
        <v>CUST1247</v>
      </c>
    </row>
    <row r="1668" spans="1:9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  <c r="F1668">
        <f>_xlfn.XLOOKUP(tbl_OrderProduct[[#This Row],[OrderID]],tbl_Order[OrderID],tbl_Order[Order Year])</f>
        <v>2019</v>
      </c>
      <c r="G1668" t="str">
        <f>_xlfn.XLOOKUP(tbl_OrderProduct[[#This Row],[OrderID]],tbl_Order[OrderID],tbl_Order[Order Month Name])</f>
        <v>Dec</v>
      </c>
      <c r="H1668" t="str">
        <f>_xlfn.XLOOKUP(tbl_OrderProduct[[#This Row],[ProductID]],tbl_Product[ProductID],tbl_Product[ProductName])</f>
        <v>Pivot Panic!</v>
      </c>
      <c r="I1668" t="str">
        <f>_xlfn.XLOOKUP(tbl_OrderProduct[[#This Row],[OrderID]],tbl_Order[OrderID],tbl_Order[CustomerID])</f>
        <v>CUST1247</v>
      </c>
    </row>
    <row r="1669" spans="1:9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  <c r="F1669">
        <f>_xlfn.XLOOKUP(tbl_OrderProduct[[#This Row],[OrderID]],tbl_Order[OrderID],tbl_Order[Order Year])</f>
        <v>2019</v>
      </c>
      <c r="G1669" t="str">
        <f>_xlfn.XLOOKUP(tbl_OrderProduct[[#This Row],[OrderID]],tbl_Order[OrderID],tbl_Order[Order Month Name])</f>
        <v>Dec</v>
      </c>
      <c r="H1669" t="str">
        <f>_xlfn.XLOOKUP(tbl_OrderProduct[[#This Row],[ProductID]],tbl_Product[ProductID],tbl_Product[ProductName])</f>
        <v>Power B.I. the Board Game</v>
      </c>
      <c r="I1669" t="str">
        <f>_xlfn.XLOOKUP(tbl_OrderProduct[[#This Row],[OrderID]],tbl_Order[OrderID],tbl_Order[CustomerID])</f>
        <v>CUST1247</v>
      </c>
    </row>
    <row r="1670" spans="1:9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  <c r="F1670">
        <f>_xlfn.XLOOKUP(tbl_OrderProduct[[#This Row],[OrderID]],tbl_Order[OrderID],tbl_Order[Order Year])</f>
        <v>2019</v>
      </c>
      <c r="G1670" t="str">
        <f>_xlfn.XLOOKUP(tbl_OrderProduct[[#This Row],[OrderID]],tbl_Order[OrderID],tbl_Order[Order Month Name])</f>
        <v>Dec</v>
      </c>
      <c r="H1670" t="str">
        <f>_xlfn.XLOOKUP(tbl_OrderProduct[[#This Row],[ProductID]],tbl_Product[ProductID],tbl_Product[ProductName])</f>
        <v>YahtSheets</v>
      </c>
      <c r="I1670" t="str">
        <f>_xlfn.XLOOKUP(tbl_OrderProduct[[#This Row],[OrderID]],tbl_Order[OrderID],tbl_Order[CustomerID])</f>
        <v>CUST0833</v>
      </c>
    </row>
    <row r="1671" spans="1:9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  <c r="F1671">
        <f>_xlfn.XLOOKUP(tbl_OrderProduct[[#This Row],[OrderID]],tbl_Order[OrderID],tbl_Order[Order Year])</f>
        <v>2019</v>
      </c>
      <c r="G1671" t="str">
        <f>_xlfn.XLOOKUP(tbl_OrderProduct[[#This Row],[OrderID]],tbl_Order[OrderID],tbl_Order[Order Month Name])</f>
        <v>Dec</v>
      </c>
      <c r="H1671" t="str">
        <f>_xlfn.XLOOKUP(tbl_OrderProduct[[#This Row],[ProductID]],tbl_Product[ProductID],tbl_Product[ProductName])</f>
        <v>Roll for Regression</v>
      </c>
      <c r="I1671" t="str">
        <f>_xlfn.XLOOKUP(tbl_OrderProduct[[#This Row],[OrderID]],tbl_Order[OrderID],tbl_Order[CustomerID])</f>
        <v>CUST0342</v>
      </c>
    </row>
    <row r="1672" spans="1:9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  <c r="F1672">
        <f>_xlfn.XLOOKUP(tbl_OrderProduct[[#This Row],[OrderID]],tbl_Order[OrderID],tbl_Order[Order Year])</f>
        <v>2019</v>
      </c>
      <c r="G1672" t="str">
        <f>_xlfn.XLOOKUP(tbl_OrderProduct[[#This Row],[OrderID]],tbl_Order[OrderID],tbl_Order[Order Month Name])</f>
        <v>Dec</v>
      </c>
      <c r="H1672" t="str">
        <f>_xlfn.XLOOKUP(tbl_OrderProduct[[#This Row],[ProductID]],tbl_Product[ProductID],tbl_Product[ProductName])</f>
        <v>Don't Split the Data</v>
      </c>
      <c r="I1672" t="str">
        <f>_xlfn.XLOOKUP(tbl_OrderProduct[[#This Row],[OrderID]],tbl_Order[OrderID],tbl_Order[CustomerID])</f>
        <v>CUST0342</v>
      </c>
    </row>
    <row r="1673" spans="1:9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  <c r="F1673">
        <f>_xlfn.XLOOKUP(tbl_OrderProduct[[#This Row],[OrderID]],tbl_Order[OrderID],tbl_Order[Order Year])</f>
        <v>2019</v>
      </c>
      <c r="G1673" t="str">
        <f>_xlfn.XLOOKUP(tbl_OrderProduct[[#This Row],[OrderID]],tbl_Order[OrderID],tbl_Order[Order Month Name])</f>
        <v>Dec</v>
      </c>
      <c r="H1673" t="str">
        <f>_xlfn.XLOOKUP(tbl_OrderProduct[[#This Row],[ProductID]],tbl_Product[ProductID],tbl_Product[ProductName])</f>
        <v>Depreciation Trail</v>
      </c>
      <c r="I1673" t="str">
        <f>_xlfn.XLOOKUP(tbl_OrderProduct[[#This Row],[OrderID]],tbl_Order[OrderID],tbl_Order[CustomerID])</f>
        <v>CUST0342</v>
      </c>
    </row>
    <row r="1674" spans="1:9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  <c r="F1674">
        <f>_xlfn.XLOOKUP(tbl_OrderProduct[[#This Row],[OrderID]],tbl_Order[OrderID],tbl_Order[Order Year])</f>
        <v>2019</v>
      </c>
      <c r="G1674" t="str">
        <f>_xlfn.XLOOKUP(tbl_OrderProduct[[#This Row],[OrderID]],tbl_Order[OrderID],tbl_Order[Order Month Name])</f>
        <v>Dec</v>
      </c>
      <c r="H1674" t="str">
        <f>_xlfn.XLOOKUP(tbl_OrderProduct[[#This Row],[ProductID]],tbl_Product[ProductID],tbl_Product[ProductName])</f>
        <v>7 Chart Wonders</v>
      </c>
      <c r="I1674" t="str">
        <f>_xlfn.XLOOKUP(tbl_OrderProduct[[#This Row],[OrderID]],tbl_Order[OrderID],tbl_Order[CustomerID])</f>
        <v>CUST0342</v>
      </c>
    </row>
    <row r="1675" spans="1:9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  <c r="F1675">
        <f>_xlfn.XLOOKUP(tbl_OrderProduct[[#This Row],[OrderID]],tbl_Order[OrderID],tbl_Order[Order Year])</f>
        <v>2019</v>
      </c>
      <c r="G1675" t="str">
        <f>_xlfn.XLOOKUP(tbl_OrderProduct[[#This Row],[OrderID]],tbl_Order[OrderID],tbl_Order[Order Month Name])</f>
        <v>Dec</v>
      </c>
      <c r="H1675" t="str">
        <f>_xlfn.XLOOKUP(tbl_OrderProduct[[#This Row],[ProductID]],tbl_Product[ProductID],tbl_Product[ProductName])</f>
        <v>Forbidden Functions</v>
      </c>
      <c r="I1675" t="str">
        <f>_xlfn.XLOOKUP(tbl_OrderProduct[[#This Row],[OrderID]],tbl_Order[OrderID],tbl_Order[CustomerID])</f>
        <v>CUST1091</v>
      </c>
    </row>
    <row r="1676" spans="1:9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  <c r="F1676">
        <f>_xlfn.XLOOKUP(tbl_OrderProduct[[#This Row],[OrderID]],tbl_Order[OrderID],tbl_Order[Order Year])</f>
        <v>2019</v>
      </c>
      <c r="G1676" t="str">
        <f>_xlfn.XLOOKUP(tbl_OrderProduct[[#This Row],[OrderID]],tbl_Order[OrderID],tbl_Order[Order Month Name])</f>
        <v>Dec</v>
      </c>
      <c r="H1676" t="str">
        <f>_xlfn.XLOOKUP(tbl_OrderProduct[[#This Row],[ProductID]],tbl_Product[ProductID],tbl_Product[ProductName])</f>
        <v>The Quacks of Quarterburg</v>
      </c>
      <c r="I1676" t="str">
        <f>_xlfn.XLOOKUP(tbl_OrderProduct[[#This Row],[OrderID]],tbl_Order[OrderID],tbl_Order[CustomerID])</f>
        <v>CUST1091</v>
      </c>
    </row>
    <row r="1677" spans="1:9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  <c r="F1677">
        <f>_xlfn.XLOOKUP(tbl_OrderProduct[[#This Row],[OrderID]],tbl_Order[OrderID],tbl_Order[Order Year])</f>
        <v>2019</v>
      </c>
      <c r="G1677" t="str">
        <f>_xlfn.XLOOKUP(tbl_OrderProduct[[#This Row],[OrderID]],tbl_Order[OrderID],tbl_Order[Order Month Name])</f>
        <v>Dec</v>
      </c>
      <c r="H1677" t="str">
        <f>_xlfn.XLOOKUP(tbl_OrderProduct[[#This Row],[ProductID]],tbl_Product[ProductID],tbl_Product[ProductName])</f>
        <v>Pivot Panic!</v>
      </c>
      <c r="I1677" t="str">
        <f>_xlfn.XLOOKUP(tbl_OrderProduct[[#This Row],[OrderID]],tbl_Order[OrderID],tbl_Order[CustomerID])</f>
        <v>CUST1091</v>
      </c>
    </row>
    <row r="1678" spans="1:9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  <c r="F1678">
        <f>_xlfn.XLOOKUP(tbl_OrderProduct[[#This Row],[OrderID]],tbl_Order[OrderID],tbl_Order[Order Year])</f>
        <v>2019</v>
      </c>
      <c r="G1678" t="str">
        <f>_xlfn.XLOOKUP(tbl_OrderProduct[[#This Row],[OrderID]],tbl_Order[OrderID],tbl_Order[Order Month Name])</f>
        <v>Dec</v>
      </c>
      <c r="H1678" t="str">
        <f>_xlfn.XLOOKUP(tbl_OrderProduct[[#This Row],[ProductID]],tbl_Product[ProductID],tbl_Product[ProductName])</f>
        <v>Terraforming Tableau</v>
      </c>
      <c r="I1678" t="str">
        <f>_xlfn.XLOOKUP(tbl_OrderProduct[[#This Row],[OrderID]],tbl_Order[OrderID],tbl_Order[CustomerID])</f>
        <v>CUST1091</v>
      </c>
    </row>
    <row r="1679" spans="1:9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  <c r="F1679">
        <f>_xlfn.XLOOKUP(tbl_OrderProduct[[#This Row],[OrderID]],tbl_Order[OrderID],tbl_Order[Order Year])</f>
        <v>2019</v>
      </c>
      <c r="G1679" t="str">
        <f>_xlfn.XLOOKUP(tbl_OrderProduct[[#This Row],[OrderID]],tbl_Order[OrderID],tbl_Order[Order Month Name])</f>
        <v>Dec</v>
      </c>
      <c r="H1679" t="str">
        <f>_xlfn.XLOOKUP(tbl_OrderProduct[[#This Row],[ProductID]],tbl_Product[ProductID],tbl_Product[ProductName])</f>
        <v>Depreciation Trail</v>
      </c>
      <c r="I1679" t="str">
        <f>_xlfn.XLOOKUP(tbl_OrderProduct[[#This Row],[OrderID]],tbl_Order[OrderID],tbl_Order[CustomerID])</f>
        <v>CUST1091</v>
      </c>
    </row>
    <row r="1680" spans="1:9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  <c r="F1680">
        <f>_xlfn.XLOOKUP(tbl_OrderProduct[[#This Row],[OrderID]],tbl_Order[OrderID],tbl_Order[Order Year])</f>
        <v>2019</v>
      </c>
      <c r="G1680" t="str">
        <f>_xlfn.XLOOKUP(tbl_OrderProduct[[#This Row],[OrderID]],tbl_Order[OrderID],tbl_Order[Order Month Name])</f>
        <v>Dec</v>
      </c>
      <c r="H1680" t="str">
        <f>_xlfn.XLOOKUP(tbl_OrderProduct[[#This Row],[ProductID]],tbl_Product[ProductID],tbl_Product[ProductName])</f>
        <v>Pandemic: #REF! Outbreak</v>
      </c>
      <c r="I1680" t="str">
        <f>_xlfn.XLOOKUP(tbl_OrderProduct[[#This Row],[OrderID]],tbl_Order[OrderID],tbl_Order[CustomerID])</f>
        <v>CUST0813</v>
      </c>
    </row>
    <row r="1681" spans="1:9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  <c r="F1681">
        <f>_xlfn.XLOOKUP(tbl_OrderProduct[[#This Row],[OrderID]],tbl_Order[OrderID],tbl_Order[Order Year])</f>
        <v>2019</v>
      </c>
      <c r="G1681" t="str">
        <f>_xlfn.XLOOKUP(tbl_OrderProduct[[#This Row],[OrderID]],tbl_Order[OrderID],tbl_Order[Order Month Name])</f>
        <v>Dec</v>
      </c>
      <c r="H1681" t="str">
        <f>_xlfn.XLOOKUP(tbl_OrderProduct[[#This Row],[ProductID]],tbl_Product[ProductID],tbl_Product[ProductName])</f>
        <v>Unmatched: Analyst's Edition</v>
      </c>
      <c r="I1681" t="str">
        <f>_xlfn.XLOOKUP(tbl_OrderProduct[[#This Row],[OrderID]],tbl_Order[OrderID],tbl_Order[CustomerID])</f>
        <v>CUST0813</v>
      </c>
    </row>
    <row r="1682" spans="1:9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  <c r="F1682">
        <f>_xlfn.XLOOKUP(tbl_OrderProduct[[#This Row],[OrderID]],tbl_Order[OrderID],tbl_Order[Order Year])</f>
        <v>2019</v>
      </c>
      <c r="G1682" t="str">
        <f>_xlfn.XLOOKUP(tbl_OrderProduct[[#This Row],[OrderID]],tbl_Order[OrderID],tbl_Order[Order Month Name])</f>
        <v>Dec</v>
      </c>
      <c r="H1682" t="str">
        <f>_xlfn.XLOOKUP(tbl_OrderProduct[[#This Row],[ProductID]],tbl_Product[ProductID],tbl_Product[ProductName])</f>
        <v>Dashboard Wavelength</v>
      </c>
      <c r="I1682" t="str">
        <f>_xlfn.XLOOKUP(tbl_OrderProduct[[#This Row],[OrderID]],tbl_Order[OrderID],tbl_Order[CustomerID])</f>
        <v>CUST0813</v>
      </c>
    </row>
    <row r="1683" spans="1:9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  <c r="F1683">
        <f>_xlfn.XLOOKUP(tbl_OrderProduct[[#This Row],[OrderID]],tbl_Order[OrderID],tbl_Order[Order Year])</f>
        <v>2019</v>
      </c>
      <c r="G1683" t="str">
        <f>_xlfn.XLOOKUP(tbl_OrderProduct[[#This Row],[OrderID]],tbl_Order[OrderID],tbl_Order[Order Month Name])</f>
        <v>Dec</v>
      </c>
      <c r="H1683" t="str">
        <f>_xlfn.XLOOKUP(tbl_OrderProduct[[#This Row],[ProductID]],tbl_Product[ProductID],tbl_Product[ProductName])</f>
        <v>Don't Wake the Stakeholders</v>
      </c>
      <c r="I1683" t="str">
        <f>_xlfn.XLOOKUP(tbl_OrderProduct[[#This Row],[OrderID]],tbl_Order[OrderID],tbl_Order[CustomerID])</f>
        <v>CUST1180</v>
      </c>
    </row>
    <row r="1684" spans="1:9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  <c r="F1684">
        <f>_xlfn.XLOOKUP(tbl_OrderProduct[[#This Row],[OrderID]],tbl_Order[OrderID],tbl_Order[Order Year])</f>
        <v>2020</v>
      </c>
      <c r="G1684" t="str">
        <f>_xlfn.XLOOKUP(tbl_OrderProduct[[#This Row],[OrderID]],tbl_Order[OrderID],tbl_Order[Order Month Name])</f>
        <v>Jan</v>
      </c>
      <c r="H1684" t="str">
        <f>_xlfn.XLOOKUP(tbl_OrderProduct[[#This Row],[ProductID]],tbl_Product[ProductID],tbl_Product[ProductName])</f>
        <v>Forbidden Functions</v>
      </c>
      <c r="I1684" t="str">
        <f>_xlfn.XLOOKUP(tbl_OrderProduct[[#This Row],[OrderID]],tbl_Order[OrderID],tbl_Order[CustomerID])</f>
        <v>CUST0301</v>
      </c>
    </row>
    <row r="1685" spans="1:9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  <c r="F1685">
        <f>_xlfn.XLOOKUP(tbl_OrderProduct[[#This Row],[OrderID]],tbl_Order[OrderID],tbl_Order[Order Year])</f>
        <v>2020</v>
      </c>
      <c r="G1685" t="str">
        <f>_xlfn.XLOOKUP(tbl_OrderProduct[[#This Row],[OrderID]],tbl_Order[OrderID],tbl_Order[Order Month Name])</f>
        <v>Jan</v>
      </c>
      <c r="H1685" t="str">
        <f>_xlfn.XLOOKUP(tbl_OrderProduct[[#This Row],[ProductID]],tbl_Product[ProductID],tbl_Product[ProductName])</f>
        <v>Spreadsheet Legacy</v>
      </c>
      <c r="I1685" t="str">
        <f>_xlfn.XLOOKUP(tbl_OrderProduct[[#This Row],[OrderID]],tbl_Order[OrderID],tbl_Order[CustomerID])</f>
        <v>CUST0786</v>
      </c>
    </row>
    <row r="1686" spans="1:9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  <c r="F1686">
        <f>_xlfn.XLOOKUP(tbl_OrderProduct[[#This Row],[OrderID]],tbl_Order[OrderID],tbl_Order[Order Year])</f>
        <v>2020</v>
      </c>
      <c r="G1686" t="str">
        <f>_xlfn.XLOOKUP(tbl_OrderProduct[[#This Row],[OrderID]],tbl_Order[OrderID],tbl_Order[Order Month Name])</f>
        <v>Jan</v>
      </c>
      <c r="H1686" t="str">
        <f>_xlfn.XLOOKUP(tbl_OrderProduct[[#This Row],[ProductID]],tbl_Product[ProductID],tbl_Product[ProductName])</f>
        <v>Azul: Pie Chart Edition</v>
      </c>
      <c r="I1686" t="str">
        <f>_xlfn.XLOOKUP(tbl_OrderProduct[[#This Row],[OrderID]],tbl_Order[OrderID],tbl_Order[CustomerID])</f>
        <v>CUST0786</v>
      </c>
    </row>
    <row r="1687" spans="1:9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  <c r="F1687">
        <f>_xlfn.XLOOKUP(tbl_OrderProduct[[#This Row],[OrderID]],tbl_Order[OrderID],tbl_Order[Order Year])</f>
        <v>2020</v>
      </c>
      <c r="G1687" t="str">
        <f>_xlfn.XLOOKUP(tbl_OrderProduct[[#This Row],[OrderID]],tbl_Order[OrderID],tbl_Order[Order Month Name])</f>
        <v>Jan</v>
      </c>
      <c r="H1687" t="str">
        <f>_xlfn.XLOOKUP(tbl_OrderProduct[[#This Row],[ProductID]],tbl_Product[ProductID],tbl_Product[ProductName])</f>
        <v>Sheetstorm</v>
      </c>
      <c r="I1687" t="str">
        <f>_xlfn.XLOOKUP(tbl_OrderProduct[[#This Row],[OrderID]],tbl_Order[OrderID],tbl_Order[CustomerID])</f>
        <v>CUST0786</v>
      </c>
    </row>
    <row r="1688" spans="1:9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  <c r="F1688">
        <f>_xlfn.XLOOKUP(tbl_OrderProduct[[#This Row],[OrderID]],tbl_Order[OrderID],tbl_Order[Order Year])</f>
        <v>2020</v>
      </c>
      <c r="G1688" t="str">
        <f>_xlfn.XLOOKUP(tbl_OrderProduct[[#This Row],[OrderID]],tbl_Order[OrderID],tbl_Order[Order Month Name])</f>
        <v>Jan</v>
      </c>
      <c r="H1688" t="str">
        <f>_xlfn.XLOOKUP(tbl_OrderProduct[[#This Row],[ProductID]],tbl_Product[ProductID],tbl_Product[ProductName])</f>
        <v>The Castles of Mad King Lambda</v>
      </c>
      <c r="I1688" t="str">
        <f>_xlfn.XLOOKUP(tbl_OrderProduct[[#This Row],[OrderID]],tbl_Order[OrderID],tbl_Order[CustomerID])</f>
        <v>CUST0944</v>
      </c>
    </row>
    <row r="1689" spans="1:9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  <c r="F1689">
        <f>_xlfn.XLOOKUP(tbl_OrderProduct[[#This Row],[OrderID]],tbl_Order[OrderID],tbl_Order[Order Year])</f>
        <v>2020</v>
      </c>
      <c r="G1689" t="str">
        <f>_xlfn.XLOOKUP(tbl_OrderProduct[[#This Row],[OrderID]],tbl_Order[OrderID],tbl_Order[Order Month Name])</f>
        <v>Jan</v>
      </c>
      <c r="H1689" t="str">
        <f>_xlfn.XLOOKUP(tbl_OrderProduct[[#This Row],[ProductID]],tbl_Product[ProductID],tbl_Product[ProductName])</f>
        <v>Audit Call of Cthulhu</v>
      </c>
      <c r="I1689" t="str">
        <f>_xlfn.XLOOKUP(tbl_OrderProduct[[#This Row],[OrderID]],tbl_Order[OrderID],tbl_Order[CustomerID])</f>
        <v>CUST1100</v>
      </c>
    </row>
    <row r="1690" spans="1:9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  <c r="F1690">
        <f>_xlfn.XLOOKUP(tbl_OrderProduct[[#This Row],[OrderID]],tbl_Order[OrderID],tbl_Order[Order Year])</f>
        <v>2020</v>
      </c>
      <c r="G1690" t="str">
        <f>_xlfn.XLOOKUP(tbl_OrderProduct[[#This Row],[OrderID]],tbl_Order[OrderID],tbl_Order[Order Month Name])</f>
        <v>Jan</v>
      </c>
      <c r="H1690" t="str">
        <f>_xlfn.XLOOKUP(tbl_OrderProduct[[#This Row],[ProductID]],tbl_Product[ProductID],tbl_Product[ProductName])</f>
        <v>The Quacks of Quarterburg</v>
      </c>
      <c r="I1690" t="str">
        <f>_xlfn.XLOOKUP(tbl_OrderProduct[[#This Row],[OrderID]],tbl_Order[OrderID],tbl_Order[CustomerID])</f>
        <v>CUST1100</v>
      </c>
    </row>
    <row r="1691" spans="1:9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  <c r="F1691">
        <f>_xlfn.XLOOKUP(tbl_OrderProduct[[#This Row],[OrderID]],tbl_Order[OrderID],tbl_Order[Order Year])</f>
        <v>2020</v>
      </c>
      <c r="G1691" t="str">
        <f>_xlfn.XLOOKUP(tbl_OrderProduct[[#This Row],[OrderID]],tbl_Order[OrderID],tbl_Order[Order Month Name])</f>
        <v>Jan</v>
      </c>
      <c r="H1691" t="str">
        <f>_xlfn.XLOOKUP(tbl_OrderProduct[[#This Row],[ProductID]],tbl_Product[ProductID],tbl_Product[ProductName])</f>
        <v>Evercell</v>
      </c>
      <c r="I1691" t="str">
        <f>_xlfn.XLOOKUP(tbl_OrderProduct[[#This Row],[OrderID]],tbl_Order[OrderID],tbl_Order[CustomerID])</f>
        <v>CUST1099</v>
      </c>
    </row>
    <row r="1692" spans="1:9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  <c r="F1692">
        <f>_xlfn.XLOOKUP(tbl_OrderProduct[[#This Row],[OrderID]],tbl_Order[OrderID],tbl_Order[Order Year])</f>
        <v>2020</v>
      </c>
      <c r="G1692" t="str">
        <f>_xlfn.XLOOKUP(tbl_OrderProduct[[#This Row],[OrderID]],tbl_Order[OrderID],tbl_Order[Order Month Name])</f>
        <v>Jan</v>
      </c>
      <c r="H1692" t="str">
        <f>_xlfn.XLOOKUP(tbl_OrderProduct[[#This Row],[ProductID]],tbl_Product[ProductID],tbl_Product[ProductName])</f>
        <v>Charts Against Humanity</v>
      </c>
      <c r="I1692" t="str">
        <f>_xlfn.XLOOKUP(tbl_OrderProduct[[#This Row],[OrderID]],tbl_Order[OrderID],tbl_Order[CustomerID])</f>
        <v>CUST1016</v>
      </c>
    </row>
    <row r="1693" spans="1:9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  <c r="F1693">
        <f>_xlfn.XLOOKUP(tbl_OrderProduct[[#This Row],[OrderID]],tbl_Order[OrderID],tbl_Order[Order Year])</f>
        <v>2020</v>
      </c>
      <c r="G1693" t="str">
        <f>_xlfn.XLOOKUP(tbl_OrderProduct[[#This Row],[OrderID]],tbl_Order[OrderID],tbl_Order[Order Month Name])</f>
        <v>Jan</v>
      </c>
      <c r="H1693" t="str">
        <f>_xlfn.XLOOKUP(tbl_OrderProduct[[#This Row],[ProductID]],tbl_Product[ProductID],tbl_Product[ProductName])</f>
        <v>Terraforming Tableau</v>
      </c>
      <c r="I1693" t="str">
        <f>_xlfn.XLOOKUP(tbl_OrderProduct[[#This Row],[OrderID]],tbl_Order[OrderID],tbl_Order[CustomerID])</f>
        <v>CUST1016</v>
      </c>
    </row>
    <row r="1694" spans="1:9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  <c r="F1694">
        <f>_xlfn.XLOOKUP(tbl_OrderProduct[[#This Row],[OrderID]],tbl_Order[OrderID],tbl_Order[Order Year])</f>
        <v>2020</v>
      </c>
      <c r="G1694" t="str">
        <f>_xlfn.XLOOKUP(tbl_OrderProduct[[#This Row],[OrderID]],tbl_Order[OrderID],tbl_Order[Order Month Name])</f>
        <v>Jan</v>
      </c>
      <c r="H1694" t="str">
        <f>_xlfn.XLOOKUP(tbl_OrderProduct[[#This Row],[ProductID]],tbl_Product[ProductID],tbl_Product[ProductName])</f>
        <v>Brass: Budget</v>
      </c>
      <c r="I1694" t="str">
        <f>_xlfn.XLOOKUP(tbl_OrderProduct[[#This Row],[OrderID]],tbl_Order[OrderID],tbl_Order[CustomerID])</f>
        <v>CUST1016</v>
      </c>
    </row>
    <row r="1695" spans="1:9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  <c r="F1695">
        <f>_xlfn.XLOOKUP(tbl_OrderProduct[[#This Row],[OrderID]],tbl_Order[OrderID],tbl_Order[Order Year])</f>
        <v>2020</v>
      </c>
      <c r="G1695" t="str">
        <f>_xlfn.XLOOKUP(tbl_OrderProduct[[#This Row],[OrderID]],tbl_Order[OrderID],tbl_Order[Order Month Name])</f>
        <v>Jan</v>
      </c>
      <c r="H1695" t="str">
        <f>_xlfn.XLOOKUP(tbl_OrderProduct[[#This Row],[ProductID]],tbl_Product[ProductID],tbl_Product[ProductName])</f>
        <v>Fieldnames</v>
      </c>
      <c r="I1695" t="str">
        <f>_xlfn.XLOOKUP(tbl_OrderProduct[[#This Row],[OrderID]],tbl_Order[OrderID],tbl_Order[CustomerID])</f>
        <v>CUST1016</v>
      </c>
    </row>
    <row r="1696" spans="1:9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  <c r="F1696">
        <f>_xlfn.XLOOKUP(tbl_OrderProduct[[#This Row],[OrderID]],tbl_Order[OrderID],tbl_Order[Order Year])</f>
        <v>2020</v>
      </c>
      <c r="G1696" t="str">
        <f>_xlfn.XLOOKUP(tbl_OrderProduct[[#This Row],[OrderID]],tbl_Order[OrderID],tbl_Order[Order Month Name])</f>
        <v>Jan</v>
      </c>
      <c r="H1696" t="str">
        <f>_xlfn.XLOOKUP(tbl_OrderProduct[[#This Row],[ProductID]],tbl_Product[ProductID],tbl_Product[ProductName])</f>
        <v>Pivot &amp; Paper</v>
      </c>
      <c r="I1696" t="str">
        <f>_xlfn.XLOOKUP(tbl_OrderProduct[[#This Row],[OrderID]],tbl_Order[OrderID],tbl_Order[CustomerID])</f>
        <v>CUST1058</v>
      </c>
    </row>
    <row r="1697" spans="1:9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  <c r="F1697">
        <f>_xlfn.XLOOKUP(tbl_OrderProduct[[#This Row],[OrderID]],tbl_Order[OrderID],tbl_Order[Order Year])</f>
        <v>2020</v>
      </c>
      <c r="G1697" t="str">
        <f>_xlfn.XLOOKUP(tbl_OrderProduct[[#This Row],[OrderID]],tbl_Order[OrderID],tbl_Order[Order Month Name])</f>
        <v>Jan</v>
      </c>
      <c r="H1697" t="str">
        <f>_xlfn.XLOOKUP(tbl_OrderProduct[[#This Row],[ProductID]],tbl_Product[ProductID],tbl_Product[ProductName])</f>
        <v>Great Western Lookup</v>
      </c>
      <c r="I1697" t="str">
        <f>_xlfn.XLOOKUP(tbl_OrderProduct[[#This Row],[OrderID]],tbl_Order[OrderID],tbl_Order[CustomerID])</f>
        <v>CUST0991</v>
      </c>
    </row>
    <row r="1698" spans="1:9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  <c r="F1698">
        <f>_xlfn.XLOOKUP(tbl_OrderProduct[[#This Row],[OrderID]],tbl_Order[OrderID],tbl_Order[Order Year])</f>
        <v>2020</v>
      </c>
      <c r="G1698" t="str">
        <f>_xlfn.XLOOKUP(tbl_OrderProduct[[#This Row],[OrderID]],tbl_Order[OrderID],tbl_Order[Order Month Name])</f>
        <v>Jan</v>
      </c>
      <c r="H1698" t="str">
        <f>_xlfn.XLOOKUP(tbl_OrderProduct[[#This Row],[ProductID]],tbl_Product[ProductID],tbl_Product[ProductName])</f>
        <v>Sheetstorm</v>
      </c>
      <c r="I1698" t="str">
        <f>_xlfn.XLOOKUP(tbl_OrderProduct[[#This Row],[OrderID]],tbl_Order[OrderID],tbl_Order[CustomerID])</f>
        <v>CUST0963</v>
      </c>
    </row>
    <row r="1699" spans="1:9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  <c r="F1699">
        <f>_xlfn.XLOOKUP(tbl_OrderProduct[[#This Row],[OrderID]],tbl_Order[OrderID],tbl_Order[Order Year])</f>
        <v>2020</v>
      </c>
      <c r="G1699" t="str">
        <f>_xlfn.XLOOKUP(tbl_OrderProduct[[#This Row],[OrderID]],tbl_Order[OrderID],tbl_Order[Order Month Name])</f>
        <v>Jan</v>
      </c>
      <c r="H1699" t="str">
        <f>_xlfn.XLOOKUP(tbl_OrderProduct[[#This Row],[ProductID]],tbl_Product[ProductID],tbl_Product[ProductName])</f>
        <v>Dungeons &amp; Datasets</v>
      </c>
      <c r="I1699" t="str">
        <f>_xlfn.XLOOKUP(tbl_OrderProduct[[#This Row],[OrderID]],tbl_Order[OrderID],tbl_Order[CustomerID])</f>
        <v>CUST1295</v>
      </c>
    </row>
    <row r="1700" spans="1:9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  <c r="F1700">
        <f>_xlfn.XLOOKUP(tbl_OrderProduct[[#This Row],[OrderID]],tbl_Order[OrderID],tbl_Order[Order Year])</f>
        <v>2020</v>
      </c>
      <c r="G1700" t="str">
        <f>_xlfn.XLOOKUP(tbl_OrderProduct[[#This Row],[OrderID]],tbl_Order[OrderID],tbl_Order[Order Month Name])</f>
        <v>Jan</v>
      </c>
      <c r="H1700" t="str">
        <f>_xlfn.XLOOKUP(tbl_OrderProduct[[#This Row],[ProductID]],tbl_Product[ProductID],tbl_Product[ProductName])</f>
        <v>The Spill: Data Breach</v>
      </c>
      <c r="I1700" t="str">
        <f>_xlfn.XLOOKUP(tbl_OrderProduct[[#This Row],[OrderID]],tbl_Order[OrderID],tbl_Order[CustomerID])</f>
        <v>CUST1295</v>
      </c>
    </row>
    <row r="1701" spans="1:9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  <c r="F1701">
        <f>_xlfn.XLOOKUP(tbl_OrderProduct[[#This Row],[OrderID]],tbl_Order[OrderID],tbl_Order[Order Year])</f>
        <v>2020</v>
      </c>
      <c r="G1701" t="str">
        <f>_xlfn.XLOOKUP(tbl_OrderProduct[[#This Row],[OrderID]],tbl_Order[OrderID],tbl_Order[Order Month Name])</f>
        <v>Jan</v>
      </c>
      <c r="H1701" t="str">
        <f>_xlfn.XLOOKUP(tbl_OrderProduct[[#This Row],[ProductID]],tbl_Product[ProductID],tbl_Product[ProductName])</f>
        <v>Audit Call of Cthulhu</v>
      </c>
      <c r="I1701" t="str">
        <f>_xlfn.XLOOKUP(tbl_OrderProduct[[#This Row],[OrderID]],tbl_Order[OrderID],tbl_Order[CustomerID])</f>
        <v>CUST1294</v>
      </c>
    </row>
    <row r="1702" spans="1:9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  <c r="F1702">
        <f>_xlfn.XLOOKUP(tbl_OrderProduct[[#This Row],[OrderID]],tbl_Order[OrderID],tbl_Order[Order Year])</f>
        <v>2020</v>
      </c>
      <c r="G1702" t="str">
        <f>_xlfn.XLOOKUP(tbl_OrderProduct[[#This Row],[OrderID]],tbl_Order[OrderID],tbl_Order[Order Month Name])</f>
        <v>Jan</v>
      </c>
      <c r="H1702" t="str">
        <f>_xlfn.XLOOKUP(tbl_OrderProduct[[#This Row],[ProductID]],tbl_Product[ProductID],tbl_Product[ProductName])</f>
        <v>Don't Split the Data</v>
      </c>
      <c r="I1702" t="str">
        <f>_xlfn.XLOOKUP(tbl_OrderProduct[[#This Row],[OrderID]],tbl_Order[OrderID],tbl_Order[CustomerID])</f>
        <v>CUST0500</v>
      </c>
    </row>
    <row r="1703" spans="1:9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  <c r="F1703">
        <f>_xlfn.XLOOKUP(tbl_OrderProduct[[#This Row],[OrderID]],tbl_Order[OrderID],tbl_Order[Order Year])</f>
        <v>2020</v>
      </c>
      <c r="G1703" t="str">
        <f>_xlfn.XLOOKUP(tbl_OrderProduct[[#This Row],[OrderID]],tbl_Order[OrderID],tbl_Order[Order Month Name])</f>
        <v>Jan</v>
      </c>
      <c r="H1703" t="str">
        <f>_xlfn.XLOOKUP(tbl_OrderProduct[[#This Row],[ProductID]],tbl_Product[ProductID],tbl_Product[ProductName])</f>
        <v>Terraforming Tableau</v>
      </c>
      <c r="I1703" t="str">
        <f>_xlfn.XLOOKUP(tbl_OrderProduct[[#This Row],[OrderID]],tbl_Order[OrderID],tbl_Order[CustomerID])</f>
        <v>CUST0500</v>
      </c>
    </row>
    <row r="1704" spans="1:9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  <c r="F1704">
        <f>_xlfn.XLOOKUP(tbl_OrderProduct[[#This Row],[OrderID]],tbl_Order[OrderID],tbl_Order[Order Year])</f>
        <v>2020</v>
      </c>
      <c r="G1704" t="str">
        <f>_xlfn.XLOOKUP(tbl_OrderProduct[[#This Row],[OrderID]],tbl_Order[OrderID],tbl_Order[Order Month Name])</f>
        <v>Jan</v>
      </c>
      <c r="H1704" t="str">
        <f>_xlfn.XLOOKUP(tbl_OrderProduct[[#This Row],[ProductID]],tbl_Product[ProductID],tbl_Product[ProductName])</f>
        <v>YahtSheets</v>
      </c>
      <c r="I1704" t="str">
        <f>_xlfn.XLOOKUP(tbl_OrderProduct[[#This Row],[OrderID]],tbl_Order[OrderID],tbl_Order[CustomerID])</f>
        <v>CUST0573</v>
      </c>
    </row>
    <row r="1705" spans="1:9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  <c r="F1705">
        <f>_xlfn.XLOOKUP(tbl_OrderProduct[[#This Row],[OrderID]],tbl_Order[OrderID],tbl_Order[Order Year])</f>
        <v>2020</v>
      </c>
      <c r="G1705" t="str">
        <f>_xlfn.XLOOKUP(tbl_OrderProduct[[#This Row],[OrderID]],tbl_Order[OrderID],tbl_Order[Order Month Name])</f>
        <v>Jan</v>
      </c>
      <c r="H1705" t="str">
        <f>_xlfn.XLOOKUP(tbl_OrderProduct[[#This Row],[ProductID]],tbl_Product[ProductID],tbl_Product[ProductName])</f>
        <v>Spreadsheets &amp; Sidequests</v>
      </c>
      <c r="I1705" t="str">
        <f>_xlfn.XLOOKUP(tbl_OrderProduct[[#This Row],[OrderID]],tbl_Order[OrderID],tbl_Order[CustomerID])</f>
        <v>CUST0573</v>
      </c>
    </row>
    <row r="1706" spans="1:9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  <c r="F1706">
        <f>_xlfn.XLOOKUP(tbl_OrderProduct[[#This Row],[OrderID]],tbl_Order[OrderID],tbl_Order[Order Year])</f>
        <v>2020</v>
      </c>
      <c r="G1706" t="str">
        <f>_xlfn.XLOOKUP(tbl_OrderProduct[[#This Row],[OrderID]],tbl_Order[OrderID],tbl_Order[Order Month Name])</f>
        <v>Jan</v>
      </c>
      <c r="H1706" t="str">
        <f>_xlfn.XLOOKUP(tbl_OrderProduct[[#This Row],[ProductID]],tbl_Product[ProductID],tbl_Product[ProductName])</f>
        <v>Pandemic: #REF! Outbreak</v>
      </c>
      <c r="I1706" t="str">
        <f>_xlfn.XLOOKUP(tbl_OrderProduct[[#This Row],[OrderID]],tbl_Order[OrderID],tbl_Order[CustomerID])</f>
        <v>CUST0213</v>
      </c>
    </row>
    <row r="1707" spans="1:9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  <c r="F1707">
        <f>_xlfn.XLOOKUP(tbl_OrderProduct[[#This Row],[OrderID]],tbl_Order[OrderID],tbl_Order[Order Year])</f>
        <v>2020</v>
      </c>
      <c r="G1707" t="str">
        <f>_xlfn.XLOOKUP(tbl_OrderProduct[[#This Row],[OrderID]],tbl_Order[OrderID],tbl_Order[Order Month Name])</f>
        <v>Jan</v>
      </c>
      <c r="H1707" t="str">
        <f>_xlfn.XLOOKUP(tbl_OrderProduct[[#This Row],[ProductID]],tbl_Product[ProductID],tbl_Product[ProductName])</f>
        <v>Dungeons &amp; Datasets</v>
      </c>
      <c r="I1707" t="str">
        <f>_xlfn.XLOOKUP(tbl_OrderProduct[[#This Row],[OrderID]],tbl_Order[OrderID],tbl_Order[CustomerID])</f>
        <v>CUST0213</v>
      </c>
    </row>
    <row r="1708" spans="1:9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  <c r="F1708">
        <f>_xlfn.XLOOKUP(tbl_OrderProduct[[#This Row],[OrderID]],tbl_Order[OrderID],tbl_Order[Order Year])</f>
        <v>2020</v>
      </c>
      <c r="G1708" t="str">
        <f>_xlfn.XLOOKUP(tbl_OrderProduct[[#This Row],[OrderID]],tbl_Order[OrderID],tbl_Order[Order Month Name])</f>
        <v>Jan</v>
      </c>
      <c r="H1708" t="str">
        <f>_xlfn.XLOOKUP(tbl_OrderProduct[[#This Row],[ProductID]],tbl_Product[ProductID],tbl_Product[ProductName])</f>
        <v>Sheets of Nottingham</v>
      </c>
      <c r="I1708" t="str">
        <f>_xlfn.XLOOKUP(tbl_OrderProduct[[#This Row],[OrderID]],tbl_Order[OrderID],tbl_Order[CustomerID])</f>
        <v>CUST0213</v>
      </c>
    </row>
    <row r="1709" spans="1:9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  <c r="F1709">
        <f>_xlfn.XLOOKUP(tbl_OrderProduct[[#This Row],[OrderID]],tbl_Order[OrderID],tbl_Order[Order Year])</f>
        <v>2020</v>
      </c>
      <c r="G1709" t="str">
        <f>_xlfn.XLOOKUP(tbl_OrderProduct[[#This Row],[OrderID]],tbl_Order[OrderID],tbl_Order[Order Month Name])</f>
        <v>Jan</v>
      </c>
      <c r="H1709" t="str">
        <f>_xlfn.XLOOKUP(tbl_OrderProduct[[#This Row],[ProductID]],tbl_Product[ProductID],tbl_Product[ProductName])</f>
        <v>YahtSheets</v>
      </c>
      <c r="I1709" t="str">
        <f>_xlfn.XLOOKUP(tbl_OrderProduct[[#This Row],[OrderID]],tbl_Order[OrderID],tbl_Order[CustomerID])</f>
        <v>CUST0213</v>
      </c>
    </row>
    <row r="1710" spans="1:9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  <c r="F1710">
        <f>_xlfn.XLOOKUP(tbl_OrderProduct[[#This Row],[OrderID]],tbl_Order[OrderID],tbl_Order[Order Year])</f>
        <v>2020</v>
      </c>
      <c r="G1710" t="str">
        <f>_xlfn.XLOOKUP(tbl_OrderProduct[[#This Row],[OrderID]],tbl_Order[OrderID],tbl_Order[Order Month Name])</f>
        <v>Jan</v>
      </c>
      <c r="H1710" t="str">
        <f>_xlfn.XLOOKUP(tbl_OrderProduct[[#This Row],[ProductID]],tbl_Product[ProductID],tbl_Product[ProductName])</f>
        <v>Power B.I. the Board Game</v>
      </c>
      <c r="I1710" t="str">
        <f>_xlfn.XLOOKUP(tbl_OrderProduct[[#This Row],[OrderID]],tbl_Order[OrderID],tbl_Order[CustomerID])</f>
        <v>CUST0213</v>
      </c>
    </row>
    <row r="1711" spans="1:9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  <c r="F1711">
        <f>_xlfn.XLOOKUP(tbl_OrderProduct[[#This Row],[OrderID]],tbl_Order[OrderID],tbl_Order[Order Year])</f>
        <v>2020</v>
      </c>
      <c r="G1711" t="str">
        <f>_xlfn.XLOOKUP(tbl_OrderProduct[[#This Row],[OrderID]],tbl_Order[OrderID],tbl_Order[Order Month Name])</f>
        <v>Feb</v>
      </c>
      <c r="H1711" t="str">
        <f>_xlfn.XLOOKUP(tbl_OrderProduct[[#This Row],[ProductID]],tbl_Product[ProductID],tbl_Product[ProductName])</f>
        <v>Between Two Spreadsheets</v>
      </c>
      <c r="I1711" t="str">
        <f>_xlfn.XLOOKUP(tbl_OrderProduct[[#This Row],[OrderID]],tbl_Order[OrderID],tbl_Order[CustomerID])</f>
        <v>CUST0624</v>
      </c>
    </row>
    <row r="1712" spans="1:9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  <c r="F1712">
        <f>_xlfn.XLOOKUP(tbl_OrderProduct[[#This Row],[OrderID]],tbl_Order[OrderID],tbl_Order[Order Year])</f>
        <v>2020</v>
      </c>
      <c r="G1712" t="str">
        <f>_xlfn.XLOOKUP(tbl_OrderProduct[[#This Row],[OrderID]],tbl_Order[OrderID],tbl_Order[Order Month Name])</f>
        <v>Feb</v>
      </c>
      <c r="H1712" t="str">
        <f>_xlfn.XLOOKUP(tbl_OrderProduct[[#This Row],[ProductID]],tbl_Product[ProductID],tbl_Product[ProductName])</f>
        <v>Formula Scrabble</v>
      </c>
      <c r="I1712" t="str">
        <f>_xlfn.XLOOKUP(tbl_OrderProduct[[#This Row],[OrderID]],tbl_Order[OrderID],tbl_Order[CustomerID])</f>
        <v>CUST0624</v>
      </c>
    </row>
    <row r="1713" spans="1:9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  <c r="F1713">
        <f>_xlfn.XLOOKUP(tbl_OrderProduct[[#This Row],[OrderID]],tbl_Order[OrderID],tbl_Order[Order Year])</f>
        <v>2020</v>
      </c>
      <c r="G1713" t="str">
        <f>_xlfn.XLOOKUP(tbl_OrderProduct[[#This Row],[OrderID]],tbl_Order[OrderID],tbl_Order[Order Month Name])</f>
        <v>Feb</v>
      </c>
      <c r="H1713" t="str">
        <f>_xlfn.XLOOKUP(tbl_OrderProduct[[#This Row],[ProductID]],tbl_Product[ProductID],tbl_Product[ProductName])</f>
        <v>Forbidden Functions</v>
      </c>
      <c r="I1713" t="str">
        <f>_xlfn.XLOOKUP(tbl_OrderProduct[[#This Row],[OrderID]],tbl_Order[OrderID],tbl_Order[CustomerID])</f>
        <v>CUST0624</v>
      </c>
    </row>
    <row r="1714" spans="1:9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  <c r="F1714">
        <f>_xlfn.XLOOKUP(tbl_OrderProduct[[#This Row],[OrderID]],tbl_Order[OrderID],tbl_Order[Order Year])</f>
        <v>2020</v>
      </c>
      <c r="G1714" t="str">
        <f>_xlfn.XLOOKUP(tbl_OrderProduct[[#This Row],[OrderID]],tbl_Order[OrderID],tbl_Order[Order Month Name])</f>
        <v>Feb</v>
      </c>
      <c r="H1714" t="str">
        <f>_xlfn.XLOOKUP(tbl_OrderProduct[[#This Row],[ProductID]],tbl_Product[ProductID],tbl_Product[ProductName])</f>
        <v>The Quacks of Quarterburg</v>
      </c>
      <c r="I1714" t="str">
        <f>_xlfn.XLOOKUP(tbl_OrderProduct[[#This Row],[OrderID]],tbl_Order[OrderID],tbl_Order[CustomerID])</f>
        <v>CUST0624</v>
      </c>
    </row>
    <row r="1715" spans="1:9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  <c r="F1715">
        <f>_xlfn.XLOOKUP(tbl_OrderProduct[[#This Row],[OrderID]],tbl_Order[OrderID],tbl_Order[Order Year])</f>
        <v>2020</v>
      </c>
      <c r="G1715" t="str">
        <f>_xlfn.XLOOKUP(tbl_OrderProduct[[#This Row],[OrderID]],tbl_Order[OrderID],tbl_Order[Order Month Name])</f>
        <v>Feb</v>
      </c>
      <c r="H1715" t="str">
        <f>_xlfn.XLOOKUP(tbl_OrderProduct[[#This Row],[ProductID]],tbl_Product[ProductID],tbl_Product[ProductName])</f>
        <v>Data: The Resistance</v>
      </c>
      <c r="I1715" t="str">
        <f>_xlfn.XLOOKUP(tbl_OrderProduct[[#This Row],[OrderID]],tbl_Order[OrderID],tbl_Order[CustomerID])</f>
        <v>CUST0624</v>
      </c>
    </row>
    <row r="1716" spans="1:9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  <c r="F1716">
        <f>_xlfn.XLOOKUP(tbl_OrderProduct[[#This Row],[OrderID]],tbl_Order[OrderID],tbl_Order[Order Year])</f>
        <v>2020</v>
      </c>
      <c r="G1716" t="str">
        <f>_xlfn.XLOOKUP(tbl_OrderProduct[[#This Row],[OrderID]],tbl_Order[OrderID],tbl_Order[Order Month Name])</f>
        <v>Feb</v>
      </c>
      <c r="H1716" t="str">
        <f>_xlfn.XLOOKUP(tbl_OrderProduct[[#This Row],[ProductID]],tbl_Product[ProductID],tbl_Product[ProductName])</f>
        <v>Sheets of Nottingham</v>
      </c>
      <c r="I1716" t="str">
        <f>_xlfn.XLOOKUP(tbl_OrderProduct[[#This Row],[OrderID]],tbl_Order[OrderID],tbl_Order[CustomerID])</f>
        <v>CUST0799</v>
      </c>
    </row>
    <row r="1717" spans="1:9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  <c r="F1717">
        <f>_xlfn.XLOOKUP(tbl_OrderProduct[[#This Row],[OrderID]],tbl_Order[OrderID],tbl_Order[Order Year])</f>
        <v>2020</v>
      </c>
      <c r="G1717" t="str">
        <f>_xlfn.XLOOKUP(tbl_OrderProduct[[#This Row],[OrderID]],tbl_Order[OrderID],tbl_Order[Order Month Name])</f>
        <v>Feb</v>
      </c>
      <c r="H1717" t="str">
        <f>_xlfn.XLOOKUP(tbl_OrderProduct[[#This Row],[ProductID]],tbl_Product[ProductID],tbl_Product[ProductName])</f>
        <v>Dashboard Wavelength</v>
      </c>
      <c r="I1717" t="str">
        <f>_xlfn.XLOOKUP(tbl_OrderProduct[[#This Row],[OrderID]],tbl_Order[OrderID],tbl_Order[CustomerID])</f>
        <v>CUST1259</v>
      </c>
    </row>
    <row r="1718" spans="1:9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  <c r="F1718">
        <f>_xlfn.XLOOKUP(tbl_OrderProduct[[#This Row],[OrderID]],tbl_Order[OrderID],tbl_Order[Order Year])</f>
        <v>2020</v>
      </c>
      <c r="G1718" t="str">
        <f>_xlfn.XLOOKUP(tbl_OrderProduct[[#This Row],[OrderID]],tbl_Order[OrderID],tbl_Order[Order Month Name])</f>
        <v>Feb</v>
      </c>
      <c r="H1718" t="str">
        <f>_xlfn.XLOOKUP(tbl_OrderProduct[[#This Row],[ProductID]],tbl_Product[ProductID],tbl_Product[ProductName])</f>
        <v>Carcassone: Financial Quarters</v>
      </c>
      <c r="I1718" t="str">
        <f>_xlfn.XLOOKUP(tbl_OrderProduct[[#This Row],[OrderID]],tbl_Order[OrderID],tbl_Order[CustomerID])</f>
        <v>CUST0389</v>
      </c>
    </row>
    <row r="1719" spans="1:9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  <c r="F1719">
        <f>_xlfn.XLOOKUP(tbl_OrderProduct[[#This Row],[OrderID]],tbl_Order[OrderID],tbl_Order[Order Year])</f>
        <v>2020</v>
      </c>
      <c r="G1719" t="str">
        <f>_xlfn.XLOOKUP(tbl_OrderProduct[[#This Row],[OrderID]],tbl_Order[OrderID],tbl_Order[Order Month Name])</f>
        <v>Feb</v>
      </c>
      <c r="H1719" t="str">
        <f>_xlfn.XLOOKUP(tbl_OrderProduct[[#This Row],[ProductID]],tbl_Product[ProductID],tbl_Product[ProductName])</f>
        <v>YahtSheets</v>
      </c>
      <c r="I1719" t="str">
        <f>_xlfn.XLOOKUP(tbl_OrderProduct[[#This Row],[OrderID]],tbl_Order[OrderID],tbl_Order[CustomerID])</f>
        <v>CUST0389</v>
      </c>
    </row>
    <row r="1720" spans="1:9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  <c r="F1720">
        <f>_xlfn.XLOOKUP(tbl_OrderProduct[[#This Row],[OrderID]],tbl_Order[OrderID],tbl_Order[Order Year])</f>
        <v>2020</v>
      </c>
      <c r="G1720" t="str">
        <f>_xlfn.XLOOKUP(tbl_OrderProduct[[#This Row],[OrderID]],tbl_Order[OrderID],tbl_Order[Order Month Name])</f>
        <v>Feb</v>
      </c>
      <c r="H1720" t="str">
        <f>_xlfn.XLOOKUP(tbl_OrderProduct[[#This Row],[ProductID]],tbl_Product[ProductID],tbl_Product[ProductName])</f>
        <v>Fieldnames</v>
      </c>
      <c r="I1720" t="str">
        <f>_xlfn.XLOOKUP(tbl_OrderProduct[[#This Row],[OrderID]],tbl_Order[OrderID],tbl_Order[CustomerID])</f>
        <v>CUST0389</v>
      </c>
    </row>
    <row r="1721" spans="1:9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  <c r="F1721">
        <f>_xlfn.XLOOKUP(tbl_OrderProduct[[#This Row],[OrderID]],tbl_Order[OrderID],tbl_Order[Order Year])</f>
        <v>2020</v>
      </c>
      <c r="G1721" t="str">
        <f>_xlfn.XLOOKUP(tbl_OrderProduct[[#This Row],[OrderID]],tbl_Order[OrderID],tbl_Order[Order Month Name])</f>
        <v>Feb</v>
      </c>
      <c r="H1721" t="str">
        <f>_xlfn.XLOOKUP(tbl_OrderProduct[[#This Row],[ProductID]],tbl_Product[ProductID],tbl_Product[ProductName])</f>
        <v>Between Two Spreadsheets</v>
      </c>
      <c r="I1721" t="str">
        <f>_xlfn.XLOOKUP(tbl_OrderProduct[[#This Row],[OrderID]],tbl_Order[OrderID],tbl_Order[CustomerID])</f>
        <v>CUST0389</v>
      </c>
    </row>
    <row r="1722" spans="1:9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  <c r="F1722">
        <f>_xlfn.XLOOKUP(tbl_OrderProduct[[#This Row],[OrderID]],tbl_Order[OrderID],tbl_Order[Order Year])</f>
        <v>2020</v>
      </c>
      <c r="G1722" t="str">
        <f>_xlfn.XLOOKUP(tbl_OrderProduct[[#This Row],[OrderID]],tbl_Order[OrderID],tbl_Order[Order Month Name])</f>
        <v>Feb</v>
      </c>
      <c r="H1722" t="str">
        <f>_xlfn.XLOOKUP(tbl_OrderProduct[[#This Row],[ProductID]],tbl_Product[ProductID],tbl_Product[ProductName])</f>
        <v>Depreciation Trail</v>
      </c>
      <c r="I1722" t="str">
        <f>_xlfn.XLOOKUP(tbl_OrderProduct[[#This Row],[OrderID]],tbl_Order[OrderID],tbl_Order[CustomerID])</f>
        <v>CUST0389</v>
      </c>
    </row>
    <row r="1723" spans="1:9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  <c r="F1723">
        <f>_xlfn.XLOOKUP(tbl_OrderProduct[[#This Row],[OrderID]],tbl_Order[OrderID],tbl_Order[Order Year])</f>
        <v>2020</v>
      </c>
      <c r="G1723" t="str">
        <f>_xlfn.XLOOKUP(tbl_OrderProduct[[#This Row],[OrderID]],tbl_Order[OrderID],tbl_Order[Order Month Name])</f>
        <v>Feb</v>
      </c>
      <c r="H1723" t="str">
        <f>_xlfn.XLOOKUP(tbl_OrderProduct[[#This Row],[ProductID]],tbl_Product[ProductID],tbl_Product[ProductName])</f>
        <v>Tiny Epic Formulas</v>
      </c>
      <c r="I1723" t="str">
        <f>_xlfn.XLOOKUP(tbl_OrderProduct[[#This Row],[OrderID]],tbl_Order[OrderID],tbl_Order[CustomerID])</f>
        <v>CUST0446</v>
      </c>
    </row>
    <row r="1724" spans="1:9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  <c r="F1724">
        <f>_xlfn.XLOOKUP(tbl_OrderProduct[[#This Row],[OrderID]],tbl_Order[OrderID],tbl_Order[Order Year])</f>
        <v>2020</v>
      </c>
      <c r="G1724" t="str">
        <f>_xlfn.XLOOKUP(tbl_OrderProduct[[#This Row],[OrderID]],tbl_Order[OrderID],tbl_Order[Order Month Name])</f>
        <v>Feb</v>
      </c>
      <c r="H1724" t="str">
        <f>_xlfn.XLOOKUP(tbl_OrderProduct[[#This Row],[ProductID]],tbl_Product[ProductID],tbl_Product[ProductName])</f>
        <v>Cells of Caledonia</v>
      </c>
      <c r="I1724" t="str">
        <f>_xlfn.XLOOKUP(tbl_OrderProduct[[#This Row],[OrderID]],tbl_Order[OrderID],tbl_Order[CustomerID])</f>
        <v>CUST0164</v>
      </c>
    </row>
    <row r="1725" spans="1:9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  <c r="F1725">
        <f>_xlfn.XLOOKUP(tbl_OrderProduct[[#This Row],[OrderID]],tbl_Order[OrderID],tbl_Order[Order Year])</f>
        <v>2020</v>
      </c>
      <c r="G1725" t="str">
        <f>_xlfn.XLOOKUP(tbl_OrderProduct[[#This Row],[OrderID]],tbl_Order[OrderID],tbl_Order[Order Month Name])</f>
        <v>Feb</v>
      </c>
      <c r="H1725" t="str">
        <f>_xlfn.XLOOKUP(tbl_OrderProduct[[#This Row],[ProductID]],tbl_Product[ProductID],tbl_Product[ProductName])</f>
        <v>The Spill: Data Breach</v>
      </c>
      <c r="I1725" t="str">
        <f>_xlfn.XLOOKUP(tbl_OrderProduct[[#This Row],[OrderID]],tbl_Order[OrderID],tbl_Order[CustomerID])</f>
        <v>CUST0027</v>
      </c>
    </row>
    <row r="1726" spans="1:9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  <c r="F1726">
        <f>_xlfn.XLOOKUP(tbl_OrderProduct[[#This Row],[OrderID]],tbl_Order[OrderID],tbl_Order[Order Year])</f>
        <v>2020</v>
      </c>
      <c r="G1726" t="str">
        <f>_xlfn.XLOOKUP(tbl_OrderProduct[[#This Row],[OrderID]],tbl_Order[OrderID],tbl_Order[Order Month Name])</f>
        <v>Feb</v>
      </c>
      <c r="H1726" t="str">
        <f>_xlfn.XLOOKUP(tbl_OrderProduct[[#This Row],[ProductID]],tbl_Product[ProductID],tbl_Product[ProductName])</f>
        <v>Terraforming Tableau</v>
      </c>
      <c r="I1726" t="str">
        <f>_xlfn.XLOOKUP(tbl_OrderProduct[[#This Row],[OrderID]],tbl_Order[OrderID],tbl_Order[CustomerID])</f>
        <v>CUST0027</v>
      </c>
    </row>
    <row r="1727" spans="1:9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  <c r="F1727">
        <f>_xlfn.XLOOKUP(tbl_OrderProduct[[#This Row],[OrderID]],tbl_Order[OrderID],tbl_Order[Order Year])</f>
        <v>2020</v>
      </c>
      <c r="G1727" t="str">
        <f>_xlfn.XLOOKUP(tbl_OrderProduct[[#This Row],[OrderID]],tbl_Order[OrderID],tbl_Order[Order Month Name])</f>
        <v>Feb</v>
      </c>
      <c r="H1727" t="str">
        <f>_xlfn.XLOOKUP(tbl_OrderProduct[[#This Row],[ProductID]],tbl_Product[ProductID],tbl_Product[ProductName])</f>
        <v>Depreciation Trail</v>
      </c>
      <c r="I1727" t="str">
        <f>_xlfn.XLOOKUP(tbl_OrderProduct[[#This Row],[OrderID]],tbl_Order[OrderID],tbl_Order[CustomerID])</f>
        <v>CUST0027</v>
      </c>
    </row>
    <row r="1728" spans="1:9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  <c r="F1728">
        <f>_xlfn.XLOOKUP(tbl_OrderProduct[[#This Row],[OrderID]],tbl_Order[OrderID],tbl_Order[Order Year])</f>
        <v>2020</v>
      </c>
      <c r="G1728" t="str">
        <f>_xlfn.XLOOKUP(tbl_OrderProduct[[#This Row],[OrderID]],tbl_Order[OrderID],tbl_Order[Order Month Name])</f>
        <v>Feb</v>
      </c>
      <c r="H1728" t="str">
        <f>_xlfn.XLOOKUP(tbl_OrderProduct[[#This Row],[ProductID]],tbl_Product[ProductID],tbl_Product[ProductName])</f>
        <v>Evercell</v>
      </c>
      <c r="I1728" t="str">
        <f>_xlfn.XLOOKUP(tbl_OrderProduct[[#This Row],[OrderID]],tbl_Order[OrderID],tbl_Order[CustomerID])</f>
        <v>CUST0027</v>
      </c>
    </row>
    <row r="1729" spans="1:9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  <c r="F1729">
        <f>_xlfn.XLOOKUP(tbl_OrderProduct[[#This Row],[OrderID]],tbl_Order[OrderID],tbl_Order[Order Year])</f>
        <v>2020</v>
      </c>
      <c r="G1729" t="str">
        <f>_xlfn.XLOOKUP(tbl_OrderProduct[[#This Row],[OrderID]],tbl_Order[OrderID],tbl_Order[Order Month Name])</f>
        <v>Feb</v>
      </c>
      <c r="H1729" t="str">
        <f>_xlfn.XLOOKUP(tbl_OrderProduct[[#This Row],[ProductID]],tbl_Product[ProductID],tbl_Product[ProductName])</f>
        <v>Sheets of Nottingham</v>
      </c>
      <c r="I1729" t="str">
        <f>_xlfn.XLOOKUP(tbl_OrderProduct[[#This Row],[OrderID]],tbl_Order[OrderID],tbl_Order[CustomerID])</f>
        <v>CUST1165</v>
      </c>
    </row>
    <row r="1730" spans="1:9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  <c r="F1730">
        <f>_xlfn.XLOOKUP(tbl_OrderProduct[[#This Row],[OrderID]],tbl_Order[OrderID],tbl_Order[Order Year])</f>
        <v>2020</v>
      </c>
      <c r="G1730" t="str">
        <f>_xlfn.XLOOKUP(tbl_OrderProduct[[#This Row],[OrderID]],tbl_Order[OrderID],tbl_Order[Order Month Name])</f>
        <v>Feb</v>
      </c>
      <c r="H1730" t="str">
        <f>_xlfn.XLOOKUP(tbl_OrderProduct[[#This Row],[ProductID]],tbl_Product[ProductID],tbl_Product[ProductName])</f>
        <v>Pax Excel</v>
      </c>
      <c r="I1730" t="str">
        <f>_xlfn.XLOOKUP(tbl_OrderProduct[[#This Row],[OrderID]],tbl_Order[OrderID],tbl_Order[CustomerID])</f>
        <v>CUST0848</v>
      </c>
    </row>
    <row r="1731" spans="1:9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  <c r="F1731">
        <f>_xlfn.XLOOKUP(tbl_OrderProduct[[#This Row],[OrderID]],tbl_Order[OrderID],tbl_Order[Order Year])</f>
        <v>2020</v>
      </c>
      <c r="G1731" t="str">
        <f>_xlfn.XLOOKUP(tbl_OrderProduct[[#This Row],[OrderID]],tbl_Order[OrderID],tbl_Order[Order Month Name])</f>
        <v>Feb</v>
      </c>
      <c r="H1731" t="str">
        <f>_xlfn.XLOOKUP(tbl_OrderProduct[[#This Row],[ProductID]],tbl_Product[ProductID],tbl_Product[ProductName])</f>
        <v>Azul: Pie Chart Edition</v>
      </c>
      <c r="I1731" t="str">
        <f>_xlfn.XLOOKUP(tbl_OrderProduct[[#This Row],[OrderID]],tbl_Order[OrderID],tbl_Order[CustomerID])</f>
        <v>CUST0498</v>
      </c>
    </row>
    <row r="1732" spans="1:9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  <c r="F1732">
        <f>_xlfn.XLOOKUP(tbl_OrderProduct[[#This Row],[OrderID]],tbl_Order[OrderID],tbl_Order[Order Year])</f>
        <v>2020</v>
      </c>
      <c r="G1732" t="str">
        <f>_xlfn.XLOOKUP(tbl_OrderProduct[[#This Row],[OrderID]],tbl_Order[OrderID],tbl_Order[Order Month Name])</f>
        <v>Feb</v>
      </c>
      <c r="H1732" t="str">
        <f>_xlfn.XLOOKUP(tbl_OrderProduct[[#This Row],[ProductID]],tbl_Product[ProductID],tbl_Product[ProductName])</f>
        <v>7 Chart Wonders</v>
      </c>
      <c r="I1732" t="str">
        <f>_xlfn.XLOOKUP(tbl_OrderProduct[[#This Row],[OrderID]],tbl_Order[OrderID],tbl_Order[CustomerID])</f>
        <v>CUST0859</v>
      </c>
    </row>
    <row r="1733" spans="1:9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  <c r="F1733">
        <f>_xlfn.XLOOKUP(tbl_OrderProduct[[#This Row],[OrderID]],tbl_Order[OrderID],tbl_Order[Order Year])</f>
        <v>2020</v>
      </c>
      <c r="G1733" t="str">
        <f>_xlfn.XLOOKUP(tbl_OrderProduct[[#This Row],[OrderID]],tbl_Order[OrderID],tbl_Order[Order Month Name])</f>
        <v>Feb</v>
      </c>
      <c r="H1733" t="str">
        <f>_xlfn.XLOOKUP(tbl_OrderProduct[[#This Row],[ProductID]],tbl_Product[ProductID],tbl_Product[ProductName])</f>
        <v>Evercell</v>
      </c>
      <c r="I1733" t="str">
        <f>_xlfn.XLOOKUP(tbl_OrderProduct[[#This Row],[OrderID]],tbl_Order[OrderID],tbl_Order[CustomerID])</f>
        <v>CUST0997</v>
      </c>
    </row>
    <row r="1734" spans="1:9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  <c r="F1734">
        <f>_xlfn.XLOOKUP(tbl_OrderProduct[[#This Row],[OrderID]],tbl_Order[OrderID],tbl_Order[Order Year])</f>
        <v>2020</v>
      </c>
      <c r="G1734" t="str">
        <f>_xlfn.XLOOKUP(tbl_OrderProduct[[#This Row],[OrderID]],tbl_Order[OrderID],tbl_Order[Order Month Name])</f>
        <v>Feb</v>
      </c>
      <c r="H1734" t="str">
        <f>_xlfn.XLOOKUP(tbl_OrderProduct[[#This Row],[ProductID]],tbl_Product[ProductID],tbl_Product[ProductName])</f>
        <v>The Spill: Data Breach</v>
      </c>
      <c r="I1734" t="str">
        <f>_xlfn.XLOOKUP(tbl_OrderProduct[[#This Row],[OrderID]],tbl_Order[OrderID],tbl_Order[CustomerID])</f>
        <v>CUST0997</v>
      </c>
    </row>
    <row r="1735" spans="1:9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  <c r="F1735">
        <f>_xlfn.XLOOKUP(tbl_OrderProduct[[#This Row],[OrderID]],tbl_Order[OrderID],tbl_Order[Order Year])</f>
        <v>2020</v>
      </c>
      <c r="G1735" t="str">
        <f>_xlfn.XLOOKUP(tbl_OrderProduct[[#This Row],[OrderID]],tbl_Order[OrderID],tbl_Order[Order Month Name])</f>
        <v>Feb</v>
      </c>
      <c r="H1735" t="str">
        <f>_xlfn.XLOOKUP(tbl_OrderProduct[[#This Row],[ProductID]],tbl_Product[ProductID],tbl_Product[ProductName])</f>
        <v>Root Cause Analysis</v>
      </c>
      <c r="I1735" t="str">
        <f>_xlfn.XLOOKUP(tbl_OrderProduct[[#This Row],[OrderID]],tbl_Order[OrderID],tbl_Order[CustomerID])</f>
        <v>CUST1174</v>
      </c>
    </row>
    <row r="1736" spans="1:9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  <c r="F1736">
        <f>_xlfn.XLOOKUP(tbl_OrderProduct[[#This Row],[OrderID]],tbl_Order[OrderID],tbl_Order[Order Year])</f>
        <v>2020</v>
      </c>
      <c r="G1736" t="str">
        <f>_xlfn.XLOOKUP(tbl_OrderProduct[[#This Row],[OrderID]],tbl_Order[OrderID],tbl_Order[Order Month Name])</f>
        <v>Feb</v>
      </c>
      <c r="H1736" t="str">
        <f>_xlfn.XLOOKUP(tbl_OrderProduct[[#This Row],[ProductID]],tbl_Product[ProductID],tbl_Product[ProductName])</f>
        <v>Charts Against Humanity</v>
      </c>
      <c r="I1736" t="str">
        <f>_xlfn.XLOOKUP(tbl_OrderProduct[[#This Row],[OrderID]],tbl_Order[OrderID],tbl_Order[CustomerID])</f>
        <v>CUST1174</v>
      </c>
    </row>
    <row r="1737" spans="1:9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  <c r="F1737">
        <f>_xlfn.XLOOKUP(tbl_OrderProduct[[#This Row],[OrderID]],tbl_Order[OrderID],tbl_Order[Order Year])</f>
        <v>2020</v>
      </c>
      <c r="G1737" t="str">
        <f>_xlfn.XLOOKUP(tbl_OrderProduct[[#This Row],[OrderID]],tbl_Order[OrderID],tbl_Order[Order Month Name])</f>
        <v>Mar</v>
      </c>
      <c r="H1737" t="str">
        <f>_xlfn.XLOOKUP(tbl_OrderProduct[[#This Row],[ProductID]],tbl_Product[ProductID],tbl_Product[ProductName])</f>
        <v>Tiny Epic Formulas</v>
      </c>
      <c r="I1737" t="str">
        <f>_xlfn.XLOOKUP(tbl_OrderProduct[[#This Row],[OrderID]],tbl_Order[OrderID],tbl_Order[CustomerID])</f>
        <v>CUST0086</v>
      </c>
    </row>
    <row r="1738" spans="1:9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  <c r="F1738">
        <f>_xlfn.XLOOKUP(tbl_OrderProduct[[#This Row],[OrderID]],tbl_Order[OrderID],tbl_Order[Order Year])</f>
        <v>2020</v>
      </c>
      <c r="G1738" t="str">
        <f>_xlfn.XLOOKUP(tbl_OrderProduct[[#This Row],[OrderID]],tbl_Order[OrderID],tbl_Order[Order Month Name])</f>
        <v>Mar</v>
      </c>
      <c r="H1738" t="str">
        <f>_xlfn.XLOOKUP(tbl_OrderProduct[[#This Row],[ProductID]],tbl_Product[ProductID],tbl_Product[ProductName])</f>
        <v>Root Cause Analysis</v>
      </c>
      <c r="I1738" t="str">
        <f>_xlfn.XLOOKUP(tbl_OrderProduct[[#This Row],[OrderID]],tbl_Order[OrderID],tbl_Order[CustomerID])</f>
        <v>CUST1164</v>
      </c>
    </row>
    <row r="1739" spans="1:9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  <c r="F1739">
        <f>_xlfn.XLOOKUP(tbl_OrderProduct[[#This Row],[OrderID]],tbl_Order[OrderID],tbl_Order[Order Year])</f>
        <v>2020</v>
      </c>
      <c r="G1739" t="str">
        <f>_xlfn.XLOOKUP(tbl_OrderProduct[[#This Row],[OrderID]],tbl_Order[OrderID],tbl_Order[Order Month Name])</f>
        <v>Mar</v>
      </c>
      <c r="H1739" t="str">
        <f>_xlfn.XLOOKUP(tbl_OrderProduct[[#This Row],[ProductID]],tbl_Product[ProductID],tbl_Product[ProductName])</f>
        <v>Wingspanalytics</v>
      </c>
      <c r="I1739" t="str">
        <f>_xlfn.XLOOKUP(tbl_OrderProduct[[#This Row],[OrderID]],tbl_Order[OrderID],tbl_Order[CustomerID])</f>
        <v>CUST1164</v>
      </c>
    </row>
    <row r="1740" spans="1:9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  <c r="F1740">
        <f>_xlfn.XLOOKUP(tbl_OrderProduct[[#This Row],[OrderID]],tbl_Order[OrderID],tbl_Order[Order Year])</f>
        <v>2020</v>
      </c>
      <c r="G1740" t="str">
        <f>_xlfn.XLOOKUP(tbl_OrderProduct[[#This Row],[OrderID]],tbl_Order[OrderID],tbl_Order[Order Month Name])</f>
        <v>Mar</v>
      </c>
      <c r="H1740" t="str">
        <f>_xlfn.XLOOKUP(tbl_OrderProduct[[#This Row],[ProductID]],tbl_Product[ProductID],tbl_Product[ProductName])</f>
        <v>Formulate!</v>
      </c>
      <c r="I1740" t="str">
        <f>_xlfn.XLOOKUP(tbl_OrderProduct[[#This Row],[OrderID]],tbl_Order[OrderID],tbl_Order[CustomerID])</f>
        <v>CUST0776</v>
      </c>
    </row>
    <row r="1741" spans="1:9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  <c r="F1741">
        <f>_xlfn.XLOOKUP(tbl_OrderProduct[[#This Row],[OrderID]],tbl_Order[OrderID],tbl_Order[Order Year])</f>
        <v>2020</v>
      </c>
      <c r="G1741" t="str">
        <f>_xlfn.XLOOKUP(tbl_OrderProduct[[#This Row],[OrderID]],tbl_Order[OrderID],tbl_Order[Order Month Name])</f>
        <v>Mar</v>
      </c>
      <c r="H1741" t="str">
        <f>_xlfn.XLOOKUP(tbl_OrderProduct[[#This Row],[ProductID]],tbl_Product[ProductID],tbl_Product[ProductName])</f>
        <v>Charts Against Humanity</v>
      </c>
      <c r="I1741" t="str">
        <f>_xlfn.XLOOKUP(tbl_OrderProduct[[#This Row],[OrderID]],tbl_Order[OrderID],tbl_Order[CustomerID])</f>
        <v>CUST0242</v>
      </c>
    </row>
    <row r="1742" spans="1:9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  <c r="F1742">
        <f>_xlfn.XLOOKUP(tbl_OrderProduct[[#This Row],[OrderID]],tbl_Order[OrderID],tbl_Order[Order Year])</f>
        <v>2020</v>
      </c>
      <c r="G1742" t="str">
        <f>_xlfn.XLOOKUP(tbl_OrderProduct[[#This Row],[OrderID]],tbl_Order[OrderID],tbl_Order[Order Month Name])</f>
        <v>Mar</v>
      </c>
      <c r="H1742" t="str">
        <f>_xlfn.XLOOKUP(tbl_OrderProduct[[#This Row],[ProductID]],tbl_Product[ProductID],tbl_Product[ProductName])</f>
        <v>Formula Scrabble</v>
      </c>
      <c r="I1742" t="str">
        <f>_xlfn.XLOOKUP(tbl_OrderProduct[[#This Row],[OrderID]],tbl_Order[OrderID],tbl_Order[CustomerID])</f>
        <v>CUST0242</v>
      </c>
    </row>
    <row r="1743" spans="1:9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  <c r="F1743">
        <f>_xlfn.XLOOKUP(tbl_OrderProduct[[#This Row],[OrderID]],tbl_Order[OrderID],tbl_Order[Order Year])</f>
        <v>2020</v>
      </c>
      <c r="G1743" t="str">
        <f>_xlfn.XLOOKUP(tbl_OrderProduct[[#This Row],[OrderID]],tbl_Order[OrderID],tbl_Order[Order Month Name])</f>
        <v>Mar</v>
      </c>
      <c r="H1743" t="str">
        <f>_xlfn.XLOOKUP(tbl_OrderProduct[[#This Row],[ProductID]],tbl_Product[ProductID],tbl_Product[ProductName])</f>
        <v>A Dasboard Contrived</v>
      </c>
      <c r="I1743" t="str">
        <f>_xlfn.XLOOKUP(tbl_OrderProduct[[#This Row],[OrderID]],tbl_Order[OrderID],tbl_Order[CustomerID])</f>
        <v>CUST0242</v>
      </c>
    </row>
    <row r="1744" spans="1:9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  <c r="F1744">
        <f>_xlfn.XLOOKUP(tbl_OrderProduct[[#This Row],[OrderID]],tbl_Order[OrderID],tbl_Order[Order Year])</f>
        <v>2020</v>
      </c>
      <c r="G1744" t="str">
        <f>_xlfn.XLOOKUP(tbl_OrderProduct[[#This Row],[OrderID]],tbl_Order[OrderID],tbl_Order[Order Month Name])</f>
        <v>Mar</v>
      </c>
      <c r="H1744" t="str">
        <f>_xlfn.XLOOKUP(tbl_OrderProduct[[#This Row],[ProductID]],tbl_Product[ProductID],tbl_Product[ProductName])</f>
        <v>Spreadsheets &amp; Sidequests</v>
      </c>
      <c r="I1744" t="str">
        <f>_xlfn.XLOOKUP(tbl_OrderProduct[[#This Row],[OrderID]],tbl_Order[OrderID],tbl_Order[CustomerID])</f>
        <v>CUST0242</v>
      </c>
    </row>
    <row r="1745" spans="1:9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  <c r="F1745">
        <f>_xlfn.XLOOKUP(tbl_OrderProduct[[#This Row],[OrderID]],tbl_Order[OrderID],tbl_Order[Order Year])</f>
        <v>2020</v>
      </c>
      <c r="G1745" t="str">
        <f>_xlfn.XLOOKUP(tbl_OrderProduct[[#This Row],[OrderID]],tbl_Order[OrderID],tbl_Order[Order Month Name])</f>
        <v>Mar</v>
      </c>
      <c r="H1745" t="str">
        <f>_xlfn.XLOOKUP(tbl_OrderProduct[[#This Row],[ProductID]],tbl_Product[ProductID],tbl_Product[ProductName])</f>
        <v>Don't Split the Data</v>
      </c>
      <c r="I1745" t="str">
        <f>_xlfn.XLOOKUP(tbl_OrderProduct[[#This Row],[OrderID]],tbl_Order[OrderID],tbl_Order[CustomerID])</f>
        <v>CUST1245</v>
      </c>
    </row>
    <row r="1746" spans="1:9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  <c r="F1746">
        <f>_xlfn.XLOOKUP(tbl_OrderProduct[[#This Row],[OrderID]],tbl_Order[OrderID],tbl_Order[Order Year])</f>
        <v>2020</v>
      </c>
      <c r="G1746" t="str">
        <f>_xlfn.XLOOKUP(tbl_OrderProduct[[#This Row],[OrderID]],tbl_Order[OrderID],tbl_Order[Order Month Name])</f>
        <v>Mar</v>
      </c>
      <c r="H1746" t="str">
        <f>_xlfn.XLOOKUP(tbl_OrderProduct[[#This Row],[ProductID]],tbl_Product[ProductID],tbl_Product[ProductName])</f>
        <v>Depreciation Trail</v>
      </c>
      <c r="I1746" t="str">
        <f>_xlfn.XLOOKUP(tbl_OrderProduct[[#This Row],[OrderID]],tbl_Order[OrderID],tbl_Order[CustomerID])</f>
        <v>CUST1245</v>
      </c>
    </row>
    <row r="1747" spans="1:9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  <c r="F1747">
        <f>_xlfn.XLOOKUP(tbl_OrderProduct[[#This Row],[OrderID]],tbl_Order[OrderID],tbl_Order[Order Year])</f>
        <v>2020</v>
      </c>
      <c r="G1747" t="str">
        <f>_xlfn.XLOOKUP(tbl_OrderProduct[[#This Row],[OrderID]],tbl_Order[OrderID],tbl_Order[Order Month Name])</f>
        <v>Mar</v>
      </c>
      <c r="H1747" t="str">
        <f>_xlfn.XLOOKUP(tbl_OrderProduct[[#This Row],[ProductID]],tbl_Product[ProductID],tbl_Product[ProductName])</f>
        <v>Carcassone: Financial Quarters</v>
      </c>
      <c r="I1747" t="str">
        <f>_xlfn.XLOOKUP(tbl_OrderProduct[[#This Row],[OrderID]],tbl_Order[OrderID],tbl_Order[CustomerID])</f>
        <v>CUST1245</v>
      </c>
    </row>
    <row r="1748" spans="1:9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  <c r="F1748">
        <f>_xlfn.XLOOKUP(tbl_OrderProduct[[#This Row],[OrderID]],tbl_Order[OrderID],tbl_Order[Order Year])</f>
        <v>2020</v>
      </c>
      <c r="G1748" t="str">
        <f>_xlfn.XLOOKUP(tbl_OrderProduct[[#This Row],[OrderID]],tbl_Order[OrderID],tbl_Order[Order Month Name])</f>
        <v>Mar</v>
      </c>
      <c r="H1748" t="str">
        <f>_xlfn.XLOOKUP(tbl_OrderProduct[[#This Row],[ProductID]],tbl_Product[ProductID],tbl_Product[ProductName])</f>
        <v>Pivot or Perish</v>
      </c>
      <c r="I1748" t="str">
        <f>_xlfn.XLOOKUP(tbl_OrderProduct[[#This Row],[OrderID]],tbl_Order[OrderID],tbl_Order[CustomerID])</f>
        <v>CUST1245</v>
      </c>
    </row>
    <row r="1749" spans="1:9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  <c r="F1749">
        <f>_xlfn.XLOOKUP(tbl_OrderProduct[[#This Row],[OrderID]],tbl_Order[OrderID],tbl_Order[Order Year])</f>
        <v>2020</v>
      </c>
      <c r="G1749" t="str">
        <f>_xlfn.XLOOKUP(tbl_OrderProduct[[#This Row],[OrderID]],tbl_Order[OrderID],tbl_Order[Order Month Name])</f>
        <v>Mar</v>
      </c>
      <c r="H1749" t="str">
        <f>_xlfn.XLOOKUP(tbl_OrderProduct[[#This Row],[ProductID]],tbl_Product[ProductID],tbl_Product[ProductName])</f>
        <v>Terraforming Tableau</v>
      </c>
      <c r="I1749" t="str">
        <f>_xlfn.XLOOKUP(tbl_OrderProduct[[#This Row],[OrderID]],tbl_Order[OrderID],tbl_Order[CustomerID])</f>
        <v>CUST1245</v>
      </c>
    </row>
    <row r="1750" spans="1:9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  <c r="F1750">
        <f>_xlfn.XLOOKUP(tbl_OrderProduct[[#This Row],[OrderID]],tbl_Order[OrderID],tbl_Order[Order Year])</f>
        <v>2020</v>
      </c>
      <c r="G1750" t="str">
        <f>_xlfn.XLOOKUP(tbl_OrderProduct[[#This Row],[OrderID]],tbl_Order[OrderID],tbl_Order[Order Month Name])</f>
        <v>Mar</v>
      </c>
      <c r="H1750" t="str">
        <f>_xlfn.XLOOKUP(tbl_OrderProduct[[#This Row],[ProductID]],tbl_Product[ProductID],tbl_Product[ProductName])</f>
        <v>Great Western Lookup</v>
      </c>
      <c r="I1750" t="str">
        <f>_xlfn.XLOOKUP(tbl_OrderProduct[[#This Row],[OrderID]],tbl_Order[OrderID],tbl_Order[CustomerID])</f>
        <v>CUST1245</v>
      </c>
    </row>
    <row r="1751" spans="1:9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  <c r="F1751">
        <f>_xlfn.XLOOKUP(tbl_OrderProduct[[#This Row],[OrderID]],tbl_Order[OrderID],tbl_Order[Order Year])</f>
        <v>2020</v>
      </c>
      <c r="G1751" t="str">
        <f>_xlfn.XLOOKUP(tbl_OrderProduct[[#This Row],[OrderID]],tbl_Order[OrderID],tbl_Order[Order Month Name])</f>
        <v>Mar</v>
      </c>
      <c r="H1751" t="str">
        <f>_xlfn.XLOOKUP(tbl_OrderProduct[[#This Row],[ProductID]],tbl_Product[ProductID],tbl_Product[ProductName])</f>
        <v>Don't Wake the Stakeholders</v>
      </c>
      <c r="I1751" t="str">
        <f>_xlfn.XLOOKUP(tbl_OrderProduct[[#This Row],[OrderID]],tbl_Order[OrderID],tbl_Order[CustomerID])</f>
        <v>CUST1117</v>
      </c>
    </row>
    <row r="1752" spans="1:9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  <c r="F1752">
        <f>_xlfn.XLOOKUP(tbl_OrderProduct[[#This Row],[OrderID]],tbl_Order[OrderID],tbl_Order[Order Year])</f>
        <v>2020</v>
      </c>
      <c r="G1752" t="str">
        <f>_xlfn.XLOOKUP(tbl_OrderProduct[[#This Row],[OrderID]],tbl_Order[OrderID],tbl_Order[Order Month Name])</f>
        <v>Mar</v>
      </c>
      <c r="H1752" t="str">
        <f>_xlfn.XLOOKUP(tbl_OrderProduct[[#This Row],[ProductID]],tbl_Product[ProductID],tbl_Product[ProductName])</f>
        <v>Roll for Regression</v>
      </c>
      <c r="I1752" t="str">
        <f>_xlfn.XLOOKUP(tbl_OrderProduct[[#This Row],[OrderID]],tbl_Order[OrderID],tbl_Order[CustomerID])</f>
        <v>CUST0665</v>
      </c>
    </row>
    <row r="1753" spans="1:9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  <c r="F1753">
        <f>_xlfn.XLOOKUP(tbl_OrderProduct[[#This Row],[OrderID]],tbl_Order[OrderID],tbl_Order[Order Year])</f>
        <v>2020</v>
      </c>
      <c r="G1753" t="str">
        <f>_xlfn.XLOOKUP(tbl_OrderProduct[[#This Row],[OrderID]],tbl_Order[OrderID],tbl_Order[Order Month Name])</f>
        <v>Mar</v>
      </c>
      <c r="H1753" t="str">
        <f>_xlfn.XLOOKUP(tbl_OrderProduct[[#This Row],[ProductID]],tbl_Product[ProductID],tbl_Product[ProductName])</f>
        <v>Between Two Spreadsheets</v>
      </c>
      <c r="I1753" t="str">
        <f>_xlfn.XLOOKUP(tbl_OrderProduct[[#This Row],[OrderID]],tbl_Order[OrderID],tbl_Order[CustomerID])</f>
        <v>CUST0665</v>
      </c>
    </row>
    <row r="1754" spans="1:9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  <c r="F1754">
        <f>_xlfn.XLOOKUP(tbl_OrderProduct[[#This Row],[OrderID]],tbl_Order[OrderID],tbl_Order[Order Year])</f>
        <v>2020</v>
      </c>
      <c r="G1754" t="str">
        <f>_xlfn.XLOOKUP(tbl_OrderProduct[[#This Row],[OrderID]],tbl_Order[OrderID],tbl_Order[Order Month Name])</f>
        <v>Mar</v>
      </c>
      <c r="H1754" t="str">
        <f>_xlfn.XLOOKUP(tbl_OrderProduct[[#This Row],[ProductID]],tbl_Product[ProductID],tbl_Product[ProductName])</f>
        <v>Unmatched: Analyst's Edition</v>
      </c>
      <c r="I1754" t="str">
        <f>_xlfn.XLOOKUP(tbl_OrderProduct[[#This Row],[OrderID]],tbl_Order[OrderID],tbl_Order[CustomerID])</f>
        <v>CUST0665</v>
      </c>
    </row>
    <row r="1755" spans="1:9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  <c r="F1755">
        <f>_xlfn.XLOOKUP(tbl_OrderProduct[[#This Row],[OrderID]],tbl_Order[OrderID],tbl_Order[Order Year])</f>
        <v>2020</v>
      </c>
      <c r="G1755" t="str">
        <f>_xlfn.XLOOKUP(tbl_OrderProduct[[#This Row],[OrderID]],tbl_Order[OrderID],tbl_Order[Order Month Name])</f>
        <v>Mar</v>
      </c>
      <c r="H1755" t="str">
        <f>_xlfn.XLOOKUP(tbl_OrderProduct[[#This Row],[ProductID]],tbl_Product[ProductID],tbl_Product[ProductName])</f>
        <v>DataCraft: Fields &amp; Measures</v>
      </c>
      <c r="I1755" t="str">
        <f>_xlfn.XLOOKUP(tbl_OrderProduct[[#This Row],[OrderID]],tbl_Order[OrderID],tbl_Order[CustomerID])</f>
        <v>CUST0665</v>
      </c>
    </row>
    <row r="1756" spans="1:9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  <c r="F1756">
        <f>_xlfn.XLOOKUP(tbl_OrderProduct[[#This Row],[OrderID]],tbl_Order[OrderID],tbl_Order[Order Year])</f>
        <v>2020</v>
      </c>
      <c r="G1756" t="str">
        <f>_xlfn.XLOOKUP(tbl_OrderProduct[[#This Row],[OrderID]],tbl_Order[OrderID],tbl_Order[Order Month Name])</f>
        <v>Mar</v>
      </c>
      <c r="H1756" t="str">
        <f>_xlfn.XLOOKUP(tbl_OrderProduct[[#This Row],[ProductID]],tbl_Product[ProductID],tbl_Product[ProductName])</f>
        <v>Ticket to Ride: Financial Express</v>
      </c>
      <c r="I1756" t="str">
        <f>_xlfn.XLOOKUP(tbl_OrderProduct[[#This Row],[OrderID]],tbl_Order[OrderID],tbl_Order[CustomerID])</f>
        <v>CUST0638</v>
      </c>
    </row>
    <row r="1757" spans="1:9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  <c r="F1757">
        <f>_xlfn.XLOOKUP(tbl_OrderProduct[[#This Row],[OrderID]],tbl_Order[OrderID],tbl_Order[Order Year])</f>
        <v>2020</v>
      </c>
      <c r="G1757" t="str">
        <f>_xlfn.XLOOKUP(tbl_OrderProduct[[#This Row],[OrderID]],tbl_Order[OrderID],tbl_Order[Order Month Name])</f>
        <v>Mar</v>
      </c>
      <c r="H1757" t="str">
        <f>_xlfn.XLOOKUP(tbl_OrderProduct[[#This Row],[ProductID]],tbl_Product[ProductID],tbl_Product[ProductName])</f>
        <v>Spreadsheets &amp; Sidequests</v>
      </c>
      <c r="I1757" t="str">
        <f>_xlfn.XLOOKUP(tbl_OrderProduct[[#This Row],[OrderID]],tbl_Order[OrderID],tbl_Order[CustomerID])</f>
        <v>CUST0829</v>
      </c>
    </row>
    <row r="1758" spans="1:9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  <c r="F1758">
        <f>_xlfn.XLOOKUP(tbl_OrderProduct[[#This Row],[OrderID]],tbl_Order[OrderID],tbl_Order[Order Year])</f>
        <v>2020</v>
      </c>
      <c r="G1758" t="str">
        <f>_xlfn.XLOOKUP(tbl_OrderProduct[[#This Row],[OrderID]],tbl_Order[OrderID],tbl_Order[Order Month Name])</f>
        <v>Mar</v>
      </c>
      <c r="H1758" t="str">
        <f>_xlfn.XLOOKUP(tbl_OrderProduct[[#This Row],[ProductID]],tbl_Product[ProductID],tbl_Product[ProductName])</f>
        <v>Pax Excel</v>
      </c>
      <c r="I1758" t="str">
        <f>_xlfn.XLOOKUP(tbl_OrderProduct[[#This Row],[OrderID]],tbl_Order[OrderID],tbl_Order[CustomerID])</f>
        <v>CUST0829</v>
      </c>
    </row>
    <row r="1759" spans="1:9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  <c r="F1759">
        <f>_xlfn.XLOOKUP(tbl_OrderProduct[[#This Row],[OrderID]],tbl_Order[OrderID],tbl_Order[Order Year])</f>
        <v>2020</v>
      </c>
      <c r="G1759" t="str">
        <f>_xlfn.XLOOKUP(tbl_OrderProduct[[#This Row],[OrderID]],tbl_Order[OrderID],tbl_Order[Order Month Name])</f>
        <v>Mar</v>
      </c>
      <c r="H1759" t="str">
        <f>_xlfn.XLOOKUP(tbl_OrderProduct[[#This Row],[ProductID]],tbl_Product[ProductID],tbl_Product[ProductName])</f>
        <v>Formulate!</v>
      </c>
      <c r="I1759" t="str">
        <f>_xlfn.XLOOKUP(tbl_OrderProduct[[#This Row],[OrderID]],tbl_Order[OrderID],tbl_Order[CustomerID])</f>
        <v>CUST0829</v>
      </c>
    </row>
    <row r="1760" spans="1:9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  <c r="F1760">
        <f>_xlfn.XLOOKUP(tbl_OrderProduct[[#This Row],[OrderID]],tbl_Order[OrderID],tbl_Order[Order Year])</f>
        <v>2020</v>
      </c>
      <c r="G1760" t="str">
        <f>_xlfn.XLOOKUP(tbl_OrderProduct[[#This Row],[OrderID]],tbl_Order[OrderID],tbl_Order[Order Month Name])</f>
        <v>Mar</v>
      </c>
      <c r="H1760" t="str">
        <f>_xlfn.XLOOKUP(tbl_OrderProduct[[#This Row],[ProductID]],tbl_Product[ProductID],tbl_Product[ProductName])</f>
        <v>DataCraft: Fields &amp; Measures</v>
      </c>
      <c r="I1760" t="str">
        <f>_xlfn.XLOOKUP(tbl_OrderProduct[[#This Row],[OrderID]],tbl_Order[OrderID],tbl_Order[CustomerID])</f>
        <v>CUST0829</v>
      </c>
    </row>
    <row r="1761" spans="1:9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  <c r="F1761">
        <f>_xlfn.XLOOKUP(tbl_OrderProduct[[#This Row],[OrderID]],tbl_Order[OrderID],tbl_Order[Order Year])</f>
        <v>2020</v>
      </c>
      <c r="G1761" t="str">
        <f>_xlfn.XLOOKUP(tbl_OrderProduct[[#This Row],[OrderID]],tbl_Order[OrderID],tbl_Order[Order Month Name])</f>
        <v>Mar</v>
      </c>
      <c r="H1761" t="str">
        <f>_xlfn.XLOOKUP(tbl_OrderProduct[[#This Row],[ProductID]],tbl_Product[ProductID],tbl_Product[ProductName])</f>
        <v>Between Two Spreadsheets</v>
      </c>
      <c r="I1761" t="str">
        <f>_xlfn.XLOOKUP(tbl_OrderProduct[[#This Row],[OrderID]],tbl_Order[OrderID],tbl_Order[CustomerID])</f>
        <v>CUST0829</v>
      </c>
    </row>
    <row r="1762" spans="1:9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  <c r="F1762">
        <f>_xlfn.XLOOKUP(tbl_OrderProduct[[#This Row],[OrderID]],tbl_Order[OrderID],tbl_Order[Order Year])</f>
        <v>2020</v>
      </c>
      <c r="G1762" t="str">
        <f>_xlfn.XLOOKUP(tbl_OrderProduct[[#This Row],[OrderID]],tbl_Order[OrderID],tbl_Order[Order Month Name])</f>
        <v>Mar</v>
      </c>
      <c r="H1762" t="str">
        <f>_xlfn.XLOOKUP(tbl_OrderProduct[[#This Row],[ProductID]],tbl_Product[ProductID],tbl_Product[ProductName])</f>
        <v>Pax Excel</v>
      </c>
      <c r="I1762" t="str">
        <f>_xlfn.XLOOKUP(tbl_OrderProduct[[#This Row],[OrderID]],tbl_Order[OrderID],tbl_Order[CustomerID])</f>
        <v>CUST0991</v>
      </c>
    </row>
    <row r="1763" spans="1:9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  <c r="F1763">
        <f>_xlfn.XLOOKUP(tbl_OrderProduct[[#This Row],[OrderID]],tbl_Order[OrderID],tbl_Order[Order Year])</f>
        <v>2020</v>
      </c>
      <c r="G1763" t="str">
        <f>_xlfn.XLOOKUP(tbl_OrderProduct[[#This Row],[OrderID]],tbl_Order[OrderID],tbl_Order[Order Month Name])</f>
        <v>Mar</v>
      </c>
      <c r="H1763" t="str">
        <f>_xlfn.XLOOKUP(tbl_OrderProduct[[#This Row],[ProductID]],tbl_Product[ProductID],tbl_Product[ProductName])</f>
        <v>Charts Against Humanity</v>
      </c>
      <c r="I1763" t="str">
        <f>_xlfn.XLOOKUP(tbl_OrderProduct[[#This Row],[OrderID]],tbl_Order[OrderID],tbl_Order[CustomerID])</f>
        <v>CUST0633</v>
      </c>
    </row>
    <row r="1764" spans="1:9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  <c r="F1764">
        <f>_xlfn.XLOOKUP(tbl_OrderProduct[[#This Row],[OrderID]],tbl_Order[OrderID],tbl_Order[Order Year])</f>
        <v>2020</v>
      </c>
      <c r="G1764" t="str">
        <f>_xlfn.XLOOKUP(tbl_OrderProduct[[#This Row],[OrderID]],tbl_Order[OrderID],tbl_Order[Order Month Name])</f>
        <v>Mar</v>
      </c>
      <c r="H1764" t="str">
        <f>_xlfn.XLOOKUP(tbl_OrderProduct[[#This Row],[ProductID]],tbl_Product[ProductID],tbl_Product[ProductName])</f>
        <v>YahtSheets</v>
      </c>
      <c r="I1764" t="str">
        <f>_xlfn.XLOOKUP(tbl_OrderProduct[[#This Row],[OrderID]],tbl_Order[OrderID],tbl_Order[CustomerID])</f>
        <v>CUST0070</v>
      </c>
    </row>
    <row r="1765" spans="1:9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  <c r="F1765">
        <f>_xlfn.XLOOKUP(tbl_OrderProduct[[#This Row],[OrderID]],tbl_Order[OrderID],tbl_Order[Order Year])</f>
        <v>2020</v>
      </c>
      <c r="G1765" t="str">
        <f>_xlfn.XLOOKUP(tbl_OrderProduct[[#This Row],[OrderID]],tbl_Order[OrderID],tbl_Order[Order Month Name])</f>
        <v>Mar</v>
      </c>
      <c r="H1765" t="str">
        <f>_xlfn.XLOOKUP(tbl_OrderProduct[[#This Row],[ProductID]],tbl_Product[ProductID],tbl_Product[ProductName])</f>
        <v>Terraforming Tableau</v>
      </c>
      <c r="I1765" t="str">
        <f>_xlfn.XLOOKUP(tbl_OrderProduct[[#This Row],[OrderID]],tbl_Order[OrderID],tbl_Order[CustomerID])</f>
        <v>CUST0696</v>
      </c>
    </row>
    <row r="1766" spans="1:9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  <c r="F1766">
        <f>_xlfn.XLOOKUP(tbl_OrderProduct[[#This Row],[OrderID]],tbl_Order[OrderID],tbl_Order[Order Year])</f>
        <v>2020</v>
      </c>
      <c r="G1766" t="str">
        <f>_xlfn.XLOOKUP(tbl_OrderProduct[[#This Row],[OrderID]],tbl_Order[OrderID],tbl_Order[Order Month Name])</f>
        <v>Mar</v>
      </c>
      <c r="H1766" t="str">
        <f>_xlfn.XLOOKUP(tbl_OrderProduct[[#This Row],[ProductID]],tbl_Product[ProductID],tbl_Product[ProductName])</f>
        <v>Don't Split the Data</v>
      </c>
      <c r="I1766" t="str">
        <f>_xlfn.XLOOKUP(tbl_OrderProduct[[#This Row],[OrderID]],tbl_Order[OrderID],tbl_Order[CustomerID])</f>
        <v>CUST1282</v>
      </c>
    </row>
    <row r="1767" spans="1:9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  <c r="F1767">
        <f>_xlfn.XLOOKUP(tbl_OrderProduct[[#This Row],[OrderID]],tbl_Order[OrderID],tbl_Order[Order Year])</f>
        <v>2020</v>
      </c>
      <c r="G1767" t="str">
        <f>_xlfn.XLOOKUP(tbl_OrderProduct[[#This Row],[OrderID]],tbl_Order[OrderID],tbl_Order[Order Month Name])</f>
        <v>Mar</v>
      </c>
      <c r="H1767" t="str">
        <f>_xlfn.XLOOKUP(tbl_OrderProduct[[#This Row],[ProductID]],tbl_Product[ProductID],tbl_Product[ProductName])</f>
        <v>Dungeons &amp; Datasets</v>
      </c>
      <c r="I1767" t="str">
        <f>_xlfn.XLOOKUP(tbl_OrderProduct[[#This Row],[OrderID]],tbl_Order[OrderID],tbl_Order[CustomerID])</f>
        <v>CUST0550</v>
      </c>
    </row>
    <row r="1768" spans="1:9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  <c r="F1768">
        <f>_xlfn.XLOOKUP(tbl_OrderProduct[[#This Row],[OrderID]],tbl_Order[OrderID],tbl_Order[Order Year])</f>
        <v>2020</v>
      </c>
      <c r="G1768" t="str">
        <f>_xlfn.XLOOKUP(tbl_OrderProduct[[#This Row],[OrderID]],tbl_Order[OrderID],tbl_Order[Order Month Name])</f>
        <v>Mar</v>
      </c>
      <c r="H1768" t="str">
        <f>_xlfn.XLOOKUP(tbl_OrderProduct[[#This Row],[ProductID]],tbl_Product[ProductID],tbl_Product[ProductName])</f>
        <v>Data: The Resistance</v>
      </c>
      <c r="I1768" t="str">
        <f>_xlfn.XLOOKUP(tbl_OrderProduct[[#This Row],[OrderID]],tbl_Order[OrderID],tbl_Order[CustomerID])</f>
        <v>CUST0550</v>
      </c>
    </row>
    <row r="1769" spans="1:9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  <c r="F1769">
        <f>_xlfn.XLOOKUP(tbl_OrderProduct[[#This Row],[OrderID]],tbl_Order[OrderID],tbl_Order[Order Year])</f>
        <v>2020</v>
      </c>
      <c r="G1769" t="str">
        <f>_xlfn.XLOOKUP(tbl_OrderProduct[[#This Row],[OrderID]],tbl_Order[OrderID],tbl_Order[Order Month Name])</f>
        <v>Mar</v>
      </c>
      <c r="H1769" t="str">
        <f>_xlfn.XLOOKUP(tbl_OrderProduct[[#This Row],[ProductID]],tbl_Product[ProductID],tbl_Product[ProductName])</f>
        <v>Sheetstorm</v>
      </c>
      <c r="I1769" t="str">
        <f>_xlfn.XLOOKUP(tbl_OrderProduct[[#This Row],[OrderID]],tbl_Order[OrderID],tbl_Order[CustomerID])</f>
        <v>CUST0550</v>
      </c>
    </row>
    <row r="1770" spans="1:9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  <c r="F1770">
        <f>_xlfn.XLOOKUP(tbl_OrderProduct[[#This Row],[OrderID]],tbl_Order[OrderID],tbl_Order[Order Year])</f>
        <v>2020</v>
      </c>
      <c r="G1770" t="str">
        <f>_xlfn.XLOOKUP(tbl_OrderProduct[[#This Row],[OrderID]],tbl_Order[OrderID],tbl_Order[Order Month Name])</f>
        <v>Apr</v>
      </c>
      <c r="H1770" t="str">
        <f>_xlfn.XLOOKUP(tbl_OrderProduct[[#This Row],[ProductID]],tbl_Product[ProductID],tbl_Product[ProductName])</f>
        <v>The Spill: Data Breach</v>
      </c>
      <c r="I1770" t="str">
        <f>_xlfn.XLOOKUP(tbl_OrderProduct[[#This Row],[OrderID]],tbl_Order[OrderID],tbl_Order[CustomerID])</f>
        <v>CUST0251</v>
      </c>
    </row>
    <row r="1771" spans="1:9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  <c r="F1771">
        <f>_xlfn.XLOOKUP(tbl_OrderProduct[[#This Row],[OrderID]],tbl_Order[OrderID],tbl_Order[Order Year])</f>
        <v>2020</v>
      </c>
      <c r="G1771" t="str">
        <f>_xlfn.XLOOKUP(tbl_OrderProduct[[#This Row],[OrderID]],tbl_Order[OrderID],tbl_Order[Order Month Name])</f>
        <v>Apr</v>
      </c>
      <c r="H1771" t="str">
        <f>_xlfn.XLOOKUP(tbl_OrderProduct[[#This Row],[ProductID]],tbl_Product[ProductID],tbl_Product[ProductName])</f>
        <v>Evercell</v>
      </c>
      <c r="I1771" t="str">
        <f>_xlfn.XLOOKUP(tbl_OrderProduct[[#This Row],[OrderID]],tbl_Order[OrderID],tbl_Order[CustomerID])</f>
        <v>CUST0704</v>
      </c>
    </row>
    <row r="1772" spans="1:9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  <c r="F1772">
        <f>_xlfn.XLOOKUP(tbl_OrderProduct[[#This Row],[OrderID]],tbl_Order[OrderID],tbl_Order[Order Year])</f>
        <v>2020</v>
      </c>
      <c r="G1772" t="str">
        <f>_xlfn.XLOOKUP(tbl_OrderProduct[[#This Row],[OrderID]],tbl_Order[OrderID],tbl_Order[Order Month Name])</f>
        <v>Apr</v>
      </c>
      <c r="H1772" t="str">
        <f>_xlfn.XLOOKUP(tbl_OrderProduct[[#This Row],[ProductID]],tbl_Product[ProductID],tbl_Product[ProductName])</f>
        <v>Pivot or Perish</v>
      </c>
      <c r="I1772" t="str">
        <f>_xlfn.XLOOKUP(tbl_OrderProduct[[#This Row],[OrderID]],tbl_Order[OrderID],tbl_Order[CustomerID])</f>
        <v>CUST0704</v>
      </c>
    </row>
    <row r="1773" spans="1:9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  <c r="F1773">
        <f>_xlfn.XLOOKUP(tbl_OrderProduct[[#This Row],[OrderID]],tbl_Order[OrderID],tbl_Order[Order Year])</f>
        <v>2020</v>
      </c>
      <c r="G1773" t="str">
        <f>_xlfn.XLOOKUP(tbl_OrderProduct[[#This Row],[OrderID]],tbl_Order[OrderID],tbl_Order[Order Month Name])</f>
        <v>Apr</v>
      </c>
      <c r="H1773" t="str">
        <f>_xlfn.XLOOKUP(tbl_OrderProduct[[#This Row],[ProductID]],tbl_Product[ProductID],tbl_Product[ProductName])</f>
        <v>Pivot Panic!</v>
      </c>
      <c r="I1773" t="str">
        <f>_xlfn.XLOOKUP(tbl_OrderProduct[[#This Row],[OrderID]],tbl_Order[OrderID],tbl_Order[CustomerID])</f>
        <v>CUST0704</v>
      </c>
    </row>
    <row r="1774" spans="1:9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  <c r="F1774">
        <f>_xlfn.XLOOKUP(tbl_OrderProduct[[#This Row],[OrderID]],tbl_Order[OrderID],tbl_Order[Order Year])</f>
        <v>2020</v>
      </c>
      <c r="G1774" t="str">
        <f>_xlfn.XLOOKUP(tbl_OrderProduct[[#This Row],[OrderID]],tbl_Order[OrderID],tbl_Order[Order Month Name])</f>
        <v>Apr</v>
      </c>
      <c r="H1774" t="str">
        <f>_xlfn.XLOOKUP(tbl_OrderProduct[[#This Row],[ProductID]],tbl_Product[ProductID],tbl_Product[ProductName])</f>
        <v>Unmatched: Analyst's Edition</v>
      </c>
      <c r="I1774" t="str">
        <f>_xlfn.XLOOKUP(tbl_OrderProduct[[#This Row],[OrderID]],tbl_Order[OrderID],tbl_Order[CustomerID])</f>
        <v>CUST0463</v>
      </c>
    </row>
    <row r="1775" spans="1:9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  <c r="F1775">
        <f>_xlfn.XLOOKUP(tbl_OrderProduct[[#This Row],[OrderID]],tbl_Order[OrderID],tbl_Order[Order Year])</f>
        <v>2020</v>
      </c>
      <c r="G1775" t="str">
        <f>_xlfn.XLOOKUP(tbl_OrderProduct[[#This Row],[OrderID]],tbl_Order[OrderID],tbl_Order[Order Month Name])</f>
        <v>Apr</v>
      </c>
      <c r="H1775" t="str">
        <f>_xlfn.XLOOKUP(tbl_OrderProduct[[#This Row],[ProductID]],tbl_Product[ProductID],tbl_Product[ProductName])</f>
        <v>Formula Scrabble</v>
      </c>
      <c r="I1775" t="str">
        <f>_xlfn.XLOOKUP(tbl_OrderProduct[[#This Row],[OrderID]],tbl_Order[OrderID],tbl_Order[CustomerID])</f>
        <v>CUST1048</v>
      </c>
    </row>
    <row r="1776" spans="1:9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  <c r="F1776">
        <f>_xlfn.XLOOKUP(tbl_OrderProduct[[#This Row],[OrderID]],tbl_Order[OrderID],tbl_Order[Order Year])</f>
        <v>2020</v>
      </c>
      <c r="G1776" t="str">
        <f>_xlfn.XLOOKUP(tbl_OrderProduct[[#This Row],[OrderID]],tbl_Order[OrderID],tbl_Order[Order Month Name])</f>
        <v>Apr</v>
      </c>
      <c r="H1776" t="str">
        <f>_xlfn.XLOOKUP(tbl_OrderProduct[[#This Row],[ProductID]],tbl_Product[ProductID],tbl_Product[ProductName])</f>
        <v>Audit Call of Cthulhu</v>
      </c>
      <c r="I1776" t="str">
        <f>_xlfn.XLOOKUP(tbl_OrderProduct[[#This Row],[OrderID]],tbl_Order[OrderID],tbl_Order[CustomerID])</f>
        <v>CUST1048</v>
      </c>
    </row>
    <row r="1777" spans="1:9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  <c r="F1777">
        <f>_xlfn.XLOOKUP(tbl_OrderProduct[[#This Row],[OrderID]],tbl_Order[OrderID],tbl_Order[Order Year])</f>
        <v>2020</v>
      </c>
      <c r="G1777" t="str">
        <f>_xlfn.XLOOKUP(tbl_OrderProduct[[#This Row],[OrderID]],tbl_Order[OrderID],tbl_Order[Order Month Name])</f>
        <v>Apr</v>
      </c>
      <c r="H1777" t="str">
        <f>_xlfn.XLOOKUP(tbl_OrderProduct[[#This Row],[ProductID]],tbl_Product[ProductID],tbl_Product[ProductName])</f>
        <v>Azul: Pie Chart Edition</v>
      </c>
      <c r="I1777" t="str">
        <f>_xlfn.XLOOKUP(tbl_OrderProduct[[#This Row],[OrderID]],tbl_Order[OrderID],tbl_Order[CustomerID])</f>
        <v>CUST1048</v>
      </c>
    </row>
    <row r="1778" spans="1:9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  <c r="F1778">
        <f>_xlfn.XLOOKUP(tbl_OrderProduct[[#This Row],[OrderID]],tbl_Order[OrderID],tbl_Order[Order Year])</f>
        <v>2020</v>
      </c>
      <c r="G1778" t="str">
        <f>_xlfn.XLOOKUP(tbl_OrderProduct[[#This Row],[OrderID]],tbl_Order[OrderID],tbl_Order[Order Month Name])</f>
        <v>Apr</v>
      </c>
      <c r="H1778" t="str">
        <f>_xlfn.XLOOKUP(tbl_OrderProduct[[#This Row],[ProductID]],tbl_Product[ProductID],tbl_Product[ProductName])</f>
        <v>Sheetstorm</v>
      </c>
      <c r="I1778" t="str">
        <f>_xlfn.XLOOKUP(tbl_OrderProduct[[#This Row],[OrderID]],tbl_Order[OrderID],tbl_Order[CustomerID])</f>
        <v>CUST0923</v>
      </c>
    </row>
    <row r="1779" spans="1:9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  <c r="F1779">
        <f>_xlfn.XLOOKUP(tbl_OrderProduct[[#This Row],[OrderID]],tbl_Order[OrderID],tbl_Order[Order Year])</f>
        <v>2020</v>
      </c>
      <c r="G1779" t="str">
        <f>_xlfn.XLOOKUP(tbl_OrderProduct[[#This Row],[OrderID]],tbl_Order[OrderID],tbl_Order[Order Month Name])</f>
        <v>Apr</v>
      </c>
      <c r="H1779" t="str">
        <f>_xlfn.XLOOKUP(tbl_OrderProduct[[#This Row],[ProductID]],tbl_Product[ProductID],tbl_Product[ProductName])</f>
        <v>Charts Against Humanity</v>
      </c>
      <c r="I1779" t="str">
        <f>_xlfn.XLOOKUP(tbl_OrderProduct[[#This Row],[OrderID]],tbl_Order[OrderID],tbl_Order[CustomerID])</f>
        <v>CUST0130</v>
      </c>
    </row>
    <row r="1780" spans="1:9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  <c r="F1780">
        <f>_xlfn.XLOOKUP(tbl_OrderProduct[[#This Row],[OrderID]],tbl_Order[OrderID],tbl_Order[Order Year])</f>
        <v>2020</v>
      </c>
      <c r="G1780" t="str">
        <f>_xlfn.XLOOKUP(tbl_OrderProduct[[#This Row],[OrderID]],tbl_Order[OrderID],tbl_Order[Order Month Name])</f>
        <v>Apr</v>
      </c>
      <c r="H1780" t="str">
        <f>_xlfn.XLOOKUP(tbl_OrderProduct[[#This Row],[ProductID]],tbl_Product[ProductID],tbl_Product[ProductName])</f>
        <v>The Quacks of Quarterburg</v>
      </c>
      <c r="I1780" t="str">
        <f>_xlfn.XLOOKUP(tbl_OrderProduct[[#This Row],[OrderID]],tbl_Order[OrderID],tbl_Order[CustomerID])</f>
        <v>CUST0130</v>
      </c>
    </row>
    <row r="1781" spans="1:9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  <c r="F1781">
        <f>_xlfn.XLOOKUP(tbl_OrderProduct[[#This Row],[OrderID]],tbl_Order[OrderID],tbl_Order[Order Year])</f>
        <v>2020</v>
      </c>
      <c r="G1781" t="str">
        <f>_xlfn.XLOOKUP(tbl_OrderProduct[[#This Row],[OrderID]],tbl_Order[OrderID],tbl_Order[Order Month Name])</f>
        <v>Apr</v>
      </c>
      <c r="H1781" t="str">
        <f>_xlfn.XLOOKUP(tbl_OrderProduct[[#This Row],[ProductID]],tbl_Product[ProductID],tbl_Product[ProductName])</f>
        <v>Between Two Spreadsheets</v>
      </c>
      <c r="I1781" t="str">
        <f>_xlfn.XLOOKUP(tbl_OrderProduct[[#This Row],[OrderID]],tbl_Order[OrderID],tbl_Order[CustomerID])</f>
        <v>CUST0130</v>
      </c>
    </row>
    <row r="1782" spans="1:9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  <c r="F1782">
        <f>_xlfn.XLOOKUP(tbl_OrderProduct[[#This Row],[OrderID]],tbl_Order[OrderID],tbl_Order[Order Year])</f>
        <v>2020</v>
      </c>
      <c r="G1782" t="str">
        <f>_xlfn.XLOOKUP(tbl_OrderProduct[[#This Row],[OrderID]],tbl_Order[OrderID],tbl_Order[Order Month Name])</f>
        <v>Apr</v>
      </c>
      <c r="H1782" t="str">
        <f>_xlfn.XLOOKUP(tbl_OrderProduct[[#This Row],[ProductID]],tbl_Product[ProductID],tbl_Product[ProductName])</f>
        <v>Pax Excel</v>
      </c>
      <c r="I1782" t="str">
        <f>_xlfn.XLOOKUP(tbl_OrderProduct[[#This Row],[OrderID]],tbl_Order[OrderID],tbl_Order[CustomerID])</f>
        <v>CUST0130</v>
      </c>
    </row>
    <row r="1783" spans="1:9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  <c r="F1783">
        <f>_xlfn.XLOOKUP(tbl_OrderProduct[[#This Row],[OrderID]],tbl_Order[OrderID],tbl_Order[Order Year])</f>
        <v>2020</v>
      </c>
      <c r="G1783" t="str">
        <f>_xlfn.XLOOKUP(tbl_OrderProduct[[#This Row],[OrderID]],tbl_Order[OrderID],tbl_Order[Order Month Name])</f>
        <v>Apr</v>
      </c>
      <c r="H1783" t="str">
        <f>_xlfn.XLOOKUP(tbl_OrderProduct[[#This Row],[ProductID]],tbl_Product[ProductID],tbl_Product[ProductName])</f>
        <v>Spreadsheet Legacy</v>
      </c>
      <c r="I1783" t="str">
        <f>_xlfn.XLOOKUP(tbl_OrderProduct[[#This Row],[OrderID]],tbl_Order[OrderID],tbl_Order[CustomerID])</f>
        <v>CUST0130</v>
      </c>
    </row>
    <row r="1784" spans="1:9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  <c r="F1784">
        <f>_xlfn.XLOOKUP(tbl_OrderProduct[[#This Row],[OrderID]],tbl_Order[OrderID],tbl_Order[Order Year])</f>
        <v>2020</v>
      </c>
      <c r="G1784" t="str">
        <f>_xlfn.XLOOKUP(tbl_OrderProduct[[#This Row],[OrderID]],tbl_Order[OrderID],tbl_Order[Order Month Name])</f>
        <v>Apr</v>
      </c>
      <c r="H1784" t="str">
        <f>_xlfn.XLOOKUP(tbl_OrderProduct[[#This Row],[ProductID]],tbl_Product[ProductID],tbl_Product[ProductName])</f>
        <v>The Quacks of Quarterburg</v>
      </c>
      <c r="I1784" t="str">
        <f>_xlfn.XLOOKUP(tbl_OrderProduct[[#This Row],[OrderID]],tbl_Order[OrderID],tbl_Order[CustomerID])</f>
        <v>CUST0640</v>
      </c>
    </row>
    <row r="1785" spans="1:9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  <c r="F1785">
        <f>_xlfn.XLOOKUP(tbl_OrderProduct[[#This Row],[OrderID]],tbl_Order[OrderID],tbl_Order[Order Year])</f>
        <v>2020</v>
      </c>
      <c r="G1785" t="str">
        <f>_xlfn.XLOOKUP(tbl_OrderProduct[[#This Row],[OrderID]],tbl_Order[OrderID],tbl_Order[Order Month Name])</f>
        <v>Apr</v>
      </c>
      <c r="H1785" t="str">
        <f>_xlfn.XLOOKUP(tbl_OrderProduct[[#This Row],[ProductID]],tbl_Product[ProductID],tbl_Product[ProductName])</f>
        <v>Cells of Caledonia</v>
      </c>
      <c r="I1785" t="str">
        <f>_xlfn.XLOOKUP(tbl_OrderProduct[[#This Row],[OrderID]],tbl_Order[OrderID],tbl_Order[CustomerID])</f>
        <v>CUST0640</v>
      </c>
    </row>
    <row r="1786" spans="1:9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  <c r="F1786">
        <f>_xlfn.XLOOKUP(tbl_OrderProduct[[#This Row],[OrderID]],tbl_Order[OrderID],tbl_Order[Order Year])</f>
        <v>2020</v>
      </c>
      <c r="G1786" t="str">
        <f>_xlfn.XLOOKUP(tbl_OrderProduct[[#This Row],[OrderID]],tbl_Order[OrderID],tbl_Order[Order Month Name])</f>
        <v>Apr</v>
      </c>
      <c r="H1786" t="str">
        <f>_xlfn.XLOOKUP(tbl_OrderProduct[[#This Row],[ProductID]],tbl_Product[ProductID],tbl_Product[ProductName])</f>
        <v>Fieldnames</v>
      </c>
      <c r="I1786" t="str">
        <f>_xlfn.XLOOKUP(tbl_OrderProduct[[#This Row],[OrderID]],tbl_Order[OrderID],tbl_Order[CustomerID])</f>
        <v>CUST0670</v>
      </c>
    </row>
    <row r="1787" spans="1:9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  <c r="F1787">
        <f>_xlfn.XLOOKUP(tbl_OrderProduct[[#This Row],[OrderID]],tbl_Order[OrderID],tbl_Order[Order Year])</f>
        <v>2020</v>
      </c>
      <c r="G1787" t="str">
        <f>_xlfn.XLOOKUP(tbl_OrderProduct[[#This Row],[OrderID]],tbl_Order[OrderID],tbl_Order[Order Month Name])</f>
        <v>Apr</v>
      </c>
      <c r="H1787" t="str">
        <f>_xlfn.XLOOKUP(tbl_OrderProduct[[#This Row],[ProductID]],tbl_Product[ProductID],tbl_Product[ProductName])</f>
        <v>Tiny Epic Formulas</v>
      </c>
      <c r="I1787" t="str">
        <f>_xlfn.XLOOKUP(tbl_OrderProduct[[#This Row],[OrderID]],tbl_Order[OrderID],tbl_Order[CustomerID])</f>
        <v>CUST0670</v>
      </c>
    </row>
    <row r="1788" spans="1:9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  <c r="F1788">
        <f>_xlfn.XLOOKUP(tbl_OrderProduct[[#This Row],[OrderID]],tbl_Order[OrderID],tbl_Order[Order Year])</f>
        <v>2020</v>
      </c>
      <c r="G1788" t="str">
        <f>_xlfn.XLOOKUP(tbl_OrderProduct[[#This Row],[OrderID]],tbl_Order[OrderID],tbl_Order[Order Month Name])</f>
        <v>Apr</v>
      </c>
      <c r="H1788" t="str">
        <f>_xlfn.XLOOKUP(tbl_OrderProduct[[#This Row],[ProductID]],tbl_Product[ProductID],tbl_Product[ProductName])</f>
        <v>Forbidden Functions</v>
      </c>
      <c r="I1788" t="str">
        <f>_xlfn.XLOOKUP(tbl_OrderProduct[[#This Row],[OrderID]],tbl_Order[OrderID],tbl_Order[CustomerID])</f>
        <v>CUST0670</v>
      </c>
    </row>
    <row r="1789" spans="1:9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  <c r="F1789">
        <f>_xlfn.XLOOKUP(tbl_OrderProduct[[#This Row],[OrderID]],tbl_Order[OrderID],tbl_Order[Order Year])</f>
        <v>2020</v>
      </c>
      <c r="G1789" t="str">
        <f>_xlfn.XLOOKUP(tbl_OrderProduct[[#This Row],[OrderID]],tbl_Order[OrderID],tbl_Order[Order Month Name])</f>
        <v>Apr</v>
      </c>
      <c r="H1789" t="str">
        <f>_xlfn.XLOOKUP(tbl_OrderProduct[[#This Row],[ProductID]],tbl_Product[ProductID],tbl_Product[ProductName])</f>
        <v>Pivot &amp; Paper</v>
      </c>
      <c r="I1789" t="str">
        <f>_xlfn.XLOOKUP(tbl_OrderProduct[[#This Row],[OrderID]],tbl_Order[OrderID],tbl_Order[CustomerID])</f>
        <v>CUST0896</v>
      </c>
    </row>
    <row r="1790" spans="1:9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  <c r="F1790">
        <f>_xlfn.XLOOKUP(tbl_OrderProduct[[#This Row],[OrderID]],tbl_Order[OrderID],tbl_Order[Order Year])</f>
        <v>2020</v>
      </c>
      <c r="G1790" t="str">
        <f>_xlfn.XLOOKUP(tbl_OrderProduct[[#This Row],[OrderID]],tbl_Order[OrderID],tbl_Order[Order Month Name])</f>
        <v>Apr</v>
      </c>
      <c r="H1790" t="str">
        <f>_xlfn.XLOOKUP(tbl_OrderProduct[[#This Row],[ProductID]],tbl_Product[ProductID],tbl_Product[ProductName])</f>
        <v>Don't Wake the Stakeholders</v>
      </c>
      <c r="I1790" t="str">
        <f>_xlfn.XLOOKUP(tbl_OrderProduct[[#This Row],[OrderID]],tbl_Order[OrderID],tbl_Order[CustomerID])</f>
        <v>CUST0896</v>
      </c>
    </row>
    <row r="1791" spans="1:9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  <c r="F1791">
        <f>_xlfn.XLOOKUP(tbl_OrderProduct[[#This Row],[OrderID]],tbl_Order[OrderID],tbl_Order[Order Year])</f>
        <v>2020</v>
      </c>
      <c r="G1791" t="str">
        <f>_xlfn.XLOOKUP(tbl_OrderProduct[[#This Row],[OrderID]],tbl_Order[OrderID],tbl_Order[Order Month Name])</f>
        <v>Apr</v>
      </c>
      <c r="H1791" t="str">
        <f>_xlfn.XLOOKUP(tbl_OrderProduct[[#This Row],[ProductID]],tbl_Product[ProductID],tbl_Product[ProductName])</f>
        <v>7 Chart Wonders</v>
      </c>
      <c r="I1791" t="str">
        <f>_xlfn.XLOOKUP(tbl_OrderProduct[[#This Row],[OrderID]],tbl_Order[OrderID],tbl_Order[CustomerID])</f>
        <v>CUST1022</v>
      </c>
    </row>
    <row r="1792" spans="1:9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  <c r="F1792">
        <f>_xlfn.XLOOKUP(tbl_OrderProduct[[#This Row],[OrderID]],tbl_Order[OrderID],tbl_Order[Order Year])</f>
        <v>2020</v>
      </c>
      <c r="G1792" t="str">
        <f>_xlfn.XLOOKUP(tbl_OrderProduct[[#This Row],[OrderID]],tbl_Order[OrderID],tbl_Order[Order Month Name])</f>
        <v>Apr</v>
      </c>
      <c r="H1792" t="str">
        <f>_xlfn.XLOOKUP(tbl_OrderProduct[[#This Row],[ProductID]],tbl_Product[ProductID],tbl_Product[ProductName])</f>
        <v>Pivot or Perish</v>
      </c>
      <c r="I1792" t="str">
        <f>_xlfn.XLOOKUP(tbl_OrderProduct[[#This Row],[OrderID]],tbl_Order[OrderID],tbl_Order[CustomerID])</f>
        <v>CUST1022</v>
      </c>
    </row>
    <row r="1793" spans="1:9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  <c r="F1793">
        <f>_xlfn.XLOOKUP(tbl_OrderProduct[[#This Row],[OrderID]],tbl_Order[OrderID],tbl_Order[Order Year])</f>
        <v>2020</v>
      </c>
      <c r="G1793" t="str">
        <f>_xlfn.XLOOKUP(tbl_OrderProduct[[#This Row],[OrderID]],tbl_Order[OrderID],tbl_Order[Order Month Name])</f>
        <v>Apr</v>
      </c>
      <c r="H1793" t="str">
        <f>_xlfn.XLOOKUP(tbl_OrderProduct[[#This Row],[ProductID]],tbl_Product[ProductID],tbl_Product[ProductName])</f>
        <v>The Spill: Data Breach</v>
      </c>
      <c r="I1793" t="str">
        <f>_xlfn.XLOOKUP(tbl_OrderProduct[[#This Row],[OrderID]],tbl_Order[OrderID],tbl_Order[CustomerID])</f>
        <v>CUST1022</v>
      </c>
    </row>
    <row r="1794" spans="1:9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  <c r="F1794">
        <f>_xlfn.XLOOKUP(tbl_OrderProduct[[#This Row],[OrderID]],tbl_Order[OrderID],tbl_Order[Order Year])</f>
        <v>2020</v>
      </c>
      <c r="G1794" t="str">
        <f>_xlfn.XLOOKUP(tbl_OrderProduct[[#This Row],[OrderID]],tbl_Order[OrderID],tbl_Order[Order Month Name])</f>
        <v>Apr</v>
      </c>
      <c r="H1794" t="str">
        <f>_xlfn.XLOOKUP(tbl_OrderProduct[[#This Row],[ProductID]],tbl_Product[ProductID],tbl_Product[ProductName])</f>
        <v>Pivot &amp; Paper</v>
      </c>
      <c r="I1794" t="str">
        <f>_xlfn.XLOOKUP(tbl_OrderProduct[[#This Row],[OrderID]],tbl_Order[OrderID],tbl_Order[CustomerID])</f>
        <v>CUST1022</v>
      </c>
    </row>
    <row r="1795" spans="1:9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  <c r="F1795">
        <f>_xlfn.XLOOKUP(tbl_OrderProduct[[#This Row],[OrderID]],tbl_Order[OrderID],tbl_Order[Order Year])</f>
        <v>2020</v>
      </c>
      <c r="G1795" t="str">
        <f>_xlfn.XLOOKUP(tbl_OrderProduct[[#This Row],[OrderID]],tbl_Order[OrderID],tbl_Order[Order Month Name])</f>
        <v>Apr</v>
      </c>
      <c r="H1795" t="str">
        <f>_xlfn.XLOOKUP(tbl_OrderProduct[[#This Row],[ProductID]],tbl_Product[ProductID],tbl_Product[ProductName])</f>
        <v>The Quacks of Quarterburg</v>
      </c>
      <c r="I1795" t="str">
        <f>_xlfn.XLOOKUP(tbl_OrderProduct[[#This Row],[OrderID]],tbl_Order[OrderID],tbl_Order[CustomerID])</f>
        <v>CUST1045</v>
      </c>
    </row>
    <row r="1796" spans="1:9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  <c r="F1796">
        <f>_xlfn.XLOOKUP(tbl_OrderProduct[[#This Row],[OrderID]],tbl_Order[OrderID],tbl_Order[Order Year])</f>
        <v>2020</v>
      </c>
      <c r="G1796" t="str">
        <f>_xlfn.XLOOKUP(tbl_OrderProduct[[#This Row],[OrderID]],tbl_Order[OrderID],tbl_Order[Order Month Name])</f>
        <v>Apr</v>
      </c>
      <c r="H1796" t="str">
        <f>_xlfn.XLOOKUP(tbl_OrderProduct[[#This Row],[ProductID]],tbl_Product[ProductID],tbl_Product[ProductName])</f>
        <v>Sheets of Nottingham</v>
      </c>
      <c r="I1796" t="str">
        <f>_xlfn.XLOOKUP(tbl_OrderProduct[[#This Row],[OrderID]],tbl_Order[OrderID],tbl_Order[CustomerID])</f>
        <v>CUST1136</v>
      </c>
    </row>
    <row r="1797" spans="1:9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  <c r="F1797">
        <f>_xlfn.XLOOKUP(tbl_OrderProduct[[#This Row],[OrderID]],tbl_Order[OrderID],tbl_Order[Order Year])</f>
        <v>2020</v>
      </c>
      <c r="G1797" t="str">
        <f>_xlfn.XLOOKUP(tbl_OrderProduct[[#This Row],[OrderID]],tbl_Order[OrderID],tbl_Order[Order Month Name])</f>
        <v>Apr</v>
      </c>
      <c r="H1797" t="str">
        <f>_xlfn.XLOOKUP(tbl_OrderProduct[[#This Row],[ProductID]],tbl_Product[ProductID],tbl_Product[ProductName])</f>
        <v>Spreadsheets &amp; Sidequests</v>
      </c>
      <c r="I1797" t="str">
        <f>_xlfn.XLOOKUP(tbl_OrderProduct[[#This Row],[OrderID]],tbl_Order[OrderID],tbl_Order[CustomerID])</f>
        <v>CUST1136</v>
      </c>
    </row>
    <row r="1798" spans="1:9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  <c r="F1798">
        <f>_xlfn.XLOOKUP(tbl_OrderProduct[[#This Row],[OrderID]],tbl_Order[OrderID],tbl_Order[Order Year])</f>
        <v>2020</v>
      </c>
      <c r="G1798" t="str">
        <f>_xlfn.XLOOKUP(tbl_OrderProduct[[#This Row],[OrderID]],tbl_Order[OrderID],tbl_Order[Order Month Name])</f>
        <v>Apr</v>
      </c>
      <c r="H1798" t="str">
        <f>_xlfn.XLOOKUP(tbl_OrderProduct[[#This Row],[ProductID]],tbl_Product[ProductID],tbl_Product[ProductName])</f>
        <v>Audit Call of Cthulhu</v>
      </c>
      <c r="I1798" t="str">
        <f>_xlfn.XLOOKUP(tbl_OrderProduct[[#This Row],[OrderID]],tbl_Order[OrderID],tbl_Order[CustomerID])</f>
        <v>CUST0337</v>
      </c>
    </row>
    <row r="1799" spans="1:9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  <c r="F1799">
        <f>_xlfn.XLOOKUP(tbl_OrderProduct[[#This Row],[OrderID]],tbl_Order[OrderID],tbl_Order[Order Year])</f>
        <v>2020</v>
      </c>
      <c r="G1799" t="str">
        <f>_xlfn.XLOOKUP(tbl_OrderProduct[[#This Row],[OrderID]],tbl_Order[OrderID],tbl_Order[Order Month Name])</f>
        <v>May</v>
      </c>
      <c r="H1799" t="str">
        <f>_xlfn.XLOOKUP(tbl_OrderProduct[[#This Row],[ProductID]],tbl_Product[ProductID],tbl_Product[ProductName])</f>
        <v>Sheets of Nottingham</v>
      </c>
      <c r="I1799" t="str">
        <f>_xlfn.XLOOKUP(tbl_OrderProduct[[#This Row],[OrderID]],tbl_Order[OrderID],tbl_Order[CustomerID])</f>
        <v>CUST0736</v>
      </c>
    </row>
    <row r="1800" spans="1:9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  <c r="F1800">
        <f>_xlfn.XLOOKUP(tbl_OrderProduct[[#This Row],[OrderID]],tbl_Order[OrderID],tbl_Order[Order Year])</f>
        <v>2020</v>
      </c>
      <c r="G1800" t="str">
        <f>_xlfn.XLOOKUP(tbl_OrderProduct[[#This Row],[OrderID]],tbl_Order[OrderID],tbl_Order[Order Month Name])</f>
        <v>May</v>
      </c>
      <c r="H1800" t="str">
        <f>_xlfn.XLOOKUP(tbl_OrderProduct[[#This Row],[ProductID]],tbl_Product[ProductID],tbl_Product[ProductName])</f>
        <v>Pivot &amp; Paper</v>
      </c>
      <c r="I1800" t="str">
        <f>_xlfn.XLOOKUP(tbl_OrderProduct[[#This Row],[OrderID]],tbl_Order[OrderID],tbl_Order[CustomerID])</f>
        <v>CUST0736</v>
      </c>
    </row>
    <row r="1801" spans="1:9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  <c r="F1801">
        <f>_xlfn.XLOOKUP(tbl_OrderProduct[[#This Row],[OrderID]],tbl_Order[OrderID],tbl_Order[Order Year])</f>
        <v>2020</v>
      </c>
      <c r="G1801" t="str">
        <f>_xlfn.XLOOKUP(tbl_OrderProduct[[#This Row],[OrderID]],tbl_Order[OrderID],tbl_Order[Order Month Name])</f>
        <v>May</v>
      </c>
      <c r="H1801" t="str">
        <f>_xlfn.XLOOKUP(tbl_OrderProduct[[#This Row],[ProductID]],tbl_Product[ProductID],tbl_Product[ProductName])</f>
        <v>7 Chart Wonders</v>
      </c>
      <c r="I1801" t="str">
        <f>_xlfn.XLOOKUP(tbl_OrderProduct[[#This Row],[OrderID]],tbl_Order[OrderID],tbl_Order[CustomerID])</f>
        <v>CUST0736</v>
      </c>
    </row>
    <row r="1802" spans="1:9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  <c r="F1802">
        <f>_xlfn.XLOOKUP(tbl_OrderProduct[[#This Row],[OrderID]],tbl_Order[OrderID],tbl_Order[Order Year])</f>
        <v>2020</v>
      </c>
      <c r="G1802" t="str">
        <f>_xlfn.XLOOKUP(tbl_OrderProduct[[#This Row],[OrderID]],tbl_Order[OrderID],tbl_Order[Order Month Name])</f>
        <v>May</v>
      </c>
      <c r="H1802" t="str">
        <f>_xlfn.XLOOKUP(tbl_OrderProduct[[#This Row],[ProductID]],tbl_Product[ProductID],tbl_Product[ProductName])</f>
        <v>The Spill: Data Breach</v>
      </c>
      <c r="I1802" t="str">
        <f>_xlfn.XLOOKUP(tbl_OrderProduct[[#This Row],[OrderID]],tbl_Order[OrderID],tbl_Order[CustomerID])</f>
        <v>CUST0736</v>
      </c>
    </row>
    <row r="1803" spans="1:9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  <c r="F1803">
        <f>_xlfn.XLOOKUP(tbl_OrderProduct[[#This Row],[OrderID]],tbl_Order[OrderID],tbl_Order[Order Year])</f>
        <v>2020</v>
      </c>
      <c r="G1803" t="str">
        <f>_xlfn.XLOOKUP(tbl_OrderProduct[[#This Row],[OrderID]],tbl_Order[OrderID],tbl_Order[Order Month Name])</f>
        <v>May</v>
      </c>
      <c r="H1803" t="str">
        <f>_xlfn.XLOOKUP(tbl_OrderProduct[[#This Row],[ProductID]],tbl_Product[ProductID],tbl_Product[ProductName])</f>
        <v>Forbidden Functions</v>
      </c>
      <c r="I1803" t="str">
        <f>_xlfn.XLOOKUP(tbl_OrderProduct[[#This Row],[OrderID]],tbl_Order[OrderID],tbl_Order[CustomerID])</f>
        <v>CUST0298</v>
      </c>
    </row>
    <row r="1804" spans="1:9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  <c r="F1804">
        <f>_xlfn.XLOOKUP(tbl_OrderProduct[[#This Row],[OrderID]],tbl_Order[OrderID],tbl_Order[Order Year])</f>
        <v>2020</v>
      </c>
      <c r="G1804" t="str">
        <f>_xlfn.XLOOKUP(tbl_OrderProduct[[#This Row],[OrderID]],tbl_Order[OrderID],tbl_Order[Order Month Name])</f>
        <v>May</v>
      </c>
      <c r="H1804" t="str">
        <f>_xlfn.XLOOKUP(tbl_OrderProduct[[#This Row],[ProductID]],tbl_Product[ProductID],tbl_Product[ProductName])</f>
        <v>Sheets of Nottingham</v>
      </c>
      <c r="I1804" t="str">
        <f>_xlfn.XLOOKUP(tbl_OrderProduct[[#This Row],[OrderID]],tbl_Order[OrderID],tbl_Order[CustomerID])</f>
        <v>CUST0298</v>
      </c>
    </row>
    <row r="1805" spans="1:9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  <c r="F1805">
        <f>_xlfn.XLOOKUP(tbl_OrderProduct[[#This Row],[OrderID]],tbl_Order[OrderID],tbl_Order[Order Year])</f>
        <v>2020</v>
      </c>
      <c r="G1805" t="str">
        <f>_xlfn.XLOOKUP(tbl_OrderProduct[[#This Row],[OrderID]],tbl_Order[OrderID],tbl_Order[Order Month Name])</f>
        <v>May</v>
      </c>
      <c r="H1805" t="str">
        <f>_xlfn.XLOOKUP(tbl_OrderProduct[[#This Row],[ProductID]],tbl_Product[ProductID],tbl_Product[ProductName])</f>
        <v>Sheetstorm</v>
      </c>
      <c r="I1805" t="str">
        <f>_xlfn.XLOOKUP(tbl_OrderProduct[[#This Row],[OrderID]],tbl_Order[OrderID],tbl_Order[CustomerID])</f>
        <v>CUST1029</v>
      </c>
    </row>
    <row r="1806" spans="1:9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  <c r="F1806">
        <f>_xlfn.XLOOKUP(tbl_OrderProduct[[#This Row],[OrderID]],tbl_Order[OrderID],tbl_Order[Order Year])</f>
        <v>2020</v>
      </c>
      <c r="G1806" t="str">
        <f>_xlfn.XLOOKUP(tbl_OrderProduct[[#This Row],[OrderID]],tbl_Order[OrderID],tbl_Order[Order Month Name])</f>
        <v>May</v>
      </c>
      <c r="H1806" t="str">
        <f>_xlfn.XLOOKUP(tbl_OrderProduct[[#This Row],[ProductID]],tbl_Product[ProductID],tbl_Product[ProductName])</f>
        <v>Dashboard Wavelength</v>
      </c>
      <c r="I1806" t="str">
        <f>_xlfn.XLOOKUP(tbl_OrderProduct[[#This Row],[OrderID]],tbl_Order[OrderID],tbl_Order[CustomerID])</f>
        <v>CUST1029</v>
      </c>
    </row>
    <row r="1807" spans="1:9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  <c r="F1807">
        <f>_xlfn.XLOOKUP(tbl_OrderProduct[[#This Row],[OrderID]],tbl_Order[OrderID],tbl_Order[Order Year])</f>
        <v>2020</v>
      </c>
      <c r="G1807" t="str">
        <f>_xlfn.XLOOKUP(tbl_OrderProduct[[#This Row],[OrderID]],tbl_Order[OrderID],tbl_Order[Order Month Name])</f>
        <v>May</v>
      </c>
      <c r="H1807" t="str">
        <f>_xlfn.XLOOKUP(tbl_OrderProduct[[#This Row],[ProductID]],tbl_Product[ProductID],tbl_Product[ProductName])</f>
        <v>Root Cause Analysis</v>
      </c>
      <c r="I1807" t="str">
        <f>_xlfn.XLOOKUP(tbl_OrderProduct[[#This Row],[OrderID]],tbl_Order[OrderID],tbl_Order[CustomerID])</f>
        <v>CUST0545</v>
      </c>
    </row>
    <row r="1808" spans="1:9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  <c r="F1808">
        <f>_xlfn.XLOOKUP(tbl_OrderProduct[[#This Row],[OrderID]],tbl_Order[OrderID],tbl_Order[Order Year])</f>
        <v>2020</v>
      </c>
      <c r="G1808" t="str">
        <f>_xlfn.XLOOKUP(tbl_OrderProduct[[#This Row],[OrderID]],tbl_Order[OrderID],tbl_Order[Order Month Name])</f>
        <v>May</v>
      </c>
      <c r="H1808" t="str">
        <f>_xlfn.XLOOKUP(tbl_OrderProduct[[#This Row],[ProductID]],tbl_Product[ProductID],tbl_Product[ProductName])</f>
        <v>Forbidden Functions</v>
      </c>
      <c r="I1808" t="str">
        <f>_xlfn.XLOOKUP(tbl_OrderProduct[[#This Row],[OrderID]],tbl_Order[OrderID],tbl_Order[CustomerID])</f>
        <v>CUST0545</v>
      </c>
    </row>
    <row r="1809" spans="1:9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  <c r="F1809">
        <f>_xlfn.XLOOKUP(tbl_OrderProduct[[#This Row],[OrderID]],tbl_Order[OrderID],tbl_Order[Order Year])</f>
        <v>2020</v>
      </c>
      <c r="G1809" t="str">
        <f>_xlfn.XLOOKUP(tbl_OrderProduct[[#This Row],[OrderID]],tbl_Order[OrderID],tbl_Order[Order Month Name])</f>
        <v>May</v>
      </c>
      <c r="H1809" t="str">
        <f>_xlfn.XLOOKUP(tbl_OrderProduct[[#This Row],[ProductID]],tbl_Product[ProductID],tbl_Product[ProductName])</f>
        <v>Cells of Caledonia</v>
      </c>
      <c r="I1809" t="str">
        <f>_xlfn.XLOOKUP(tbl_OrderProduct[[#This Row],[OrderID]],tbl_Order[OrderID],tbl_Order[CustomerID])</f>
        <v>CUST0545</v>
      </c>
    </row>
    <row r="1810" spans="1:9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  <c r="F1810">
        <f>_xlfn.XLOOKUP(tbl_OrderProduct[[#This Row],[OrderID]],tbl_Order[OrderID],tbl_Order[Order Year])</f>
        <v>2020</v>
      </c>
      <c r="G1810" t="str">
        <f>_xlfn.XLOOKUP(tbl_OrderProduct[[#This Row],[OrderID]],tbl_Order[OrderID],tbl_Order[Order Month Name])</f>
        <v>May</v>
      </c>
      <c r="H1810" t="str">
        <f>_xlfn.XLOOKUP(tbl_OrderProduct[[#This Row],[ProductID]],tbl_Product[ProductID],tbl_Product[ProductName])</f>
        <v>Sheets of Nottingham</v>
      </c>
      <c r="I1810" t="str">
        <f>_xlfn.XLOOKUP(tbl_OrderProduct[[#This Row],[OrderID]],tbl_Order[OrderID],tbl_Order[CustomerID])</f>
        <v>CUST0545</v>
      </c>
    </row>
    <row r="1811" spans="1:9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  <c r="F1811">
        <f>_xlfn.XLOOKUP(tbl_OrderProduct[[#This Row],[OrderID]],tbl_Order[OrderID],tbl_Order[Order Year])</f>
        <v>2020</v>
      </c>
      <c r="G1811" t="str">
        <f>_xlfn.XLOOKUP(tbl_OrderProduct[[#This Row],[OrderID]],tbl_Order[OrderID],tbl_Order[Order Month Name])</f>
        <v>May</v>
      </c>
      <c r="H1811" t="str">
        <f>_xlfn.XLOOKUP(tbl_OrderProduct[[#This Row],[ProductID]],tbl_Product[ProductID],tbl_Product[ProductName])</f>
        <v>Wingspanalytics</v>
      </c>
      <c r="I1811" t="str">
        <f>_xlfn.XLOOKUP(tbl_OrderProduct[[#This Row],[OrderID]],tbl_Order[OrderID],tbl_Order[CustomerID])</f>
        <v>CUST0545</v>
      </c>
    </row>
    <row r="1812" spans="1:9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  <c r="F1812">
        <f>_xlfn.XLOOKUP(tbl_OrderProduct[[#This Row],[OrderID]],tbl_Order[OrderID],tbl_Order[Order Year])</f>
        <v>2020</v>
      </c>
      <c r="G1812" t="str">
        <f>_xlfn.XLOOKUP(tbl_OrderProduct[[#This Row],[OrderID]],tbl_Order[OrderID],tbl_Order[Order Month Name])</f>
        <v>May</v>
      </c>
      <c r="H1812" t="str">
        <f>_xlfn.XLOOKUP(tbl_OrderProduct[[#This Row],[ProductID]],tbl_Product[ProductID],tbl_Product[ProductName])</f>
        <v>Pivot &amp; Paper</v>
      </c>
      <c r="I1812" t="str">
        <f>_xlfn.XLOOKUP(tbl_OrderProduct[[#This Row],[OrderID]],tbl_Order[OrderID],tbl_Order[CustomerID])</f>
        <v>CUST0085</v>
      </c>
    </row>
    <row r="1813" spans="1:9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  <c r="F1813">
        <f>_xlfn.XLOOKUP(tbl_OrderProduct[[#This Row],[OrderID]],tbl_Order[OrderID],tbl_Order[Order Year])</f>
        <v>2020</v>
      </c>
      <c r="G1813" t="str">
        <f>_xlfn.XLOOKUP(tbl_OrderProduct[[#This Row],[OrderID]],tbl_Order[OrderID],tbl_Order[Order Month Name])</f>
        <v>May</v>
      </c>
      <c r="H1813" t="str">
        <f>_xlfn.XLOOKUP(tbl_OrderProduct[[#This Row],[ProductID]],tbl_Product[ProductID],tbl_Product[ProductName])</f>
        <v>Depreciation Trail</v>
      </c>
      <c r="I1813" t="str">
        <f>_xlfn.XLOOKUP(tbl_OrderProduct[[#This Row],[OrderID]],tbl_Order[OrderID],tbl_Order[CustomerID])</f>
        <v>CUST0085</v>
      </c>
    </row>
    <row r="1814" spans="1:9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  <c r="F1814">
        <f>_xlfn.XLOOKUP(tbl_OrderProduct[[#This Row],[OrderID]],tbl_Order[OrderID],tbl_Order[Order Year])</f>
        <v>2020</v>
      </c>
      <c r="G1814" t="str">
        <f>_xlfn.XLOOKUP(tbl_OrderProduct[[#This Row],[OrderID]],tbl_Order[OrderID],tbl_Order[Order Month Name])</f>
        <v>May</v>
      </c>
      <c r="H1814" t="str">
        <f>_xlfn.XLOOKUP(tbl_OrderProduct[[#This Row],[ProductID]],tbl_Product[ProductID],tbl_Product[ProductName])</f>
        <v>Charts Against Humanity</v>
      </c>
      <c r="I1814" t="str">
        <f>_xlfn.XLOOKUP(tbl_OrderProduct[[#This Row],[OrderID]],tbl_Order[OrderID],tbl_Order[CustomerID])</f>
        <v>CUST0726</v>
      </c>
    </row>
    <row r="1815" spans="1:9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  <c r="F1815">
        <f>_xlfn.XLOOKUP(tbl_OrderProduct[[#This Row],[OrderID]],tbl_Order[OrderID],tbl_Order[Order Year])</f>
        <v>2020</v>
      </c>
      <c r="G1815" t="str">
        <f>_xlfn.XLOOKUP(tbl_OrderProduct[[#This Row],[OrderID]],tbl_Order[OrderID],tbl_Order[Order Month Name])</f>
        <v>May</v>
      </c>
      <c r="H1815" t="str">
        <f>_xlfn.XLOOKUP(tbl_OrderProduct[[#This Row],[ProductID]],tbl_Product[ProductID],tbl_Product[ProductName])</f>
        <v>Sheets of Nottingham</v>
      </c>
      <c r="I1815" t="str">
        <f>_xlfn.XLOOKUP(tbl_OrderProduct[[#This Row],[OrderID]],tbl_Order[OrderID],tbl_Order[CustomerID])</f>
        <v>CUST0726</v>
      </c>
    </row>
    <row r="1816" spans="1:9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  <c r="F1816">
        <f>_xlfn.XLOOKUP(tbl_OrderProduct[[#This Row],[OrderID]],tbl_Order[OrderID],tbl_Order[Order Year])</f>
        <v>2020</v>
      </c>
      <c r="G1816" t="str">
        <f>_xlfn.XLOOKUP(tbl_OrderProduct[[#This Row],[OrderID]],tbl_Order[OrderID],tbl_Order[Order Month Name])</f>
        <v>May</v>
      </c>
      <c r="H1816" t="str">
        <f>_xlfn.XLOOKUP(tbl_OrderProduct[[#This Row],[ProductID]],tbl_Product[ProductID],tbl_Product[ProductName])</f>
        <v>Power B.I. the Board Game</v>
      </c>
      <c r="I1816" t="str">
        <f>_xlfn.XLOOKUP(tbl_OrderProduct[[#This Row],[OrderID]],tbl_Order[OrderID],tbl_Order[CustomerID])</f>
        <v>CUST0726</v>
      </c>
    </row>
    <row r="1817" spans="1:9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  <c r="F1817">
        <f>_xlfn.XLOOKUP(tbl_OrderProduct[[#This Row],[OrderID]],tbl_Order[OrderID],tbl_Order[Order Year])</f>
        <v>2020</v>
      </c>
      <c r="G1817" t="str">
        <f>_xlfn.XLOOKUP(tbl_OrderProduct[[#This Row],[OrderID]],tbl_Order[OrderID],tbl_Order[Order Month Name])</f>
        <v>May</v>
      </c>
      <c r="H1817" t="str">
        <f>_xlfn.XLOOKUP(tbl_OrderProduct[[#This Row],[ProductID]],tbl_Product[ProductID],tbl_Product[ProductName])</f>
        <v>YahtSheets</v>
      </c>
      <c r="I1817" t="str">
        <f>_xlfn.XLOOKUP(tbl_OrderProduct[[#This Row],[OrderID]],tbl_Order[OrderID],tbl_Order[CustomerID])</f>
        <v>CUST0726</v>
      </c>
    </row>
    <row r="1818" spans="1:9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  <c r="F1818">
        <f>_xlfn.XLOOKUP(tbl_OrderProduct[[#This Row],[OrderID]],tbl_Order[OrderID],tbl_Order[Order Year])</f>
        <v>2020</v>
      </c>
      <c r="G1818" t="str">
        <f>_xlfn.XLOOKUP(tbl_OrderProduct[[#This Row],[OrderID]],tbl_Order[OrderID],tbl_Order[Order Month Name])</f>
        <v>May</v>
      </c>
      <c r="H1818" t="str">
        <f>_xlfn.XLOOKUP(tbl_OrderProduct[[#This Row],[ProductID]],tbl_Product[ProductID],tbl_Product[ProductName])</f>
        <v>Sheetstorm</v>
      </c>
      <c r="I1818" t="str">
        <f>_xlfn.XLOOKUP(tbl_OrderProduct[[#This Row],[OrderID]],tbl_Order[OrderID],tbl_Order[CustomerID])</f>
        <v>CUST0726</v>
      </c>
    </row>
    <row r="1819" spans="1:9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  <c r="F1819">
        <f>_xlfn.XLOOKUP(tbl_OrderProduct[[#This Row],[OrderID]],tbl_Order[OrderID],tbl_Order[Order Year])</f>
        <v>2020</v>
      </c>
      <c r="G1819" t="str">
        <f>_xlfn.XLOOKUP(tbl_OrderProduct[[#This Row],[OrderID]],tbl_Order[OrderID],tbl_Order[Order Month Name])</f>
        <v>May</v>
      </c>
      <c r="H1819" t="str">
        <f>_xlfn.XLOOKUP(tbl_OrderProduct[[#This Row],[ProductID]],tbl_Product[ProductID],tbl_Product[ProductName])</f>
        <v>Forbidden Functions</v>
      </c>
      <c r="I1819" t="str">
        <f>_xlfn.XLOOKUP(tbl_OrderProduct[[#This Row],[OrderID]],tbl_Order[OrderID],tbl_Order[CustomerID])</f>
        <v>CUST0486</v>
      </c>
    </row>
    <row r="1820" spans="1:9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  <c r="F1820">
        <f>_xlfn.XLOOKUP(tbl_OrderProduct[[#This Row],[OrderID]],tbl_Order[OrderID],tbl_Order[Order Year])</f>
        <v>2020</v>
      </c>
      <c r="G1820" t="str">
        <f>_xlfn.XLOOKUP(tbl_OrderProduct[[#This Row],[OrderID]],tbl_Order[OrderID],tbl_Order[Order Month Name])</f>
        <v>May</v>
      </c>
      <c r="H1820" t="str">
        <f>_xlfn.XLOOKUP(tbl_OrderProduct[[#This Row],[ProductID]],tbl_Product[ProductID],tbl_Product[ProductName])</f>
        <v>Evercell</v>
      </c>
      <c r="I1820" t="str">
        <f>_xlfn.XLOOKUP(tbl_OrderProduct[[#This Row],[OrderID]],tbl_Order[OrderID],tbl_Order[CustomerID])</f>
        <v>CUST0748</v>
      </c>
    </row>
    <row r="1821" spans="1:9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  <c r="F1821">
        <f>_xlfn.XLOOKUP(tbl_OrderProduct[[#This Row],[OrderID]],tbl_Order[OrderID],tbl_Order[Order Year])</f>
        <v>2020</v>
      </c>
      <c r="G1821" t="str">
        <f>_xlfn.XLOOKUP(tbl_OrderProduct[[#This Row],[OrderID]],tbl_Order[OrderID],tbl_Order[Order Month Name])</f>
        <v>May</v>
      </c>
      <c r="H1821" t="str">
        <f>_xlfn.XLOOKUP(tbl_OrderProduct[[#This Row],[ProductID]],tbl_Product[ProductID],tbl_Product[ProductName])</f>
        <v>Sheetstorm</v>
      </c>
      <c r="I1821" t="str">
        <f>_xlfn.XLOOKUP(tbl_OrderProduct[[#This Row],[OrderID]],tbl_Order[OrderID],tbl_Order[CustomerID])</f>
        <v>CUST0748</v>
      </c>
    </row>
    <row r="1822" spans="1:9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  <c r="F1822">
        <f>_xlfn.XLOOKUP(tbl_OrderProduct[[#This Row],[OrderID]],tbl_Order[OrderID],tbl_Order[Order Year])</f>
        <v>2020</v>
      </c>
      <c r="G1822" t="str">
        <f>_xlfn.XLOOKUP(tbl_OrderProduct[[#This Row],[OrderID]],tbl_Order[OrderID],tbl_Order[Order Month Name])</f>
        <v>May</v>
      </c>
      <c r="H1822" t="str">
        <f>_xlfn.XLOOKUP(tbl_OrderProduct[[#This Row],[ProductID]],tbl_Product[ProductID],tbl_Product[ProductName])</f>
        <v>Wingspanalytics</v>
      </c>
      <c r="I1822" t="str">
        <f>_xlfn.XLOOKUP(tbl_OrderProduct[[#This Row],[OrderID]],tbl_Order[OrderID],tbl_Order[CustomerID])</f>
        <v>CUST0748</v>
      </c>
    </row>
    <row r="1823" spans="1:9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  <c r="F1823">
        <f>_xlfn.XLOOKUP(tbl_OrderProduct[[#This Row],[OrderID]],tbl_Order[OrderID],tbl_Order[Order Year])</f>
        <v>2020</v>
      </c>
      <c r="G1823" t="str">
        <f>_xlfn.XLOOKUP(tbl_OrderProduct[[#This Row],[OrderID]],tbl_Order[OrderID],tbl_Order[Order Month Name])</f>
        <v>May</v>
      </c>
      <c r="H1823" t="str">
        <f>_xlfn.XLOOKUP(tbl_OrderProduct[[#This Row],[ProductID]],tbl_Product[ProductID],tbl_Product[ProductName])</f>
        <v>Data: The Resistance</v>
      </c>
      <c r="I1823" t="str">
        <f>_xlfn.XLOOKUP(tbl_OrderProduct[[#This Row],[OrderID]],tbl_Order[OrderID],tbl_Order[CustomerID])</f>
        <v>CUST0748</v>
      </c>
    </row>
    <row r="1824" spans="1:9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  <c r="F1824">
        <f>_xlfn.XLOOKUP(tbl_OrderProduct[[#This Row],[OrderID]],tbl_Order[OrderID],tbl_Order[Order Year])</f>
        <v>2020</v>
      </c>
      <c r="G1824" t="str">
        <f>_xlfn.XLOOKUP(tbl_OrderProduct[[#This Row],[OrderID]],tbl_Order[OrderID],tbl_Order[Order Month Name])</f>
        <v>May</v>
      </c>
      <c r="H1824" t="str">
        <f>_xlfn.XLOOKUP(tbl_OrderProduct[[#This Row],[ProductID]],tbl_Product[ProductID],tbl_Product[ProductName])</f>
        <v>Charts Against Humanity</v>
      </c>
      <c r="I1824" t="str">
        <f>_xlfn.XLOOKUP(tbl_OrderProduct[[#This Row],[OrderID]],tbl_Order[OrderID],tbl_Order[CustomerID])</f>
        <v>CUST0748</v>
      </c>
    </row>
    <row r="1825" spans="1:9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  <c r="F1825">
        <f>_xlfn.XLOOKUP(tbl_OrderProduct[[#This Row],[OrderID]],tbl_Order[OrderID],tbl_Order[Order Year])</f>
        <v>2020</v>
      </c>
      <c r="G1825" t="str">
        <f>_xlfn.XLOOKUP(tbl_OrderProduct[[#This Row],[OrderID]],tbl_Order[OrderID],tbl_Order[Order Month Name])</f>
        <v>May</v>
      </c>
      <c r="H1825" t="str">
        <f>_xlfn.XLOOKUP(tbl_OrderProduct[[#This Row],[ProductID]],tbl_Product[ProductID],tbl_Product[ProductName])</f>
        <v>YahtSheets</v>
      </c>
      <c r="I1825" t="str">
        <f>_xlfn.XLOOKUP(tbl_OrderProduct[[#This Row],[OrderID]],tbl_Order[OrderID],tbl_Order[CustomerID])</f>
        <v>CUST1234</v>
      </c>
    </row>
    <row r="1826" spans="1:9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  <c r="F1826">
        <f>_xlfn.XLOOKUP(tbl_OrderProduct[[#This Row],[OrderID]],tbl_Order[OrderID],tbl_Order[Order Year])</f>
        <v>2020</v>
      </c>
      <c r="G1826" t="str">
        <f>_xlfn.XLOOKUP(tbl_OrderProduct[[#This Row],[OrderID]],tbl_Order[OrderID],tbl_Order[Order Month Name])</f>
        <v>May</v>
      </c>
      <c r="H1826" t="str">
        <f>_xlfn.XLOOKUP(tbl_OrderProduct[[#This Row],[ProductID]],tbl_Product[ProductID],tbl_Product[ProductName])</f>
        <v>Azul: Pie Chart Edition</v>
      </c>
      <c r="I1826" t="str">
        <f>_xlfn.XLOOKUP(tbl_OrderProduct[[#This Row],[OrderID]],tbl_Order[OrderID],tbl_Order[CustomerID])</f>
        <v>CUST1234</v>
      </c>
    </row>
    <row r="1827" spans="1:9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  <c r="F1827">
        <f>_xlfn.XLOOKUP(tbl_OrderProduct[[#This Row],[OrderID]],tbl_Order[OrderID],tbl_Order[Order Year])</f>
        <v>2020</v>
      </c>
      <c r="G1827" t="str">
        <f>_xlfn.XLOOKUP(tbl_OrderProduct[[#This Row],[OrderID]],tbl_Order[OrderID],tbl_Order[Order Month Name])</f>
        <v>May</v>
      </c>
      <c r="H1827" t="str">
        <f>_xlfn.XLOOKUP(tbl_OrderProduct[[#This Row],[ProductID]],tbl_Product[ProductID],tbl_Product[ProductName])</f>
        <v>Data: The Resistance</v>
      </c>
      <c r="I1827" t="str">
        <f>_xlfn.XLOOKUP(tbl_OrderProduct[[#This Row],[OrderID]],tbl_Order[OrderID],tbl_Order[CustomerID])</f>
        <v>CUST1234</v>
      </c>
    </row>
    <row r="1828" spans="1:9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  <c r="F1828">
        <f>_xlfn.XLOOKUP(tbl_OrderProduct[[#This Row],[OrderID]],tbl_Order[OrderID],tbl_Order[Order Year])</f>
        <v>2020</v>
      </c>
      <c r="G1828" t="str">
        <f>_xlfn.XLOOKUP(tbl_OrderProduct[[#This Row],[OrderID]],tbl_Order[OrderID],tbl_Order[Order Month Name])</f>
        <v>May</v>
      </c>
      <c r="H1828" t="str">
        <f>_xlfn.XLOOKUP(tbl_OrderProduct[[#This Row],[ProductID]],tbl_Product[ProductID],tbl_Product[ProductName])</f>
        <v>Charts Against Humanity</v>
      </c>
      <c r="I1828" t="str">
        <f>_xlfn.XLOOKUP(tbl_OrderProduct[[#This Row],[OrderID]],tbl_Order[OrderID],tbl_Order[CustomerID])</f>
        <v>CUST1234</v>
      </c>
    </row>
    <row r="1829" spans="1:9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  <c r="F1829">
        <f>_xlfn.XLOOKUP(tbl_OrderProduct[[#This Row],[OrderID]],tbl_Order[OrderID],tbl_Order[Order Year])</f>
        <v>2020</v>
      </c>
      <c r="G1829" t="str">
        <f>_xlfn.XLOOKUP(tbl_OrderProduct[[#This Row],[OrderID]],tbl_Order[OrderID],tbl_Order[Order Month Name])</f>
        <v>May</v>
      </c>
      <c r="H1829" t="str">
        <f>_xlfn.XLOOKUP(tbl_OrderProduct[[#This Row],[ProductID]],tbl_Product[ProductID],tbl_Product[ProductName])</f>
        <v>Brass: Budget</v>
      </c>
      <c r="I1829" t="str">
        <f>_xlfn.XLOOKUP(tbl_OrderProduct[[#This Row],[OrderID]],tbl_Order[OrderID],tbl_Order[CustomerID])</f>
        <v>CUST1234</v>
      </c>
    </row>
    <row r="1830" spans="1:9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  <c r="F1830">
        <f>_xlfn.XLOOKUP(tbl_OrderProduct[[#This Row],[OrderID]],tbl_Order[OrderID],tbl_Order[Order Year])</f>
        <v>2020</v>
      </c>
      <c r="G1830" t="str">
        <f>_xlfn.XLOOKUP(tbl_OrderProduct[[#This Row],[OrderID]],tbl_Order[OrderID],tbl_Order[Order Month Name])</f>
        <v>May</v>
      </c>
      <c r="H1830" t="str">
        <f>_xlfn.XLOOKUP(tbl_OrderProduct[[#This Row],[ProductID]],tbl_Product[ProductID],tbl_Product[ProductName])</f>
        <v>Great Western Lookup</v>
      </c>
      <c r="I1830" t="str">
        <f>_xlfn.XLOOKUP(tbl_OrderProduct[[#This Row],[OrderID]],tbl_Order[OrderID],tbl_Order[CustomerID])</f>
        <v>CUST1121</v>
      </c>
    </row>
    <row r="1831" spans="1:9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  <c r="F1831">
        <f>_xlfn.XLOOKUP(tbl_OrderProduct[[#This Row],[OrderID]],tbl_Order[OrderID],tbl_Order[Order Year])</f>
        <v>2020</v>
      </c>
      <c r="G1831" t="str">
        <f>_xlfn.XLOOKUP(tbl_OrderProduct[[#This Row],[OrderID]],tbl_Order[OrderID],tbl_Order[Order Month Name])</f>
        <v>May</v>
      </c>
      <c r="H1831" t="str">
        <f>_xlfn.XLOOKUP(tbl_OrderProduct[[#This Row],[ProductID]],tbl_Product[ProductID],tbl_Product[ProductName])</f>
        <v>Data: The Resistance</v>
      </c>
      <c r="I1831" t="str">
        <f>_xlfn.XLOOKUP(tbl_OrderProduct[[#This Row],[OrderID]],tbl_Order[OrderID],tbl_Order[CustomerID])</f>
        <v>CUST1121</v>
      </c>
    </row>
    <row r="1832" spans="1:9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  <c r="F1832">
        <f>_xlfn.XLOOKUP(tbl_OrderProduct[[#This Row],[OrderID]],tbl_Order[OrderID],tbl_Order[Order Year])</f>
        <v>2020</v>
      </c>
      <c r="G1832" t="str">
        <f>_xlfn.XLOOKUP(tbl_OrderProduct[[#This Row],[OrderID]],tbl_Order[OrderID],tbl_Order[Order Month Name])</f>
        <v>May</v>
      </c>
      <c r="H1832" t="str">
        <f>_xlfn.XLOOKUP(tbl_OrderProduct[[#This Row],[ProductID]],tbl_Product[ProductID],tbl_Product[ProductName])</f>
        <v>Pivot Panic!</v>
      </c>
      <c r="I1832" t="str">
        <f>_xlfn.XLOOKUP(tbl_OrderProduct[[#This Row],[OrderID]],tbl_Order[OrderID],tbl_Order[CustomerID])</f>
        <v>CUST1121</v>
      </c>
    </row>
    <row r="1833" spans="1:9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  <c r="F1833">
        <f>_xlfn.XLOOKUP(tbl_OrderProduct[[#This Row],[OrderID]],tbl_Order[OrderID],tbl_Order[Order Year])</f>
        <v>2020</v>
      </c>
      <c r="G1833" t="str">
        <f>_xlfn.XLOOKUP(tbl_OrderProduct[[#This Row],[OrderID]],tbl_Order[OrderID],tbl_Order[Order Month Name])</f>
        <v>May</v>
      </c>
      <c r="H1833" t="str">
        <f>_xlfn.XLOOKUP(tbl_OrderProduct[[#This Row],[ProductID]],tbl_Product[ProductID],tbl_Product[ProductName])</f>
        <v>Spreadsheet Legacy</v>
      </c>
      <c r="I1833" t="str">
        <f>_xlfn.XLOOKUP(tbl_OrderProduct[[#This Row],[OrderID]],tbl_Order[OrderID],tbl_Order[CustomerID])</f>
        <v>CUST1121</v>
      </c>
    </row>
    <row r="1834" spans="1:9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  <c r="F1834">
        <f>_xlfn.XLOOKUP(tbl_OrderProduct[[#This Row],[OrderID]],tbl_Order[OrderID],tbl_Order[Order Year])</f>
        <v>2020</v>
      </c>
      <c r="G1834" t="str">
        <f>_xlfn.XLOOKUP(tbl_OrderProduct[[#This Row],[OrderID]],tbl_Order[OrderID],tbl_Order[Order Month Name])</f>
        <v>May</v>
      </c>
      <c r="H1834" t="str">
        <f>_xlfn.XLOOKUP(tbl_OrderProduct[[#This Row],[ProductID]],tbl_Product[ProductID],tbl_Product[ProductName])</f>
        <v>Pandemic: #REF! Outbreak</v>
      </c>
      <c r="I1834" t="str">
        <f>_xlfn.XLOOKUP(tbl_OrderProduct[[#This Row],[OrderID]],tbl_Order[OrderID],tbl_Order[CustomerID])</f>
        <v>CUST1121</v>
      </c>
    </row>
    <row r="1835" spans="1:9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  <c r="F1835">
        <f>_xlfn.XLOOKUP(tbl_OrderProduct[[#This Row],[OrderID]],tbl_Order[OrderID],tbl_Order[Order Year])</f>
        <v>2020</v>
      </c>
      <c r="G1835" t="str">
        <f>_xlfn.XLOOKUP(tbl_OrderProduct[[#This Row],[OrderID]],tbl_Order[OrderID],tbl_Order[Order Month Name])</f>
        <v>May</v>
      </c>
      <c r="H1835" t="str">
        <f>_xlfn.XLOOKUP(tbl_OrderProduct[[#This Row],[ProductID]],tbl_Product[ProductID],tbl_Product[ProductName])</f>
        <v>Azul: Pie Chart Edition</v>
      </c>
      <c r="I1835" t="str">
        <f>_xlfn.XLOOKUP(tbl_OrderProduct[[#This Row],[OrderID]],tbl_Order[OrderID],tbl_Order[CustomerID])</f>
        <v>CUST0567</v>
      </c>
    </row>
    <row r="1836" spans="1:9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  <c r="F1836">
        <f>_xlfn.XLOOKUP(tbl_OrderProduct[[#This Row],[OrderID]],tbl_Order[OrderID],tbl_Order[Order Year])</f>
        <v>2020</v>
      </c>
      <c r="G1836" t="str">
        <f>_xlfn.XLOOKUP(tbl_OrderProduct[[#This Row],[OrderID]],tbl_Order[OrderID],tbl_Order[Order Month Name])</f>
        <v>May</v>
      </c>
      <c r="H1836" t="str">
        <f>_xlfn.XLOOKUP(tbl_OrderProduct[[#This Row],[ProductID]],tbl_Product[ProductID],tbl_Product[ProductName])</f>
        <v>DAX Machina</v>
      </c>
      <c r="I1836" t="str">
        <f>_xlfn.XLOOKUP(tbl_OrderProduct[[#This Row],[OrderID]],tbl_Order[OrderID],tbl_Order[CustomerID])</f>
        <v>CUST0366</v>
      </c>
    </row>
    <row r="1837" spans="1:9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  <c r="F1837">
        <f>_xlfn.XLOOKUP(tbl_OrderProduct[[#This Row],[OrderID]],tbl_Order[OrderID],tbl_Order[Order Year])</f>
        <v>2020</v>
      </c>
      <c r="G1837" t="str">
        <f>_xlfn.XLOOKUP(tbl_OrderProduct[[#This Row],[OrderID]],tbl_Order[OrderID],tbl_Order[Order Month Name])</f>
        <v>May</v>
      </c>
      <c r="H1837" t="str">
        <f>_xlfn.XLOOKUP(tbl_OrderProduct[[#This Row],[ProductID]],tbl_Product[ProductID],tbl_Product[ProductName])</f>
        <v>The Spill: Data Breach</v>
      </c>
      <c r="I1837" t="str">
        <f>_xlfn.XLOOKUP(tbl_OrderProduct[[#This Row],[OrderID]],tbl_Order[OrderID],tbl_Order[CustomerID])</f>
        <v>CUST0038</v>
      </c>
    </row>
    <row r="1838" spans="1:9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  <c r="F1838">
        <f>_xlfn.XLOOKUP(tbl_OrderProduct[[#This Row],[OrderID]],tbl_Order[OrderID],tbl_Order[Order Year])</f>
        <v>2020</v>
      </c>
      <c r="G1838" t="str">
        <f>_xlfn.XLOOKUP(tbl_OrderProduct[[#This Row],[OrderID]],tbl_Order[OrderID],tbl_Order[Order Month Name])</f>
        <v>May</v>
      </c>
      <c r="H1838" t="str">
        <f>_xlfn.XLOOKUP(tbl_OrderProduct[[#This Row],[ProductID]],tbl_Product[ProductID],tbl_Product[ProductName])</f>
        <v>Sheetstorm</v>
      </c>
      <c r="I1838" t="str">
        <f>_xlfn.XLOOKUP(tbl_OrderProduct[[#This Row],[OrderID]],tbl_Order[OrderID],tbl_Order[CustomerID])</f>
        <v>CUST0038</v>
      </c>
    </row>
    <row r="1839" spans="1:9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  <c r="F1839">
        <f>_xlfn.XLOOKUP(tbl_OrderProduct[[#This Row],[OrderID]],tbl_Order[OrderID],tbl_Order[Order Year])</f>
        <v>2020</v>
      </c>
      <c r="G1839" t="str">
        <f>_xlfn.XLOOKUP(tbl_OrderProduct[[#This Row],[OrderID]],tbl_Order[OrderID],tbl_Order[Order Month Name])</f>
        <v>May</v>
      </c>
      <c r="H1839" t="str">
        <f>_xlfn.XLOOKUP(tbl_OrderProduct[[#This Row],[ProductID]],tbl_Product[ProductID],tbl_Product[ProductName])</f>
        <v>Power B.I. the Board Game</v>
      </c>
      <c r="I1839" t="str">
        <f>_xlfn.XLOOKUP(tbl_OrderProduct[[#This Row],[OrderID]],tbl_Order[OrderID],tbl_Order[CustomerID])</f>
        <v>CUST0038</v>
      </c>
    </row>
    <row r="1840" spans="1:9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  <c r="F1840">
        <f>_xlfn.XLOOKUP(tbl_OrderProduct[[#This Row],[OrderID]],tbl_Order[OrderID],tbl_Order[Order Year])</f>
        <v>2020</v>
      </c>
      <c r="G1840" t="str">
        <f>_xlfn.XLOOKUP(tbl_OrderProduct[[#This Row],[OrderID]],tbl_Order[OrderID],tbl_Order[Order Month Name])</f>
        <v>May</v>
      </c>
      <c r="H1840" t="str">
        <f>_xlfn.XLOOKUP(tbl_OrderProduct[[#This Row],[ProductID]],tbl_Product[ProductID],tbl_Product[ProductName])</f>
        <v>Pax Excel</v>
      </c>
      <c r="I1840" t="str">
        <f>_xlfn.XLOOKUP(tbl_OrderProduct[[#This Row],[OrderID]],tbl_Order[OrderID],tbl_Order[CustomerID])</f>
        <v>CUST0938</v>
      </c>
    </row>
    <row r="1841" spans="1:9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  <c r="F1841">
        <f>_xlfn.XLOOKUP(tbl_OrderProduct[[#This Row],[OrderID]],tbl_Order[OrderID],tbl_Order[Order Year])</f>
        <v>2020</v>
      </c>
      <c r="G1841" t="str">
        <f>_xlfn.XLOOKUP(tbl_OrderProduct[[#This Row],[OrderID]],tbl_Order[OrderID],tbl_Order[Order Month Name])</f>
        <v>May</v>
      </c>
      <c r="H1841" t="str">
        <f>_xlfn.XLOOKUP(tbl_OrderProduct[[#This Row],[ProductID]],tbl_Product[ProductID],tbl_Product[ProductName])</f>
        <v>DataCraft: Fields &amp; Measures</v>
      </c>
      <c r="I1841" t="str">
        <f>_xlfn.XLOOKUP(tbl_OrderProduct[[#This Row],[OrderID]],tbl_Order[OrderID],tbl_Order[CustomerID])</f>
        <v>CUST0263</v>
      </c>
    </row>
    <row r="1842" spans="1:9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  <c r="F1842">
        <f>_xlfn.XLOOKUP(tbl_OrderProduct[[#This Row],[OrderID]],tbl_Order[OrderID],tbl_Order[Order Year])</f>
        <v>2020</v>
      </c>
      <c r="G1842" t="str">
        <f>_xlfn.XLOOKUP(tbl_OrderProduct[[#This Row],[OrderID]],tbl_Order[OrderID],tbl_Order[Order Month Name])</f>
        <v>May</v>
      </c>
      <c r="H1842" t="str">
        <f>_xlfn.XLOOKUP(tbl_OrderProduct[[#This Row],[ProductID]],tbl_Product[ProductID],tbl_Product[ProductName])</f>
        <v>Cashflow Cascadia</v>
      </c>
      <c r="I1842" t="str">
        <f>_xlfn.XLOOKUP(tbl_OrderProduct[[#This Row],[OrderID]],tbl_Order[OrderID],tbl_Order[CustomerID])</f>
        <v>CUST0263</v>
      </c>
    </row>
    <row r="1843" spans="1:9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  <c r="F1843">
        <f>_xlfn.XLOOKUP(tbl_OrderProduct[[#This Row],[OrderID]],tbl_Order[OrderID],tbl_Order[Order Year])</f>
        <v>2020</v>
      </c>
      <c r="G1843" t="str">
        <f>_xlfn.XLOOKUP(tbl_OrderProduct[[#This Row],[OrderID]],tbl_Order[OrderID],tbl_Order[Order Month Name])</f>
        <v>May</v>
      </c>
      <c r="H1843" t="str">
        <f>_xlfn.XLOOKUP(tbl_OrderProduct[[#This Row],[ProductID]],tbl_Product[ProductID],tbl_Product[ProductName])</f>
        <v>Sheetstorm</v>
      </c>
      <c r="I1843" t="str">
        <f>_xlfn.XLOOKUP(tbl_OrderProduct[[#This Row],[OrderID]],tbl_Order[OrderID],tbl_Order[CustomerID])</f>
        <v>CUST0263</v>
      </c>
    </row>
    <row r="1844" spans="1:9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  <c r="F1844">
        <f>_xlfn.XLOOKUP(tbl_OrderProduct[[#This Row],[OrderID]],tbl_Order[OrderID],tbl_Order[Order Year])</f>
        <v>2020</v>
      </c>
      <c r="G1844" t="str">
        <f>_xlfn.XLOOKUP(tbl_OrderProduct[[#This Row],[OrderID]],tbl_Order[OrderID],tbl_Order[Order Month Name])</f>
        <v>May</v>
      </c>
      <c r="H1844" t="str">
        <f>_xlfn.XLOOKUP(tbl_OrderProduct[[#This Row],[ProductID]],tbl_Product[ProductID],tbl_Product[ProductName])</f>
        <v>Ticket to Ride: Financial Express</v>
      </c>
      <c r="I1844" t="str">
        <f>_xlfn.XLOOKUP(tbl_OrderProduct[[#This Row],[OrderID]],tbl_Order[OrderID],tbl_Order[CustomerID])</f>
        <v>CUST0263</v>
      </c>
    </row>
    <row r="1845" spans="1:9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  <c r="F1845">
        <f>_xlfn.XLOOKUP(tbl_OrderProduct[[#This Row],[OrderID]],tbl_Order[OrderID],tbl_Order[Order Year])</f>
        <v>2020</v>
      </c>
      <c r="G1845" t="str">
        <f>_xlfn.XLOOKUP(tbl_OrderProduct[[#This Row],[OrderID]],tbl_Order[OrderID],tbl_Order[Order Month Name])</f>
        <v>May</v>
      </c>
      <c r="H1845" t="str">
        <f>_xlfn.XLOOKUP(tbl_OrderProduct[[#This Row],[ProductID]],tbl_Product[ProductID],tbl_Product[ProductName])</f>
        <v>Charts Against Humanity</v>
      </c>
      <c r="I1845" t="str">
        <f>_xlfn.XLOOKUP(tbl_OrderProduct[[#This Row],[OrderID]],tbl_Order[OrderID],tbl_Order[CustomerID])</f>
        <v>CUST0263</v>
      </c>
    </row>
    <row r="1846" spans="1:9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  <c r="F1846">
        <f>_xlfn.XLOOKUP(tbl_OrderProduct[[#This Row],[OrderID]],tbl_Order[OrderID],tbl_Order[Order Year])</f>
        <v>2020</v>
      </c>
      <c r="G1846" t="str">
        <f>_xlfn.XLOOKUP(tbl_OrderProduct[[#This Row],[OrderID]],tbl_Order[OrderID],tbl_Order[Order Month Name])</f>
        <v>May</v>
      </c>
      <c r="H1846" t="str">
        <f>_xlfn.XLOOKUP(tbl_OrderProduct[[#This Row],[ProductID]],tbl_Product[ProductID],tbl_Product[ProductName])</f>
        <v>Pivot or Perish</v>
      </c>
      <c r="I1846" t="str">
        <f>_xlfn.XLOOKUP(tbl_OrderProduct[[#This Row],[OrderID]],tbl_Order[OrderID],tbl_Order[CustomerID])</f>
        <v>CUST0263</v>
      </c>
    </row>
    <row r="1847" spans="1:9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  <c r="F1847">
        <f>_xlfn.XLOOKUP(tbl_OrderProduct[[#This Row],[OrderID]],tbl_Order[OrderID],tbl_Order[Order Year])</f>
        <v>2020</v>
      </c>
      <c r="G1847" t="str">
        <f>_xlfn.XLOOKUP(tbl_OrderProduct[[#This Row],[OrderID]],tbl_Order[OrderID],tbl_Order[Order Month Name])</f>
        <v>Jun</v>
      </c>
      <c r="H1847" t="str">
        <f>_xlfn.XLOOKUP(tbl_OrderProduct[[#This Row],[ProductID]],tbl_Product[ProductID],tbl_Product[ProductName])</f>
        <v>Forbidden Functions</v>
      </c>
      <c r="I1847" t="str">
        <f>_xlfn.XLOOKUP(tbl_OrderProduct[[#This Row],[OrderID]],tbl_Order[OrderID],tbl_Order[CustomerID])</f>
        <v>CUST0988</v>
      </c>
    </row>
    <row r="1848" spans="1:9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  <c r="F1848">
        <f>_xlfn.XLOOKUP(tbl_OrderProduct[[#This Row],[OrderID]],tbl_Order[OrderID],tbl_Order[Order Year])</f>
        <v>2020</v>
      </c>
      <c r="G1848" t="str">
        <f>_xlfn.XLOOKUP(tbl_OrderProduct[[#This Row],[OrderID]],tbl_Order[OrderID],tbl_Order[Order Month Name])</f>
        <v>Jun</v>
      </c>
      <c r="H1848" t="str">
        <f>_xlfn.XLOOKUP(tbl_OrderProduct[[#This Row],[ProductID]],tbl_Product[ProductID],tbl_Product[ProductName])</f>
        <v>Dungeons &amp; Datasets</v>
      </c>
      <c r="I1848" t="str">
        <f>_xlfn.XLOOKUP(tbl_OrderProduct[[#This Row],[OrderID]],tbl_Order[OrderID],tbl_Order[CustomerID])</f>
        <v>CUST1183</v>
      </c>
    </row>
    <row r="1849" spans="1:9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  <c r="F1849">
        <f>_xlfn.XLOOKUP(tbl_OrderProduct[[#This Row],[OrderID]],tbl_Order[OrderID],tbl_Order[Order Year])</f>
        <v>2020</v>
      </c>
      <c r="G1849" t="str">
        <f>_xlfn.XLOOKUP(tbl_OrderProduct[[#This Row],[OrderID]],tbl_Order[OrderID],tbl_Order[Order Month Name])</f>
        <v>Jun</v>
      </c>
      <c r="H1849" t="str">
        <f>_xlfn.XLOOKUP(tbl_OrderProduct[[#This Row],[ProductID]],tbl_Product[ProductID],tbl_Product[ProductName])</f>
        <v>Pivot Panic!</v>
      </c>
      <c r="I1849" t="str">
        <f>_xlfn.XLOOKUP(tbl_OrderProduct[[#This Row],[OrderID]],tbl_Order[OrderID],tbl_Order[CustomerID])</f>
        <v>CUST1183</v>
      </c>
    </row>
    <row r="1850" spans="1:9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  <c r="F1850">
        <f>_xlfn.XLOOKUP(tbl_OrderProduct[[#This Row],[OrderID]],tbl_Order[OrderID],tbl_Order[Order Year])</f>
        <v>2020</v>
      </c>
      <c r="G1850" t="str">
        <f>_xlfn.XLOOKUP(tbl_OrderProduct[[#This Row],[OrderID]],tbl_Order[OrderID],tbl_Order[Order Month Name])</f>
        <v>Jun</v>
      </c>
      <c r="H1850" t="str">
        <f>_xlfn.XLOOKUP(tbl_OrderProduct[[#This Row],[ProductID]],tbl_Product[ProductID],tbl_Product[ProductName])</f>
        <v>Root Cause Analysis</v>
      </c>
      <c r="I1850" t="str">
        <f>_xlfn.XLOOKUP(tbl_OrderProduct[[#This Row],[OrderID]],tbl_Order[OrderID],tbl_Order[CustomerID])</f>
        <v>CUST1183</v>
      </c>
    </row>
    <row r="1851" spans="1:9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  <c r="F1851">
        <f>_xlfn.XLOOKUP(tbl_OrderProduct[[#This Row],[OrderID]],tbl_Order[OrderID],tbl_Order[Order Year])</f>
        <v>2020</v>
      </c>
      <c r="G1851" t="str">
        <f>_xlfn.XLOOKUP(tbl_OrderProduct[[#This Row],[OrderID]],tbl_Order[OrderID],tbl_Order[Order Month Name])</f>
        <v>Jun</v>
      </c>
      <c r="H1851" t="str">
        <f>_xlfn.XLOOKUP(tbl_OrderProduct[[#This Row],[ProductID]],tbl_Product[ProductID],tbl_Product[ProductName])</f>
        <v>Depreciation Trail</v>
      </c>
      <c r="I1851" t="str">
        <f>_xlfn.XLOOKUP(tbl_OrderProduct[[#This Row],[OrderID]],tbl_Order[OrderID],tbl_Order[CustomerID])</f>
        <v>CUST1241</v>
      </c>
    </row>
    <row r="1852" spans="1:9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  <c r="F1852">
        <f>_xlfn.XLOOKUP(tbl_OrderProduct[[#This Row],[OrderID]],tbl_Order[OrderID],tbl_Order[Order Year])</f>
        <v>2020</v>
      </c>
      <c r="G1852" t="str">
        <f>_xlfn.XLOOKUP(tbl_OrderProduct[[#This Row],[OrderID]],tbl_Order[OrderID],tbl_Order[Order Month Name])</f>
        <v>Jun</v>
      </c>
      <c r="H1852" t="str">
        <f>_xlfn.XLOOKUP(tbl_OrderProduct[[#This Row],[ProductID]],tbl_Product[ProductID],tbl_Product[ProductName])</f>
        <v>DataCraft: Fields &amp; Measures</v>
      </c>
      <c r="I1852" t="str">
        <f>_xlfn.XLOOKUP(tbl_OrderProduct[[#This Row],[OrderID]],tbl_Order[OrderID],tbl_Order[CustomerID])</f>
        <v>CUST1241</v>
      </c>
    </row>
    <row r="1853" spans="1:9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  <c r="F1853">
        <f>_xlfn.XLOOKUP(tbl_OrderProduct[[#This Row],[OrderID]],tbl_Order[OrderID],tbl_Order[Order Year])</f>
        <v>2020</v>
      </c>
      <c r="G1853" t="str">
        <f>_xlfn.XLOOKUP(tbl_OrderProduct[[#This Row],[OrderID]],tbl_Order[OrderID],tbl_Order[Order Month Name])</f>
        <v>Jun</v>
      </c>
      <c r="H1853" t="str">
        <f>_xlfn.XLOOKUP(tbl_OrderProduct[[#This Row],[ProductID]],tbl_Product[ProductID],tbl_Product[ProductName])</f>
        <v>Audit Call of Cthulhu</v>
      </c>
      <c r="I1853" t="str">
        <f>_xlfn.XLOOKUP(tbl_OrderProduct[[#This Row],[OrderID]],tbl_Order[OrderID],tbl_Order[CustomerID])</f>
        <v>CUST1152</v>
      </c>
    </row>
    <row r="1854" spans="1:9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  <c r="F1854">
        <f>_xlfn.XLOOKUP(tbl_OrderProduct[[#This Row],[OrderID]],tbl_Order[OrderID],tbl_Order[Order Year])</f>
        <v>2020</v>
      </c>
      <c r="G1854" t="str">
        <f>_xlfn.XLOOKUP(tbl_OrderProduct[[#This Row],[OrderID]],tbl_Order[OrderID],tbl_Order[Order Month Name])</f>
        <v>Jun</v>
      </c>
      <c r="H1854" t="str">
        <f>_xlfn.XLOOKUP(tbl_OrderProduct[[#This Row],[ProductID]],tbl_Product[ProductID],tbl_Product[ProductName])</f>
        <v>Dungeons &amp; Datasets</v>
      </c>
      <c r="I1854" t="str">
        <f>_xlfn.XLOOKUP(tbl_OrderProduct[[#This Row],[OrderID]],tbl_Order[OrderID],tbl_Order[CustomerID])</f>
        <v>CUST1152</v>
      </c>
    </row>
    <row r="1855" spans="1:9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  <c r="F1855">
        <f>_xlfn.XLOOKUP(tbl_OrderProduct[[#This Row],[OrderID]],tbl_Order[OrderID],tbl_Order[Order Year])</f>
        <v>2020</v>
      </c>
      <c r="G1855" t="str">
        <f>_xlfn.XLOOKUP(tbl_OrderProduct[[#This Row],[OrderID]],tbl_Order[OrderID],tbl_Order[Order Month Name])</f>
        <v>Jun</v>
      </c>
      <c r="H1855" t="str">
        <f>_xlfn.XLOOKUP(tbl_OrderProduct[[#This Row],[ProductID]],tbl_Product[ProductID],tbl_Product[ProductName])</f>
        <v>DataCraft: Fields &amp; Measures</v>
      </c>
      <c r="I1855" t="str">
        <f>_xlfn.XLOOKUP(tbl_OrderProduct[[#This Row],[OrderID]],tbl_Order[OrderID],tbl_Order[CustomerID])</f>
        <v>CUST1152</v>
      </c>
    </row>
    <row r="1856" spans="1:9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  <c r="F1856">
        <f>_xlfn.XLOOKUP(tbl_OrderProduct[[#This Row],[OrderID]],tbl_Order[OrderID],tbl_Order[Order Year])</f>
        <v>2020</v>
      </c>
      <c r="G1856" t="str">
        <f>_xlfn.XLOOKUP(tbl_OrderProduct[[#This Row],[OrderID]],tbl_Order[OrderID],tbl_Order[Order Month Name])</f>
        <v>Jun</v>
      </c>
      <c r="H1856" t="str">
        <f>_xlfn.XLOOKUP(tbl_OrderProduct[[#This Row],[ProductID]],tbl_Product[ProductID],tbl_Product[ProductName])</f>
        <v>Pivot or Perish</v>
      </c>
      <c r="I1856" t="str">
        <f>_xlfn.XLOOKUP(tbl_OrderProduct[[#This Row],[OrderID]],tbl_Order[OrderID],tbl_Order[CustomerID])</f>
        <v>CUST1152</v>
      </c>
    </row>
    <row r="1857" spans="1:9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  <c r="F1857">
        <f>_xlfn.XLOOKUP(tbl_OrderProduct[[#This Row],[OrderID]],tbl_Order[OrderID],tbl_Order[Order Year])</f>
        <v>2020</v>
      </c>
      <c r="G1857" t="str">
        <f>_xlfn.XLOOKUP(tbl_OrderProduct[[#This Row],[OrderID]],tbl_Order[OrderID],tbl_Order[Order Month Name])</f>
        <v>Jun</v>
      </c>
      <c r="H1857" t="str">
        <f>_xlfn.XLOOKUP(tbl_OrderProduct[[#This Row],[ProductID]],tbl_Product[ProductID],tbl_Product[ProductName])</f>
        <v>Audit Call of Cthulhu</v>
      </c>
      <c r="I1857" t="str">
        <f>_xlfn.XLOOKUP(tbl_OrderProduct[[#This Row],[OrderID]],tbl_Order[OrderID],tbl_Order[CustomerID])</f>
        <v>CUST0546</v>
      </c>
    </row>
    <row r="1858" spans="1:9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  <c r="F1858">
        <f>_xlfn.XLOOKUP(tbl_OrderProduct[[#This Row],[OrderID]],tbl_Order[OrderID],tbl_Order[Order Year])</f>
        <v>2020</v>
      </c>
      <c r="G1858" t="str">
        <f>_xlfn.XLOOKUP(tbl_OrderProduct[[#This Row],[OrderID]],tbl_Order[OrderID],tbl_Order[Order Month Name])</f>
        <v>Jun</v>
      </c>
      <c r="H1858" t="str">
        <f>_xlfn.XLOOKUP(tbl_OrderProduct[[#This Row],[ProductID]],tbl_Product[ProductID],tbl_Product[ProductName])</f>
        <v>Root Cause Analysis</v>
      </c>
      <c r="I1858" t="str">
        <f>_xlfn.XLOOKUP(tbl_OrderProduct[[#This Row],[OrderID]],tbl_Order[OrderID],tbl_Order[CustomerID])</f>
        <v>CUST0546</v>
      </c>
    </row>
    <row r="1859" spans="1:9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  <c r="F1859">
        <f>_xlfn.XLOOKUP(tbl_OrderProduct[[#This Row],[OrderID]],tbl_Order[OrderID],tbl_Order[Order Year])</f>
        <v>2020</v>
      </c>
      <c r="G1859" t="str">
        <f>_xlfn.XLOOKUP(tbl_OrderProduct[[#This Row],[OrderID]],tbl_Order[OrderID],tbl_Order[Order Month Name])</f>
        <v>Jun</v>
      </c>
      <c r="H1859" t="str">
        <f>_xlfn.XLOOKUP(tbl_OrderProduct[[#This Row],[ProductID]],tbl_Product[ProductID],tbl_Product[ProductName])</f>
        <v>Don't Wake the Stakeholders</v>
      </c>
      <c r="I1859" t="str">
        <f>_xlfn.XLOOKUP(tbl_OrderProduct[[#This Row],[OrderID]],tbl_Order[OrderID],tbl_Order[CustomerID])</f>
        <v>CUST0546</v>
      </c>
    </row>
    <row r="1860" spans="1:9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  <c r="F1860">
        <f>_xlfn.XLOOKUP(tbl_OrderProduct[[#This Row],[OrderID]],tbl_Order[OrderID],tbl_Order[Order Year])</f>
        <v>2020</v>
      </c>
      <c r="G1860" t="str">
        <f>_xlfn.XLOOKUP(tbl_OrderProduct[[#This Row],[OrderID]],tbl_Order[OrderID],tbl_Order[Order Month Name])</f>
        <v>Jun</v>
      </c>
      <c r="H1860" t="str">
        <f>_xlfn.XLOOKUP(tbl_OrderProduct[[#This Row],[ProductID]],tbl_Product[ProductID],tbl_Product[ProductName])</f>
        <v>Pandemic: #REF! Outbreak</v>
      </c>
      <c r="I1860" t="str">
        <f>_xlfn.XLOOKUP(tbl_OrderProduct[[#This Row],[OrderID]],tbl_Order[OrderID],tbl_Order[CustomerID])</f>
        <v>CUST0546</v>
      </c>
    </row>
    <row r="1861" spans="1:9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  <c r="F1861">
        <f>_xlfn.XLOOKUP(tbl_OrderProduct[[#This Row],[OrderID]],tbl_Order[OrderID],tbl_Order[Order Year])</f>
        <v>2020</v>
      </c>
      <c r="G1861" t="str">
        <f>_xlfn.XLOOKUP(tbl_OrderProduct[[#This Row],[OrderID]],tbl_Order[OrderID],tbl_Order[Order Month Name])</f>
        <v>Jun</v>
      </c>
      <c r="H1861" t="str">
        <f>_xlfn.XLOOKUP(tbl_OrderProduct[[#This Row],[ProductID]],tbl_Product[ProductID],tbl_Product[ProductName])</f>
        <v>Roll for Regression</v>
      </c>
      <c r="I1861" t="str">
        <f>_xlfn.XLOOKUP(tbl_OrderProduct[[#This Row],[OrderID]],tbl_Order[OrderID],tbl_Order[CustomerID])</f>
        <v>CUST0546</v>
      </c>
    </row>
    <row r="1862" spans="1:9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  <c r="F1862">
        <f>_xlfn.XLOOKUP(tbl_OrderProduct[[#This Row],[OrderID]],tbl_Order[OrderID],tbl_Order[Order Year])</f>
        <v>2020</v>
      </c>
      <c r="G1862" t="str">
        <f>_xlfn.XLOOKUP(tbl_OrderProduct[[#This Row],[OrderID]],tbl_Order[OrderID],tbl_Order[Order Month Name])</f>
        <v>Jun</v>
      </c>
      <c r="H1862" t="str">
        <f>_xlfn.XLOOKUP(tbl_OrderProduct[[#This Row],[ProductID]],tbl_Product[ProductID],tbl_Product[ProductName])</f>
        <v>Spreadsheets &amp; Sidequests</v>
      </c>
      <c r="I1862" t="str">
        <f>_xlfn.XLOOKUP(tbl_OrderProduct[[#This Row],[OrderID]],tbl_Order[OrderID],tbl_Order[CustomerID])</f>
        <v>CUST0546</v>
      </c>
    </row>
    <row r="1863" spans="1:9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  <c r="F1863">
        <f>_xlfn.XLOOKUP(tbl_OrderProduct[[#This Row],[OrderID]],tbl_Order[OrderID],tbl_Order[Order Year])</f>
        <v>2020</v>
      </c>
      <c r="G1863" t="str">
        <f>_xlfn.XLOOKUP(tbl_OrderProduct[[#This Row],[OrderID]],tbl_Order[OrderID],tbl_Order[Order Month Name])</f>
        <v>Jun</v>
      </c>
      <c r="H1863" t="str">
        <f>_xlfn.XLOOKUP(tbl_OrderProduct[[#This Row],[ProductID]],tbl_Product[ProductID],tbl_Product[ProductName])</f>
        <v>The Spill: Data Breach</v>
      </c>
      <c r="I1863" t="str">
        <f>_xlfn.XLOOKUP(tbl_OrderProduct[[#This Row],[OrderID]],tbl_Order[OrderID],tbl_Order[CustomerID])</f>
        <v>CUST1176</v>
      </c>
    </row>
    <row r="1864" spans="1:9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  <c r="F1864">
        <f>_xlfn.XLOOKUP(tbl_OrderProduct[[#This Row],[OrderID]],tbl_Order[OrderID],tbl_Order[Order Year])</f>
        <v>2020</v>
      </c>
      <c r="G1864" t="str">
        <f>_xlfn.XLOOKUP(tbl_OrderProduct[[#This Row],[OrderID]],tbl_Order[OrderID],tbl_Order[Order Month Name])</f>
        <v>Jun</v>
      </c>
      <c r="H1864" t="str">
        <f>_xlfn.XLOOKUP(tbl_OrderProduct[[#This Row],[ProductID]],tbl_Product[ProductID],tbl_Product[ProductName])</f>
        <v>The Spill: Data Breach</v>
      </c>
      <c r="I1864" t="str">
        <f>_xlfn.XLOOKUP(tbl_OrderProduct[[#This Row],[OrderID]],tbl_Order[OrderID],tbl_Order[CustomerID])</f>
        <v>CUST1143</v>
      </c>
    </row>
    <row r="1865" spans="1:9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  <c r="F1865">
        <f>_xlfn.XLOOKUP(tbl_OrderProduct[[#This Row],[OrderID]],tbl_Order[OrderID],tbl_Order[Order Year])</f>
        <v>2020</v>
      </c>
      <c r="G1865" t="str">
        <f>_xlfn.XLOOKUP(tbl_OrderProduct[[#This Row],[OrderID]],tbl_Order[OrderID],tbl_Order[Order Month Name])</f>
        <v>Jun</v>
      </c>
      <c r="H1865" t="str">
        <f>_xlfn.XLOOKUP(tbl_OrderProduct[[#This Row],[ProductID]],tbl_Product[ProductID],tbl_Product[ProductName])</f>
        <v>Terraforming Tableau</v>
      </c>
      <c r="I1865" t="str">
        <f>_xlfn.XLOOKUP(tbl_OrderProduct[[#This Row],[OrderID]],tbl_Order[OrderID],tbl_Order[CustomerID])</f>
        <v>CUST1143</v>
      </c>
    </row>
    <row r="1866" spans="1:9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  <c r="F1866">
        <f>_xlfn.XLOOKUP(tbl_OrderProduct[[#This Row],[OrderID]],tbl_Order[OrderID],tbl_Order[Order Year])</f>
        <v>2020</v>
      </c>
      <c r="G1866" t="str">
        <f>_xlfn.XLOOKUP(tbl_OrderProduct[[#This Row],[OrderID]],tbl_Order[OrderID],tbl_Order[Order Month Name])</f>
        <v>Jun</v>
      </c>
      <c r="H1866" t="str">
        <f>_xlfn.XLOOKUP(tbl_OrderProduct[[#This Row],[ProductID]],tbl_Product[ProductID],tbl_Product[ProductName])</f>
        <v>Brass: Budget</v>
      </c>
      <c r="I1866" t="str">
        <f>_xlfn.XLOOKUP(tbl_OrderProduct[[#This Row],[OrderID]],tbl_Order[OrderID],tbl_Order[CustomerID])</f>
        <v>CUST1143</v>
      </c>
    </row>
    <row r="1867" spans="1:9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  <c r="F1867">
        <f>_xlfn.XLOOKUP(tbl_OrderProduct[[#This Row],[OrderID]],tbl_Order[OrderID],tbl_Order[Order Year])</f>
        <v>2020</v>
      </c>
      <c r="G1867" t="str">
        <f>_xlfn.XLOOKUP(tbl_OrderProduct[[#This Row],[OrderID]],tbl_Order[OrderID],tbl_Order[Order Month Name])</f>
        <v>Jun</v>
      </c>
      <c r="H1867" t="str">
        <f>_xlfn.XLOOKUP(tbl_OrderProduct[[#This Row],[ProductID]],tbl_Product[ProductID],tbl_Product[ProductName])</f>
        <v>Evercell</v>
      </c>
      <c r="I1867" t="str">
        <f>_xlfn.XLOOKUP(tbl_OrderProduct[[#This Row],[OrderID]],tbl_Order[OrderID],tbl_Order[CustomerID])</f>
        <v>CUST1143</v>
      </c>
    </row>
    <row r="1868" spans="1:9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  <c r="F1868">
        <f>_xlfn.XLOOKUP(tbl_OrderProduct[[#This Row],[OrderID]],tbl_Order[OrderID],tbl_Order[Order Year])</f>
        <v>2020</v>
      </c>
      <c r="G1868" t="str">
        <f>_xlfn.XLOOKUP(tbl_OrderProduct[[#This Row],[OrderID]],tbl_Order[OrderID],tbl_Order[Order Month Name])</f>
        <v>Jun</v>
      </c>
      <c r="H1868" t="str">
        <f>_xlfn.XLOOKUP(tbl_OrderProduct[[#This Row],[ProductID]],tbl_Product[ProductID],tbl_Product[ProductName])</f>
        <v>Between Two Spreadsheets</v>
      </c>
      <c r="I1868" t="str">
        <f>_xlfn.XLOOKUP(tbl_OrderProduct[[#This Row],[OrderID]],tbl_Order[OrderID],tbl_Order[CustomerID])</f>
        <v>CUST1143</v>
      </c>
    </row>
    <row r="1869" spans="1:9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  <c r="F1869">
        <f>_xlfn.XLOOKUP(tbl_OrderProduct[[#This Row],[OrderID]],tbl_Order[OrderID],tbl_Order[Order Year])</f>
        <v>2020</v>
      </c>
      <c r="G1869" t="str">
        <f>_xlfn.XLOOKUP(tbl_OrderProduct[[#This Row],[OrderID]],tbl_Order[OrderID],tbl_Order[Order Month Name])</f>
        <v>Jun</v>
      </c>
      <c r="H1869" t="str">
        <f>_xlfn.XLOOKUP(tbl_OrderProduct[[#This Row],[ProductID]],tbl_Product[ProductID],tbl_Product[ProductName])</f>
        <v>Great Western Lookup</v>
      </c>
      <c r="I1869" t="str">
        <f>_xlfn.XLOOKUP(tbl_OrderProduct[[#This Row],[OrderID]],tbl_Order[OrderID],tbl_Order[CustomerID])</f>
        <v>CUST1044</v>
      </c>
    </row>
    <row r="1870" spans="1:9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  <c r="F1870">
        <f>_xlfn.XLOOKUP(tbl_OrderProduct[[#This Row],[OrderID]],tbl_Order[OrderID],tbl_Order[Order Year])</f>
        <v>2020</v>
      </c>
      <c r="G1870" t="str">
        <f>_xlfn.XLOOKUP(tbl_OrderProduct[[#This Row],[OrderID]],tbl_Order[OrderID],tbl_Order[Order Month Name])</f>
        <v>Jun</v>
      </c>
      <c r="H1870" t="str">
        <f>_xlfn.XLOOKUP(tbl_OrderProduct[[#This Row],[ProductID]],tbl_Product[ProductID],tbl_Product[ProductName])</f>
        <v>Don't Split the Data</v>
      </c>
      <c r="I1870" t="str">
        <f>_xlfn.XLOOKUP(tbl_OrderProduct[[#This Row],[OrderID]],tbl_Order[OrderID],tbl_Order[CustomerID])</f>
        <v>CUST0275</v>
      </c>
    </row>
    <row r="1871" spans="1:9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  <c r="F1871">
        <f>_xlfn.XLOOKUP(tbl_OrderProduct[[#This Row],[OrderID]],tbl_Order[OrderID],tbl_Order[Order Year])</f>
        <v>2020</v>
      </c>
      <c r="G1871" t="str">
        <f>_xlfn.XLOOKUP(tbl_OrderProduct[[#This Row],[OrderID]],tbl_Order[OrderID],tbl_Order[Order Month Name])</f>
        <v>Jun</v>
      </c>
      <c r="H1871" t="str">
        <f>_xlfn.XLOOKUP(tbl_OrderProduct[[#This Row],[ProductID]],tbl_Product[ProductID],tbl_Product[ProductName])</f>
        <v>Great Western Lookup</v>
      </c>
      <c r="I1871" t="str">
        <f>_xlfn.XLOOKUP(tbl_OrderProduct[[#This Row],[OrderID]],tbl_Order[OrderID],tbl_Order[CustomerID])</f>
        <v>CUST1178</v>
      </c>
    </row>
    <row r="1872" spans="1:9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  <c r="F1872">
        <f>_xlfn.XLOOKUP(tbl_OrderProduct[[#This Row],[OrderID]],tbl_Order[OrderID],tbl_Order[Order Year])</f>
        <v>2020</v>
      </c>
      <c r="G1872" t="str">
        <f>_xlfn.XLOOKUP(tbl_OrderProduct[[#This Row],[OrderID]],tbl_Order[OrderID],tbl_Order[Order Month Name])</f>
        <v>Jun</v>
      </c>
      <c r="H1872" t="str">
        <f>_xlfn.XLOOKUP(tbl_OrderProduct[[#This Row],[ProductID]],tbl_Product[ProductID],tbl_Product[ProductName])</f>
        <v>DataCraft: Fields &amp; Measures</v>
      </c>
      <c r="I1872" t="str">
        <f>_xlfn.XLOOKUP(tbl_OrderProduct[[#This Row],[OrderID]],tbl_Order[OrderID],tbl_Order[CustomerID])</f>
        <v>CUST1129</v>
      </c>
    </row>
    <row r="1873" spans="1:9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  <c r="F1873">
        <f>_xlfn.XLOOKUP(tbl_OrderProduct[[#This Row],[OrderID]],tbl_Order[OrderID],tbl_Order[Order Year])</f>
        <v>2020</v>
      </c>
      <c r="G1873" t="str">
        <f>_xlfn.XLOOKUP(tbl_OrderProduct[[#This Row],[OrderID]],tbl_Order[OrderID],tbl_Order[Order Month Name])</f>
        <v>Jun</v>
      </c>
      <c r="H1873" t="str">
        <f>_xlfn.XLOOKUP(tbl_OrderProduct[[#This Row],[ProductID]],tbl_Product[ProductID],tbl_Product[ProductName])</f>
        <v>Sheets of Nottingham</v>
      </c>
      <c r="I1873" t="str">
        <f>_xlfn.XLOOKUP(tbl_OrderProduct[[#This Row],[OrderID]],tbl_Order[OrderID],tbl_Order[CustomerID])</f>
        <v>CUST0863</v>
      </c>
    </row>
    <row r="1874" spans="1:9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  <c r="F1874">
        <f>_xlfn.XLOOKUP(tbl_OrderProduct[[#This Row],[OrderID]],tbl_Order[OrderID],tbl_Order[Order Year])</f>
        <v>2020</v>
      </c>
      <c r="G1874" t="str">
        <f>_xlfn.XLOOKUP(tbl_OrderProduct[[#This Row],[OrderID]],tbl_Order[OrderID],tbl_Order[Order Month Name])</f>
        <v>Jun</v>
      </c>
      <c r="H1874" t="str">
        <f>_xlfn.XLOOKUP(tbl_OrderProduct[[#This Row],[ProductID]],tbl_Product[ProductID],tbl_Product[ProductName])</f>
        <v>Pivot Panic!</v>
      </c>
      <c r="I1874" t="str">
        <f>_xlfn.XLOOKUP(tbl_OrderProduct[[#This Row],[OrderID]],tbl_Order[OrderID],tbl_Order[CustomerID])</f>
        <v>CUST0863</v>
      </c>
    </row>
    <row r="1875" spans="1:9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  <c r="F1875">
        <f>_xlfn.XLOOKUP(tbl_OrderProduct[[#This Row],[OrderID]],tbl_Order[OrderID],tbl_Order[Order Year])</f>
        <v>2020</v>
      </c>
      <c r="G1875" t="str">
        <f>_xlfn.XLOOKUP(tbl_OrderProduct[[#This Row],[OrderID]],tbl_Order[OrderID],tbl_Order[Order Month Name])</f>
        <v>Jun</v>
      </c>
      <c r="H1875" t="str">
        <f>_xlfn.XLOOKUP(tbl_OrderProduct[[#This Row],[ProductID]],tbl_Product[ProductID],tbl_Product[ProductName])</f>
        <v>Brass: Budget</v>
      </c>
      <c r="I1875" t="str">
        <f>_xlfn.XLOOKUP(tbl_OrderProduct[[#This Row],[OrderID]],tbl_Order[OrderID],tbl_Order[CustomerID])</f>
        <v>CUST0863</v>
      </c>
    </row>
    <row r="1876" spans="1:9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  <c r="F1876">
        <f>_xlfn.XLOOKUP(tbl_OrderProduct[[#This Row],[OrderID]],tbl_Order[OrderID],tbl_Order[Order Year])</f>
        <v>2020</v>
      </c>
      <c r="G1876" t="str">
        <f>_xlfn.XLOOKUP(tbl_OrderProduct[[#This Row],[OrderID]],tbl_Order[OrderID],tbl_Order[Order Month Name])</f>
        <v>Jun</v>
      </c>
      <c r="H1876" t="str">
        <f>_xlfn.XLOOKUP(tbl_OrderProduct[[#This Row],[ProductID]],tbl_Product[ProductID],tbl_Product[ProductName])</f>
        <v>Power B.I. the Board Game</v>
      </c>
      <c r="I1876" t="str">
        <f>_xlfn.XLOOKUP(tbl_OrderProduct[[#This Row],[OrderID]],tbl_Order[OrderID],tbl_Order[CustomerID])</f>
        <v>CUST0863</v>
      </c>
    </row>
    <row r="1877" spans="1:9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  <c r="F1877">
        <f>_xlfn.XLOOKUP(tbl_OrderProduct[[#This Row],[OrderID]],tbl_Order[OrderID],tbl_Order[Order Year])</f>
        <v>2020</v>
      </c>
      <c r="G1877" t="str">
        <f>_xlfn.XLOOKUP(tbl_OrderProduct[[#This Row],[OrderID]],tbl_Order[OrderID],tbl_Order[Order Month Name])</f>
        <v>Jun</v>
      </c>
      <c r="H1877" t="str">
        <f>_xlfn.XLOOKUP(tbl_OrderProduct[[#This Row],[ProductID]],tbl_Product[ProductID],tbl_Product[ProductName])</f>
        <v>Terraforming Tableau</v>
      </c>
      <c r="I1877" t="str">
        <f>_xlfn.XLOOKUP(tbl_OrderProduct[[#This Row],[OrderID]],tbl_Order[OrderID],tbl_Order[CustomerID])</f>
        <v>CUST0863</v>
      </c>
    </row>
    <row r="1878" spans="1:9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  <c r="F1878">
        <f>_xlfn.XLOOKUP(tbl_OrderProduct[[#This Row],[OrderID]],tbl_Order[OrderID],tbl_Order[Order Year])</f>
        <v>2020</v>
      </c>
      <c r="G1878" t="str">
        <f>_xlfn.XLOOKUP(tbl_OrderProduct[[#This Row],[OrderID]],tbl_Order[OrderID],tbl_Order[Order Month Name])</f>
        <v>Jun</v>
      </c>
      <c r="H1878" t="str">
        <f>_xlfn.XLOOKUP(tbl_OrderProduct[[#This Row],[ProductID]],tbl_Product[ProductID],tbl_Product[ProductName])</f>
        <v>Root Cause Analysis</v>
      </c>
      <c r="I1878" t="str">
        <f>_xlfn.XLOOKUP(tbl_OrderProduct[[#This Row],[OrderID]],tbl_Order[OrderID],tbl_Order[CustomerID])</f>
        <v>CUST1224</v>
      </c>
    </row>
    <row r="1879" spans="1:9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  <c r="F1879">
        <f>_xlfn.XLOOKUP(tbl_OrderProduct[[#This Row],[OrderID]],tbl_Order[OrderID],tbl_Order[Order Year])</f>
        <v>2020</v>
      </c>
      <c r="G1879" t="str">
        <f>_xlfn.XLOOKUP(tbl_OrderProduct[[#This Row],[OrderID]],tbl_Order[OrderID],tbl_Order[Order Month Name])</f>
        <v>Jun</v>
      </c>
      <c r="H1879" t="str">
        <f>_xlfn.XLOOKUP(tbl_OrderProduct[[#This Row],[ProductID]],tbl_Product[ProductID],tbl_Product[ProductName])</f>
        <v>The Castles of Mad King Lambda</v>
      </c>
      <c r="I1879" t="str">
        <f>_xlfn.XLOOKUP(tbl_OrderProduct[[#This Row],[OrderID]],tbl_Order[OrderID],tbl_Order[CustomerID])</f>
        <v>CUST0848</v>
      </c>
    </row>
    <row r="1880" spans="1:9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  <c r="F1880">
        <f>_xlfn.XLOOKUP(tbl_OrderProduct[[#This Row],[OrderID]],tbl_Order[OrderID],tbl_Order[Order Year])</f>
        <v>2020</v>
      </c>
      <c r="G1880" t="str">
        <f>_xlfn.XLOOKUP(tbl_OrderProduct[[#This Row],[OrderID]],tbl_Order[OrderID],tbl_Order[Order Month Name])</f>
        <v>Jun</v>
      </c>
      <c r="H1880" t="str">
        <f>_xlfn.XLOOKUP(tbl_OrderProduct[[#This Row],[ProductID]],tbl_Product[ProductID],tbl_Product[ProductName])</f>
        <v>Spreadsheets &amp; Sidequests</v>
      </c>
      <c r="I1880" t="str">
        <f>_xlfn.XLOOKUP(tbl_OrderProduct[[#This Row],[OrderID]],tbl_Order[OrderID],tbl_Order[CustomerID])</f>
        <v>CUST0848</v>
      </c>
    </row>
    <row r="1881" spans="1:9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  <c r="F1881">
        <f>_xlfn.XLOOKUP(tbl_OrderProduct[[#This Row],[OrderID]],tbl_Order[OrderID],tbl_Order[Order Year])</f>
        <v>2020</v>
      </c>
      <c r="G1881" t="str">
        <f>_xlfn.XLOOKUP(tbl_OrderProduct[[#This Row],[OrderID]],tbl_Order[OrderID],tbl_Order[Order Month Name])</f>
        <v>Jul</v>
      </c>
      <c r="H1881" t="str">
        <f>_xlfn.XLOOKUP(tbl_OrderProduct[[#This Row],[ProductID]],tbl_Product[ProductID],tbl_Product[ProductName])</f>
        <v>Sheetstorm</v>
      </c>
      <c r="I1881" t="str">
        <f>_xlfn.XLOOKUP(tbl_OrderProduct[[#This Row],[OrderID]],tbl_Order[OrderID],tbl_Order[CustomerID])</f>
        <v>CUST0065</v>
      </c>
    </row>
    <row r="1882" spans="1:9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  <c r="F1882">
        <f>_xlfn.XLOOKUP(tbl_OrderProduct[[#This Row],[OrderID]],tbl_Order[OrderID],tbl_Order[Order Year])</f>
        <v>2020</v>
      </c>
      <c r="G1882" t="str">
        <f>_xlfn.XLOOKUP(tbl_OrderProduct[[#This Row],[OrderID]],tbl_Order[OrderID],tbl_Order[Order Month Name])</f>
        <v>Jul</v>
      </c>
      <c r="H1882" t="str">
        <f>_xlfn.XLOOKUP(tbl_OrderProduct[[#This Row],[ProductID]],tbl_Product[ProductID],tbl_Product[ProductName])</f>
        <v>A Dasboard Contrived</v>
      </c>
      <c r="I1882" t="str">
        <f>_xlfn.XLOOKUP(tbl_OrderProduct[[#This Row],[OrderID]],tbl_Order[OrderID],tbl_Order[CustomerID])</f>
        <v>CUST0065</v>
      </c>
    </row>
    <row r="1883" spans="1:9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  <c r="F1883">
        <f>_xlfn.XLOOKUP(tbl_OrderProduct[[#This Row],[OrderID]],tbl_Order[OrderID],tbl_Order[Order Year])</f>
        <v>2020</v>
      </c>
      <c r="G1883" t="str">
        <f>_xlfn.XLOOKUP(tbl_OrderProduct[[#This Row],[OrderID]],tbl_Order[OrderID],tbl_Order[Order Month Name])</f>
        <v>Jul</v>
      </c>
      <c r="H1883" t="str">
        <f>_xlfn.XLOOKUP(tbl_OrderProduct[[#This Row],[ProductID]],tbl_Product[ProductID],tbl_Product[ProductName])</f>
        <v>Data: The Resistance</v>
      </c>
      <c r="I1883" t="str">
        <f>_xlfn.XLOOKUP(tbl_OrderProduct[[#This Row],[OrderID]],tbl_Order[OrderID],tbl_Order[CustomerID])</f>
        <v>CUST0065</v>
      </c>
    </row>
    <row r="1884" spans="1:9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  <c r="F1884">
        <f>_xlfn.XLOOKUP(tbl_OrderProduct[[#This Row],[OrderID]],tbl_Order[OrderID],tbl_Order[Order Year])</f>
        <v>2020</v>
      </c>
      <c r="G1884" t="str">
        <f>_xlfn.XLOOKUP(tbl_OrderProduct[[#This Row],[OrderID]],tbl_Order[OrderID],tbl_Order[Order Month Name])</f>
        <v>Jul</v>
      </c>
      <c r="H1884" t="str">
        <f>_xlfn.XLOOKUP(tbl_OrderProduct[[#This Row],[ProductID]],tbl_Product[ProductID],tbl_Product[ProductName])</f>
        <v>Spreadsheets &amp; Sidequests</v>
      </c>
      <c r="I1884" t="str">
        <f>_xlfn.XLOOKUP(tbl_OrderProduct[[#This Row],[OrderID]],tbl_Order[OrderID],tbl_Order[CustomerID])</f>
        <v>CUST0065</v>
      </c>
    </row>
    <row r="1885" spans="1:9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  <c r="F1885">
        <f>_xlfn.XLOOKUP(tbl_OrderProduct[[#This Row],[OrderID]],tbl_Order[OrderID],tbl_Order[Order Year])</f>
        <v>2020</v>
      </c>
      <c r="G1885" t="str">
        <f>_xlfn.XLOOKUP(tbl_OrderProduct[[#This Row],[OrderID]],tbl_Order[OrderID],tbl_Order[Order Month Name])</f>
        <v>Jul</v>
      </c>
      <c r="H1885" t="str">
        <f>_xlfn.XLOOKUP(tbl_OrderProduct[[#This Row],[ProductID]],tbl_Product[ProductID],tbl_Product[ProductName])</f>
        <v>Roll for Regression</v>
      </c>
      <c r="I1885" t="str">
        <f>_xlfn.XLOOKUP(tbl_OrderProduct[[#This Row],[OrderID]],tbl_Order[OrderID],tbl_Order[CustomerID])</f>
        <v>CUST0065</v>
      </c>
    </row>
    <row r="1886" spans="1:9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  <c r="F1886">
        <f>_xlfn.XLOOKUP(tbl_OrderProduct[[#This Row],[OrderID]],tbl_Order[OrderID],tbl_Order[Order Year])</f>
        <v>2020</v>
      </c>
      <c r="G1886" t="str">
        <f>_xlfn.XLOOKUP(tbl_OrderProduct[[#This Row],[OrderID]],tbl_Order[OrderID],tbl_Order[Order Month Name])</f>
        <v>Jul</v>
      </c>
      <c r="H1886" t="str">
        <f>_xlfn.XLOOKUP(tbl_OrderProduct[[#This Row],[ProductID]],tbl_Product[ProductID],tbl_Product[ProductName])</f>
        <v>Fieldnames</v>
      </c>
      <c r="I1886" t="str">
        <f>_xlfn.XLOOKUP(tbl_OrderProduct[[#This Row],[OrderID]],tbl_Order[OrderID],tbl_Order[CustomerID])</f>
        <v>CUST0648</v>
      </c>
    </row>
    <row r="1887" spans="1:9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  <c r="F1887">
        <f>_xlfn.XLOOKUP(tbl_OrderProduct[[#This Row],[OrderID]],tbl_Order[OrderID],tbl_Order[Order Year])</f>
        <v>2020</v>
      </c>
      <c r="G1887" t="str">
        <f>_xlfn.XLOOKUP(tbl_OrderProduct[[#This Row],[OrderID]],tbl_Order[OrderID],tbl_Order[Order Month Name])</f>
        <v>Jul</v>
      </c>
      <c r="H1887" t="str">
        <f>_xlfn.XLOOKUP(tbl_OrderProduct[[#This Row],[ProductID]],tbl_Product[ProductID],tbl_Product[ProductName])</f>
        <v>Brass: Budget</v>
      </c>
      <c r="I1887" t="str">
        <f>_xlfn.XLOOKUP(tbl_OrderProduct[[#This Row],[OrderID]],tbl_Order[OrderID],tbl_Order[CustomerID])</f>
        <v>CUST0345</v>
      </c>
    </row>
    <row r="1888" spans="1:9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  <c r="F1888">
        <f>_xlfn.XLOOKUP(tbl_OrderProduct[[#This Row],[OrderID]],tbl_Order[OrderID],tbl_Order[Order Year])</f>
        <v>2020</v>
      </c>
      <c r="G1888" t="str">
        <f>_xlfn.XLOOKUP(tbl_OrderProduct[[#This Row],[OrderID]],tbl_Order[OrderID],tbl_Order[Order Month Name])</f>
        <v>Jul</v>
      </c>
      <c r="H1888" t="str">
        <f>_xlfn.XLOOKUP(tbl_OrderProduct[[#This Row],[ProductID]],tbl_Product[ProductID],tbl_Product[ProductName])</f>
        <v>Sheets of Nottingham</v>
      </c>
      <c r="I1888" t="str">
        <f>_xlfn.XLOOKUP(tbl_OrderProduct[[#This Row],[OrderID]],tbl_Order[OrderID],tbl_Order[CustomerID])</f>
        <v>CUST0345</v>
      </c>
    </row>
    <row r="1889" spans="1:9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  <c r="F1889">
        <f>_xlfn.XLOOKUP(tbl_OrderProduct[[#This Row],[OrderID]],tbl_Order[OrderID],tbl_Order[Order Year])</f>
        <v>2020</v>
      </c>
      <c r="G1889" t="str">
        <f>_xlfn.XLOOKUP(tbl_OrderProduct[[#This Row],[OrderID]],tbl_Order[OrderID],tbl_Order[Order Month Name])</f>
        <v>Jul</v>
      </c>
      <c r="H1889" t="str">
        <f>_xlfn.XLOOKUP(tbl_OrderProduct[[#This Row],[ProductID]],tbl_Product[ProductID],tbl_Product[ProductName])</f>
        <v>Spreadsheets &amp; Sidequests</v>
      </c>
      <c r="I1889" t="str">
        <f>_xlfn.XLOOKUP(tbl_OrderProduct[[#This Row],[OrderID]],tbl_Order[OrderID],tbl_Order[CustomerID])</f>
        <v>CUST0345</v>
      </c>
    </row>
    <row r="1890" spans="1:9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  <c r="F1890">
        <f>_xlfn.XLOOKUP(tbl_OrderProduct[[#This Row],[OrderID]],tbl_Order[OrderID],tbl_Order[Order Year])</f>
        <v>2020</v>
      </c>
      <c r="G1890" t="str">
        <f>_xlfn.XLOOKUP(tbl_OrderProduct[[#This Row],[OrderID]],tbl_Order[OrderID],tbl_Order[Order Month Name])</f>
        <v>Jul</v>
      </c>
      <c r="H1890" t="str">
        <f>_xlfn.XLOOKUP(tbl_OrderProduct[[#This Row],[ProductID]],tbl_Product[ProductID],tbl_Product[ProductName])</f>
        <v>Unmatched: Analyst's Edition</v>
      </c>
      <c r="I1890" t="str">
        <f>_xlfn.XLOOKUP(tbl_OrderProduct[[#This Row],[OrderID]],tbl_Order[OrderID],tbl_Order[CustomerID])</f>
        <v>CUST0345</v>
      </c>
    </row>
    <row r="1891" spans="1:9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  <c r="F1891">
        <f>_xlfn.XLOOKUP(tbl_OrderProduct[[#This Row],[OrderID]],tbl_Order[OrderID],tbl_Order[Order Year])</f>
        <v>2020</v>
      </c>
      <c r="G1891" t="str">
        <f>_xlfn.XLOOKUP(tbl_OrderProduct[[#This Row],[OrderID]],tbl_Order[OrderID],tbl_Order[Order Month Name])</f>
        <v>Jul</v>
      </c>
      <c r="H1891" t="str">
        <f>_xlfn.XLOOKUP(tbl_OrderProduct[[#This Row],[ProductID]],tbl_Product[ProductID],tbl_Product[ProductName])</f>
        <v>Pax Excel</v>
      </c>
      <c r="I1891" t="str">
        <f>_xlfn.XLOOKUP(tbl_OrderProduct[[#This Row],[OrderID]],tbl_Order[OrderID],tbl_Order[CustomerID])</f>
        <v>CUST0345</v>
      </c>
    </row>
    <row r="1892" spans="1:9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  <c r="F1892">
        <f>_xlfn.XLOOKUP(tbl_OrderProduct[[#This Row],[OrderID]],tbl_Order[OrderID],tbl_Order[Order Year])</f>
        <v>2020</v>
      </c>
      <c r="G1892" t="str">
        <f>_xlfn.XLOOKUP(tbl_OrderProduct[[#This Row],[OrderID]],tbl_Order[OrderID],tbl_Order[Order Month Name])</f>
        <v>Jul</v>
      </c>
      <c r="H1892" t="str">
        <f>_xlfn.XLOOKUP(tbl_OrderProduct[[#This Row],[ProductID]],tbl_Product[ProductID],tbl_Product[ProductName])</f>
        <v>Roll for Regression</v>
      </c>
      <c r="I1892" t="str">
        <f>_xlfn.XLOOKUP(tbl_OrderProduct[[#This Row],[OrderID]],tbl_Order[OrderID],tbl_Order[CustomerID])</f>
        <v>CUST0345</v>
      </c>
    </row>
    <row r="1893" spans="1:9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  <c r="F1893">
        <f>_xlfn.XLOOKUP(tbl_OrderProduct[[#This Row],[OrderID]],tbl_Order[OrderID],tbl_Order[Order Year])</f>
        <v>2020</v>
      </c>
      <c r="G1893" t="str">
        <f>_xlfn.XLOOKUP(tbl_OrderProduct[[#This Row],[OrderID]],tbl_Order[OrderID],tbl_Order[Order Month Name])</f>
        <v>Jul</v>
      </c>
      <c r="H1893" t="str">
        <f>_xlfn.XLOOKUP(tbl_OrderProduct[[#This Row],[ProductID]],tbl_Product[ProductID],tbl_Product[ProductName])</f>
        <v>Sheets of Nottingham</v>
      </c>
      <c r="I1893" t="str">
        <f>_xlfn.XLOOKUP(tbl_OrderProduct[[#This Row],[OrderID]],tbl_Order[OrderID],tbl_Order[CustomerID])</f>
        <v>CUST0701</v>
      </c>
    </row>
    <row r="1894" spans="1:9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  <c r="F1894">
        <f>_xlfn.XLOOKUP(tbl_OrderProduct[[#This Row],[OrderID]],tbl_Order[OrderID],tbl_Order[Order Year])</f>
        <v>2020</v>
      </c>
      <c r="G1894" t="str">
        <f>_xlfn.XLOOKUP(tbl_OrderProduct[[#This Row],[OrderID]],tbl_Order[OrderID],tbl_Order[Order Month Name])</f>
        <v>Jul</v>
      </c>
      <c r="H1894" t="str">
        <f>_xlfn.XLOOKUP(tbl_OrderProduct[[#This Row],[ProductID]],tbl_Product[ProductID],tbl_Product[ProductName])</f>
        <v>DAX Machina</v>
      </c>
      <c r="I1894" t="str">
        <f>_xlfn.XLOOKUP(tbl_OrderProduct[[#This Row],[OrderID]],tbl_Order[OrderID],tbl_Order[CustomerID])</f>
        <v>CUST0701</v>
      </c>
    </row>
    <row r="1895" spans="1:9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  <c r="F1895">
        <f>_xlfn.XLOOKUP(tbl_OrderProduct[[#This Row],[OrderID]],tbl_Order[OrderID],tbl_Order[Order Year])</f>
        <v>2020</v>
      </c>
      <c r="G1895" t="str">
        <f>_xlfn.XLOOKUP(tbl_OrderProduct[[#This Row],[OrderID]],tbl_Order[OrderID],tbl_Order[Order Month Name])</f>
        <v>Jul</v>
      </c>
      <c r="H1895" t="str">
        <f>_xlfn.XLOOKUP(tbl_OrderProduct[[#This Row],[ProductID]],tbl_Product[ProductID],tbl_Product[ProductName])</f>
        <v>Cashflow Cascadia</v>
      </c>
      <c r="I1895" t="str">
        <f>_xlfn.XLOOKUP(tbl_OrderProduct[[#This Row],[OrderID]],tbl_Order[OrderID],tbl_Order[CustomerID])</f>
        <v>CUST0701</v>
      </c>
    </row>
    <row r="1896" spans="1:9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  <c r="F1896">
        <f>_xlfn.XLOOKUP(tbl_OrderProduct[[#This Row],[OrderID]],tbl_Order[OrderID],tbl_Order[Order Year])</f>
        <v>2020</v>
      </c>
      <c r="G1896" t="str">
        <f>_xlfn.XLOOKUP(tbl_OrderProduct[[#This Row],[OrderID]],tbl_Order[OrderID],tbl_Order[Order Month Name])</f>
        <v>Jul</v>
      </c>
      <c r="H1896" t="str">
        <f>_xlfn.XLOOKUP(tbl_OrderProduct[[#This Row],[ProductID]],tbl_Product[ProductID],tbl_Product[ProductName])</f>
        <v>Pivot Panic!</v>
      </c>
      <c r="I1896" t="str">
        <f>_xlfn.XLOOKUP(tbl_OrderProduct[[#This Row],[OrderID]],tbl_Order[OrderID],tbl_Order[CustomerID])</f>
        <v>CUST0484</v>
      </c>
    </row>
    <row r="1897" spans="1:9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  <c r="F1897">
        <f>_xlfn.XLOOKUP(tbl_OrderProduct[[#This Row],[OrderID]],tbl_Order[OrderID],tbl_Order[Order Year])</f>
        <v>2020</v>
      </c>
      <c r="G1897" t="str">
        <f>_xlfn.XLOOKUP(tbl_OrderProduct[[#This Row],[OrderID]],tbl_Order[OrderID],tbl_Order[Order Month Name])</f>
        <v>Jul</v>
      </c>
      <c r="H1897" t="str">
        <f>_xlfn.XLOOKUP(tbl_OrderProduct[[#This Row],[ProductID]],tbl_Product[ProductID],tbl_Product[ProductName])</f>
        <v>Great Western Lookup</v>
      </c>
      <c r="I1897" t="str">
        <f>_xlfn.XLOOKUP(tbl_OrderProduct[[#This Row],[OrderID]],tbl_Order[OrderID],tbl_Order[CustomerID])</f>
        <v>CUST1252</v>
      </c>
    </row>
    <row r="1898" spans="1:9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  <c r="F1898">
        <f>_xlfn.XLOOKUP(tbl_OrderProduct[[#This Row],[OrderID]],tbl_Order[OrderID],tbl_Order[Order Year])</f>
        <v>2020</v>
      </c>
      <c r="G1898" t="str">
        <f>_xlfn.XLOOKUP(tbl_OrderProduct[[#This Row],[OrderID]],tbl_Order[OrderID],tbl_Order[Order Month Name])</f>
        <v>Jul</v>
      </c>
      <c r="H1898" t="str">
        <f>_xlfn.XLOOKUP(tbl_OrderProduct[[#This Row],[ProductID]],tbl_Product[ProductID],tbl_Product[ProductName])</f>
        <v>The Castles of Mad King Lambda</v>
      </c>
      <c r="I1898" t="str">
        <f>_xlfn.XLOOKUP(tbl_OrderProduct[[#This Row],[OrderID]],tbl_Order[OrderID],tbl_Order[CustomerID])</f>
        <v>CUST1252</v>
      </c>
    </row>
    <row r="1899" spans="1:9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  <c r="F1899">
        <f>_xlfn.XLOOKUP(tbl_OrderProduct[[#This Row],[OrderID]],tbl_Order[OrderID],tbl_Order[Order Year])</f>
        <v>2020</v>
      </c>
      <c r="G1899" t="str">
        <f>_xlfn.XLOOKUP(tbl_OrderProduct[[#This Row],[OrderID]],tbl_Order[OrderID],tbl_Order[Order Month Name])</f>
        <v>Jul</v>
      </c>
      <c r="H1899" t="str">
        <f>_xlfn.XLOOKUP(tbl_OrderProduct[[#This Row],[ProductID]],tbl_Product[ProductID],tbl_Product[ProductName])</f>
        <v>Don't Wake the Stakeholders</v>
      </c>
      <c r="I1899" t="str">
        <f>_xlfn.XLOOKUP(tbl_OrderProduct[[#This Row],[OrderID]],tbl_Order[OrderID],tbl_Order[CustomerID])</f>
        <v>CUST1252</v>
      </c>
    </row>
    <row r="1900" spans="1:9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  <c r="F1900">
        <f>_xlfn.XLOOKUP(tbl_OrderProduct[[#This Row],[OrderID]],tbl_Order[OrderID],tbl_Order[Order Year])</f>
        <v>2020</v>
      </c>
      <c r="G1900" t="str">
        <f>_xlfn.XLOOKUP(tbl_OrderProduct[[#This Row],[OrderID]],tbl_Order[OrderID],tbl_Order[Order Month Name])</f>
        <v>Jul</v>
      </c>
      <c r="H1900" t="str">
        <f>_xlfn.XLOOKUP(tbl_OrderProduct[[#This Row],[ProductID]],tbl_Product[ProductID],tbl_Product[ProductName])</f>
        <v>Power B.I. the Board Game</v>
      </c>
      <c r="I1900" t="str">
        <f>_xlfn.XLOOKUP(tbl_OrderProduct[[#This Row],[OrderID]],tbl_Order[OrderID],tbl_Order[CustomerID])</f>
        <v>CUST0295</v>
      </c>
    </row>
    <row r="1901" spans="1:9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  <c r="F1901">
        <f>_xlfn.XLOOKUP(tbl_OrderProduct[[#This Row],[OrderID]],tbl_Order[OrderID],tbl_Order[Order Year])</f>
        <v>2020</v>
      </c>
      <c r="G1901" t="str">
        <f>_xlfn.XLOOKUP(tbl_OrderProduct[[#This Row],[OrderID]],tbl_Order[OrderID],tbl_Order[Order Month Name])</f>
        <v>Jul</v>
      </c>
      <c r="H1901" t="str">
        <f>_xlfn.XLOOKUP(tbl_OrderProduct[[#This Row],[ProductID]],tbl_Product[ProductID],tbl_Product[ProductName])</f>
        <v>Between Two Spreadsheets</v>
      </c>
      <c r="I1901" t="str">
        <f>_xlfn.XLOOKUP(tbl_OrderProduct[[#This Row],[OrderID]],tbl_Order[OrderID],tbl_Order[CustomerID])</f>
        <v>CUST0295</v>
      </c>
    </row>
    <row r="1902" spans="1:9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  <c r="F1902">
        <f>_xlfn.XLOOKUP(tbl_OrderProduct[[#This Row],[OrderID]],tbl_Order[OrderID],tbl_Order[Order Year])</f>
        <v>2020</v>
      </c>
      <c r="G1902" t="str">
        <f>_xlfn.XLOOKUP(tbl_OrderProduct[[#This Row],[OrderID]],tbl_Order[OrderID],tbl_Order[Order Month Name])</f>
        <v>Jul</v>
      </c>
      <c r="H1902" t="str">
        <f>_xlfn.XLOOKUP(tbl_OrderProduct[[#This Row],[ProductID]],tbl_Product[ProductID],tbl_Product[ProductName])</f>
        <v>Formula Scrabble</v>
      </c>
      <c r="I1902" t="str">
        <f>_xlfn.XLOOKUP(tbl_OrderProduct[[#This Row],[OrderID]],tbl_Order[OrderID],tbl_Order[CustomerID])</f>
        <v>CUST0295</v>
      </c>
    </row>
    <row r="1903" spans="1:9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  <c r="F1903">
        <f>_xlfn.XLOOKUP(tbl_OrderProduct[[#This Row],[OrderID]],tbl_Order[OrderID],tbl_Order[Order Year])</f>
        <v>2020</v>
      </c>
      <c r="G1903" t="str">
        <f>_xlfn.XLOOKUP(tbl_OrderProduct[[#This Row],[OrderID]],tbl_Order[OrderID],tbl_Order[Order Month Name])</f>
        <v>Jul</v>
      </c>
      <c r="H1903" t="str">
        <f>_xlfn.XLOOKUP(tbl_OrderProduct[[#This Row],[ProductID]],tbl_Product[ProductID],tbl_Product[ProductName])</f>
        <v>Unmatched: Analyst's Edition</v>
      </c>
      <c r="I1903" t="str">
        <f>_xlfn.XLOOKUP(tbl_OrderProduct[[#This Row],[OrderID]],tbl_Order[OrderID],tbl_Order[CustomerID])</f>
        <v>CUST0295</v>
      </c>
    </row>
    <row r="1904" spans="1:9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  <c r="F1904">
        <f>_xlfn.XLOOKUP(tbl_OrderProduct[[#This Row],[OrderID]],tbl_Order[OrderID],tbl_Order[Order Year])</f>
        <v>2020</v>
      </c>
      <c r="G1904" t="str">
        <f>_xlfn.XLOOKUP(tbl_OrderProduct[[#This Row],[OrderID]],tbl_Order[OrderID],tbl_Order[Order Month Name])</f>
        <v>Jul</v>
      </c>
      <c r="H1904" t="str">
        <f>_xlfn.XLOOKUP(tbl_OrderProduct[[#This Row],[ProductID]],tbl_Product[ProductID],tbl_Product[ProductName])</f>
        <v>Roll for Regression</v>
      </c>
      <c r="I1904" t="str">
        <f>_xlfn.XLOOKUP(tbl_OrderProduct[[#This Row],[OrderID]],tbl_Order[OrderID],tbl_Order[CustomerID])</f>
        <v>CUST0397</v>
      </c>
    </row>
    <row r="1905" spans="1:9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  <c r="F1905">
        <f>_xlfn.XLOOKUP(tbl_OrderProduct[[#This Row],[OrderID]],tbl_Order[OrderID],tbl_Order[Order Year])</f>
        <v>2020</v>
      </c>
      <c r="G1905" t="str">
        <f>_xlfn.XLOOKUP(tbl_OrderProduct[[#This Row],[OrderID]],tbl_Order[OrderID],tbl_Order[Order Month Name])</f>
        <v>Jul</v>
      </c>
      <c r="H1905" t="str">
        <f>_xlfn.XLOOKUP(tbl_OrderProduct[[#This Row],[ProductID]],tbl_Product[ProductID],tbl_Product[ProductName])</f>
        <v>Fieldnames</v>
      </c>
      <c r="I1905" t="str">
        <f>_xlfn.XLOOKUP(tbl_OrderProduct[[#This Row],[OrderID]],tbl_Order[OrderID],tbl_Order[CustomerID])</f>
        <v>CUST0400</v>
      </c>
    </row>
    <row r="1906" spans="1:9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  <c r="F1906">
        <f>_xlfn.XLOOKUP(tbl_OrderProduct[[#This Row],[OrderID]],tbl_Order[OrderID],tbl_Order[Order Year])</f>
        <v>2020</v>
      </c>
      <c r="G1906" t="str">
        <f>_xlfn.XLOOKUP(tbl_OrderProduct[[#This Row],[OrderID]],tbl_Order[OrderID],tbl_Order[Order Month Name])</f>
        <v>Jul</v>
      </c>
      <c r="H1906" t="str">
        <f>_xlfn.XLOOKUP(tbl_OrderProduct[[#This Row],[ProductID]],tbl_Product[ProductID],tbl_Product[ProductName])</f>
        <v>Root Cause Analysis</v>
      </c>
      <c r="I1906" t="str">
        <f>_xlfn.XLOOKUP(tbl_OrderProduct[[#This Row],[OrderID]],tbl_Order[OrderID],tbl_Order[CustomerID])</f>
        <v>CUST0400</v>
      </c>
    </row>
    <row r="1907" spans="1:9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  <c r="F1907">
        <f>_xlfn.XLOOKUP(tbl_OrderProduct[[#This Row],[OrderID]],tbl_Order[OrderID],tbl_Order[Order Year])</f>
        <v>2020</v>
      </c>
      <c r="G1907" t="str">
        <f>_xlfn.XLOOKUP(tbl_OrderProduct[[#This Row],[OrderID]],tbl_Order[OrderID],tbl_Order[Order Month Name])</f>
        <v>Jul</v>
      </c>
      <c r="H1907" t="str">
        <f>_xlfn.XLOOKUP(tbl_OrderProduct[[#This Row],[ProductID]],tbl_Product[ProductID],tbl_Product[ProductName])</f>
        <v>Azul: Pie Chart Edition</v>
      </c>
      <c r="I1907" t="str">
        <f>_xlfn.XLOOKUP(tbl_OrderProduct[[#This Row],[OrderID]],tbl_Order[OrderID],tbl_Order[CustomerID])</f>
        <v>CUST0947</v>
      </c>
    </row>
    <row r="1908" spans="1:9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  <c r="F1908">
        <f>_xlfn.XLOOKUP(tbl_OrderProduct[[#This Row],[OrderID]],tbl_Order[OrderID],tbl_Order[Order Year])</f>
        <v>2020</v>
      </c>
      <c r="G1908" t="str">
        <f>_xlfn.XLOOKUP(tbl_OrderProduct[[#This Row],[OrderID]],tbl_Order[OrderID],tbl_Order[Order Month Name])</f>
        <v>Jul</v>
      </c>
      <c r="H1908" t="str">
        <f>_xlfn.XLOOKUP(tbl_OrderProduct[[#This Row],[ProductID]],tbl_Product[ProductID],tbl_Product[ProductName])</f>
        <v>Wingspanalytics</v>
      </c>
      <c r="I1908" t="str">
        <f>_xlfn.XLOOKUP(tbl_OrderProduct[[#This Row],[OrderID]],tbl_Order[OrderID],tbl_Order[CustomerID])</f>
        <v>CUST0947</v>
      </c>
    </row>
    <row r="1909" spans="1:9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  <c r="F1909">
        <f>_xlfn.XLOOKUP(tbl_OrderProduct[[#This Row],[OrderID]],tbl_Order[OrderID],tbl_Order[Order Year])</f>
        <v>2020</v>
      </c>
      <c r="G1909" t="str">
        <f>_xlfn.XLOOKUP(tbl_OrderProduct[[#This Row],[OrderID]],tbl_Order[OrderID],tbl_Order[Order Month Name])</f>
        <v>Jul</v>
      </c>
      <c r="H1909" t="str">
        <f>_xlfn.XLOOKUP(tbl_OrderProduct[[#This Row],[ProductID]],tbl_Product[ProductID],tbl_Product[ProductName])</f>
        <v>Monopoly: Pivot Table Edition</v>
      </c>
      <c r="I1909" t="str">
        <f>_xlfn.XLOOKUP(tbl_OrderProduct[[#This Row],[OrderID]],tbl_Order[OrderID],tbl_Order[CustomerID])</f>
        <v>CUST1047</v>
      </c>
    </row>
    <row r="1910" spans="1:9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  <c r="F1910">
        <f>_xlfn.XLOOKUP(tbl_OrderProduct[[#This Row],[OrderID]],tbl_Order[OrderID],tbl_Order[Order Year])</f>
        <v>2020</v>
      </c>
      <c r="G1910" t="str">
        <f>_xlfn.XLOOKUP(tbl_OrderProduct[[#This Row],[OrderID]],tbl_Order[OrderID],tbl_Order[Order Month Name])</f>
        <v>Jul</v>
      </c>
      <c r="H1910" t="str">
        <f>_xlfn.XLOOKUP(tbl_OrderProduct[[#This Row],[ProductID]],tbl_Product[ProductID],tbl_Product[ProductName])</f>
        <v>Cashflow Cascadia</v>
      </c>
      <c r="I1910" t="str">
        <f>_xlfn.XLOOKUP(tbl_OrderProduct[[#This Row],[OrderID]],tbl_Order[OrderID],tbl_Order[CustomerID])</f>
        <v>CUST1047</v>
      </c>
    </row>
    <row r="1911" spans="1:9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  <c r="F1911">
        <f>_xlfn.XLOOKUP(tbl_OrderProduct[[#This Row],[OrderID]],tbl_Order[OrderID],tbl_Order[Order Year])</f>
        <v>2020</v>
      </c>
      <c r="G1911" t="str">
        <f>_xlfn.XLOOKUP(tbl_OrderProduct[[#This Row],[OrderID]],tbl_Order[OrderID],tbl_Order[Order Month Name])</f>
        <v>Jul</v>
      </c>
      <c r="H1911" t="str">
        <f>_xlfn.XLOOKUP(tbl_OrderProduct[[#This Row],[ProductID]],tbl_Product[ProductID],tbl_Product[ProductName])</f>
        <v>Ticket to Ride: Financial Express</v>
      </c>
      <c r="I1911" t="str">
        <f>_xlfn.XLOOKUP(tbl_OrderProduct[[#This Row],[OrderID]],tbl_Order[OrderID],tbl_Order[CustomerID])</f>
        <v>CUST0779</v>
      </c>
    </row>
    <row r="1912" spans="1:9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  <c r="F1912">
        <f>_xlfn.XLOOKUP(tbl_OrderProduct[[#This Row],[OrderID]],tbl_Order[OrderID],tbl_Order[Order Year])</f>
        <v>2020</v>
      </c>
      <c r="G1912" t="str">
        <f>_xlfn.XLOOKUP(tbl_OrderProduct[[#This Row],[OrderID]],tbl_Order[OrderID],tbl_Order[Order Month Name])</f>
        <v>Jul</v>
      </c>
      <c r="H1912" t="str">
        <f>_xlfn.XLOOKUP(tbl_OrderProduct[[#This Row],[ProductID]],tbl_Product[ProductID],tbl_Product[ProductName])</f>
        <v>YahtSheets</v>
      </c>
      <c r="I1912" t="str">
        <f>_xlfn.XLOOKUP(tbl_OrderProduct[[#This Row],[OrderID]],tbl_Order[OrderID],tbl_Order[CustomerID])</f>
        <v>CUST0779</v>
      </c>
    </row>
    <row r="1913" spans="1:9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  <c r="F1913">
        <f>_xlfn.XLOOKUP(tbl_OrderProduct[[#This Row],[OrderID]],tbl_Order[OrderID],tbl_Order[Order Year])</f>
        <v>2020</v>
      </c>
      <c r="G1913" t="str">
        <f>_xlfn.XLOOKUP(tbl_OrderProduct[[#This Row],[OrderID]],tbl_Order[OrderID],tbl_Order[Order Month Name])</f>
        <v>Jul</v>
      </c>
      <c r="H1913" t="str">
        <f>_xlfn.XLOOKUP(tbl_OrderProduct[[#This Row],[ProductID]],tbl_Product[ProductID],tbl_Product[ProductName])</f>
        <v>Formula Scrabble</v>
      </c>
      <c r="I1913" t="str">
        <f>_xlfn.XLOOKUP(tbl_OrderProduct[[#This Row],[OrderID]],tbl_Order[OrderID],tbl_Order[CustomerID])</f>
        <v>CUST0779</v>
      </c>
    </row>
    <row r="1914" spans="1:9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  <c r="F1914">
        <f>_xlfn.XLOOKUP(tbl_OrderProduct[[#This Row],[OrderID]],tbl_Order[OrderID],tbl_Order[Order Year])</f>
        <v>2020</v>
      </c>
      <c r="G1914" t="str">
        <f>_xlfn.XLOOKUP(tbl_OrderProduct[[#This Row],[OrderID]],tbl_Order[OrderID],tbl_Order[Order Month Name])</f>
        <v>Jul</v>
      </c>
      <c r="H1914" t="str">
        <f>_xlfn.XLOOKUP(tbl_OrderProduct[[#This Row],[ProductID]],tbl_Product[ProductID],tbl_Product[ProductName])</f>
        <v>Root Cause Analysis</v>
      </c>
      <c r="I1914" t="str">
        <f>_xlfn.XLOOKUP(tbl_OrderProduct[[#This Row],[OrderID]],tbl_Order[OrderID],tbl_Order[CustomerID])</f>
        <v>CUST0779</v>
      </c>
    </row>
    <row r="1915" spans="1:9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  <c r="F1915">
        <f>_xlfn.XLOOKUP(tbl_OrderProduct[[#This Row],[OrderID]],tbl_Order[OrderID],tbl_Order[Order Year])</f>
        <v>2020</v>
      </c>
      <c r="G1915" t="str">
        <f>_xlfn.XLOOKUP(tbl_OrderProduct[[#This Row],[OrderID]],tbl_Order[OrderID],tbl_Order[Order Month Name])</f>
        <v>Aug</v>
      </c>
      <c r="H1915" t="str">
        <f>_xlfn.XLOOKUP(tbl_OrderProduct[[#This Row],[ProductID]],tbl_Product[ProductID],tbl_Product[ProductName])</f>
        <v>Sheetstorm</v>
      </c>
      <c r="I1915" t="str">
        <f>_xlfn.XLOOKUP(tbl_OrderProduct[[#This Row],[OrderID]],tbl_Order[OrderID],tbl_Order[CustomerID])</f>
        <v>CUST0221</v>
      </c>
    </row>
    <row r="1916" spans="1:9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  <c r="F1916">
        <f>_xlfn.XLOOKUP(tbl_OrderProduct[[#This Row],[OrderID]],tbl_Order[OrderID],tbl_Order[Order Year])</f>
        <v>2020</v>
      </c>
      <c r="G1916" t="str">
        <f>_xlfn.XLOOKUP(tbl_OrderProduct[[#This Row],[OrderID]],tbl_Order[OrderID],tbl_Order[Order Month Name])</f>
        <v>Aug</v>
      </c>
      <c r="H1916" t="str">
        <f>_xlfn.XLOOKUP(tbl_OrderProduct[[#This Row],[ProductID]],tbl_Product[ProductID],tbl_Product[ProductName])</f>
        <v>Pivot &amp; Paper</v>
      </c>
      <c r="I1916" t="str">
        <f>_xlfn.XLOOKUP(tbl_OrderProduct[[#This Row],[OrderID]],tbl_Order[OrderID],tbl_Order[CustomerID])</f>
        <v>CUST0221</v>
      </c>
    </row>
    <row r="1917" spans="1:9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  <c r="F1917">
        <f>_xlfn.XLOOKUP(tbl_OrderProduct[[#This Row],[OrderID]],tbl_Order[OrderID],tbl_Order[Order Year])</f>
        <v>2020</v>
      </c>
      <c r="G1917" t="str">
        <f>_xlfn.XLOOKUP(tbl_OrderProduct[[#This Row],[OrderID]],tbl_Order[OrderID],tbl_Order[Order Month Name])</f>
        <v>Aug</v>
      </c>
      <c r="H1917" t="str">
        <f>_xlfn.XLOOKUP(tbl_OrderProduct[[#This Row],[ProductID]],tbl_Product[ProductID],tbl_Product[ProductName])</f>
        <v>Pandemic: #REF! Outbreak</v>
      </c>
      <c r="I1917" t="str">
        <f>_xlfn.XLOOKUP(tbl_OrderProduct[[#This Row],[OrderID]],tbl_Order[OrderID],tbl_Order[CustomerID])</f>
        <v>CUST0221</v>
      </c>
    </row>
    <row r="1918" spans="1:9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  <c r="F1918">
        <f>_xlfn.XLOOKUP(tbl_OrderProduct[[#This Row],[OrderID]],tbl_Order[OrderID],tbl_Order[Order Year])</f>
        <v>2020</v>
      </c>
      <c r="G1918" t="str">
        <f>_xlfn.XLOOKUP(tbl_OrderProduct[[#This Row],[OrderID]],tbl_Order[OrderID],tbl_Order[Order Month Name])</f>
        <v>Aug</v>
      </c>
      <c r="H1918" t="str">
        <f>_xlfn.XLOOKUP(tbl_OrderProduct[[#This Row],[ProductID]],tbl_Product[ProductID],tbl_Product[ProductName])</f>
        <v>Don't Wake the Stakeholders</v>
      </c>
      <c r="I1918" t="str">
        <f>_xlfn.XLOOKUP(tbl_OrderProduct[[#This Row],[OrderID]],tbl_Order[OrderID],tbl_Order[CustomerID])</f>
        <v>CUST0221</v>
      </c>
    </row>
    <row r="1919" spans="1:9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  <c r="F1919">
        <f>_xlfn.XLOOKUP(tbl_OrderProduct[[#This Row],[OrderID]],tbl_Order[OrderID],tbl_Order[Order Year])</f>
        <v>2020</v>
      </c>
      <c r="G1919" t="str">
        <f>_xlfn.XLOOKUP(tbl_OrderProduct[[#This Row],[OrderID]],tbl_Order[OrderID],tbl_Order[Order Month Name])</f>
        <v>Aug</v>
      </c>
      <c r="H1919" t="str">
        <f>_xlfn.XLOOKUP(tbl_OrderProduct[[#This Row],[ProductID]],tbl_Product[ProductID],tbl_Product[ProductName])</f>
        <v>The Spill: Data Breach</v>
      </c>
      <c r="I1919" t="str">
        <f>_xlfn.XLOOKUP(tbl_OrderProduct[[#This Row],[OrderID]],tbl_Order[OrderID],tbl_Order[CustomerID])</f>
        <v>CUST0221</v>
      </c>
    </row>
    <row r="1920" spans="1:9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  <c r="F1920">
        <f>_xlfn.XLOOKUP(tbl_OrderProduct[[#This Row],[OrderID]],tbl_Order[OrderID],tbl_Order[Order Year])</f>
        <v>2020</v>
      </c>
      <c r="G1920" t="str">
        <f>_xlfn.XLOOKUP(tbl_OrderProduct[[#This Row],[OrderID]],tbl_Order[OrderID],tbl_Order[Order Month Name])</f>
        <v>Aug</v>
      </c>
      <c r="H1920" t="str">
        <f>_xlfn.XLOOKUP(tbl_OrderProduct[[#This Row],[ProductID]],tbl_Product[ProductID],tbl_Product[ProductName])</f>
        <v>Monopoly: Pivot Table Edition</v>
      </c>
      <c r="I1920" t="str">
        <f>_xlfn.XLOOKUP(tbl_OrderProduct[[#This Row],[OrderID]],tbl_Order[OrderID],tbl_Order[CustomerID])</f>
        <v>CUST0666</v>
      </c>
    </row>
    <row r="1921" spans="1:9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  <c r="F1921">
        <f>_xlfn.XLOOKUP(tbl_OrderProduct[[#This Row],[OrderID]],tbl_Order[OrderID],tbl_Order[Order Year])</f>
        <v>2020</v>
      </c>
      <c r="G1921" t="str">
        <f>_xlfn.XLOOKUP(tbl_OrderProduct[[#This Row],[OrderID]],tbl_Order[OrderID],tbl_Order[Order Month Name])</f>
        <v>Aug</v>
      </c>
      <c r="H1921" t="str">
        <f>_xlfn.XLOOKUP(tbl_OrderProduct[[#This Row],[ProductID]],tbl_Product[ProductID],tbl_Product[ProductName])</f>
        <v>Spreadsheet Legacy</v>
      </c>
      <c r="I1921" t="str">
        <f>_xlfn.XLOOKUP(tbl_OrderProduct[[#This Row],[OrderID]],tbl_Order[OrderID],tbl_Order[CustomerID])</f>
        <v>CUST1296</v>
      </c>
    </row>
    <row r="1922" spans="1:9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  <c r="F1922">
        <f>_xlfn.XLOOKUP(tbl_OrderProduct[[#This Row],[OrderID]],tbl_Order[OrderID],tbl_Order[Order Year])</f>
        <v>2020</v>
      </c>
      <c r="G1922" t="str">
        <f>_xlfn.XLOOKUP(tbl_OrderProduct[[#This Row],[OrderID]],tbl_Order[OrderID],tbl_Order[Order Month Name])</f>
        <v>Aug</v>
      </c>
      <c r="H1922" t="str">
        <f>_xlfn.XLOOKUP(tbl_OrderProduct[[#This Row],[ProductID]],tbl_Product[ProductID],tbl_Product[ProductName])</f>
        <v>Tiny Epic Formulas</v>
      </c>
      <c r="I1922" t="str">
        <f>_xlfn.XLOOKUP(tbl_OrderProduct[[#This Row],[OrderID]],tbl_Order[OrderID],tbl_Order[CustomerID])</f>
        <v>CUST1224</v>
      </c>
    </row>
    <row r="1923" spans="1:9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  <c r="F1923">
        <f>_xlfn.XLOOKUP(tbl_OrderProduct[[#This Row],[OrderID]],tbl_Order[OrderID],tbl_Order[Order Year])</f>
        <v>2020</v>
      </c>
      <c r="G1923" t="str">
        <f>_xlfn.XLOOKUP(tbl_OrderProduct[[#This Row],[OrderID]],tbl_Order[OrderID],tbl_Order[Order Month Name])</f>
        <v>Aug</v>
      </c>
      <c r="H1923" t="str">
        <f>_xlfn.XLOOKUP(tbl_OrderProduct[[#This Row],[ProductID]],tbl_Product[ProductID],tbl_Product[ProductName])</f>
        <v>Cashflow Cascadia</v>
      </c>
      <c r="I1923" t="str">
        <f>_xlfn.XLOOKUP(tbl_OrderProduct[[#This Row],[OrderID]],tbl_Order[OrderID],tbl_Order[CustomerID])</f>
        <v>CUST1224</v>
      </c>
    </row>
    <row r="1924" spans="1:9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  <c r="F1924">
        <f>_xlfn.XLOOKUP(tbl_OrderProduct[[#This Row],[OrderID]],tbl_Order[OrderID],tbl_Order[Order Year])</f>
        <v>2020</v>
      </c>
      <c r="G1924" t="str">
        <f>_xlfn.XLOOKUP(tbl_OrderProduct[[#This Row],[OrderID]],tbl_Order[OrderID],tbl_Order[Order Month Name])</f>
        <v>Aug</v>
      </c>
      <c r="H1924" t="str">
        <f>_xlfn.XLOOKUP(tbl_OrderProduct[[#This Row],[ProductID]],tbl_Product[ProductID],tbl_Product[ProductName])</f>
        <v>Wingspanalytics</v>
      </c>
      <c r="I1924" t="str">
        <f>_xlfn.XLOOKUP(tbl_OrderProduct[[#This Row],[OrderID]],tbl_Order[OrderID],tbl_Order[CustomerID])</f>
        <v>CUST0270</v>
      </c>
    </row>
    <row r="1925" spans="1:9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  <c r="F1925">
        <f>_xlfn.XLOOKUP(tbl_OrderProduct[[#This Row],[OrderID]],tbl_Order[OrderID],tbl_Order[Order Year])</f>
        <v>2020</v>
      </c>
      <c r="G1925" t="str">
        <f>_xlfn.XLOOKUP(tbl_OrderProduct[[#This Row],[OrderID]],tbl_Order[OrderID],tbl_Order[Order Month Name])</f>
        <v>Aug</v>
      </c>
      <c r="H1925" t="str">
        <f>_xlfn.XLOOKUP(tbl_OrderProduct[[#This Row],[ProductID]],tbl_Product[ProductID],tbl_Product[ProductName])</f>
        <v>Sheetstorm</v>
      </c>
      <c r="I1925" t="str">
        <f>_xlfn.XLOOKUP(tbl_OrderProduct[[#This Row],[OrderID]],tbl_Order[OrderID],tbl_Order[CustomerID])</f>
        <v>CUST0270</v>
      </c>
    </row>
    <row r="1926" spans="1:9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  <c r="F1926">
        <f>_xlfn.XLOOKUP(tbl_OrderProduct[[#This Row],[OrderID]],tbl_Order[OrderID],tbl_Order[Order Year])</f>
        <v>2020</v>
      </c>
      <c r="G1926" t="str">
        <f>_xlfn.XLOOKUP(tbl_OrderProduct[[#This Row],[OrderID]],tbl_Order[OrderID],tbl_Order[Order Month Name])</f>
        <v>Aug</v>
      </c>
      <c r="H1926" t="str">
        <f>_xlfn.XLOOKUP(tbl_OrderProduct[[#This Row],[ProductID]],tbl_Product[ProductID],tbl_Product[ProductName])</f>
        <v>Tiny Epic Formulas</v>
      </c>
      <c r="I1926" t="str">
        <f>_xlfn.XLOOKUP(tbl_OrderProduct[[#This Row],[OrderID]],tbl_Order[OrderID],tbl_Order[CustomerID])</f>
        <v>CUST0270</v>
      </c>
    </row>
    <row r="1927" spans="1:9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  <c r="F1927">
        <f>_xlfn.XLOOKUP(tbl_OrderProduct[[#This Row],[OrderID]],tbl_Order[OrderID],tbl_Order[Order Year])</f>
        <v>2020</v>
      </c>
      <c r="G1927" t="str">
        <f>_xlfn.XLOOKUP(tbl_OrderProduct[[#This Row],[OrderID]],tbl_Order[OrderID],tbl_Order[Order Month Name])</f>
        <v>Aug</v>
      </c>
      <c r="H1927" t="str">
        <f>_xlfn.XLOOKUP(tbl_OrderProduct[[#This Row],[ProductID]],tbl_Product[ProductID],tbl_Product[ProductName])</f>
        <v>Pandemic: #REF! Outbreak</v>
      </c>
      <c r="I1927" t="str">
        <f>_xlfn.XLOOKUP(tbl_OrderProduct[[#This Row],[OrderID]],tbl_Order[OrderID],tbl_Order[CustomerID])</f>
        <v>CUST0270</v>
      </c>
    </row>
    <row r="1928" spans="1:9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  <c r="F1928">
        <f>_xlfn.XLOOKUP(tbl_OrderProduct[[#This Row],[OrderID]],tbl_Order[OrderID],tbl_Order[Order Year])</f>
        <v>2020</v>
      </c>
      <c r="G1928" t="str">
        <f>_xlfn.XLOOKUP(tbl_OrderProduct[[#This Row],[OrderID]],tbl_Order[OrderID],tbl_Order[Order Month Name])</f>
        <v>Aug</v>
      </c>
      <c r="H1928" t="str">
        <f>_xlfn.XLOOKUP(tbl_OrderProduct[[#This Row],[ProductID]],tbl_Product[ProductID],tbl_Product[ProductName])</f>
        <v>Sheetstorm</v>
      </c>
      <c r="I1928" t="str">
        <f>_xlfn.XLOOKUP(tbl_OrderProduct[[#This Row],[OrderID]],tbl_Order[OrderID],tbl_Order[CustomerID])</f>
        <v>CUST0375</v>
      </c>
    </row>
    <row r="1929" spans="1:9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  <c r="F1929">
        <f>_xlfn.XLOOKUP(tbl_OrderProduct[[#This Row],[OrderID]],tbl_Order[OrderID],tbl_Order[Order Year])</f>
        <v>2020</v>
      </c>
      <c r="G1929" t="str">
        <f>_xlfn.XLOOKUP(tbl_OrderProduct[[#This Row],[OrderID]],tbl_Order[OrderID],tbl_Order[Order Month Name])</f>
        <v>Aug</v>
      </c>
      <c r="H1929" t="str">
        <f>_xlfn.XLOOKUP(tbl_OrderProduct[[#This Row],[ProductID]],tbl_Product[ProductID],tbl_Product[ProductName])</f>
        <v>Evercell</v>
      </c>
      <c r="I1929" t="str">
        <f>_xlfn.XLOOKUP(tbl_OrderProduct[[#This Row],[OrderID]],tbl_Order[OrderID],tbl_Order[CustomerID])</f>
        <v>CUST0375</v>
      </c>
    </row>
    <row r="1930" spans="1:9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  <c r="F1930">
        <f>_xlfn.XLOOKUP(tbl_OrderProduct[[#This Row],[OrderID]],tbl_Order[OrderID],tbl_Order[Order Year])</f>
        <v>2020</v>
      </c>
      <c r="G1930" t="str">
        <f>_xlfn.XLOOKUP(tbl_OrderProduct[[#This Row],[OrderID]],tbl_Order[OrderID],tbl_Order[Order Month Name])</f>
        <v>Aug</v>
      </c>
      <c r="H1930" t="str">
        <f>_xlfn.XLOOKUP(tbl_OrderProduct[[#This Row],[ProductID]],tbl_Product[ProductID],tbl_Product[ProductName])</f>
        <v>Carcassone: Financial Quarters</v>
      </c>
      <c r="I1930" t="str">
        <f>_xlfn.XLOOKUP(tbl_OrderProduct[[#This Row],[OrderID]],tbl_Order[OrderID],tbl_Order[CustomerID])</f>
        <v>CUST0679</v>
      </c>
    </row>
    <row r="1931" spans="1:9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  <c r="F1931">
        <f>_xlfn.XLOOKUP(tbl_OrderProduct[[#This Row],[OrderID]],tbl_Order[OrderID],tbl_Order[Order Year])</f>
        <v>2020</v>
      </c>
      <c r="G1931" t="str">
        <f>_xlfn.XLOOKUP(tbl_OrderProduct[[#This Row],[OrderID]],tbl_Order[OrderID],tbl_Order[Order Month Name])</f>
        <v>Aug</v>
      </c>
      <c r="H1931" t="str">
        <f>_xlfn.XLOOKUP(tbl_OrderProduct[[#This Row],[ProductID]],tbl_Product[ProductID],tbl_Product[ProductName])</f>
        <v>Dungeons &amp; Datasets</v>
      </c>
      <c r="I1931" t="str">
        <f>_xlfn.XLOOKUP(tbl_OrderProduct[[#This Row],[OrderID]],tbl_Order[OrderID],tbl_Order[CustomerID])</f>
        <v>CUST0679</v>
      </c>
    </row>
    <row r="1932" spans="1:9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  <c r="F1932">
        <f>_xlfn.XLOOKUP(tbl_OrderProduct[[#This Row],[OrderID]],tbl_Order[OrderID],tbl_Order[Order Year])</f>
        <v>2020</v>
      </c>
      <c r="G1932" t="str">
        <f>_xlfn.XLOOKUP(tbl_OrderProduct[[#This Row],[OrderID]],tbl_Order[OrderID],tbl_Order[Order Month Name])</f>
        <v>Aug</v>
      </c>
      <c r="H1932" t="str">
        <f>_xlfn.XLOOKUP(tbl_OrderProduct[[#This Row],[ProductID]],tbl_Product[ProductID],tbl_Product[ProductName])</f>
        <v>Pax Excel</v>
      </c>
      <c r="I1932" t="str">
        <f>_xlfn.XLOOKUP(tbl_OrderProduct[[#This Row],[OrderID]],tbl_Order[OrderID],tbl_Order[CustomerID])</f>
        <v>CUST0679</v>
      </c>
    </row>
    <row r="1933" spans="1:9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  <c r="F1933">
        <f>_xlfn.XLOOKUP(tbl_OrderProduct[[#This Row],[OrderID]],tbl_Order[OrderID],tbl_Order[Order Year])</f>
        <v>2020</v>
      </c>
      <c r="G1933" t="str">
        <f>_xlfn.XLOOKUP(tbl_OrderProduct[[#This Row],[OrderID]],tbl_Order[OrderID],tbl_Order[Order Month Name])</f>
        <v>Aug</v>
      </c>
      <c r="H1933" t="str">
        <f>_xlfn.XLOOKUP(tbl_OrderProduct[[#This Row],[ProductID]],tbl_Product[ProductID],tbl_Product[ProductName])</f>
        <v>Welcome To … The Dashboard</v>
      </c>
      <c r="I1933" t="str">
        <f>_xlfn.XLOOKUP(tbl_OrderProduct[[#This Row],[OrderID]],tbl_Order[OrderID],tbl_Order[CustomerID])</f>
        <v>CUST0743</v>
      </c>
    </row>
    <row r="1934" spans="1:9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  <c r="F1934">
        <f>_xlfn.XLOOKUP(tbl_OrderProduct[[#This Row],[OrderID]],tbl_Order[OrderID],tbl_Order[Order Year])</f>
        <v>2020</v>
      </c>
      <c r="G1934" t="str">
        <f>_xlfn.XLOOKUP(tbl_OrderProduct[[#This Row],[OrderID]],tbl_Order[OrderID],tbl_Order[Order Month Name])</f>
        <v>Aug</v>
      </c>
      <c r="H1934" t="str">
        <f>_xlfn.XLOOKUP(tbl_OrderProduct[[#This Row],[ProductID]],tbl_Product[ProductID],tbl_Product[ProductName])</f>
        <v>Dungeons &amp; Datasets</v>
      </c>
      <c r="I1934" t="str">
        <f>_xlfn.XLOOKUP(tbl_OrderProduct[[#This Row],[OrderID]],tbl_Order[OrderID],tbl_Order[CustomerID])</f>
        <v>CUST0982</v>
      </c>
    </row>
    <row r="1935" spans="1:9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  <c r="F1935">
        <f>_xlfn.XLOOKUP(tbl_OrderProduct[[#This Row],[OrderID]],tbl_Order[OrderID],tbl_Order[Order Year])</f>
        <v>2020</v>
      </c>
      <c r="G1935" t="str">
        <f>_xlfn.XLOOKUP(tbl_OrderProduct[[#This Row],[OrderID]],tbl_Order[OrderID],tbl_Order[Order Month Name])</f>
        <v>Aug</v>
      </c>
      <c r="H1935" t="str">
        <f>_xlfn.XLOOKUP(tbl_OrderProduct[[#This Row],[ProductID]],tbl_Product[ProductID],tbl_Product[ProductName])</f>
        <v>Roll for Regression</v>
      </c>
      <c r="I1935" t="str">
        <f>_xlfn.XLOOKUP(tbl_OrderProduct[[#This Row],[OrderID]],tbl_Order[OrderID],tbl_Order[CustomerID])</f>
        <v>CUST0982</v>
      </c>
    </row>
    <row r="1936" spans="1:9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  <c r="F1936">
        <f>_xlfn.XLOOKUP(tbl_OrderProduct[[#This Row],[OrderID]],tbl_Order[OrderID],tbl_Order[Order Year])</f>
        <v>2020</v>
      </c>
      <c r="G1936" t="str">
        <f>_xlfn.XLOOKUP(tbl_OrderProduct[[#This Row],[OrderID]],tbl_Order[OrderID],tbl_Order[Order Month Name])</f>
        <v>Aug</v>
      </c>
      <c r="H1936" t="str">
        <f>_xlfn.XLOOKUP(tbl_OrderProduct[[#This Row],[ProductID]],tbl_Product[ProductID],tbl_Product[ProductName])</f>
        <v>Evercell</v>
      </c>
      <c r="I1936" t="str">
        <f>_xlfn.XLOOKUP(tbl_OrderProduct[[#This Row],[OrderID]],tbl_Order[OrderID],tbl_Order[CustomerID])</f>
        <v>CUST0982</v>
      </c>
    </row>
    <row r="1937" spans="1:9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  <c r="F1937">
        <f>_xlfn.XLOOKUP(tbl_OrderProduct[[#This Row],[OrderID]],tbl_Order[OrderID],tbl_Order[Order Year])</f>
        <v>2020</v>
      </c>
      <c r="G1937" t="str">
        <f>_xlfn.XLOOKUP(tbl_OrderProduct[[#This Row],[OrderID]],tbl_Order[OrderID],tbl_Order[Order Month Name])</f>
        <v>Aug</v>
      </c>
      <c r="H1937" t="str">
        <f>_xlfn.XLOOKUP(tbl_OrderProduct[[#This Row],[ProductID]],tbl_Product[ProductID],tbl_Product[ProductName])</f>
        <v>Unmatched: Analyst's Edition</v>
      </c>
      <c r="I1937" t="str">
        <f>_xlfn.XLOOKUP(tbl_OrderProduct[[#This Row],[OrderID]],tbl_Order[OrderID],tbl_Order[CustomerID])</f>
        <v>CUST0982</v>
      </c>
    </row>
    <row r="1938" spans="1:9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  <c r="F1938">
        <f>_xlfn.XLOOKUP(tbl_OrderProduct[[#This Row],[OrderID]],tbl_Order[OrderID],tbl_Order[Order Year])</f>
        <v>2020</v>
      </c>
      <c r="G1938" t="str">
        <f>_xlfn.XLOOKUP(tbl_OrderProduct[[#This Row],[OrderID]],tbl_Order[OrderID],tbl_Order[Order Month Name])</f>
        <v>Aug</v>
      </c>
      <c r="H1938" t="str">
        <f>_xlfn.XLOOKUP(tbl_OrderProduct[[#This Row],[ProductID]],tbl_Product[ProductID],tbl_Product[ProductName])</f>
        <v>Sheets of Nottingham</v>
      </c>
      <c r="I1938" t="str">
        <f>_xlfn.XLOOKUP(tbl_OrderProduct[[#This Row],[OrderID]],tbl_Order[OrderID],tbl_Order[CustomerID])</f>
        <v>CUST0982</v>
      </c>
    </row>
    <row r="1939" spans="1:9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  <c r="F1939">
        <f>_xlfn.XLOOKUP(tbl_OrderProduct[[#This Row],[OrderID]],tbl_Order[OrderID],tbl_Order[Order Year])</f>
        <v>2020</v>
      </c>
      <c r="G1939" t="str">
        <f>_xlfn.XLOOKUP(tbl_OrderProduct[[#This Row],[OrderID]],tbl_Order[OrderID],tbl_Order[Order Month Name])</f>
        <v>Aug</v>
      </c>
      <c r="H1939" t="str">
        <f>_xlfn.XLOOKUP(tbl_OrderProduct[[#This Row],[ProductID]],tbl_Product[ProductID],tbl_Product[ProductName])</f>
        <v>Charts Against Humanity</v>
      </c>
      <c r="I1939" t="str">
        <f>_xlfn.XLOOKUP(tbl_OrderProduct[[#This Row],[OrderID]],tbl_Order[OrderID],tbl_Order[CustomerID])</f>
        <v>CUST0196</v>
      </c>
    </row>
    <row r="1940" spans="1:9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  <c r="F1940">
        <f>_xlfn.XLOOKUP(tbl_OrderProduct[[#This Row],[OrderID]],tbl_Order[OrderID],tbl_Order[Order Year])</f>
        <v>2020</v>
      </c>
      <c r="G1940" t="str">
        <f>_xlfn.XLOOKUP(tbl_OrderProduct[[#This Row],[OrderID]],tbl_Order[OrderID],tbl_Order[Order Month Name])</f>
        <v>Aug</v>
      </c>
      <c r="H1940" t="str">
        <f>_xlfn.XLOOKUP(tbl_OrderProduct[[#This Row],[ProductID]],tbl_Product[ProductID],tbl_Product[ProductName])</f>
        <v>Azul: Pie Chart Edition</v>
      </c>
      <c r="I1940" t="str">
        <f>_xlfn.XLOOKUP(tbl_OrderProduct[[#This Row],[OrderID]],tbl_Order[OrderID],tbl_Order[CustomerID])</f>
        <v>CUST0925</v>
      </c>
    </row>
    <row r="1941" spans="1:9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  <c r="F1941">
        <f>_xlfn.XLOOKUP(tbl_OrderProduct[[#This Row],[OrderID]],tbl_Order[OrderID],tbl_Order[Order Year])</f>
        <v>2020</v>
      </c>
      <c r="G1941" t="str">
        <f>_xlfn.XLOOKUP(tbl_OrderProduct[[#This Row],[OrderID]],tbl_Order[OrderID],tbl_Order[Order Month Name])</f>
        <v>Aug</v>
      </c>
      <c r="H1941" t="str">
        <f>_xlfn.XLOOKUP(tbl_OrderProduct[[#This Row],[ProductID]],tbl_Product[ProductID],tbl_Product[ProductName])</f>
        <v>Fieldnames</v>
      </c>
      <c r="I1941" t="str">
        <f>_xlfn.XLOOKUP(tbl_OrderProduct[[#This Row],[OrderID]],tbl_Order[OrderID],tbl_Order[CustomerID])</f>
        <v>CUST0510</v>
      </c>
    </row>
    <row r="1942" spans="1:9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  <c r="F1942">
        <f>_xlfn.XLOOKUP(tbl_OrderProduct[[#This Row],[OrderID]],tbl_Order[OrderID],tbl_Order[Order Year])</f>
        <v>2020</v>
      </c>
      <c r="G1942" t="str">
        <f>_xlfn.XLOOKUP(tbl_OrderProduct[[#This Row],[OrderID]],tbl_Order[OrderID],tbl_Order[Order Month Name])</f>
        <v>Aug</v>
      </c>
      <c r="H1942" t="str">
        <f>_xlfn.XLOOKUP(tbl_OrderProduct[[#This Row],[ProductID]],tbl_Product[ProductID],tbl_Product[ProductName])</f>
        <v>Audit Call of Cthulhu</v>
      </c>
      <c r="I1942" t="str">
        <f>_xlfn.XLOOKUP(tbl_OrderProduct[[#This Row],[OrderID]],tbl_Order[OrderID],tbl_Order[CustomerID])</f>
        <v>CUST0510</v>
      </c>
    </row>
    <row r="1943" spans="1:9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  <c r="F1943">
        <f>_xlfn.XLOOKUP(tbl_OrderProduct[[#This Row],[OrderID]],tbl_Order[OrderID],tbl_Order[Order Year])</f>
        <v>2020</v>
      </c>
      <c r="G1943" t="str">
        <f>_xlfn.XLOOKUP(tbl_OrderProduct[[#This Row],[OrderID]],tbl_Order[OrderID],tbl_Order[Order Month Name])</f>
        <v>Aug</v>
      </c>
      <c r="H1943" t="str">
        <f>_xlfn.XLOOKUP(tbl_OrderProduct[[#This Row],[ProductID]],tbl_Product[ProductID],tbl_Product[ProductName])</f>
        <v>Pivot or Perish</v>
      </c>
      <c r="I1943" t="str">
        <f>_xlfn.XLOOKUP(tbl_OrderProduct[[#This Row],[OrderID]],tbl_Order[OrderID],tbl_Order[CustomerID])</f>
        <v>CUST0104</v>
      </c>
    </row>
    <row r="1944" spans="1:9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  <c r="F1944">
        <f>_xlfn.XLOOKUP(tbl_OrderProduct[[#This Row],[OrderID]],tbl_Order[OrderID],tbl_Order[Order Year])</f>
        <v>2020</v>
      </c>
      <c r="G1944" t="str">
        <f>_xlfn.XLOOKUP(tbl_OrderProduct[[#This Row],[OrderID]],tbl_Order[OrderID],tbl_Order[Order Month Name])</f>
        <v>Aug</v>
      </c>
      <c r="H1944" t="str">
        <f>_xlfn.XLOOKUP(tbl_OrderProduct[[#This Row],[ProductID]],tbl_Product[ProductID],tbl_Product[ProductName])</f>
        <v>Roll for Regression</v>
      </c>
      <c r="I1944" t="str">
        <f>_xlfn.XLOOKUP(tbl_OrderProduct[[#This Row],[OrderID]],tbl_Order[OrderID],tbl_Order[CustomerID])</f>
        <v>CUST0104</v>
      </c>
    </row>
    <row r="1945" spans="1:9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  <c r="F1945">
        <f>_xlfn.XLOOKUP(tbl_OrderProduct[[#This Row],[OrderID]],tbl_Order[OrderID],tbl_Order[Order Year])</f>
        <v>2020</v>
      </c>
      <c r="G1945" t="str">
        <f>_xlfn.XLOOKUP(tbl_OrderProduct[[#This Row],[OrderID]],tbl_Order[OrderID],tbl_Order[Order Month Name])</f>
        <v>Aug</v>
      </c>
      <c r="H1945" t="str">
        <f>_xlfn.XLOOKUP(tbl_OrderProduct[[#This Row],[ProductID]],tbl_Product[ProductID],tbl_Product[ProductName])</f>
        <v>Don't Split the Data</v>
      </c>
      <c r="I1945" t="str">
        <f>_xlfn.XLOOKUP(tbl_OrderProduct[[#This Row],[OrderID]],tbl_Order[OrderID],tbl_Order[CustomerID])</f>
        <v>CUST0596</v>
      </c>
    </row>
    <row r="1946" spans="1:9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  <c r="F1946">
        <f>_xlfn.XLOOKUP(tbl_OrderProduct[[#This Row],[OrderID]],tbl_Order[OrderID],tbl_Order[Order Year])</f>
        <v>2020</v>
      </c>
      <c r="G1946" t="str">
        <f>_xlfn.XLOOKUP(tbl_OrderProduct[[#This Row],[OrderID]],tbl_Order[OrderID],tbl_Order[Order Month Name])</f>
        <v>Aug</v>
      </c>
      <c r="H1946" t="str">
        <f>_xlfn.XLOOKUP(tbl_OrderProduct[[#This Row],[ProductID]],tbl_Product[ProductID],tbl_Product[ProductName])</f>
        <v>Dashboard Wavelength</v>
      </c>
      <c r="I1946" t="str">
        <f>_xlfn.XLOOKUP(tbl_OrderProduct[[#This Row],[OrderID]],tbl_Order[OrderID],tbl_Order[CustomerID])</f>
        <v>CUST0596</v>
      </c>
    </row>
    <row r="1947" spans="1:9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  <c r="F1947">
        <f>_xlfn.XLOOKUP(tbl_OrderProduct[[#This Row],[OrderID]],tbl_Order[OrderID],tbl_Order[Order Year])</f>
        <v>2020</v>
      </c>
      <c r="G1947" t="str">
        <f>_xlfn.XLOOKUP(tbl_OrderProduct[[#This Row],[OrderID]],tbl_Order[OrderID],tbl_Order[Order Month Name])</f>
        <v>Aug</v>
      </c>
      <c r="H1947" t="str">
        <f>_xlfn.XLOOKUP(tbl_OrderProduct[[#This Row],[ProductID]],tbl_Product[ProductID],tbl_Product[ProductName])</f>
        <v>Tiny Epic Formulas</v>
      </c>
      <c r="I1947" t="str">
        <f>_xlfn.XLOOKUP(tbl_OrderProduct[[#This Row],[OrderID]],tbl_Order[OrderID],tbl_Order[CustomerID])</f>
        <v>CUST0967</v>
      </c>
    </row>
    <row r="1948" spans="1:9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  <c r="F1948">
        <f>_xlfn.XLOOKUP(tbl_OrderProduct[[#This Row],[OrderID]],tbl_Order[OrderID],tbl_Order[Order Year])</f>
        <v>2020</v>
      </c>
      <c r="G1948" t="str">
        <f>_xlfn.XLOOKUP(tbl_OrderProduct[[#This Row],[OrderID]],tbl_Order[OrderID],tbl_Order[Order Month Name])</f>
        <v>Aug</v>
      </c>
      <c r="H1948" t="str">
        <f>_xlfn.XLOOKUP(tbl_OrderProduct[[#This Row],[ProductID]],tbl_Product[ProductID],tbl_Product[ProductName])</f>
        <v>The Spill: Data Breach</v>
      </c>
      <c r="I1948" t="str">
        <f>_xlfn.XLOOKUP(tbl_OrderProduct[[#This Row],[OrderID]],tbl_Order[OrderID],tbl_Order[CustomerID])</f>
        <v>CUST0237</v>
      </c>
    </row>
    <row r="1949" spans="1:9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  <c r="F1949">
        <f>_xlfn.XLOOKUP(tbl_OrderProduct[[#This Row],[OrderID]],tbl_Order[OrderID],tbl_Order[Order Year])</f>
        <v>2020</v>
      </c>
      <c r="G1949" t="str">
        <f>_xlfn.XLOOKUP(tbl_OrderProduct[[#This Row],[OrderID]],tbl_Order[OrderID],tbl_Order[Order Month Name])</f>
        <v>Aug</v>
      </c>
      <c r="H1949" t="str">
        <f>_xlfn.XLOOKUP(tbl_OrderProduct[[#This Row],[ProductID]],tbl_Product[ProductID],tbl_Product[ProductName])</f>
        <v>Spreadsheets &amp; Sidequests</v>
      </c>
      <c r="I1949" t="str">
        <f>_xlfn.XLOOKUP(tbl_OrderProduct[[#This Row],[OrderID]],tbl_Order[OrderID],tbl_Order[CustomerID])</f>
        <v>CUST0237</v>
      </c>
    </row>
    <row r="1950" spans="1:9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  <c r="F1950">
        <f>_xlfn.XLOOKUP(tbl_OrderProduct[[#This Row],[OrderID]],tbl_Order[OrderID],tbl_Order[Order Year])</f>
        <v>2020</v>
      </c>
      <c r="G1950" t="str">
        <f>_xlfn.XLOOKUP(tbl_OrderProduct[[#This Row],[OrderID]],tbl_Order[OrderID],tbl_Order[Order Month Name])</f>
        <v>Aug</v>
      </c>
      <c r="H1950" t="str">
        <f>_xlfn.XLOOKUP(tbl_OrderProduct[[#This Row],[ProductID]],tbl_Product[ProductID],tbl_Product[ProductName])</f>
        <v>Data: The Resistance</v>
      </c>
      <c r="I1950" t="str">
        <f>_xlfn.XLOOKUP(tbl_OrderProduct[[#This Row],[OrderID]],tbl_Order[OrderID],tbl_Order[CustomerID])</f>
        <v>CUST0237</v>
      </c>
    </row>
    <row r="1951" spans="1:9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  <c r="F1951">
        <f>_xlfn.XLOOKUP(tbl_OrderProduct[[#This Row],[OrderID]],tbl_Order[OrderID],tbl_Order[Order Year])</f>
        <v>2020</v>
      </c>
      <c r="G1951" t="str">
        <f>_xlfn.XLOOKUP(tbl_OrderProduct[[#This Row],[OrderID]],tbl_Order[OrderID],tbl_Order[Order Month Name])</f>
        <v>Aug</v>
      </c>
      <c r="H1951" t="str">
        <f>_xlfn.XLOOKUP(tbl_OrderProduct[[#This Row],[ProductID]],tbl_Product[ProductID],tbl_Product[ProductName])</f>
        <v>Data: The Resistance</v>
      </c>
      <c r="I1951" t="str">
        <f>_xlfn.XLOOKUP(tbl_OrderProduct[[#This Row],[OrderID]],tbl_Order[OrderID],tbl_Order[CustomerID])</f>
        <v>CUST1102</v>
      </c>
    </row>
    <row r="1952" spans="1:9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  <c r="F1952">
        <f>_xlfn.XLOOKUP(tbl_OrderProduct[[#This Row],[OrderID]],tbl_Order[OrderID],tbl_Order[Order Year])</f>
        <v>2020</v>
      </c>
      <c r="G1952" t="str">
        <f>_xlfn.XLOOKUP(tbl_OrderProduct[[#This Row],[OrderID]],tbl_Order[OrderID],tbl_Order[Order Month Name])</f>
        <v>Aug</v>
      </c>
      <c r="H1952" t="str">
        <f>_xlfn.XLOOKUP(tbl_OrderProduct[[#This Row],[ProductID]],tbl_Product[ProductID],tbl_Product[ProductName])</f>
        <v>Power B.I. the Board Game</v>
      </c>
      <c r="I1952" t="str">
        <f>_xlfn.XLOOKUP(tbl_OrderProduct[[#This Row],[OrderID]],tbl_Order[OrderID],tbl_Order[CustomerID])</f>
        <v>CUST1102</v>
      </c>
    </row>
    <row r="1953" spans="1:9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  <c r="F1953">
        <f>_xlfn.XLOOKUP(tbl_OrderProduct[[#This Row],[OrderID]],tbl_Order[OrderID],tbl_Order[Order Year])</f>
        <v>2020</v>
      </c>
      <c r="G1953" t="str">
        <f>_xlfn.XLOOKUP(tbl_OrderProduct[[#This Row],[OrderID]],tbl_Order[OrderID],tbl_Order[Order Month Name])</f>
        <v>Sep</v>
      </c>
      <c r="H1953" t="str">
        <f>_xlfn.XLOOKUP(tbl_OrderProduct[[#This Row],[ProductID]],tbl_Product[ProductID],tbl_Product[ProductName])</f>
        <v>Spreadsheets &amp; Sidequests</v>
      </c>
      <c r="I1953" t="str">
        <f>_xlfn.XLOOKUP(tbl_OrderProduct[[#This Row],[OrderID]],tbl_Order[OrderID],tbl_Order[CustomerID])</f>
        <v>CUST0672</v>
      </c>
    </row>
    <row r="1954" spans="1:9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  <c r="F1954">
        <f>_xlfn.XLOOKUP(tbl_OrderProduct[[#This Row],[OrderID]],tbl_Order[OrderID],tbl_Order[Order Year])</f>
        <v>2020</v>
      </c>
      <c r="G1954" t="str">
        <f>_xlfn.XLOOKUP(tbl_OrderProduct[[#This Row],[OrderID]],tbl_Order[OrderID],tbl_Order[Order Month Name])</f>
        <v>Sep</v>
      </c>
      <c r="H1954" t="str">
        <f>_xlfn.XLOOKUP(tbl_OrderProduct[[#This Row],[ProductID]],tbl_Product[ProductID],tbl_Product[ProductName])</f>
        <v>Formula Scrabble</v>
      </c>
      <c r="I1954" t="str">
        <f>_xlfn.XLOOKUP(tbl_OrderProduct[[#This Row],[OrderID]],tbl_Order[OrderID],tbl_Order[CustomerID])</f>
        <v>CUST0672</v>
      </c>
    </row>
    <row r="1955" spans="1:9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  <c r="F1955">
        <f>_xlfn.XLOOKUP(tbl_OrderProduct[[#This Row],[OrderID]],tbl_Order[OrderID],tbl_Order[Order Year])</f>
        <v>2020</v>
      </c>
      <c r="G1955" t="str">
        <f>_xlfn.XLOOKUP(tbl_OrderProduct[[#This Row],[OrderID]],tbl_Order[OrderID],tbl_Order[Order Month Name])</f>
        <v>Sep</v>
      </c>
      <c r="H1955" t="str">
        <f>_xlfn.XLOOKUP(tbl_OrderProduct[[#This Row],[ProductID]],tbl_Product[ProductID],tbl_Product[ProductName])</f>
        <v>Pandemic: #REF! Outbreak</v>
      </c>
      <c r="I1955" t="str">
        <f>_xlfn.XLOOKUP(tbl_OrderProduct[[#This Row],[OrderID]],tbl_Order[OrderID],tbl_Order[CustomerID])</f>
        <v>CUST0672</v>
      </c>
    </row>
    <row r="1956" spans="1:9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  <c r="F1956">
        <f>_xlfn.XLOOKUP(tbl_OrderProduct[[#This Row],[OrderID]],tbl_Order[OrderID],tbl_Order[Order Year])</f>
        <v>2020</v>
      </c>
      <c r="G1956" t="str">
        <f>_xlfn.XLOOKUP(tbl_OrderProduct[[#This Row],[OrderID]],tbl_Order[OrderID],tbl_Order[Order Month Name])</f>
        <v>Sep</v>
      </c>
      <c r="H1956" t="str">
        <f>_xlfn.XLOOKUP(tbl_OrderProduct[[#This Row],[ProductID]],tbl_Product[ProductID],tbl_Product[ProductName])</f>
        <v>Pivot or Perish</v>
      </c>
      <c r="I1956" t="str">
        <f>_xlfn.XLOOKUP(tbl_OrderProduct[[#This Row],[OrderID]],tbl_Order[OrderID],tbl_Order[CustomerID])</f>
        <v>CUST0672</v>
      </c>
    </row>
    <row r="1957" spans="1:9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  <c r="F1957">
        <f>_xlfn.XLOOKUP(tbl_OrderProduct[[#This Row],[OrderID]],tbl_Order[OrderID],tbl_Order[Order Year])</f>
        <v>2020</v>
      </c>
      <c r="G1957" t="str">
        <f>_xlfn.XLOOKUP(tbl_OrderProduct[[#This Row],[OrderID]],tbl_Order[OrderID],tbl_Order[Order Month Name])</f>
        <v>Sep</v>
      </c>
      <c r="H1957" t="str">
        <f>_xlfn.XLOOKUP(tbl_OrderProduct[[#This Row],[ProductID]],tbl_Product[ProductID],tbl_Product[ProductName])</f>
        <v>Power B.I. the Board Game</v>
      </c>
      <c r="I1957" t="str">
        <f>_xlfn.XLOOKUP(tbl_OrderProduct[[#This Row],[OrderID]],tbl_Order[OrderID],tbl_Order[CustomerID])</f>
        <v>CUST0070</v>
      </c>
    </row>
    <row r="1958" spans="1:9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  <c r="F1958">
        <f>_xlfn.XLOOKUP(tbl_OrderProduct[[#This Row],[OrderID]],tbl_Order[OrderID],tbl_Order[Order Year])</f>
        <v>2020</v>
      </c>
      <c r="G1958" t="str">
        <f>_xlfn.XLOOKUP(tbl_OrderProduct[[#This Row],[OrderID]],tbl_Order[OrderID],tbl_Order[Order Month Name])</f>
        <v>Sep</v>
      </c>
      <c r="H1958" t="str">
        <f>_xlfn.XLOOKUP(tbl_OrderProduct[[#This Row],[ProductID]],tbl_Product[ProductID],tbl_Product[ProductName])</f>
        <v>The Spill: Data Breach</v>
      </c>
      <c r="I1958" t="str">
        <f>_xlfn.XLOOKUP(tbl_OrderProduct[[#This Row],[OrderID]],tbl_Order[OrderID],tbl_Order[CustomerID])</f>
        <v>CUST0070</v>
      </c>
    </row>
    <row r="1959" spans="1:9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  <c r="F1959">
        <f>_xlfn.XLOOKUP(tbl_OrderProduct[[#This Row],[OrderID]],tbl_Order[OrderID],tbl_Order[Order Year])</f>
        <v>2020</v>
      </c>
      <c r="G1959" t="str">
        <f>_xlfn.XLOOKUP(tbl_OrderProduct[[#This Row],[OrderID]],tbl_Order[OrderID],tbl_Order[Order Month Name])</f>
        <v>Sep</v>
      </c>
      <c r="H1959" t="str">
        <f>_xlfn.XLOOKUP(tbl_OrderProduct[[#This Row],[ProductID]],tbl_Product[ProductID],tbl_Product[ProductName])</f>
        <v>Roll for Regression</v>
      </c>
      <c r="I1959" t="str">
        <f>_xlfn.XLOOKUP(tbl_OrderProduct[[#This Row],[OrderID]],tbl_Order[OrderID],tbl_Order[CustomerID])</f>
        <v>CUST0150</v>
      </c>
    </row>
    <row r="1960" spans="1:9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  <c r="F1960">
        <f>_xlfn.XLOOKUP(tbl_OrderProduct[[#This Row],[OrderID]],tbl_Order[OrderID],tbl_Order[Order Year])</f>
        <v>2020</v>
      </c>
      <c r="G1960" t="str">
        <f>_xlfn.XLOOKUP(tbl_OrderProduct[[#This Row],[OrderID]],tbl_Order[OrderID],tbl_Order[Order Month Name])</f>
        <v>Sep</v>
      </c>
      <c r="H1960" t="str">
        <f>_xlfn.XLOOKUP(tbl_OrderProduct[[#This Row],[ProductID]],tbl_Product[ProductID],tbl_Product[ProductName])</f>
        <v>Welcome To … The Dashboard</v>
      </c>
      <c r="I1960" t="str">
        <f>_xlfn.XLOOKUP(tbl_OrderProduct[[#This Row],[OrderID]],tbl_Order[OrderID],tbl_Order[CustomerID])</f>
        <v>CUST0573</v>
      </c>
    </row>
    <row r="1961" spans="1:9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  <c r="F1961">
        <f>_xlfn.XLOOKUP(tbl_OrderProduct[[#This Row],[OrderID]],tbl_Order[OrderID],tbl_Order[Order Year])</f>
        <v>2020</v>
      </c>
      <c r="G1961" t="str">
        <f>_xlfn.XLOOKUP(tbl_OrderProduct[[#This Row],[OrderID]],tbl_Order[OrderID],tbl_Order[Order Month Name])</f>
        <v>Sep</v>
      </c>
      <c r="H1961" t="str">
        <f>_xlfn.XLOOKUP(tbl_OrderProduct[[#This Row],[ProductID]],tbl_Product[ProductID],tbl_Product[ProductName])</f>
        <v>Sheetstorm</v>
      </c>
      <c r="I1961" t="str">
        <f>_xlfn.XLOOKUP(tbl_OrderProduct[[#This Row],[OrderID]],tbl_Order[OrderID],tbl_Order[CustomerID])</f>
        <v>CUST0573</v>
      </c>
    </row>
    <row r="1962" spans="1:9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  <c r="F1962">
        <f>_xlfn.XLOOKUP(tbl_OrderProduct[[#This Row],[OrderID]],tbl_Order[OrderID],tbl_Order[Order Year])</f>
        <v>2020</v>
      </c>
      <c r="G1962" t="str">
        <f>_xlfn.XLOOKUP(tbl_OrderProduct[[#This Row],[OrderID]],tbl_Order[OrderID],tbl_Order[Order Month Name])</f>
        <v>Sep</v>
      </c>
      <c r="H1962" t="str">
        <f>_xlfn.XLOOKUP(tbl_OrderProduct[[#This Row],[ProductID]],tbl_Product[ProductID],tbl_Product[ProductName])</f>
        <v>Pax Excel</v>
      </c>
      <c r="I1962" t="str">
        <f>_xlfn.XLOOKUP(tbl_OrderProduct[[#This Row],[OrderID]],tbl_Order[OrderID],tbl_Order[CustomerID])</f>
        <v>CUST0619</v>
      </c>
    </row>
    <row r="1963" spans="1:9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  <c r="F1963">
        <f>_xlfn.XLOOKUP(tbl_OrderProduct[[#This Row],[OrderID]],tbl_Order[OrderID],tbl_Order[Order Year])</f>
        <v>2020</v>
      </c>
      <c r="G1963" t="str">
        <f>_xlfn.XLOOKUP(tbl_OrderProduct[[#This Row],[OrderID]],tbl_Order[OrderID],tbl_Order[Order Month Name])</f>
        <v>Sep</v>
      </c>
      <c r="H1963" t="str">
        <f>_xlfn.XLOOKUP(tbl_OrderProduct[[#This Row],[ProductID]],tbl_Product[ProductID],tbl_Product[ProductName])</f>
        <v>Cells of Caledonia</v>
      </c>
      <c r="I1963" t="str">
        <f>_xlfn.XLOOKUP(tbl_OrderProduct[[#This Row],[OrderID]],tbl_Order[OrderID],tbl_Order[CustomerID])</f>
        <v>CUST0766</v>
      </c>
    </row>
    <row r="1964" spans="1:9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  <c r="F1964">
        <f>_xlfn.XLOOKUP(tbl_OrderProduct[[#This Row],[OrderID]],tbl_Order[OrderID],tbl_Order[Order Year])</f>
        <v>2020</v>
      </c>
      <c r="G1964" t="str">
        <f>_xlfn.XLOOKUP(tbl_OrderProduct[[#This Row],[OrderID]],tbl_Order[OrderID],tbl_Order[Order Month Name])</f>
        <v>Sep</v>
      </c>
      <c r="H1964" t="str">
        <f>_xlfn.XLOOKUP(tbl_OrderProduct[[#This Row],[ProductID]],tbl_Product[ProductID],tbl_Product[ProductName])</f>
        <v>DataCraft: Fields &amp; Measures</v>
      </c>
      <c r="I1964" t="str">
        <f>_xlfn.XLOOKUP(tbl_OrderProduct[[#This Row],[OrderID]],tbl_Order[OrderID],tbl_Order[CustomerID])</f>
        <v>CUST0285</v>
      </c>
    </row>
    <row r="1965" spans="1:9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  <c r="F1965">
        <f>_xlfn.XLOOKUP(tbl_OrderProduct[[#This Row],[OrderID]],tbl_Order[OrderID],tbl_Order[Order Year])</f>
        <v>2020</v>
      </c>
      <c r="G1965" t="str">
        <f>_xlfn.XLOOKUP(tbl_OrderProduct[[#This Row],[OrderID]],tbl_Order[OrderID],tbl_Order[Order Month Name])</f>
        <v>Sep</v>
      </c>
      <c r="H1965" t="str">
        <f>_xlfn.XLOOKUP(tbl_OrderProduct[[#This Row],[ProductID]],tbl_Product[ProductID],tbl_Product[ProductName])</f>
        <v>Tiny Epic Formulas</v>
      </c>
      <c r="I1965" t="str">
        <f>_xlfn.XLOOKUP(tbl_OrderProduct[[#This Row],[OrderID]],tbl_Order[OrderID],tbl_Order[CustomerID])</f>
        <v>CUST0285</v>
      </c>
    </row>
    <row r="1966" spans="1:9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  <c r="F1966">
        <f>_xlfn.XLOOKUP(tbl_OrderProduct[[#This Row],[OrderID]],tbl_Order[OrderID],tbl_Order[Order Year])</f>
        <v>2020</v>
      </c>
      <c r="G1966" t="str">
        <f>_xlfn.XLOOKUP(tbl_OrderProduct[[#This Row],[OrderID]],tbl_Order[OrderID],tbl_Order[Order Month Name])</f>
        <v>Sep</v>
      </c>
      <c r="H1966" t="str">
        <f>_xlfn.XLOOKUP(tbl_OrderProduct[[#This Row],[ProductID]],tbl_Product[ProductID],tbl_Product[ProductName])</f>
        <v>Fieldnames</v>
      </c>
      <c r="I1966" t="str">
        <f>_xlfn.XLOOKUP(tbl_OrderProduct[[#This Row],[OrderID]],tbl_Order[OrderID],tbl_Order[CustomerID])</f>
        <v>CUST0285</v>
      </c>
    </row>
    <row r="1967" spans="1:9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  <c r="F1967">
        <f>_xlfn.XLOOKUP(tbl_OrderProduct[[#This Row],[OrderID]],tbl_Order[OrderID],tbl_Order[Order Year])</f>
        <v>2020</v>
      </c>
      <c r="G1967" t="str">
        <f>_xlfn.XLOOKUP(tbl_OrderProduct[[#This Row],[OrderID]],tbl_Order[OrderID],tbl_Order[Order Month Name])</f>
        <v>Sep</v>
      </c>
      <c r="H1967" t="str">
        <f>_xlfn.XLOOKUP(tbl_OrderProduct[[#This Row],[ProductID]],tbl_Product[ProductID],tbl_Product[ProductName])</f>
        <v>Great Western Lookup</v>
      </c>
      <c r="I1967" t="str">
        <f>_xlfn.XLOOKUP(tbl_OrderProduct[[#This Row],[OrderID]],tbl_Order[OrderID],tbl_Order[CustomerID])</f>
        <v>CUST0285</v>
      </c>
    </row>
    <row r="1968" spans="1:9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  <c r="F1968">
        <f>_xlfn.XLOOKUP(tbl_OrderProduct[[#This Row],[OrderID]],tbl_Order[OrderID],tbl_Order[Order Year])</f>
        <v>2020</v>
      </c>
      <c r="G1968" t="str">
        <f>_xlfn.XLOOKUP(tbl_OrderProduct[[#This Row],[OrderID]],tbl_Order[OrderID],tbl_Order[Order Month Name])</f>
        <v>Sep</v>
      </c>
      <c r="H1968" t="str">
        <f>_xlfn.XLOOKUP(tbl_OrderProduct[[#This Row],[ProductID]],tbl_Product[ProductID],tbl_Product[ProductName])</f>
        <v>Dungeons &amp; Datasets</v>
      </c>
      <c r="I1968" t="str">
        <f>_xlfn.XLOOKUP(tbl_OrderProduct[[#This Row],[OrderID]],tbl_Order[OrderID],tbl_Order[CustomerID])</f>
        <v>CUST0828</v>
      </c>
    </row>
    <row r="1969" spans="1:9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  <c r="F1969">
        <f>_xlfn.XLOOKUP(tbl_OrderProduct[[#This Row],[OrderID]],tbl_Order[OrderID],tbl_Order[Order Year])</f>
        <v>2020</v>
      </c>
      <c r="G1969" t="str">
        <f>_xlfn.XLOOKUP(tbl_OrderProduct[[#This Row],[OrderID]],tbl_Order[OrderID],tbl_Order[Order Month Name])</f>
        <v>Sep</v>
      </c>
      <c r="H1969" t="str">
        <f>_xlfn.XLOOKUP(tbl_OrderProduct[[#This Row],[ProductID]],tbl_Product[ProductID],tbl_Product[ProductName])</f>
        <v>Evercell</v>
      </c>
      <c r="I1969" t="str">
        <f>_xlfn.XLOOKUP(tbl_OrderProduct[[#This Row],[OrderID]],tbl_Order[OrderID],tbl_Order[CustomerID])</f>
        <v>CUST0455</v>
      </c>
    </row>
    <row r="1970" spans="1:9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  <c r="F1970">
        <f>_xlfn.XLOOKUP(tbl_OrderProduct[[#This Row],[OrderID]],tbl_Order[OrderID],tbl_Order[Order Year])</f>
        <v>2020</v>
      </c>
      <c r="G1970" t="str">
        <f>_xlfn.XLOOKUP(tbl_OrderProduct[[#This Row],[OrderID]],tbl_Order[OrderID],tbl_Order[Order Month Name])</f>
        <v>Sep</v>
      </c>
      <c r="H1970" t="str">
        <f>_xlfn.XLOOKUP(tbl_OrderProduct[[#This Row],[ProductID]],tbl_Product[ProductID],tbl_Product[ProductName])</f>
        <v>Dungeons &amp; Datasets</v>
      </c>
      <c r="I1970" t="str">
        <f>_xlfn.XLOOKUP(tbl_OrderProduct[[#This Row],[OrderID]],tbl_Order[OrderID],tbl_Order[CustomerID])</f>
        <v>CUST1152</v>
      </c>
    </row>
    <row r="1971" spans="1:9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  <c r="F1971">
        <f>_xlfn.XLOOKUP(tbl_OrderProduct[[#This Row],[OrderID]],tbl_Order[OrderID],tbl_Order[Order Year])</f>
        <v>2020</v>
      </c>
      <c r="G1971" t="str">
        <f>_xlfn.XLOOKUP(tbl_OrderProduct[[#This Row],[OrderID]],tbl_Order[OrderID],tbl_Order[Order Month Name])</f>
        <v>Sep</v>
      </c>
      <c r="H1971" t="str">
        <f>_xlfn.XLOOKUP(tbl_OrderProduct[[#This Row],[ProductID]],tbl_Product[ProductID],tbl_Product[ProductName])</f>
        <v>Dashboard Wavelength</v>
      </c>
      <c r="I1971" t="str">
        <f>_xlfn.XLOOKUP(tbl_OrderProduct[[#This Row],[OrderID]],tbl_Order[OrderID],tbl_Order[CustomerID])</f>
        <v>CUST1152</v>
      </c>
    </row>
    <row r="1972" spans="1:9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  <c r="F1972">
        <f>_xlfn.XLOOKUP(tbl_OrderProduct[[#This Row],[OrderID]],tbl_Order[OrderID],tbl_Order[Order Year])</f>
        <v>2020</v>
      </c>
      <c r="G1972" t="str">
        <f>_xlfn.XLOOKUP(tbl_OrderProduct[[#This Row],[OrderID]],tbl_Order[OrderID],tbl_Order[Order Month Name])</f>
        <v>Sep</v>
      </c>
      <c r="H1972" t="str">
        <f>_xlfn.XLOOKUP(tbl_OrderProduct[[#This Row],[ProductID]],tbl_Product[ProductID],tbl_Product[ProductName])</f>
        <v>The Castles of Mad King Lambda</v>
      </c>
      <c r="I1972" t="str">
        <f>_xlfn.XLOOKUP(tbl_OrderProduct[[#This Row],[OrderID]],tbl_Order[OrderID],tbl_Order[CustomerID])</f>
        <v>CUST1269</v>
      </c>
    </row>
    <row r="1973" spans="1:9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  <c r="F1973">
        <f>_xlfn.XLOOKUP(tbl_OrderProduct[[#This Row],[OrderID]],tbl_Order[OrderID],tbl_Order[Order Year])</f>
        <v>2020</v>
      </c>
      <c r="G1973" t="str">
        <f>_xlfn.XLOOKUP(tbl_OrderProduct[[#This Row],[OrderID]],tbl_Order[OrderID],tbl_Order[Order Month Name])</f>
        <v>Sep</v>
      </c>
      <c r="H1973" t="str">
        <f>_xlfn.XLOOKUP(tbl_OrderProduct[[#This Row],[ProductID]],tbl_Product[ProductID],tbl_Product[ProductName])</f>
        <v>Charts Against Humanity</v>
      </c>
      <c r="I1973" t="str">
        <f>_xlfn.XLOOKUP(tbl_OrderProduct[[#This Row],[OrderID]],tbl_Order[OrderID],tbl_Order[CustomerID])</f>
        <v>CUST0665</v>
      </c>
    </row>
    <row r="1974" spans="1:9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  <c r="F1974">
        <f>_xlfn.XLOOKUP(tbl_OrderProduct[[#This Row],[OrderID]],tbl_Order[OrderID],tbl_Order[Order Year])</f>
        <v>2020</v>
      </c>
      <c r="G1974" t="str">
        <f>_xlfn.XLOOKUP(tbl_OrderProduct[[#This Row],[OrderID]],tbl_Order[OrderID],tbl_Order[Order Month Name])</f>
        <v>Sep</v>
      </c>
      <c r="H1974" t="str">
        <f>_xlfn.XLOOKUP(tbl_OrderProduct[[#This Row],[ProductID]],tbl_Product[ProductID],tbl_Product[ProductName])</f>
        <v>Pandemic: #REF! Outbreak</v>
      </c>
      <c r="I1974" t="str">
        <f>_xlfn.XLOOKUP(tbl_OrderProduct[[#This Row],[OrderID]],tbl_Order[OrderID],tbl_Order[CustomerID])</f>
        <v>CUST0207</v>
      </c>
    </row>
    <row r="1975" spans="1:9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  <c r="F1975">
        <f>_xlfn.XLOOKUP(tbl_OrderProduct[[#This Row],[OrderID]],tbl_Order[OrderID],tbl_Order[Order Year])</f>
        <v>2020</v>
      </c>
      <c r="G1975" t="str">
        <f>_xlfn.XLOOKUP(tbl_OrderProduct[[#This Row],[OrderID]],tbl_Order[OrderID],tbl_Order[Order Month Name])</f>
        <v>Sep</v>
      </c>
      <c r="H1975" t="str">
        <f>_xlfn.XLOOKUP(tbl_OrderProduct[[#This Row],[ProductID]],tbl_Product[ProductID],tbl_Product[ProductName])</f>
        <v>Cells of Caledonia</v>
      </c>
      <c r="I1975" t="str">
        <f>_xlfn.XLOOKUP(tbl_OrderProduct[[#This Row],[OrderID]],tbl_Order[OrderID],tbl_Order[CustomerID])</f>
        <v>CUST0207</v>
      </c>
    </row>
    <row r="1976" spans="1:9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  <c r="F1976">
        <f>_xlfn.XLOOKUP(tbl_OrderProduct[[#This Row],[OrderID]],tbl_Order[OrderID],tbl_Order[Order Year])</f>
        <v>2020</v>
      </c>
      <c r="G1976" t="str">
        <f>_xlfn.XLOOKUP(tbl_OrderProduct[[#This Row],[OrderID]],tbl_Order[OrderID],tbl_Order[Order Month Name])</f>
        <v>Sep</v>
      </c>
      <c r="H1976" t="str">
        <f>_xlfn.XLOOKUP(tbl_OrderProduct[[#This Row],[ProductID]],tbl_Product[ProductID],tbl_Product[ProductName])</f>
        <v>Wingspanalytics</v>
      </c>
      <c r="I1976" t="str">
        <f>_xlfn.XLOOKUP(tbl_OrderProduct[[#This Row],[OrderID]],tbl_Order[OrderID],tbl_Order[CustomerID])</f>
        <v>CUST0207</v>
      </c>
    </row>
    <row r="1977" spans="1:9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  <c r="F1977">
        <f>_xlfn.XLOOKUP(tbl_OrderProduct[[#This Row],[OrderID]],tbl_Order[OrderID],tbl_Order[Order Year])</f>
        <v>2020</v>
      </c>
      <c r="G1977" t="str">
        <f>_xlfn.XLOOKUP(tbl_OrderProduct[[#This Row],[OrderID]],tbl_Order[OrderID],tbl_Order[Order Month Name])</f>
        <v>Sep</v>
      </c>
      <c r="H1977" t="str">
        <f>_xlfn.XLOOKUP(tbl_OrderProduct[[#This Row],[ProductID]],tbl_Product[ProductID],tbl_Product[ProductName])</f>
        <v>Forbidden Functions</v>
      </c>
      <c r="I1977" t="str">
        <f>_xlfn.XLOOKUP(tbl_OrderProduct[[#This Row],[OrderID]],tbl_Order[OrderID],tbl_Order[CustomerID])</f>
        <v>CUST0207</v>
      </c>
    </row>
    <row r="1978" spans="1:9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  <c r="F1978">
        <f>_xlfn.XLOOKUP(tbl_OrderProduct[[#This Row],[OrderID]],tbl_Order[OrderID],tbl_Order[Order Year])</f>
        <v>2020</v>
      </c>
      <c r="G1978" t="str">
        <f>_xlfn.XLOOKUP(tbl_OrderProduct[[#This Row],[OrderID]],tbl_Order[OrderID],tbl_Order[Order Month Name])</f>
        <v>Sep</v>
      </c>
      <c r="H1978" t="str">
        <f>_xlfn.XLOOKUP(tbl_OrderProduct[[#This Row],[ProductID]],tbl_Product[ProductID],tbl_Product[ProductName])</f>
        <v>Power B.I. the Board Game</v>
      </c>
      <c r="I1978" t="str">
        <f>_xlfn.XLOOKUP(tbl_OrderProduct[[#This Row],[OrderID]],tbl_Order[OrderID],tbl_Order[CustomerID])</f>
        <v>CUST0207</v>
      </c>
    </row>
    <row r="1979" spans="1:9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  <c r="F1979">
        <f>_xlfn.XLOOKUP(tbl_OrderProduct[[#This Row],[OrderID]],tbl_Order[OrderID],tbl_Order[Order Year])</f>
        <v>2020</v>
      </c>
      <c r="G1979" t="str">
        <f>_xlfn.XLOOKUP(tbl_OrderProduct[[#This Row],[OrderID]],tbl_Order[OrderID],tbl_Order[Order Month Name])</f>
        <v>Sep</v>
      </c>
      <c r="H1979" t="str">
        <f>_xlfn.XLOOKUP(tbl_OrderProduct[[#This Row],[ProductID]],tbl_Product[ProductID],tbl_Product[ProductName])</f>
        <v>The Spill: Data Breach</v>
      </c>
      <c r="I1979" t="str">
        <f>_xlfn.XLOOKUP(tbl_OrderProduct[[#This Row],[OrderID]],tbl_Order[OrderID],tbl_Order[CustomerID])</f>
        <v>CUST1219</v>
      </c>
    </row>
    <row r="1980" spans="1:9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  <c r="F1980">
        <f>_xlfn.XLOOKUP(tbl_OrderProduct[[#This Row],[OrderID]],tbl_Order[OrderID],tbl_Order[Order Year])</f>
        <v>2020</v>
      </c>
      <c r="G1980" t="str">
        <f>_xlfn.XLOOKUP(tbl_OrderProduct[[#This Row],[OrderID]],tbl_Order[OrderID],tbl_Order[Order Month Name])</f>
        <v>Sep</v>
      </c>
      <c r="H1980" t="str">
        <f>_xlfn.XLOOKUP(tbl_OrderProduct[[#This Row],[ProductID]],tbl_Product[ProductID],tbl_Product[ProductName])</f>
        <v>The Quacks of Quarterburg</v>
      </c>
      <c r="I1980" t="str">
        <f>_xlfn.XLOOKUP(tbl_OrderProduct[[#This Row],[OrderID]],tbl_Order[OrderID],tbl_Order[CustomerID])</f>
        <v>CUST1219</v>
      </c>
    </row>
    <row r="1981" spans="1:9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  <c r="F1981">
        <f>_xlfn.XLOOKUP(tbl_OrderProduct[[#This Row],[OrderID]],tbl_Order[OrderID],tbl_Order[Order Year])</f>
        <v>2020</v>
      </c>
      <c r="G1981" t="str">
        <f>_xlfn.XLOOKUP(tbl_OrderProduct[[#This Row],[OrderID]],tbl_Order[OrderID],tbl_Order[Order Month Name])</f>
        <v>Sep</v>
      </c>
      <c r="H1981" t="str">
        <f>_xlfn.XLOOKUP(tbl_OrderProduct[[#This Row],[ProductID]],tbl_Product[ProductID],tbl_Product[ProductName])</f>
        <v>Cashflow Cascadia</v>
      </c>
      <c r="I1981" t="str">
        <f>_xlfn.XLOOKUP(tbl_OrderProduct[[#This Row],[OrderID]],tbl_Order[OrderID],tbl_Order[CustomerID])</f>
        <v>CUST1219</v>
      </c>
    </row>
    <row r="1982" spans="1:9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  <c r="F1982">
        <f>_xlfn.XLOOKUP(tbl_OrderProduct[[#This Row],[OrderID]],tbl_Order[OrderID],tbl_Order[Order Year])</f>
        <v>2020</v>
      </c>
      <c r="G1982" t="str">
        <f>_xlfn.XLOOKUP(tbl_OrderProduct[[#This Row],[OrderID]],tbl_Order[OrderID],tbl_Order[Order Month Name])</f>
        <v>Sep</v>
      </c>
      <c r="H1982" t="str">
        <f>_xlfn.XLOOKUP(tbl_OrderProduct[[#This Row],[ProductID]],tbl_Product[ProductID],tbl_Product[ProductName])</f>
        <v>Pax Excel</v>
      </c>
      <c r="I1982" t="str">
        <f>_xlfn.XLOOKUP(tbl_OrderProduct[[#This Row],[OrderID]],tbl_Order[OrderID],tbl_Order[CustomerID])</f>
        <v>CUST1219</v>
      </c>
    </row>
    <row r="1983" spans="1:9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  <c r="F1983">
        <f>_xlfn.XLOOKUP(tbl_OrderProduct[[#This Row],[OrderID]],tbl_Order[OrderID],tbl_Order[Order Year])</f>
        <v>2020</v>
      </c>
      <c r="G1983" t="str">
        <f>_xlfn.XLOOKUP(tbl_OrderProduct[[#This Row],[OrderID]],tbl_Order[OrderID],tbl_Order[Order Month Name])</f>
        <v>Oct</v>
      </c>
      <c r="H1983" t="str">
        <f>_xlfn.XLOOKUP(tbl_OrderProduct[[#This Row],[ProductID]],tbl_Product[ProductID],tbl_Product[ProductName])</f>
        <v>Fieldnames</v>
      </c>
      <c r="I1983" t="str">
        <f>_xlfn.XLOOKUP(tbl_OrderProduct[[#This Row],[OrderID]],tbl_Order[OrderID],tbl_Order[CustomerID])</f>
        <v>CUST0584</v>
      </c>
    </row>
    <row r="1984" spans="1:9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  <c r="F1984">
        <f>_xlfn.XLOOKUP(tbl_OrderProduct[[#This Row],[OrderID]],tbl_Order[OrderID],tbl_Order[Order Year])</f>
        <v>2020</v>
      </c>
      <c r="G1984" t="str">
        <f>_xlfn.XLOOKUP(tbl_OrderProduct[[#This Row],[OrderID]],tbl_Order[OrderID],tbl_Order[Order Month Name])</f>
        <v>Oct</v>
      </c>
      <c r="H1984" t="str">
        <f>_xlfn.XLOOKUP(tbl_OrderProduct[[#This Row],[ProductID]],tbl_Product[ProductID],tbl_Product[ProductName])</f>
        <v>Forbidden Functions</v>
      </c>
      <c r="I1984" t="str">
        <f>_xlfn.XLOOKUP(tbl_OrderProduct[[#This Row],[OrderID]],tbl_Order[OrderID],tbl_Order[CustomerID])</f>
        <v>CUST0584</v>
      </c>
    </row>
    <row r="1985" spans="1:9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  <c r="F1985">
        <f>_xlfn.XLOOKUP(tbl_OrderProduct[[#This Row],[OrderID]],tbl_Order[OrderID],tbl_Order[Order Year])</f>
        <v>2020</v>
      </c>
      <c r="G1985" t="str">
        <f>_xlfn.XLOOKUP(tbl_OrderProduct[[#This Row],[OrderID]],tbl_Order[OrderID],tbl_Order[Order Month Name])</f>
        <v>Oct</v>
      </c>
      <c r="H1985" t="str">
        <f>_xlfn.XLOOKUP(tbl_OrderProduct[[#This Row],[ProductID]],tbl_Product[ProductID],tbl_Product[ProductName])</f>
        <v>Great Western Lookup</v>
      </c>
      <c r="I1985" t="str">
        <f>_xlfn.XLOOKUP(tbl_OrderProduct[[#This Row],[OrderID]],tbl_Order[OrderID],tbl_Order[CustomerID])</f>
        <v>CUST0584</v>
      </c>
    </row>
    <row r="1986" spans="1:9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  <c r="F1986">
        <f>_xlfn.XLOOKUP(tbl_OrderProduct[[#This Row],[OrderID]],tbl_Order[OrderID],tbl_Order[Order Year])</f>
        <v>2020</v>
      </c>
      <c r="G1986" t="str">
        <f>_xlfn.XLOOKUP(tbl_OrderProduct[[#This Row],[OrderID]],tbl_Order[OrderID],tbl_Order[Order Month Name])</f>
        <v>Oct</v>
      </c>
      <c r="H1986" t="str">
        <f>_xlfn.XLOOKUP(tbl_OrderProduct[[#This Row],[ProductID]],tbl_Product[ProductID],tbl_Product[ProductName])</f>
        <v>Sheets of Nottingham</v>
      </c>
      <c r="I1986" t="str">
        <f>_xlfn.XLOOKUP(tbl_OrderProduct[[#This Row],[OrderID]],tbl_Order[OrderID],tbl_Order[CustomerID])</f>
        <v>CUST0584</v>
      </c>
    </row>
    <row r="1987" spans="1:9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  <c r="F1987">
        <f>_xlfn.XLOOKUP(tbl_OrderProduct[[#This Row],[OrderID]],tbl_Order[OrderID],tbl_Order[Order Year])</f>
        <v>2020</v>
      </c>
      <c r="G1987" t="str">
        <f>_xlfn.XLOOKUP(tbl_OrderProduct[[#This Row],[OrderID]],tbl_Order[OrderID],tbl_Order[Order Month Name])</f>
        <v>Oct</v>
      </c>
      <c r="H1987" t="str">
        <f>_xlfn.XLOOKUP(tbl_OrderProduct[[#This Row],[ProductID]],tbl_Product[ProductID],tbl_Product[ProductName])</f>
        <v>Carcassone: Financial Quarters</v>
      </c>
      <c r="I1987" t="str">
        <f>_xlfn.XLOOKUP(tbl_OrderProduct[[#This Row],[OrderID]],tbl_Order[OrderID],tbl_Order[CustomerID])</f>
        <v>CUST1205</v>
      </c>
    </row>
    <row r="1988" spans="1:9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  <c r="F1988">
        <f>_xlfn.XLOOKUP(tbl_OrderProduct[[#This Row],[OrderID]],tbl_Order[OrderID],tbl_Order[Order Year])</f>
        <v>2020</v>
      </c>
      <c r="G1988" t="str">
        <f>_xlfn.XLOOKUP(tbl_OrderProduct[[#This Row],[OrderID]],tbl_Order[OrderID],tbl_Order[Order Month Name])</f>
        <v>Oct</v>
      </c>
      <c r="H1988" t="str">
        <f>_xlfn.XLOOKUP(tbl_OrderProduct[[#This Row],[ProductID]],tbl_Product[ProductID],tbl_Product[ProductName])</f>
        <v>Forbidden Functions</v>
      </c>
      <c r="I1988" t="str">
        <f>_xlfn.XLOOKUP(tbl_OrderProduct[[#This Row],[OrderID]],tbl_Order[OrderID],tbl_Order[CustomerID])</f>
        <v>CUST1205</v>
      </c>
    </row>
    <row r="1989" spans="1:9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  <c r="F1989">
        <f>_xlfn.XLOOKUP(tbl_OrderProduct[[#This Row],[OrderID]],tbl_Order[OrderID],tbl_Order[Order Year])</f>
        <v>2020</v>
      </c>
      <c r="G1989" t="str">
        <f>_xlfn.XLOOKUP(tbl_OrderProduct[[#This Row],[OrderID]],tbl_Order[OrderID],tbl_Order[Order Month Name])</f>
        <v>Oct</v>
      </c>
      <c r="H1989" t="str">
        <f>_xlfn.XLOOKUP(tbl_OrderProduct[[#This Row],[ProductID]],tbl_Product[ProductID],tbl_Product[ProductName])</f>
        <v>Sheets of Nottingham</v>
      </c>
      <c r="I1989" t="str">
        <f>_xlfn.XLOOKUP(tbl_OrderProduct[[#This Row],[OrderID]],tbl_Order[OrderID],tbl_Order[CustomerID])</f>
        <v>CUST1205</v>
      </c>
    </row>
    <row r="1990" spans="1:9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  <c r="F1990">
        <f>_xlfn.XLOOKUP(tbl_OrderProduct[[#This Row],[OrderID]],tbl_Order[OrderID],tbl_Order[Order Year])</f>
        <v>2020</v>
      </c>
      <c r="G1990" t="str">
        <f>_xlfn.XLOOKUP(tbl_OrderProduct[[#This Row],[OrderID]],tbl_Order[OrderID],tbl_Order[Order Month Name])</f>
        <v>Oct</v>
      </c>
      <c r="H1990" t="str">
        <f>_xlfn.XLOOKUP(tbl_OrderProduct[[#This Row],[ProductID]],tbl_Product[ProductID],tbl_Product[ProductName])</f>
        <v>The Quacks of Quarterburg</v>
      </c>
      <c r="I1990" t="str">
        <f>_xlfn.XLOOKUP(tbl_OrderProduct[[#This Row],[OrderID]],tbl_Order[OrderID],tbl_Order[CustomerID])</f>
        <v>CUST1205</v>
      </c>
    </row>
    <row r="1991" spans="1:9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  <c r="F1991">
        <f>_xlfn.XLOOKUP(tbl_OrderProduct[[#This Row],[OrderID]],tbl_Order[OrderID],tbl_Order[Order Year])</f>
        <v>2020</v>
      </c>
      <c r="G1991" t="str">
        <f>_xlfn.XLOOKUP(tbl_OrderProduct[[#This Row],[OrderID]],tbl_Order[OrderID],tbl_Order[Order Month Name])</f>
        <v>Oct</v>
      </c>
      <c r="H1991" t="str">
        <f>_xlfn.XLOOKUP(tbl_OrderProduct[[#This Row],[ProductID]],tbl_Product[ProductID],tbl_Product[ProductName])</f>
        <v>Power B.I. the Board Game</v>
      </c>
      <c r="I1991" t="str">
        <f>_xlfn.XLOOKUP(tbl_OrderProduct[[#This Row],[OrderID]],tbl_Order[OrderID],tbl_Order[CustomerID])</f>
        <v>CUST0954</v>
      </c>
    </row>
    <row r="1992" spans="1:9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  <c r="F1992">
        <f>_xlfn.XLOOKUP(tbl_OrderProduct[[#This Row],[OrderID]],tbl_Order[OrderID],tbl_Order[Order Year])</f>
        <v>2020</v>
      </c>
      <c r="G1992" t="str">
        <f>_xlfn.XLOOKUP(tbl_OrderProduct[[#This Row],[OrderID]],tbl_Order[OrderID],tbl_Order[Order Month Name])</f>
        <v>Oct</v>
      </c>
      <c r="H1992" t="str">
        <f>_xlfn.XLOOKUP(tbl_OrderProduct[[#This Row],[ProductID]],tbl_Product[ProductID],tbl_Product[ProductName])</f>
        <v>Cashflow Cascadia</v>
      </c>
      <c r="I1992" t="str">
        <f>_xlfn.XLOOKUP(tbl_OrderProduct[[#This Row],[OrderID]],tbl_Order[OrderID],tbl_Order[CustomerID])</f>
        <v>CUST0954</v>
      </c>
    </row>
    <row r="1993" spans="1:9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  <c r="F1993">
        <f>_xlfn.XLOOKUP(tbl_OrderProduct[[#This Row],[OrderID]],tbl_Order[OrderID],tbl_Order[Order Year])</f>
        <v>2020</v>
      </c>
      <c r="G1993" t="str">
        <f>_xlfn.XLOOKUP(tbl_OrderProduct[[#This Row],[OrderID]],tbl_Order[OrderID],tbl_Order[Order Month Name])</f>
        <v>Oct</v>
      </c>
      <c r="H1993" t="str">
        <f>_xlfn.XLOOKUP(tbl_OrderProduct[[#This Row],[ProductID]],tbl_Product[ProductID],tbl_Product[ProductName])</f>
        <v>A Dasboard Contrived</v>
      </c>
      <c r="I1993" t="str">
        <f>_xlfn.XLOOKUP(tbl_OrderProduct[[#This Row],[OrderID]],tbl_Order[OrderID],tbl_Order[CustomerID])</f>
        <v>CUST1157</v>
      </c>
    </row>
    <row r="1994" spans="1:9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  <c r="F1994">
        <f>_xlfn.XLOOKUP(tbl_OrderProduct[[#This Row],[OrderID]],tbl_Order[OrderID],tbl_Order[Order Year])</f>
        <v>2020</v>
      </c>
      <c r="G1994" t="str">
        <f>_xlfn.XLOOKUP(tbl_OrderProduct[[#This Row],[OrderID]],tbl_Order[OrderID],tbl_Order[Order Month Name])</f>
        <v>Oct</v>
      </c>
      <c r="H1994" t="str">
        <f>_xlfn.XLOOKUP(tbl_OrderProduct[[#This Row],[ProductID]],tbl_Product[ProductID],tbl_Product[ProductName])</f>
        <v>Pandemic: #REF! Outbreak</v>
      </c>
      <c r="I1994" t="str">
        <f>_xlfn.XLOOKUP(tbl_OrderProduct[[#This Row],[OrderID]],tbl_Order[OrderID],tbl_Order[CustomerID])</f>
        <v>CUST0600</v>
      </c>
    </row>
    <row r="1995" spans="1:9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  <c r="F1995">
        <f>_xlfn.XLOOKUP(tbl_OrderProduct[[#This Row],[OrderID]],tbl_Order[OrderID],tbl_Order[Order Year])</f>
        <v>2020</v>
      </c>
      <c r="G1995" t="str">
        <f>_xlfn.XLOOKUP(tbl_OrderProduct[[#This Row],[OrderID]],tbl_Order[OrderID],tbl_Order[Order Month Name])</f>
        <v>Oct</v>
      </c>
      <c r="H1995" t="str">
        <f>_xlfn.XLOOKUP(tbl_OrderProduct[[#This Row],[ProductID]],tbl_Product[ProductID],tbl_Product[ProductName])</f>
        <v>Brass: Budget</v>
      </c>
      <c r="I1995" t="str">
        <f>_xlfn.XLOOKUP(tbl_OrderProduct[[#This Row],[OrderID]],tbl_Order[OrderID],tbl_Order[CustomerID])</f>
        <v>CUST0600</v>
      </c>
    </row>
    <row r="1996" spans="1:9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  <c r="F1996">
        <f>_xlfn.XLOOKUP(tbl_OrderProduct[[#This Row],[OrderID]],tbl_Order[OrderID],tbl_Order[Order Year])</f>
        <v>2020</v>
      </c>
      <c r="G1996" t="str">
        <f>_xlfn.XLOOKUP(tbl_OrderProduct[[#This Row],[OrderID]],tbl_Order[OrderID],tbl_Order[Order Month Name])</f>
        <v>Oct</v>
      </c>
      <c r="H1996" t="str">
        <f>_xlfn.XLOOKUP(tbl_OrderProduct[[#This Row],[ProductID]],tbl_Product[ProductID],tbl_Product[ProductName])</f>
        <v>Welcome To … The Dashboard</v>
      </c>
      <c r="I1996" t="str">
        <f>_xlfn.XLOOKUP(tbl_OrderProduct[[#This Row],[OrderID]],tbl_Order[OrderID],tbl_Order[CustomerID])</f>
        <v>CUST0600</v>
      </c>
    </row>
    <row r="1997" spans="1:9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  <c r="F1997">
        <f>_xlfn.XLOOKUP(tbl_OrderProduct[[#This Row],[OrderID]],tbl_Order[OrderID],tbl_Order[Order Year])</f>
        <v>2020</v>
      </c>
      <c r="G1997" t="str">
        <f>_xlfn.XLOOKUP(tbl_OrderProduct[[#This Row],[OrderID]],tbl_Order[OrderID],tbl_Order[Order Month Name])</f>
        <v>Oct</v>
      </c>
      <c r="H1997" t="str">
        <f>_xlfn.XLOOKUP(tbl_OrderProduct[[#This Row],[ProductID]],tbl_Product[ProductID],tbl_Product[ProductName])</f>
        <v>Dungeons &amp; Datasets</v>
      </c>
      <c r="I1997" t="str">
        <f>_xlfn.XLOOKUP(tbl_OrderProduct[[#This Row],[OrderID]],tbl_Order[OrderID],tbl_Order[CustomerID])</f>
        <v>CUST0918</v>
      </c>
    </row>
    <row r="1998" spans="1:9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  <c r="F1998">
        <f>_xlfn.XLOOKUP(tbl_OrderProduct[[#This Row],[OrderID]],tbl_Order[OrderID],tbl_Order[Order Year])</f>
        <v>2020</v>
      </c>
      <c r="G1998" t="str">
        <f>_xlfn.XLOOKUP(tbl_OrderProduct[[#This Row],[OrderID]],tbl_Order[OrderID],tbl_Order[Order Month Name])</f>
        <v>Oct</v>
      </c>
      <c r="H1998" t="str">
        <f>_xlfn.XLOOKUP(tbl_OrderProduct[[#This Row],[ProductID]],tbl_Product[ProductID],tbl_Product[ProductName])</f>
        <v>Great Western Lookup</v>
      </c>
      <c r="I1998" t="str">
        <f>_xlfn.XLOOKUP(tbl_OrderProduct[[#This Row],[OrderID]],tbl_Order[OrderID],tbl_Order[CustomerID])</f>
        <v>CUST0258</v>
      </c>
    </row>
    <row r="1999" spans="1:9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  <c r="F1999">
        <f>_xlfn.XLOOKUP(tbl_OrderProduct[[#This Row],[OrderID]],tbl_Order[OrderID],tbl_Order[Order Year])</f>
        <v>2020</v>
      </c>
      <c r="G1999" t="str">
        <f>_xlfn.XLOOKUP(tbl_OrderProduct[[#This Row],[OrderID]],tbl_Order[OrderID],tbl_Order[Order Month Name])</f>
        <v>Oct</v>
      </c>
      <c r="H1999" t="str">
        <f>_xlfn.XLOOKUP(tbl_OrderProduct[[#This Row],[ProductID]],tbl_Product[ProductID],tbl_Product[ProductName])</f>
        <v>Spreadsheet Legacy</v>
      </c>
      <c r="I1999" t="str">
        <f>_xlfn.XLOOKUP(tbl_OrderProduct[[#This Row],[OrderID]],tbl_Order[OrderID],tbl_Order[CustomerID])</f>
        <v>CUST0669</v>
      </c>
    </row>
    <row r="2000" spans="1:9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  <c r="F2000">
        <f>_xlfn.XLOOKUP(tbl_OrderProduct[[#This Row],[OrderID]],tbl_Order[OrderID],tbl_Order[Order Year])</f>
        <v>2020</v>
      </c>
      <c r="G2000" t="str">
        <f>_xlfn.XLOOKUP(tbl_OrderProduct[[#This Row],[OrderID]],tbl_Order[OrderID],tbl_Order[Order Month Name])</f>
        <v>Oct</v>
      </c>
      <c r="H2000" t="str">
        <f>_xlfn.XLOOKUP(tbl_OrderProduct[[#This Row],[ProductID]],tbl_Product[ProductID],tbl_Product[ProductName])</f>
        <v>The Spill: Data Breach</v>
      </c>
      <c r="I2000" t="str">
        <f>_xlfn.XLOOKUP(tbl_OrderProduct[[#This Row],[OrderID]],tbl_Order[OrderID],tbl_Order[CustomerID])</f>
        <v>CUST0923</v>
      </c>
    </row>
    <row r="2001" spans="1:9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  <c r="F2001">
        <f>_xlfn.XLOOKUP(tbl_OrderProduct[[#This Row],[OrderID]],tbl_Order[OrderID],tbl_Order[Order Year])</f>
        <v>2020</v>
      </c>
      <c r="G2001" t="str">
        <f>_xlfn.XLOOKUP(tbl_OrderProduct[[#This Row],[OrderID]],tbl_Order[OrderID],tbl_Order[Order Month Name])</f>
        <v>Oct</v>
      </c>
      <c r="H2001" t="str">
        <f>_xlfn.XLOOKUP(tbl_OrderProduct[[#This Row],[ProductID]],tbl_Product[ProductID],tbl_Product[ProductName])</f>
        <v>Sheets of Nottingham</v>
      </c>
      <c r="I2001" t="str">
        <f>_xlfn.XLOOKUP(tbl_OrderProduct[[#This Row],[OrderID]],tbl_Order[OrderID],tbl_Order[CustomerID])</f>
        <v>CUST0923</v>
      </c>
    </row>
    <row r="2002" spans="1:9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  <c r="F2002">
        <f>_xlfn.XLOOKUP(tbl_OrderProduct[[#This Row],[OrderID]],tbl_Order[OrderID],tbl_Order[Order Year])</f>
        <v>2020</v>
      </c>
      <c r="G2002" t="str">
        <f>_xlfn.XLOOKUP(tbl_OrderProduct[[#This Row],[OrderID]],tbl_Order[OrderID],tbl_Order[Order Month Name])</f>
        <v>Oct</v>
      </c>
      <c r="H2002" t="str">
        <f>_xlfn.XLOOKUP(tbl_OrderProduct[[#This Row],[ProductID]],tbl_Product[ProductID],tbl_Product[ProductName])</f>
        <v>Azul: Pie Chart Edition</v>
      </c>
      <c r="I2002" t="str">
        <f>_xlfn.XLOOKUP(tbl_OrderProduct[[#This Row],[OrderID]],tbl_Order[OrderID],tbl_Order[CustomerID])</f>
        <v>CUST0923</v>
      </c>
    </row>
    <row r="2003" spans="1:9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  <c r="F2003">
        <f>_xlfn.XLOOKUP(tbl_OrderProduct[[#This Row],[OrderID]],tbl_Order[OrderID],tbl_Order[Order Year])</f>
        <v>2020</v>
      </c>
      <c r="G2003" t="str">
        <f>_xlfn.XLOOKUP(tbl_OrderProduct[[#This Row],[OrderID]],tbl_Order[OrderID],tbl_Order[Order Month Name])</f>
        <v>Oct</v>
      </c>
      <c r="H2003" t="str">
        <f>_xlfn.XLOOKUP(tbl_OrderProduct[[#This Row],[ProductID]],tbl_Product[ProductID],tbl_Product[ProductName])</f>
        <v>Pivot or Perish</v>
      </c>
      <c r="I2003" t="str">
        <f>_xlfn.XLOOKUP(tbl_OrderProduct[[#This Row],[OrderID]],tbl_Order[OrderID],tbl_Order[CustomerID])</f>
        <v>CUST0923</v>
      </c>
    </row>
    <row r="2004" spans="1:9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  <c r="F2004">
        <f>_xlfn.XLOOKUP(tbl_OrderProduct[[#This Row],[OrderID]],tbl_Order[OrderID],tbl_Order[Order Year])</f>
        <v>2020</v>
      </c>
      <c r="G2004" t="str">
        <f>_xlfn.XLOOKUP(tbl_OrderProduct[[#This Row],[OrderID]],tbl_Order[OrderID],tbl_Order[Order Month Name])</f>
        <v>Oct</v>
      </c>
      <c r="H2004" t="str">
        <f>_xlfn.XLOOKUP(tbl_OrderProduct[[#This Row],[ProductID]],tbl_Product[ProductID],tbl_Product[ProductName])</f>
        <v>The Quacks of Quarterburg</v>
      </c>
      <c r="I2004" t="str">
        <f>_xlfn.XLOOKUP(tbl_OrderProduct[[#This Row],[OrderID]],tbl_Order[OrderID],tbl_Order[CustomerID])</f>
        <v>CUST0818</v>
      </c>
    </row>
    <row r="2005" spans="1:9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  <c r="F2005">
        <f>_xlfn.XLOOKUP(tbl_OrderProduct[[#This Row],[OrderID]],tbl_Order[OrderID],tbl_Order[Order Year])</f>
        <v>2020</v>
      </c>
      <c r="G2005" t="str">
        <f>_xlfn.XLOOKUP(tbl_OrderProduct[[#This Row],[OrderID]],tbl_Order[OrderID],tbl_Order[Order Month Name])</f>
        <v>Oct</v>
      </c>
      <c r="H2005" t="str">
        <f>_xlfn.XLOOKUP(tbl_OrderProduct[[#This Row],[ProductID]],tbl_Product[ProductID],tbl_Product[ProductName])</f>
        <v>Wingspanalytics</v>
      </c>
      <c r="I2005" t="str">
        <f>_xlfn.XLOOKUP(tbl_OrderProduct[[#This Row],[OrderID]],tbl_Order[OrderID],tbl_Order[CustomerID])</f>
        <v>CUST0611</v>
      </c>
    </row>
    <row r="2006" spans="1:9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  <c r="F2006">
        <f>_xlfn.XLOOKUP(tbl_OrderProduct[[#This Row],[OrderID]],tbl_Order[OrderID],tbl_Order[Order Year])</f>
        <v>2020</v>
      </c>
      <c r="G2006" t="str">
        <f>_xlfn.XLOOKUP(tbl_OrderProduct[[#This Row],[OrderID]],tbl_Order[OrderID],tbl_Order[Order Month Name])</f>
        <v>Oct</v>
      </c>
      <c r="H2006" t="str">
        <f>_xlfn.XLOOKUP(tbl_OrderProduct[[#This Row],[ProductID]],tbl_Product[ProductID],tbl_Product[ProductName])</f>
        <v>Cells of Caledonia</v>
      </c>
      <c r="I2006" t="str">
        <f>_xlfn.XLOOKUP(tbl_OrderProduct[[#This Row],[OrderID]],tbl_Order[OrderID],tbl_Order[CustomerID])</f>
        <v>CUST0611</v>
      </c>
    </row>
    <row r="2007" spans="1:9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  <c r="F2007">
        <f>_xlfn.XLOOKUP(tbl_OrderProduct[[#This Row],[OrderID]],tbl_Order[OrderID],tbl_Order[Order Year])</f>
        <v>2020</v>
      </c>
      <c r="G2007" t="str">
        <f>_xlfn.XLOOKUP(tbl_OrderProduct[[#This Row],[OrderID]],tbl_Order[OrderID],tbl_Order[Order Month Name])</f>
        <v>Oct</v>
      </c>
      <c r="H2007" t="str">
        <f>_xlfn.XLOOKUP(tbl_OrderProduct[[#This Row],[ProductID]],tbl_Product[ProductID],tbl_Product[ProductName])</f>
        <v>Pandemic: #REF! Outbreak</v>
      </c>
      <c r="I2007" t="str">
        <f>_xlfn.XLOOKUP(tbl_OrderProduct[[#This Row],[OrderID]],tbl_Order[OrderID],tbl_Order[CustomerID])</f>
        <v>CUST0611</v>
      </c>
    </row>
    <row r="2008" spans="1:9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  <c r="F2008">
        <f>_xlfn.XLOOKUP(tbl_OrderProduct[[#This Row],[OrderID]],tbl_Order[OrderID],tbl_Order[Order Year])</f>
        <v>2020</v>
      </c>
      <c r="G2008" t="str">
        <f>_xlfn.XLOOKUP(tbl_OrderProduct[[#This Row],[OrderID]],tbl_Order[OrderID],tbl_Order[Order Month Name])</f>
        <v>Oct</v>
      </c>
      <c r="H2008" t="str">
        <f>_xlfn.XLOOKUP(tbl_OrderProduct[[#This Row],[ProductID]],tbl_Product[ProductID],tbl_Product[ProductName])</f>
        <v>Cashflow Cascadia</v>
      </c>
      <c r="I2008" t="str">
        <f>_xlfn.XLOOKUP(tbl_OrderProduct[[#This Row],[OrderID]],tbl_Order[OrderID],tbl_Order[CustomerID])</f>
        <v>CUST0611</v>
      </c>
    </row>
    <row r="2009" spans="1:9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  <c r="F2009">
        <f>_xlfn.XLOOKUP(tbl_OrderProduct[[#This Row],[OrderID]],tbl_Order[OrderID],tbl_Order[Order Year])</f>
        <v>2020</v>
      </c>
      <c r="G2009" t="str">
        <f>_xlfn.XLOOKUP(tbl_OrderProduct[[#This Row],[OrderID]],tbl_Order[OrderID],tbl_Order[Order Month Name])</f>
        <v>Oct</v>
      </c>
      <c r="H2009" t="str">
        <f>_xlfn.XLOOKUP(tbl_OrderProduct[[#This Row],[ProductID]],tbl_Product[ProductID],tbl_Product[ProductName])</f>
        <v>Formula Scrabble</v>
      </c>
      <c r="I2009" t="str">
        <f>_xlfn.XLOOKUP(tbl_OrderProduct[[#This Row],[OrderID]],tbl_Order[OrderID],tbl_Order[CustomerID])</f>
        <v>CUST0245</v>
      </c>
    </row>
    <row r="2010" spans="1:9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  <c r="F2010">
        <f>_xlfn.XLOOKUP(tbl_OrderProduct[[#This Row],[OrderID]],tbl_Order[OrderID],tbl_Order[Order Year])</f>
        <v>2020</v>
      </c>
      <c r="G2010" t="str">
        <f>_xlfn.XLOOKUP(tbl_OrderProduct[[#This Row],[OrderID]],tbl_Order[OrderID],tbl_Order[Order Month Name])</f>
        <v>Oct</v>
      </c>
      <c r="H2010" t="str">
        <f>_xlfn.XLOOKUP(tbl_OrderProduct[[#This Row],[ProductID]],tbl_Product[ProductID],tbl_Product[ProductName])</f>
        <v>Sheetstorm</v>
      </c>
      <c r="I2010" t="str">
        <f>_xlfn.XLOOKUP(tbl_OrderProduct[[#This Row],[OrderID]],tbl_Order[OrderID],tbl_Order[CustomerID])</f>
        <v>CUST0245</v>
      </c>
    </row>
    <row r="2011" spans="1:9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  <c r="F2011">
        <f>_xlfn.XLOOKUP(tbl_OrderProduct[[#This Row],[OrderID]],tbl_Order[OrderID],tbl_Order[Order Year])</f>
        <v>2020</v>
      </c>
      <c r="G2011" t="str">
        <f>_xlfn.XLOOKUP(tbl_OrderProduct[[#This Row],[OrderID]],tbl_Order[OrderID],tbl_Order[Order Month Name])</f>
        <v>Oct</v>
      </c>
      <c r="H2011" t="str">
        <f>_xlfn.XLOOKUP(tbl_OrderProduct[[#This Row],[ProductID]],tbl_Product[ProductID],tbl_Product[ProductName])</f>
        <v>Pandemic: #REF! Outbreak</v>
      </c>
      <c r="I2011" t="str">
        <f>_xlfn.XLOOKUP(tbl_OrderProduct[[#This Row],[OrderID]],tbl_Order[OrderID],tbl_Order[CustomerID])</f>
        <v>CUST0245</v>
      </c>
    </row>
    <row r="2012" spans="1:9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  <c r="F2012">
        <f>_xlfn.XLOOKUP(tbl_OrderProduct[[#This Row],[OrderID]],tbl_Order[OrderID],tbl_Order[Order Year])</f>
        <v>2020</v>
      </c>
      <c r="G2012" t="str">
        <f>_xlfn.XLOOKUP(tbl_OrderProduct[[#This Row],[OrderID]],tbl_Order[OrderID],tbl_Order[Order Month Name])</f>
        <v>Oct</v>
      </c>
      <c r="H2012" t="str">
        <f>_xlfn.XLOOKUP(tbl_OrderProduct[[#This Row],[ProductID]],tbl_Product[ProductID],tbl_Product[ProductName])</f>
        <v>Audit Call of Cthulhu</v>
      </c>
      <c r="I2012" t="str">
        <f>_xlfn.XLOOKUP(tbl_OrderProduct[[#This Row],[OrderID]],tbl_Order[OrderID],tbl_Order[CustomerID])</f>
        <v>CUST0653</v>
      </c>
    </row>
    <row r="2013" spans="1:9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  <c r="F2013">
        <f>_xlfn.XLOOKUP(tbl_OrderProduct[[#This Row],[OrderID]],tbl_Order[OrderID],tbl_Order[Order Year])</f>
        <v>2020</v>
      </c>
      <c r="G2013" t="str">
        <f>_xlfn.XLOOKUP(tbl_OrderProduct[[#This Row],[OrderID]],tbl_Order[OrderID],tbl_Order[Order Month Name])</f>
        <v>Oct</v>
      </c>
      <c r="H2013" t="str">
        <f>_xlfn.XLOOKUP(tbl_OrderProduct[[#This Row],[ProductID]],tbl_Product[ProductID],tbl_Product[ProductName])</f>
        <v>The Castles of Mad King Lambda</v>
      </c>
      <c r="I2013" t="str">
        <f>_xlfn.XLOOKUP(tbl_OrderProduct[[#This Row],[OrderID]],tbl_Order[OrderID],tbl_Order[CustomerID])</f>
        <v>CUST0653</v>
      </c>
    </row>
    <row r="2014" spans="1:9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  <c r="F2014">
        <f>_xlfn.XLOOKUP(tbl_OrderProduct[[#This Row],[OrderID]],tbl_Order[OrderID],tbl_Order[Order Year])</f>
        <v>2020</v>
      </c>
      <c r="G2014" t="str">
        <f>_xlfn.XLOOKUP(tbl_OrderProduct[[#This Row],[OrderID]],tbl_Order[OrderID],tbl_Order[Order Month Name])</f>
        <v>Oct</v>
      </c>
      <c r="H2014" t="str">
        <f>_xlfn.XLOOKUP(tbl_OrderProduct[[#This Row],[ProductID]],tbl_Product[ProductID],tbl_Product[ProductName])</f>
        <v>YahtSheets</v>
      </c>
      <c r="I2014" t="str">
        <f>_xlfn.XLOOKUP(tbl_OrderProduct[[#This Row],[OrderID]],tbl_Order[OrderID],tbl_Order[CustomerID])</f>
        <v>CUST0653</v>
      </c>
    </row>
    <row r="2015" spans="1:9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  <c r="F2015">
        <f>_xlfn.XLOOKUP(tbl_OrderProduct[[#This Row],[OrderID]],tbl_Order[OrderID],tbl_Order[Order Year])</f>
        <v>2020</v>
      </c>
      <c r="G2015" t="str">
        <f>_xlfn.XLOOKUP(tbl_OrderProduct[[#This Row],[OrderID]],tbl_Order[OrderID],tbl_Order[Order Month Name])</f>
        <v>Oct</v>
      </c>
      <c r="H2015" t="str">
        <f>_xlfn.XLOOKUP(tbl_OrderProduct[[#This Row],[ProductID]],tbl_Product[ProductID],tbl_Product[ProductName])</f>
        <v>Data: The Resistance</v>
      </c>
      <c r="I2015" t="str">
        <f>_xlfn.XLOOKUP(tbl_OrderProduct[[#This Row],[OrderID]],tbl_Order[OrderID],tbl_Order[CustomerID])</f>
        <v>CUST0653</v>
      </c>
    </row>
    <row r="2016" spans="1:9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  <c r="F2016">
        <f>_xlfn.XLOOKUP(tbl_OrderProduct[[#This Row],[OrderID]],tbl_Order[OrderID],tbl_Order[Order Year])</f>
        <v>2020</v>
      </c>
      <c r="G2016" t="str">
        <f>_xlfn.XLOOKUP(tbl_OrderProduct[[#This Row],[OrderID]],tbl_Order[OrderID],tbl_Order[Order Month Name])</f>
        <v>Oct</v>
      </c>
      <c r="H2016" t="str">
        <f>_xlfn.XLOOKUP(tbl_OrderProduct[[#This Row],[ProductID]],tbl_Product[ProductID],tbl_Product[ProductName])</f>
        <v>Spreadsheets &amp; Sidequests</v>
      </c>
      <c r="I2016" t="str">
        <f>_xlfn.XLOOKUP(tbl_OrderProduct[[#This Row],[OrderID]],tbl_Order[OrderID],tbl_Order[CustomerID])</f>
        <v>CUST0166</v>
      </c>
    </row>
    <row r="2017" spans="1:9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  <c r="F2017">
        <f>_xlfn.XLOOKUP(tbl_OrderProduct[[#This Row],[OrderID]],tbl_Order[OrderID],tbl_Order[Order Year])</f>
        <v>2020</v>
      </c>
      <c r="G2017" t="str">
        <f>_xlfn.XLOOKUP(tbl_OrderProduct[[#This Row],[OrderID]],tbl_Order[OrderID],tbl_Order[Order Month Name])</f>
        <v>Oct</v>
      </c>
      <c r="H2017" t="str">
        <f>_xlfn.XLOOKUP(tbl_OrderProduct[[#This Row],[ProductID]],tbl_Product[ProductID],tbl_Product[ProductName])</f>
        <v>Ticket to Ride: Financial Express</v>
      </c>
      <c r="I2017" t="str">
        <f>_xlfn.XLOOKUP(tbl_OrderProduct[[#This Row],[OrderID]],tbl_Order[OrderID],tbl_Order[CustomerID])</f>
        <v>CUST0373</v>
      </c>
    </row>
    <row r="2018" spans="1:9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  <c r="F2018">
        <f>_xlfn.XLOOKUP(tbl_OrderProduct[[#This Row],[OrderID]],tbl_Order[OrderID],tbl_Order[Order Year])</f>
        <v>2020</v>
      </c>
      <c r="G2018" t="str">
        <f>_xlfn.XLOOKUP(tbl_OrderProduct[[#This Row],[OrderID]],tbl_Order[OrderID],tbl_Order[Order Month Name])</f>
        <v>Nov</v>
      </c>
      <c r="H2018" t="str">
        <f>_xlfn.XLOOKUP(tbl_OrderProduct[[#This Row],[ProductID]],tbl_Product[ProductID],tbl_Product[ProductName])</f>
        <v>Root Cause Analysis</v>
      </c>
      <c r="I2018" t="str">
        <f>_xlfn.XLOOKUP(tbl_OrderProduct[[#This Row],[OrderID]],tbl_Order[OrderID],tbl_Order[CustomerID])</f>
        <v>CUST0900</v>
      </c>
    </row>
    <row r="2019" spans="1:9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  <c r="F2019">
        <f>_xlfn.XLOOKUP(tbl_OrderProduct[[#This Row],[OrderID]],tbl_Order[OrderID],tbl_Order[Order Year])</f>
        <v>2020</v>
      </c>
      <c r="G2019" t="str">
        <f>_xlfn.XLOOKUP(tbl_OrderProduct[[#This Row],[OrderID]],tbl_Order[OrderID],tbl_Order[Order Month Name])</f>
        <v>Nov</v>
      </c>
      <c r="H2019" t="str">
        <f>_xlfn.XLOOKUP(tbl_OrderProduct[[#This Row],[ProductID]],tbl_Product[ProductID],tbl_Product[ProductName])</f>
        <v>The Castles of Mad King Lambda</v>
      </c>
      <c r="I2019" t="str">
        <f>_xlfn.XLOOKUP(tbl_OrderProduct[[#This Row],[OrderID]],tbl_Order[OrderID],tbl_Order[CustomerID])</f>
        <v>CUST0900</v>
      </c>
    </row>
    <row r="2020" spans="1:9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  <c r="F2020">
        <f>_xlfn.XLOOKUP(tbl_OrderProduct[[#This Row],[OrderID]],tbl_Order[OrderID],tbl_Order[Order Year])</f>
        <v>2020</v>
      </c>
      <c r="G2020" t="str">
        <f>_xlfn.XLOOKUP(tbl_OrderProduct[[#This Row],[OrderID]],tbl_Order[OrderID],tbl_Order[Order Month Name])</f>
        <v>Nov</v>
      </c>
      <c r="H2020" t="str">
        <f>_xlfn.XLOOKUP(tbl_OrderProduct[[#This Row],[ProductID]],tbl_Product[ProductID],tbl_Product[ProductName])</f>
        <v>Ticket to Ride: Financial Express</v>
      </c>
      <c r="I2020" t="str">
        <f>_xlfn.XLOOKUP(tbl_OrderProduct[[#This Row],[OrderID]],tbl_Order[OrderID],tbl_Order[CustomerID])</f>
        <v>CUST0900</v>
      </c>
    </row>
    <row r="2021" spans="1:9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  <c r="F2021">
        <f>_xlfn.XLOOKUP(tbl_OrderProduct[[#This Row],[OrderID]],tbl_Order[OrderID],tbl_Order[Order Year])</f>
        <v>2020</v>
      </c>
      <c r="G2021" t="str">
        <f>_xlfn.XLOOKUP(tbl_OrderProduct[[#This Row],[OrderID]],tbl_Order[OrderID],tbl_Order[Order Month Name])</f>
        <v>Nov</v>
      </c>
      <c r="H2021" t="str">
        <f>_xlfn.XLOOKUP(tbl_OrderProduct[[#This Row],[ProductID]],tbl_Product[ProductID],tbl_Product[ProductName])</f>
        <v>Pivot or Perish</v>
      </c>
      <c r="I2021" t="str">
        <f>_xlfn.XLOOKUP(tbl_OrderProduct[[#This Row],[OrderID]],tbl_Order[OrderID],tbl_Order[CustomerID])</f>
        <v>CUST1210</v>
      </c>
    </row>
    <row r="2022" spans="1:9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  <c r="F2022">
        <f>_xlfn.XLOOKUP(tbl_OrderProduct[[#This Row],[OrderID]],tbl_Order[OrderID],tbl_Order[Order Year])</f>
        <v>2020</v>
      </c>
      <c r="G2022" t="str">
        <f>_xlfn.XLOOKUP(tbl_OrderProduct[[#This Row],[OrderID]],tbl_Order[OrderID],tbl_Order[Order Month Name])</f>
        <v>Nov</v>
      </c>
      <c r="H2022" t="str">
        <f>_xlfn.XLOOKUP(tbl_OrderProduct[[#This Row],[ProductID]],tbl_Product[ProductID],tbl_Product[ProductName])</f>
        <v>Cells of Caledonia</v>
      </c>
      <c r="I2022" t="str">
        <f>_xlfn.XLOOKUP(tbl_OrderProduct[[#This Row],[OrderID]],tbl_Order[OrderID],tbl_Order[CustomerID])</f>
        <v>CUST1210</v>
      </c>
    </row>
    <row r="2023" spans="1:9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  <c r="F2023">
        <f>_xlfn.XLOOKUP(tbl_OrderProduct[[#This Row],[OrderID]],tbl_Order[OrderID],tbl_Order[Order Year])</f>
        <v>2020</v>
      </c>
      <c r="G2023" t="str">
        <f>_xlfn.XLOOKUP(tbl_OrderProduct[[#This Row],[OrderID]],tbl_Order[OrderID],tbl_Order[Order Month Name])</f>
        <v>Nov</v>
      </c>
      <c r="H2023" t="str">
        <f>_xlfn.XLOOKUP(tbl_OrderProduct[[#This Row],[ProductID]],tbl_Product[ProductID],tbl_Product[ProductName])</f>
        <v>Formulate!</v>
      </c>
      <c r="I2023" t="str">
        <f>_xlfn.XLOOKUP(tbl_OrderProduct[[#This Row],[OrderID]],tbl_Order[OrderID],tbl_Order[CustomerID])</f>
        <v>CUST1210</v>
      </c>
    </row>
    <row r="2024" spans="1:9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  <c r="F2024">
        <f>_xlfn.XLOOKUP(tbl_OrderProduct[[#This Row],[OrderID]],tbl_Order[OrderID],tbl_Order[Order Year])</f>
        <v>2020</v>
      </c>
      <c r="G2024" t="str">
        <f>_xlfn.XLOOKUP(tbl_OrderProduct[[#This Row],[OrderID]],tbl_Order[OrderID],tbl_Order[Order Month Name])</f>
        <v>Nov</v>
      </c>
      <c r="H2024" t="str">
        <f>_xlfn.XLOOKUP(tbl_OrderProduct[[#This Row],[ProductID]],tbl_Product[ProductID],tbl_Product[ProductName])</f>
        <v>Pandemic: #REF! Outbreak</v>
      </c>
      <c r="I2024" t="str">
        <f>_xlfn.XLOOKUP(tbl_OrderProduct[[#This Row],[OrderID]],tbl_Order[OrderID],tbl_Order[CustomerID])</f>
        <v>CUST0424</v>
      </c>
    </row>
    <row r="2025" spans="1:9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  <c r="F2025">
        <f>_xlfn.XLOOKUP(tbl_OrderProduct[[#This Row],[OrderID]],tbl_Order[OrderID],tbl_Order[Order Year])</f>
        <v>2020</v>
      </c>
      <c r="G2025" t="str">
        <f>_xlfn.XLOOKUP(tbl_OrderProduct[[#This Row],[OrderID]],tbl_Order[OrderID],tbl_Order[Order Month Name])</f>
        <v>Nov</v>
      </c>
      <c r="H2025" t="str">
        <f>_xlfn.XLOOKUP(tbl_OrderProduct[[#This Row],[ProductID]],tbl_Product[ProductID],tbl_Product[ProductName])</f>
        <v>The Quacks of Quarterburg</v>
      </c>
      <c r="I2025" t="str">
        <f>_xlfn.XLOOKUP(tbl_OrderProduct[[#This Row],[OrderID]],tbl_Order[OrderID],tbl_Order[CustomerID])</f>
        <v>CUST0424</v>
      </c>
    </row>
    <row r="2026" spans="1:9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  <c r="F2026">
        <f>_xlfn.XLOOKUP(tbl_OrderProduct[[#This Row],[OrderID]],tbl_Order[OrderID],tbl_Order[Order Year])</f>
        <v>2020</v>
      </c>
      <c r="G2026" t="str">
        <f>_xlfn.XLOOKUP(tbl_OrderProduct[[#This Row],[OrderID]],tbl_Order[OrderID],tbl_Order[Order Month Name])</f>
        <v>Nov</v>
      </c>
      <c r="H2026" t="str">
        <f>_xlfn.XLOOKUP(tbl_OrderProduct[[#This Row],[ProductID]],tbl_Product[ProductID],tbl_Product[ProductName])</f>
        <v>A Dasboard Contrived</v>
      </c>
      <c r="I2026" t="str">
        <f>_xlfn.XLOOKUP(tbl_OrderProduct[[#This Row],[OrderID]],tbl_Order[OrderID],tbl_Order[CustomerID])</f>
        <v>CUST0970</v>
      </c>
    </row>
    <row r="2027" spans="1:9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  <c r="F2027">
        <f>_xlfn.XLOOKUP(tbl_OrderProduct[[#This Row],[OrderID]],tbl_Order[OrderID],tbl_Order[Order Year])</f>
        <v>2020</v>
      </c>
      <c r="G2027" t="str">
        <f>_xlfn.XLOOKUP(tbl_OrderProduct[[#This Row],[OrderID]],tbl_Order[OrderID],tbl_Order[Order Month Name])</f>
        <v>Nov</v>
      </c>
      <c r="H2027" t="str">
        <f>_xlfn.XLOOKUP(tbl_OrderProduct[[#This Row],[ProductID]],tbl_Product[ProductID],tbl_Product[ProductName])</f>
        <v>Pivot Panic!</v>
      </c>
      <c r="I2027" t="str">
        <f>_xlfn.XLOOKUP(tbl_OrderProduct[[#This Row],[OrderID]],tbl_Order[OrderID],tbl_Order[CustomerID])</f>
        <v>CUST0970</v>
      </c>
    </row>
    <row r="2028" spans="1:9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  <c r="F2028">
        <f>_xlfn.XLOOKUP(tbl_OrderProduct[[#This Row],[OrderID]],tbl_Order[OrderID],tbl_Order[Order Year])</f>
        <v>2020</v>
      </c>
      <c r="G2028" t="str">
        <f>_xlfn.XLOOKUP(tbl_OrderProduct[[#This Row],[OrderID]],tbl_Order[OrderID],tbl_Order[Order Month Name])</f>
        <v>Nov</v>
      </c>
      <c r="H2028" t="str">
        <f>_xlfn.XLOOKUP(tbl_OrderProduct[[#This Row],[ProductID]],tbl_Product[ProductID],tbl_Product[ProductName])</f>
        <v>Unmatched: Analyst's Edition</v>
      </c>
      <c r="I2028" t="str">
        <f>_xlfn.XLOOKUP(tbl_OrderProduct[[#This Row],[OrderID]],tbl_Order[OrderID],tbl_Order[CustomerID])</f>
        <v>CUST0970</v>
      </c>
    </row>
    <row r="2029" spans="1:9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  <c r="F2029">
        <f>_xlfn.XLOOKUP(tbl_OrderProduct[[#This Row],[OrderID]],tbl_Order[OrderID],tbl_Order[Order Year])</f>
        <v>2020</v>
      </c>
      <c r="G2029" t="str">
        <f>_xlfn.XLOOKUP(tbl_OrderProduct[[#This Row],[OrderID]],tbl_Order[OrderID],tbl_Order[Order Month Name])</f>
        <v>Nov</v>
      </c>
      <c r="H2029" t="str">
        <f>_xlfn.XLOOKUP(tbl_OrderProduct[[#This Row],[ProductID]],tbl_Product[ProductID],tbl_Product[ProductName])</f>
        <v>Forbidden Functions</v>
      </c>
      <c r="I2029" t="str">
        <f>_xlfn.XLOOKUP(tbl_OrderProduct[[#This Row],[OrderID]],tbl_Order[OrderID],tbl_Order[CustomerID])</f>
        <v>CUST0970</v>
      </c>
    </row>
    <row r="2030" spans="1:9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  <c r="F2030">
        <f>_xlfn.XLOOKUP(tbl_OrderProduct[[#This Row],[OrderID]],tbl_Order[OrderID],tbl_Order[Order Year])</f>
        <v>2020</v>
      </c>
      <c r="G2030" t="str">
        <f>_xlfn.XLOOKUP(tbl_OrderProduct[[#This Row],[OrderID]],tbl_Order[OrderID],tbl_Order[Order Month Name])</f>
        <v>Nov</v>
      </c>
      <c r="H2030" t="str">
        <f>_xlfn.XLOOKUP(tbl_OrderProduct[[#This Row],[ProductID]],tbl_Product[ProductID],tbl_Product[ProductName])</f>
        <v>The Quacks of Quarterburg</v>
      </c>
      <c r="I2030" t="str">
        <f>_xlfn.XLOOKUP(tbl_OrderProduct[[#This Row],[OrderID]],tbl_Order[OrderID],tbl_Order[CustomerID])</f>
        <v>CUST0970</v>
      </c>
    </row>
    <row r="2031" spans="1:9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  <c r="F2031">
        <f>_xlfn.XLOOKUP(tbl_OrderProduct[[#This Row],[OrderID]],tbl_Order[OrderID],tbl_Order[Order Year])</f>
        <v>2020</v>
      </c>
      <c r="G2031" t="str">
        <f>_xlfn.XLOOKUP(tbl_OrderProduct[[#This Row],[OrderID]],tbl_Order[OrderID],tbl_Order[Order Month Name])</f>
        <v>Nov</v>
      </c>
      <c r="H2031" t="str">
        <f>_xlfn.XLOOKUP(tbl_OrderProduct[[#This Row],[ProductID]],tbl_Product[ProductID],tbl_Product[ProductName])</f>
        <v>Brass: Budget</v>
      </c>
      <c r="I2031" t="str">
        <f>_xlfn.XLOOKUP(tbl_OrderProduct[[#This Row],[OrderID]],tbl_Order[OrderID],tbl_Order[CustomerID])</f>
        <v>CUST0970</v>
      </c>
    </row>
    <row r="2032" spans="1:9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  <c r="F2032">
        <f>_xlfn.XLOOKUP(tbl_OrderProduct[[#This Row],[OrderID]],tbl_Order[OrderID],tbl_Order[Order Year])</f>
        <v>2020</v>
      </c>
      <c r="G2032" t="str">
        <f>_xlfn.XLOOKUP(tbl_OrderProduct[[#This Row],[OrderID]],tbl_Order[OrderID],tbl_Order[Order Month Name])</f>
        <v>Nov</v>
      </c>
      <c r="H2032" t="str">
        <f>_xlfn.XLOOKUP(tbl_OrderProduct[[#This Row],[ProductID]],tbl_Product[ProductID],tbl_Product[ProductName])</f>
        <v>The Quacks of Quarterburg</v>
      </c>
      <c r="I2032" t="str">
        <f>_xlfn.XLOOKUP(tbl_OrderProduct[[#This Row],[OrderID]],tbl_Order[OrderID],tbl_Order[CustomerID])</f>
        <v>CUST0723</v>
      </c>
    </row>
    <row r="2033" spans="1:9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  <c r="F2033">
        <f>_xlfn.XLOOKUP(tbl_OrderProduct[[#This Row],[OrderID]],tbl_Order[OrderID],tbl_Order[Order Year])</f>
        <v>2020</v>
      </c>
      <c r="G2033" t="str">
        <f>_xlfn.XLOOKUP(tbl_OrderProduct[[#This Row],[OrderID]],tbl_Order[OrderID],tbl_Order[Order Month Name])</f>
        <v>Nov</v>
      </c>
      <c r="H2033" t="str">
        <f>_xlfn.XLOOKUP(tbl_OrderProduct[[#This Row],[ProductID]],tbl_Product[ProductID],tbl_Product[ProductName])</f>
        <v>Don't Wake the Stakeholders</v>
      </c>
      <c r="I2033" t="str">
        <f>_xlfn.XLOOKUP(tbl_OrderProduct[[#This Row],[OrderID]],tbl_Order[OrderID],tbl_Order[CustomerID])</f>
        <v>CUST0723</v>
      </c>
    </row>
    <row r="2034" spans="1:9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  <c r="F2034">
        <f>_xlfn.XLOOKUP(tbl_OrderProduct[[#This Row],[OrderID]],tbl_Order[OrderID],tbl_Order[Order Year])</f>
        <v>2020</v>
      </c>
      <c r="G2034" t="str">
        <f>_xlfn.XLOOKUP(tbl_OrderProduct[[#This Row],[OrderID]],tbl_Order[OrderID],tbl_Order[Order Month Name])</f>
        <v>Nov</v>
      </c>
      <c r="H2034" t="str">
        <f>_xlfn.XLOOKUP(tbl_OrderProduct[[#This Row],[ProductID]],tbl_Product[ProductID],tbl_Product[ProductName])</f>
        <v>Pandemic: #REF! Outbreak</v>
      </c>
      <c r="I2034" t="str">
        <f>_xlfn.XLOOKUP(tbl_OrderProduct[[#This Row],[OrderID]],tbl_Order[OrderID],tbl_Order[CustomerID])</f>
        <v>CUST0758</v>
      </c>
    </row>
    <row r="2035" spans="1:9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  <c r="F2035">
        <f>_xlfn.XLOOKUP(tbl_OrderProduct[[#This Row],[OrderID]],tbl_Order[OrderID],tbl_Order[Order Year])</f>
        <v>2020</v>
      </c>
      <c r="G2035" t="str">
        <f>_xlfn.XLOOKUP(tbl_OrderProduct[[#This Row],[OrderID]],tbl_Order[OrderID],tbl_Order[Order Month Name])</f>
        <v>Nov</v>
      </c>
      <c r="H2035" t="str">
        <f>_xlfn.XLOOKUP(tbl_OrderProduct[[#This Row],[ProductID]],tbl_Product[ProductID],tbl_Product[ProductName])</f>
        <v>YahtSheets</v>
      </c>
      <c r="I2035" t="str">
        <f>_xlfn.XLOOKUP(tbl_OrderProduct[[#This Row],[OrderID]],tbl_Order[OrderID],tbl_Order[CustomerID])</f>
        <v>CUST0758</v>
      </c>
    </row>
    <row r="2036" spans="1:9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  <c r="F2036">
        <f>_xlfn.XLOOKUP(tbl_OrderProduct[[#This Row],[OrderID]],tbl_Order[OrderID],tbl_Order[Order Year])</f>
        <v>2020</v>
      </c>
      <c r="G2036" t="str">
        <f>_xlfn.XLOOKUP(tbl_OrderProduct[[#This Row],[OrderID]],tbl_Order[OrderID],tbl_Order[Order Month Name])</f>
        <v>Nov</v>
      </c>
      <c r="H2036" t="str">
        <f>_xlfn.XLOOKUP(tbl_OrderProduct[[#This Row],[ProductID]],tbl_Product[ProductID],tbl_Product[ProductName])</f>
        <v>Formulate!</v>
      </c>
      <c r="I2036" t="str">
        <f>_xlfn.XLOOKUP(tbl_OrderProduct[[#This Row],[OrderID]],tbl_Order[OrderID],tbl_Order[CustomerID])</f>
        <v>CUST1293</v>
      </c>
    </row>
    <row r="2037" spans="1:9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  <c r="F2037">
        <f>_xlfn.XLOOKUP(tbl_OrderProduct[[#This Row],[OrderID]],tbl_Order[OrderID],tbl_Order[Order Year])</f>
        <v>2020</v>
      </c>
      <c r="G2037" t="str">
        <f>_xlfn.XLOOKUP(tbl_OrderProduct[[#This Row],[OrderID]],tbl_Order[OrderID],tbl_Order[Order Month Name])</f>
        <v>Nov</v>
      </c>
      <c r="H2037" t="str">
        <f>_xlfn.XLOOKUP(tbl_OrderProduct[[#This Row],[ProductID]],tbl_Product[ProductID],tbl_Product[ProductName])</f>
        <v>Sheetstorm</v>
      </c>
      <c r="I2037" t="str">
        <f>_xlfn.XLOOKUP(tbl_OrderProduct[[#This Row],[OrderID]],tbl_Order[OrderID],tbl_Order[CustomerID])</f>
        <v>CUST1293</v>
      </c>
    </row>
    <row r="2038" spans="1:9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  <c r="F2038">
        <f>_xlfn.XLOOKUP(tbl_OrderProduct[[#This Row],[OrderID]],tbl_Order[OrderID],tbl_Order[Order Year])</f>
        <v>2020</v>
      </c>
      <c r="G2038" t="str">
        <f>_xlfn.XLOOKUP(tbl_OrderProduct[[#This Row],[OrderID]],tbl_Order[OrderID],tbl_Order[Order Month Name])</f>
        <v>Nov</v>
      </c>
      <c r="H2038" t="str">
        <f>_xlfn.XLOOKUP(tbl_OrderProduct[[#This Row],[ProductID]],tbl_Product[ProductID],tbl_Product[ProductName])</f>
        <v>Root Cause Analysis</v>
      </c>
      <c r="I2038" t="str">
        <f>_xlfn.XLOOKUP(tbl_OrderProduct[[#This Row],[OrderID]],tbl_Order[OrderID],tbl_Order[CustomerID])</f>
        <v>CUST1293</v>
      </c>
    </row>
    <row r="2039" spans="1:9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  <c r="F2039">
        <f>_xlfn.XLOOKUP(tbl_OrderProduct[[#This Row],[OrderID]],tbl_Order[OrderID],tbl_Order[Order Year])</f>
        <v>2020</v>
      </c>
      <c r="G2039" t="str">
        <f>_xlfn.XLOOKUP(tbl_OrderProduct[[#This Row],[OrderID]],tbl_Order[OrderID],tbl_Order[Order Month Name])</f>
        <v>Nov</v>
      </c>
      <c r="H2039" t="str">
        <f>_xlfn.XLOOKUP(tbl_OrderProduct[[#This Row],[ProductID]],tbl_Product[ProductID],tbl_Product[ProductName])</f>
        <v>Terraforming Tableau</v>
      </c>
      <c r="I2039" t="str">
        <f>_xlfn.XLOOKUP(tbl_OrderProduct[[#This Row],[OrderID]],tbl_Order[OrderID],tbl_Order[CustomerID])</f>
        <v>CUST1293</v>
      </c>
    </row>
    <row r="2040" spans="1:9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  <c r="F2040">
        <f>_xlfn.XLOOKUP(tbl_OrderProduct[[#This Row],[OrderID]],tbl_Order[OrderID],tbl_Order[Order Year])</f>
        <v>2020</v>
      </c>
      <c r="G2040" t="str">
        <f>_xlfn.XLOOKUP(tbl_OrderProduct[[#This Row],[OrderID]],tbl_Order[OrderID],tbl_Order[Order Month Name])</f>
        <v>Nov</v>
      </c>
      <c r="H2040" t="str">
        <f>_xlfn.XLOOKUP(tbl_OrderProduct[[#This Row],[ProductID]],tbl_Product[ProductID],tbl_Product[ProductName])</f>
        <v>Spreadsheets &amp; Sidequests</v>
      </c>
      <c r="I2040" t="str">
        <f>_xlfn.XLOOKUP(tbl_OrderProduct[[#This Row],[OrderID]],tbl_Order[OrderID],tbl_Order[CustomerID])</f>
        <v>CUST1293</v>
      </c>
    </row>
    <row r="2041" spans="1:9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  <c r="F2041">
        <f>_xlfn.XLOOKUP(tbl_OrderProduct[[#This Row],[OrderID]],tbl_Order[OrderID],tbl_Order[Order Year])</f>
        <v>2020</v>
      </c>
      <c r="G2041" t="str">
        <f>_xlfn.XLOOKUP(tbl_OrderProduct[[#This Row],[OrderID]],tbl_Order[OrderID],tbl_Order[Order Month Name])</f>
        <v>Nov</v>
      </c>
      <c r="H2041" t="str">
        <f>_xlfn.XLOOKUP(tbl_OrderProduct[[#This Row],[ProductID]],tbl_Product[ProductID],tbl_Product[ProductName])</f>
        <v>Spreadsheets &amp; Sidequests</v>
      </c>
      <c r="I2041" t="str">
        <f>_xlfn.XLOOKUP(tbl_OrderProduct[[#This Row],[OrderID]],tbl_Order[OrderID],tbl_Order[CustomerID])</f>
        <v>CUST1109</v>
      </c>
    </row>
    <row r="2042" spans="1:9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  <c r="F2042">
        <f>_xlfn.XLOOKUP(tbl_OrderProduct[[#This Row],[OrderID]],tbl_Order[OrderID],tbl_Order[Order Year])</f>
        <v>2020</v>
      </c>
      <c r="G2042" t="str">
        <f>_xlfn.XLOOKUP(tbl_OrderProduct[[#This Row],[OrderID]],tbl_Order[OrderID],tbl_Order[Order Month Name])</f>
        <v>Nov</v>
      </c>
      <c r="H2042" t="str">
        <f>_xlfn.XLOOKUP(tbl_OrderProduct[[#This Row],[ProductID]],tbl_Product[ProductID],tbl_Product[ProductName])</f>
        <v>Roll for Regression</v>
      </c>
      <c r="I2042" t="str">
        <f>_xlfn.XLOOKUP(tbl_OrderProduct[[#This Row],[OrderID]],tbl_Order[OrderID],tbl_Order[CustomerID])</f>
        <v>CUST1109</v>
      </c>
    </row>
    <row r="2043" spans="1:9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  <c r="F2043">
        <f>_xlfn.XLOOKUP(tbl_OrderProduct[[#This Row],[OrderID]],tbl_Order[OrderID],tbl_Order[Order Year])</f>
        <v>2020</v>
      </c>
      <c r="G2043" t="str">
        <f>_xlfn.XLOOKUP(tbl_OrderProduct[[#This Row],[OrderID]],tbl_Order[OrderID],tbl_Order[Order Month Name])</f>
        <v>Nov</v>
      </c>
      <c r="H2043" t="str">
        <f>_xlfn.XLOOKUP(tbl_OrderProduct[[#This Row],[ProductID]],tbl_Product[ProductID],tbl_Product[ProductName])</f>
        <v>Power B.I. the Board Game</v>
      </c>
      <c r="I2043" t="str">
        <f>_xlfn.XLOOKUP(tbl_OrderProduct[[#This Row],[OrderID]],tbl_Order[OrderID],tbl_Order[CustomerID])</f>
        <v>CUST1109</v>
      </c>
    </row>
    <row r="2044" spans="1:9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  <c r="F2044">
        <f>_xlfn.XLOOKUP(tbl_OrderProduct[[#This Row],[OrderID]],tbl_Order[OrderID],tbl_Order[Order Year])</f>
        <v>2020</v>
      </c>
      <c r="G2044" t="str">
        <f>_xlfn.XLOOKUP(tbl_OrderProduct[[#This Row],[OrderID]],tbl_Order[OrderID],tbl_Order[Order Month Name])</f>
        <v>Nov</v>
      </c>
      <c r="H2044" t="str">
        <f>_xlfn.XLOOKUP(tbl_OrderProduct[[#This Row],[ProductID]],tbl_Product[ProductID],tbl_Product[ProductName])</f>
        <v>Charts Against Humanity</v>
      </c>
      <c r="I2044" t="str">
        <f>_xlfn.XLOOKUP(tbl_OrderProduct[[#This Row],[OrderID]],tbl_Order[OrderID],tbl_Order[CustomerID])</f>
        <v>CUST0618</v>
      </c>
    </row>
    <row r="2045" spans="1:9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  <c r="F2045">
        <f>_xlfn.XLOOKUP(tbl_OrderProduct[[#This Row],[OrderID]],tbl_Order[OrderID],tbl_Order[Order Year])</f>
        <v>2020</v>
      </c>
      <c r="G2045" t="str">
        <f>_xlfn.XLOOKUP(tbl_OrderProduct[[#This Row],[OrderID]],tbl_Order[OrderID],tbl_Order[Order Month Name])</f>
        <v>Nov</v>
      </c>
      <c r="H2045" t="str">
        <f>_xlfn.XLOOKUP(tbl_OrderProduct[[#This Row],[ProductID]],tbl_Product[ProductID],tbl_Product[ProductName])</f>
        <v>Terraforming Tableau</v>
      </c>
      <c r="I2045" t="str">
        <f>_xlfn.XLOOKUP(tbl_OrderProduct[[#This Row],[OrderID]],tbl_Order[OrderID],tbl_Order[CustomerID])</f>
        <v>CUST0618</v>
      </c>
    </row>
    <row r="2046" spans="1:9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  <c r="F2046">
        <f>_xlfn.XLOOKUP(tbl_OrderProduct[[#This Row],[OrderID]],tbl_Order[OrderID],tbl_Order[Order Year])</f>
        <v>2020</v>
      </c>
      <c r="G2046" t="str">
        <f>_xlfn.XLOOKUP(tbl_OrderProduct[[#This Row],[OrderID]],tbl_Order[OrderID],tbl_Order[Order Month Name])</f>
        <v>Nov</v>
      </c>
      <c r="H2046" t="str">
        <f>_xlfn.XLOOKUP(tbl_OrderProduct[[#This Row],[ProductID]],tbl_Product[ProductID],tbl_Product[ProductName])</f>
        <v>Dashboard Wavelength</v>
      </c>
      <c r="I2046" t="str">
        <f>_xlfn.XLOOKUP(tbl_OrderProduct[[#This Row],[OrderID]],tbl_Order[OrderID],tbl_Order[CustomerID])</f>
        <v>CUST1033</v>
      </c>
    </row>
    <row r="2047" spans="1:9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  <c r="F2047">
        <f>_xlfn.XLOOKUP(tbl_OrderProduct[[#This Row],[OrderID]],tbl_Order[OrderID],tbl_Order[Order Year])</f>
        <v>2020</v>
      </c>
      <c r="G2047" t="str">
        <f>_xlfn.XLOOKUP(tbl_OrderProduct[[#This Row],[OrderID]],tbl_Order[OrderID],tbl_Order[Order Month Name])</f>
        <v>Nov</v>
      </c>
      <c r="H2047" t="str">
        <f>_xlfn.XLOOKUP(tbl_OrderProduct[[#This Row],[ProductID]],tbl_Product[ProductID],tbl_Product[ProductName])</f>
        <v>Terraforming Tableau</v>
      </c>
      <c r="I2047" t="str">
        <f>_xlfn.XLOOKUP(tbl_OrderProduct[[#This Row],[OrderID]],tbl_Order[OrderID],tbl_Order[CustomerID])</f>
        <v>CUST0730</v>
      </c>
    </row>
    <row r="2048" spans="1:9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  <c r="F2048">
        <f>_xlfn.XLOOKUP(tbl_OrderProduct[[#This Row],[OrderID]],tbl_Order[OrderID],tbl_Order[Order Year])</f>
        <v>2020</v>
      </c>
      <c r="G2048" t="str">
        <f>_xlfn.XLOOKUP(tbl_OrderProduct[[#This Row],[OrderID]],tbl_Order[OrderID],tbl_Order[Order Month Name])</f>
        <v>Nov</v>
      </c>
      <c r="H2048" t="str">
        <f>_xlfn.XLOOKUP(tbl_OrderProduct[[#This Row],[ProductID]],tbl_Product[ProductID],tbl_Product[ProductName])</f>
        <v>A Dasboard Contrived</v>
      </c>
      <c r="I2048" t="str">
        <f>_xlfn.XLOOKUP(tbl_OrderProduct[[#This Row],[OrderID]],tbl_Order[OrderID],tbl_Order[CustomerID])</f>
        <v>CUST0829</v>
      </c>
    </row>
    <row r="2049" spans="1:9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  <c r="F2049">
        <f>_xlfn.XLOOKUP(tbl_OrderProduct[[#This Row],[OrderID]],tbl_Order[OrderID],tbl_Order[Order Year])</f>
        <v>2020</v>
      </c>
      <c r="G2049" t="str">
        <f>_xlfn.XLOOKUP(tbl_OrderProduct[[#This Row],[OrderID]],tbl_Order[OrderID],tbl_Order[Order Month Name])</f>
        <v>Nov</v>
      </c>
      <c r="H2049" t="str">
        <f>_xlfn.XLOOKUP(tbl_OrderProduct[[#This Row],[ProductID]],tbl_Product[ProductID],tbl_Product[ProductName])</f>
        <v>Pax Excel</v>
      </c>
      <c r="I2049" t="str">
        <f>_xlfn.XLOOKUP(tbl_OrderProduct[[#This Row],[OrderID]],tbl_Order[OrderID],tbl_Order[CustomerID])</f>
        <v>CUST0829</v>
      </c>
    </row>
    <row r="2050" spans="1:9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  <c r="F2050">
        <f>_xlfn.XLOOKUP(tbl_OrderProduct[[#This Row],[OrderID]],tbl_Order[OrderID],tbl_Order[Order Year])</f>
        <v>2020</v>
      </c>
      <c r="G2050" t="str">
        <f>_xlfn.XLOOKUP(tbl_OrderProduct[[#This Row],[OrderID]],tbl_Order[OrderID],tbl_Order[Order Month Name])</f>
        <v>Nov</v>
      </c>
      <c r="H2050" t="str">
        <f>_xlfn.XLOOKUP(tbl_OrderProduct[[#This Row],[ProductID]],tbl_Product[ProductID],tbl_Product[ProductName])</f>
        <v>Depreciation Trail</v>
      </c>
      <c r="I2050" t="str">
        <f>_xlfn.XLOOKUP(tbl_OrderProduct[[#This Row],[OrderID]],tbl_Order[OrderID],tbl_Order[CustomerID])</f>
        <v>CUST0095</v>
      </c>
    </row>
    <row r="2051" spans="1:9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  <c r="F2051">
        <f>_xlfn.XLOOKUP(tbl_OrderProduct[[#This Row],[OrderID]],tbl_Order[OrderID],tbl_Order[Order Year])</f>
        <v>2020</v>
      </c>
      <c r="G2051" t="str">
        <f>_xlfn.XLOOKUP(tbl_OrderProduct[[#This Row],[OrderID]],tbl_Order[OrderID],tbl_Order[Order Month Name])</f>
        <v>Nov</v>
      </c>
      <c r="H2051" t="str">
        <f>_xlfn.XLOOKUP(tbl_OrderProduct[[#This Row],[ProductID]],tbl_Product[ProductID],tbl_Product[ProductName])</f>
        <v>Fieldnames</v>
      </c>
      <c r="I2051" t="str">
        <f>_xlfn.XLOOKUP(tbl_OrderProduct[[#This Row],[OrderID]],tbl_Order[OrderID],tbl_Order[CustomerID])</f>
        <v>CUST0095</v>
      </c>
    </row>
    <row r="2052" spans="1:9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  <c r="F2052">
        <f>_xlfn.XLOOKUP(tbl_OrderProduct[[#This Row],[OrderID]],tbl_Order[OrderID],tbl_Order[Order Year])</f>
        <v>2020</v>
      </c>
      <c r="G2052" t="str">
        <f>_xlfn.XLOOKUP(tbl_OrderProduct[[#This Row],[OrderID]],tbl_Order[OrderID],tbl_Order[Order Month Name])</f>
        <v>Nov</v>
      </c>
      <c r="H2052" t="str">
        <f>_xlfn.XLOOKUP(tbl_OrderProduct[[#This Row],[ProductID]],tbl_Product[ProductID],tbl_Product[ProductName])</f>
        <v>Pandemic: #REF! Outbreak</v>
      </c>
      <c r="I2052" t="str">
        <f>_xlfn.XLOOKUP(tbl_OrderProduct[[#This Row],[OrderID]],tbl_Order[OrderID],tbl_Order[CustomerID])</f>
        <v>CUST0095</v>
      </c>
    </row>
    <row r="2053" spans="1:9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  <c r="F2053">
        <f>_xlfn.XLOOKUP(tbl_OrderProduct[[#This Row],[OrderID]],tbl_Order[OrderID],tbl_Order[Order Year])</f>
        <v>2020</v>
      </c>
      <c r="G2053" t="str">
        <f>_xlfn.XLOOKUP(tbl_OrderProduct[[#This Row],[OrderID]],tbl_Order[OrderID],tbl_Order[Order Month Name])</f>
        <v>Nov</v>
      </c>
      <c r="H2053" t="str">
        <f>_xlfn.XLOOKUP(tbl_OrderProduct[[#This Row],[ProductID]],tbl_Product[ProductID],tbl_Product[ProductName])</f>
        <v>Don't Split the Data</v>
      </c>
      <c r="I2053" t="str">
        <f>_xlfn.XLOOKUP(tbl_OrderProduct[[#This Row],[OrderID]],tbl_Order[OrderID],tbl_Order[CustomerID])</f>
        <v>CUST0095</v>
      </c>
    </row>
    <row r="2054" spans="1:9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  <c r="F2054">
        <f>_xlfn.XLOOKUP(tbl_OrderProduct[[#This Row],[OrderID]],tbl_Order[OrderID],tbl_Order[Order Year])</f>
        <v>2020</v>
      </c>
      <c r="G2054" t="str">
        <f>_xlfn.XLOOKUP(tbl_OrderProduct[[#This Row],[OrderID]],tbl_Order[OrderID],tbl_Order[Order Month Name])</f>
        <v>Nov</v>
      </c>
      <c r="H2054" t="str">
        <f>_xlfn.XLOOKUP(tbl_OrderProduct[[#This Row],[ProductID]],tbl_Product[ProductID],tbl_Product[ProductName])</f>
        <v>The Castles of Mad King Lambda</v>
      </c>
      <c r="I2054" t="str">
        <f>_xlfn.XLOOKUP(tbl_OrderProduct[[#This Row],[OrderID]],tbl_Order[OrderID],tbl_Order[CustomerID])</f>
        <v>CUST0095</v>
      </c>
    </row>
    <row r="2055" spans="1:9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  <c r="F2055">
        <f>_xlfn.XLOOKUP(tbl_OrderProduct[[#This Row],[OrderID]],tbl_Order[OrderID],tbl_Order[Order Year])</f>
        <v>2020</v>
      </c>
      <c r="G2055" t="str">
        <f>_xlfn.XLOOKUP(tbl_OrderProduct[[#This Row],[OrderID]],tbl_Order[OrderID],tbl_Order[Order Month Name])</f>
        <v>Nov</v>
      </c>
      <c r="H2055" t="str">
        <f>_xlfn.XLOOKUP(tbl_OrderProduct[[#This Row],[ProductID]],tbl_Product[ProductID],tbl_Product[ProductName])</f>
        <v>Cashflow Cascadia</v>
      </c>
      <c r="I2055" t="str">
        <f>_xlfn.XLOOKUP(tbl_OrderProduct[[#This Row],[OrderID]],tbl_Order[OrderID],tbl_Order[CustomerID])</f>
        <v>CUST0453</v>
      </c>
    </row>
    <row r="2056" spans="1:9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  <c r="F2056">
        <f>_xlfn.XLOOKUP(tbl_OrderProduct[[#This Row],[OrderID]],tbl_Order[OrderID],tbl_Order[Order Year])</f>
        <v>2020</v>
      </c>
      <c r="G2056" t="str">
        <f>_xlfn.XLOOKUP(tbl_OrderProduct[[#This Row],[OrderID]],tbl_Order[OrderID],tbl_Order[Order Month Name])</f>
        <v>Nov</v>
      </c>
      <c r="H2056" t="str">
        <f>_xlfn.XLOOKUP(tbl_OrderProduct[[#This Row],[ProductID]],tbl_Product[ProductID],tbl_Product[ProductName])</f>
        <v>Unmatched: Analyst's Edition</v>
      </c>
      <c r="I2056" t="str">
        <f>_xlfn.XLOOKUP(tbl_OrderProduct[[#This Row],[OrderID]],tbl_Order[OrderID],tbl_Order[CustomerID])</f>
        <v>CUST0453</v>
      </c>
    </row>
    <row r="2057" spans="1:9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  <c r="F2057">
        <f>_xlfn.XLOOKUP(tbl_OrderProduct[[#This Row],[OrderID]],tbl_Order[OrderID],tbl_Order[Order Year])</f>
        <v>2020</v>
      </c>
      <c r="G2057" t="str">
        <f>_xlfn.XLOOKUP(tbl_OrderProduct[[#This Row],[OrderID]],tbl_Order[OrderID],tbl_Order[Order Month Name])</f>
        <v>Nov</v>
      </c>
      <c r="H2057" t="str">
        <f>_xlfn.XLOOKUP(tbl_OrderProduct[[#This Row],[ProductID]],tbl_Product[ProductID],tbl_Product[ProductName])</f>
        <v>Don't Split the Data</v>
      </c>
      <c r="I2057" t="str">
        <f>_xlfn.XLOOKUP(tbl_OrderProduct[[#This Row],[OrderID]],tbl_Order[OrderID],tbl_Order[CustomerID])</f>
        <v>CUST0453</v>
      </c>
    </row>
    <row r="2058" spans="1:9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  <c r="F2058">
        <f>_xlfn.XLOOKUP(tbl_OrderProduct[[#This Row],[OrderID]],tbl_Order[OrderID],tbl_Order[Order Year])</f>
        <v>2020</v>
      </c>
      <c r="G2058" t="str">
        <f>_xlfn.XLOOKUP(tbl_OrderProduct[[#This Row],[OrderID]],tbl_Order[OrderID],tbl_Order[Order Month Name])</f>
        <v>Dec</v>
      </c>
      <c r="H2058" t="str">
        <f>_xlfn.XLOOKUP(tbl_OrderProduct[[#This Row],[ProductID]],tbl_Product[ProductID],tbl_Product[ProductName])</f>
        <v>Forbidden Functions</v>
      </c>
      <c r="I2058" t="str">
        <f>_xlfn.XLOOKUP(tbl_OrderProduct[[#This Row],[OrderID]],tbl_Order[OrderID],tbl_Order[CustomerID])</f>
        <v>CUST0131</v>
      </c>
    </row>
    <row r="2059" spans="1:9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  <c r="F2059">
        <f>_xlfn.XLOOKUP(tbl_OrderProduct[[#This Row],[OrderID]],tbl_Order[OrderID],tbl_Order[Order Year])</f>
        <v>2020</v>
      </c>
      <c r="G2059" t="str">
        <f>_xlfn.XLOOKUP(tbl_OrderProduct[[#This Row],[OrderID]],tbl_Order[OrderID],tbl_Order[Order Month Name])</f>
        <v>Dec</v>
      </c>
      <c r="H2059" t="str">
        <f>_xlfn.XLOOKUP(tbl_OrderProduct[[#This Row],[ProductID]],tbl_Product[ProductID],tbl_Product[ProductName])</f>
        <v>YahtSheets</v>
      </c>
      <c r="I2059" t="str">
        <f>_xlfn.XLOOKUP(tbl_OrderProduct[[#This Row],[OrderID]],tbl_Order[OrderID],tbl_Order[CustomerID])</f>
        <v>CUST0632</v>
      </c>
    </row>
    <row r="2060" spans="1:9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  <c r="F2060">
        <f>_xlfn.XLOOKUP(tbl_OrderProduct[[#This Row],[OrderID]],tbl_Order[OrderID],tbl_Order[Order Year])</f>
        <v>2020</v>
      </c>
      <c r="G2060" t="str">
        <f>_xlfn.XLOOKUP(tbl_OrderProduct[[#This Row],[OrderID]],tbl_Order[OrderID],tbl_Order[Order Month Name])</f>
        <v>Dec</v>
      </c>
      <c r="H2060" t="str">
        <f>_xlfn.XLOOKUP(tbl_OrderProduct[[#This Row],[ProductID]],tbl_Product[ProductID],tbl_Product[ProductName])</f>
        <v>Data: The Resistance</v>
      </c>
      <c r="I2060" t="str">
        <f>_xlfn.XLOOKUP(tbl_OrderProduct[[#This Row],[OrderID]],tbl_Order[OrderID],tbl_Order[CustomerID])</f>
        <v>CUST0854</v>
      </c>
    </row>
    <row r="2061" spans="1:9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  <c r="F2061">
        <f>_xlfn.XLOOKUP(tbl_OrderProduct[[#This Row],[OrderID]],tbl_Order[OrderID],tbl_Order[Order Year])</f>
        <v>2020</v>
      </c>
      <c r="G2061" t="str">
        <f>_xlfn.XLOOKUP(tbl_OrderProduct[[#This Row],[OrderID]],tbl_Order[OrderID],tbl_Order[Order Month Name])</f>
        <v>Dec</v>
      </c>
      <c r="H2061" t="str">
        <f>_xlfn.XLOOKUP(tbl_OrderProduct[[#This Row],[ProductID]],tbl_Product[ProductID],tbl_Product[ProductName])</f>
        <v>The Spill: Data Breach</v>
      </c>
      <c r="I2061" t="str">
        <f>_xlfn.XLOOKUP(tbl_OrderProduct[[#This Row],[OrderID]],tbl_Order[OrderID],tbl_Order[CustomerID])</f>
        <v>CUST0203</v>
      </c>
    </row>
    <row r="2062" spans="1:9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  <c r="F2062">
        <f>_xlfn.XLOOKUP(tbl_OrderProduct[[#This Row],[OrderID]],tbl_Order[OrderID],tbl_Order[Order Year])</f>
        <v>2020</v>
      </c>
      <c r="G2062" t="str">
        <f>_xlfn.XLOOKUP(tbl_OrderProduct[[#This Row],[OrderID]],tbl_Order[OrderID],tbl_Order[Order Month Name])</f>
        <v>Dec</v>
      </c>
      <c r="H2062" t="str">
        <f>_xlfn.XLOOKUP(tbl_OrderProduct[[#This Row],[ProductID]],tbl_Product[ProductID],tbl_Product[ProductName])</f>
        <v>The Quacks of Quarterburg</v>
      </c>
      <c r="I2062" t="str">
        <f>_xlfn.XLOOKUP(tbl_OrderProduct[[#This Row],[OrderID]],tbl_Order[OrderID],tbl_Order[CustomerID])</f>
        <v>CUST0203</v>
      </c>
    </row>
    <row r="2063" spans="1:9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  <c r="F2063">
        <f>_xlfn.XLOOKUP(tbl_OrderProduct[[#This Row],[OrderID]],tbl_Order[OrderID],tbl_Order[Order Year])</f>
        <v>2020</v>
      </c>
      <c r="G2063" t="str">
        <f>_xlfn.XLOOKUP(tbl_OrderProduct[[#This Row],[OrderID]],tbl_Order[OrderID],tbl_Order[Order Month Name])</f>
        <v>Dec</v>
      </c>
      <c r="H2063" t="str">
        <f>_xlfn.XLOOKUP(tbl_OrderProduct[[#This Row],[ProductID]],tbl_Product[ProductID],tbl_Product[ProductName])</f>
        <v>Spreadsheet Legacy</v>
      </c>
      <c r="I2063" t="str">
        <f>_xlfn.XLOOKUP(tbl_OrderProduct[[#This Row],[OrderID]],tbl_Order[OrderID],tbl_Order[CustomerID])</f>
        <v>CUST0203</v>
      </c>
    </row>
    <row r="2064" spans="1:9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  <c r="F2064">
        <f>_xlfn.XLOOKUP(tbl_OrderProduct[[#This Row],[OrderID]],tbl_Order[OrderID],tbl_Order[Order Year])</f>
        <v>2020</v>
      </c>
      <c r="G2064" t="str">
        <f>_xlfn.XLOOKUP(tbl_OrderProduct[[#This Row],[OrderID]],tbl_Order[OrderID],tbl_Order[Order Month Name])</f>
        <v>Dec</v>
      </c>
      <c r="H2064" t="str">
        <f>_xlfn.XLOOKUP(tbl_OrderProduct[[#This Row],[ProductID]],tbl_Product[ProductID],tbl_Product[ProductName])</f>
        <v>7 Chart Wonders</v>
      </c>
      <c r="I2064" t="str">
        <f>_xlfn.XLOOKUP(tbl_OrderProduct[[#This Row],[OrderID]],tbl_Order[OrderID],tbl_Order[CustomerID])</f>
        <v>CUST0203</v>
      </c>
    </row>
    <row r="2065" spans="1:9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  <c r="F2065">
        <f>_xlfn.XLOOKUP(tbl_OrderProduct[[#This Row],[OrderID]],tbl_Order[OrderID],tbl_Order[Order Year])</f>
        <v>2020</v>
      </c>
      <c r="G2065" t="str">
        <f>_xlfn.XLOOKUP(tbl_OrderProduct[[#This Row],[OrderID]],tbl_Order[OrderID],tbl_Order[Order Month Name])</f>
        <v>Dec</v>
      </c>
      <c r="H2065" t="str">
        <f>_xlfn.XLOOKUP(tbl_OrderProduct[[#This Row],[ProductID]],tbl_Product[ProductID],tbl_Product[ProductName])</f>
        <v>Brass: Budget</v>
      </c>
      <c r="I2065" t="str">
        <f>_xlfn.XLOOKUP(tbl_OrderProduct[[#This Row],[OrderID]],tbl_Order[OrderID],tbl_Order[CustomerID])</f>
        <v>CUST0203</v>
      </c>
    </row>
    <row r="2066" spans="1:9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  <c r="F2066">
        <f>_xlfn.XLOOKUP(tbl_OrderProduct[[#This Row],[OrderID]],tbl_Order[OrderID],tbl_Order[Order Year])</f>
        <v>2020</v>
      </c>
      <c r="G2066" t="str">
        <f>_xlfn.XLOOKUP(tbl_OrderProduct[[#This Row],[OrderID]],tbl_Order[OrderID],tbl_Order[Order Month Name])</f>
        <v>Dec</v>
      </c>
      <c r="H2066" t="str">
        <f>_xlfn.XLOOKUP(tbl_OrderProduct[[#This Row],[ProductID]],tbl_Product[ProductID],tbl_Product[ProductName])</f>
        <v>Fieldnames</v>
      </c>
      <c r="I2066" t="str">
        <f>_xlfn.XLOOKUP(tbl_OrderProduct[[#This Row],[OrderID]],tbl_Order[OrderID],tbl_Order[CustomerID])</f>
        <v>CUST0934</v>
      </c>
    </row>
    <row r="2067" spans="1:9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  <c r="F2067">
        <f>_xlfn.XLOOKUP(tbl_OrderProduct[[#This Row],[OrderID]],tbl_Order[OrderID],tbl_Order[Order Year])</f>
        <v>2020</v>
      </c>
      <c r="G2067" t="str">
        <f>_xlfn.XLOOKUP(tbl_OrderProduct[[#This Row],[OrderID]],tbl_Order[OrderID],tbl_Order[Order Month Name])</f>
        <v>Dec</v>
      </c>
      <c r="H2067" t="str">
        <f>_xlfn.XLOOKUP(tbl_OrderProduct[[#This Row],[ProductID]],tbl_Product[ProductID],tbl_Product[ProductName])</f>
        <v>Great Western Lookup</v>
      </c>
      <c r="I2067" t="str">
        <f>_xlfn.XLOOKUP(tbl_OrderProduct[[#This Row],[OrderID]],tbl_Order[OrderID],tbl_Order[CustomerID])</f>
        <v>CUST0934</v>
      </c>
    </row>
    <row r="2068" spans="1:9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  <c r="F2068">
        <f>_xlfn.XLOOKUP(tbl_OrderProduct[[#This Row],[OrderID]],tbl_Order[OrderID],tbl_Order[Order Year])</f>
        <v>2020</v>
      </c>
      <c r="G2068" t="str">
        <f>_xlfn.XLOOKUP(tbl_OrderProduct[[#This Row],[OrderID]],tbl_Order[OrderID],tbl_Order[Order Month Name])</f>
        <v>Dec</v>
      </c>
      <c r="H2068" t="str">
        <f>_xlfn.XLOOKUP(tbl_OrderProduct[[#This Row],[ProductID]],tbl_Product[ProductID],tbl_Product[ProductName])</f>
        <v>Charts Against Humanity</v>
      </c>
      <c r="I2068" t="str">
        <f>_xlfn.XLOOKUP(tbl_OrderProduct[[#This Row],[OrderID]],tbl_Order[OrderID],tbl_Order[CustomerID])</f>
        <v>CUST0934</v>
      </c>
    </row>
    <row r="2069" spans="1:9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  <c r="F2069">
        <f>_xlfn.XLOOKUP(tbl_OrderProduct[[#This Row],[OrderID]],tbl_Order[OrderID],tbl_Order[Order Year])</f>
        <v>2020</v>
      </c>
      <c r="G2069" t="str">
        <f>_xlfn.XLOOKUP(tbl_OrderProduct[[#This Row],[OrderID]],tbl_Order[OrderID],tbl_Order[Order Month Name])</f>
        <v>Dec</v>
      </c>
      <c r="H2069" t="str">
        <f>_xlfn.XLOOKUP(tbl_OrderProduct[[#This Row],[ProductID]],tbl_Product[ProductID],tbl_Product[ProductName])</f>
        <v>Formulate!</v>
      </c>
      <c r="I2069" t="str">
        <f>_xlfn.XLOOKUP(tbl_OrderProduct[[#This Row],[OrderID]],tbl_Order[OrderID],tbl_Order[CustomerID])</f>
        <v>CUST0241</v>
      </c>
    </row>
    <row r="2070" spans="1:9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  <c r="F2070">
        <f>_xlfn.XLOOKUP(tbl_OrderProduct[[#This Row],[OrderID]],tbl_Order[OrderID],tbl_Order[Order Year])</f>
        <v>2020</v>
      </c>
      <c r="G2070" t="str">
        <f>_xlfn.XLOOKUP(tbl_OrderProduct[[#This Row],[OrderID]],tbl_Order[OrderID],tbl_Order[Order Month Name])</f>
        <v>Dec</v>
      </c>
      <c r="H2070" t="str">
        <f>_xlfn.XLOOKUP(tbl_OrderProduct[[#This Row],[ProductID]],tbl_Product[ProductID],tbl_Product[ProductName])</f>
        <v>Dungeons &amp; Datasets</v>
      </c>
      <c r="I2070" t="str">
        <f>_xlfn.XLOOKUP(tbl_OrderProduct[[#This Row],[OrderID]],tbl_Order[OrderID],tbl_Order[CustomerID])</f>
        <v>CUST0449</v>
      </c>
    </row>
    <row r="2071" spans="1:9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  <c r="F2071">
        <f>_xlfn.XLOOKUP(tbl_OrderProduct[[#This Row],[OrderID]],tbl_Order[OrderID],tbl_Order[Order Year])</f>
        <v>2020</v>
      </c>
      <c r="G2071" t="str">
        <f>_xlfn.XLOOKUP(tbl_OrderProduct[[#This Row],[OrderID]],tbl_Order[OrderID],tbl_Order[Order Month Name])</f>
        <v>Dec</v>
      </c>
      <c r="H2071" t="str">
        <f>_xlfn.XLOOKUP(tbl_OrderProduct[[#This Row],[ProductID]],tbl_Product[ProductID],tbl_Product[ProductName])</f>
        <v>Spreadsheets &amp; Sidequests</v>
      </c>
      <c r="I2071" t="str">
        <f>_xlfn.XLOOKUP(tbl_OrderProduct[[#This Row],[OrderID]],tbl_Order[OrderID],tbl_Order[CustomerID])</f>
        <v>CUST0449</v>
      </c>
    </row>
    <row r="2072" spans="1:9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  <c r="F2072">
        <f>_xlfn.XLOOKUP(tbl_OrderProduct[[#This Row],[OrderID]],tbl_Order[OrderID],tbl_Order[Order Year])</f>
        <v>2020</v>
      </c>
      <c r="G2072" t="str">
        <f>_xlfn.XLOOKUP(tbl_OrderProduct[[#This Row],[OrderID]],tbl_Order[OrderID],tbl_Order[Order Month Name])</f>
        <v>Dec</v>
      </c>
      <c r="H2072" t="str">
        <f>_xlfn.XLOOKUP(tbl_OrderProduct[[#This Row],[ProductID]],tbl_Product[ProductID],tbl_Product[ProductName])</f>
        <v>Monopoly: Pivot Table Edition</v>
      </c>
      <c r="I2072" t="str">
        <f>_xlfn.XLOOKUP(tbl_OrderProduct[[#This Row],[OrderID]],tbl_Order[OrderID],tbl_Order[CustomerID])</f>
        <v>CUST0449</v>
      </c>
    </row>
    <row r="2073" spans="1:9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  <c r="F2073">
        <f>_xlfn.XLOOKUP(tbl_OrderProduct[[#This Row],[OrderID]],tbl_Order[OrderID],tbl_Order[Order Year])</f>
        <v>2020</v>
      </c>
      <c r="G2073" t="str">
        <f>_xlfn.XLOOKUP(tbl_OrderProduct[[#This Row],[OrderID]],tbl_Order[OrderID],tbl_Order[Order Month Name])</f>
        <v>Dec</v>
      </c>
      <c r="H2073" t="str">
        <f>_xlfn.XLOOKUP(tbl_OrderProduct[[#This Row],[ProductID]],tbl_Product[ProductID],tbl_Product[ProductName])</f>
        <v>Between Two Spreadsheets</v>
      </c>
      <c r="I2073" t="str">
        <f>_xlfn.XLOOKUP(tbl_OrderProduct[[#This Row],[OrderID]],tbl_Order[OrderID],tbl_Order[CustomerID])</f>
        <v>CUST0449</v>
      </c>
    </row>
    <row r="2074" spans="1:9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  <c r="F2074">
        <f>_xlfn.XLOOKUP(tbl_OrderProduct[[#This Row],[OrderID]],tbl_Order[OrderID],tbl_Order[Order Year])</f>
        <v>2020</v>
      </c>
      <c r="G2074" t="str">
        <f>_xlfn.XLOOKUP(tbl_OrderProduct[[#This Row],[OrderID]],tbl_Order[OrderID],tbl_Order[Order Month Name])</f>
        <v>Dec</v>
      </c>
      <c r="H2074" t="str">
        <f>_xlfn.XLOOKUP(tbl_OrderProduct[[#This Row],[ProductID]],tbl_Product[ProductID],tbl_Product[ProductName])</f>
        <v>Wingspanalytics</v>
      </c>
      <c r="I2074" t="str">
        <f>_xlfn.XLOOKUP(tbl_OrderProduct[[#This Row],[OrderID]],tbl_Order[OrderID],tbl_Order[CustomerID])</f>
        <v>CUST0827</v>
      </c>
    </row>
    <row r="2075" spans="1:9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  <c r="F2075">
        <f>_xlfn.XLOOKUP(tbl_OrderProduct[[#This Row],[OrderID]],tbl_Order[OrderID],tbl_Order[Order Year])</f>
        <v>2020</v>
      </c>
      <c r="G2075" t="str">
        <f>_xlfn.XLOOKUP(tbl_OrderProduct[[#This Row],[OrderID]],tbl_Order[OrderID],tbl_Order[Order Month Name])</f>
        <v>Dec</v>
      </c>
      <c r="H2075" t="str">
        <f>_xlfn.XLOOKUP(tbl_OrderProduct[[#This Row],[ProductID]],tbl_Product[ProductID],tbl_Product[ProductName])</f>
        <v>Data: The Resistance</v>
      </c>
      <c r="I2075" t="str">
        <f>_xlfn.XLOOKUP(tbl_OrderProduct[[#This Row],[OrderID]],tbl_Order[OrderID],tbl_Order[CustomerID])</f>
        <v>CUST1106</v>
      </c>
    </row>
    <row r="2076" spans="1:9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  <c r="F2076">
        <f>_xlfn.XLOOKUP(tbl_OrderProduct[[#This Row],[OrderID]],tbl_Order[OrderID],tbl_Order[Order Year])</f>
        <v>2020</v>
      </c>
      <c r="G2076" t="str">
        <f>_xlfn.XLOOKUP(tbl_OrderProduct[[#This Row],[OrderID]],tbl_Order[OrderID],tbl_Order[Order Month Name])</f>
        <v>Dec</v>
      </c>
      <c r="H2076" t="str">
        <f>_xlfn.XLOOKUP(tbl_OrderProduct[[#This Row],[ProductID]],tbl_Product[ProductID],tbl_Product[ProductName])</f>
        <v>The Spill: Data Breach</v>
      </c>
      <c r="I2076" t="str">
        <f>_xlfn.XLOOKUP(tbl_OrderProduct[[#This Row],[OrderID]],tbl_Order[OrderID],tbl_Order[CustomerID])</f>
        <v>CUST1106</v>
      </c>
    </row>
    <row r="2077" spans="1:9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  <c r="F2077">
        <f>_xlfn.XLOOKUP(tbl_OrderProduct[[#This Row],[OrderID]],tbl_Order[OrderID],tbl_Order[Order Year])</f>
        <v>2020</v>
      </c>
      <c r="G2077" t="str">
        <f>_xlfn.XLOOKUP(tbl_OrderProduct[[#This Row],[OrderID]],tbl_Order[OrderID],tbl_Order[Order Month Name])</f>
        <v>Dec</v>
      </c>
      <c r="H2077" t="str">
        <f>_xlfn.XLOOKUP(tbl_OrderProduct[[#This Row],[ProductID]],tbl_Product[ProductID],tbl_Product[ProductName])</f>
        <v>A Dasboard Contrived</v>
      </c>
      <c r="I2077" t="str">
        <f>_xlfn.XLOOKUP(tbl_OrderProduct[[#This Row],[OrderID]],tbl_Order[OrderID],tbl_Order[CustomerID])</f>
        <v>CUST1106</v>
      </c>
    </row>
    <row r="2078" spans="1:9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  <c r="F2078">
        <f>_xlfn.XLOOKUP(tbl_OrderProduct[[#This Row],[OrderID]],tbl_Order[OrderID],tbl_Order[Order Year])</f>
        <v>2020</v>
      </c>
      <c r="G2078" t="str">
        <f>_xlfn.XLOOKUP(tbl_OrderProduct[[#This Row],[OrderID]],tbl_Order[OrderID],tbl_Order[Order Month Name])</f>
        <v>Dec</v>
      </c>
      <c r="H2078" t="str">
        <f>_xlfn.XLOOKUP(tbl_OrderProduct[[#This Row],[ProductID]],tbl_Product[ProductID],tbl_Product[ProductName])</f>
        <v>Sheets of Nottingham</v>
      </c>
      <c r="I2078" t="str">
        <f>_xlfn.XLOOKUP(tbl_OrderProduct[[#This Row],[OrderID]],tbl_Order[OrderID],tbl_Order[CustomerID])</f>
        <v>CUST1106</v>
      </c>
    </row>
    <row r="2079" spans="1:9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  <c r="F2079">
        <f>_xlfn.XLOOKUP(tbl_OrderProduct[[#This Row],[OrderID]],tbl_Order[OrderID],tbl_Order[Order Year])</f>
        <v>2020</v>
      </c>
      <c r="G2079" t="str">
        <f>_xlfn.XLOOKUP(tbl_OrderProduct[[#This Row],[OrderID]],tbl_Order[OrderID],tbl_Order[Order Month Name])</f>
        <v>Dec</v>
      </c>
      <c r="H2079" t="str">
        <f>_xlfn.XLOOKUP(tbl_OrderProduct[[#This Row],[ProductID]],tbl_Product[ProductID],tbl_Product[ProductName])</f>
        <v>Between Two Spreadsheets</v>
      </c>
      <c r="I2079" t="str">
        <f>_xlfn.XLOOKUP(tbl_OrderProduct[[#This Row],[OrderID]],tbl_Order[OrderID],tbl_Order[CustomerID])</f>
        <v>CUST1106</v>
      </c>
    </row>
    <row r="2080" spans="1:9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  <c r="F2080">
        <f>_xlfn.XLOOKUP(tbl_OrderProduct[[#This Row],[OrderID]],tbl_Order[OrderID],tbl_Order[Order Year])</f>
        <v>2020</v>
      </c>
      <c r="G2080" t="str">
        <f>_xlfn.XLOOKUP(tbl_OrderProduct[[#This Row],[OrderID]],tbl_Order[OrderID],tbl_Order[Order Month Name])</f>
        <v>Dec</v>
      </c>
      <c r="H2080" t="str">
        <f>_xlfn.XLOOKUP(tbl_OrderProduct[[#This Row],[ProductID]],tbl_Product[ProductID],tbl_Product[ProductName])</f>
        <v>Azul: Pie Chart Edition</v>
      </c>
      <c r="I2080" t="str">
        <f>_xlfn.XLOOKUP(tbl_OrderProduct[[#This Row],[OrderID]],tbl_Order[OrderID],tbl_Order[CustomerID])</f>
        <v>CUST0445</v>
      </c>
    </row>
    <row r="2081" spans="1:9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  <c r="F2081">
        <f>_xlfn.XLOOKUP(tbl_OrderProduct[[#This Row],[OrderID]],tbl_Order[OrderID],tbl_Order[Order Year])</f>
        <v>2020</v>
      </c>
      <c r="G2081" t="str">
        <f>_xlfn.XLOOKUP(tbl_OrderProduct[[#This Row],[OrderID]],tbl_Order[OrderID],tbl_Order[Order Month Name])</f>
        <v>Dec</v>
      </c>
      <c r="H2081" t="str">
        <f>_xlfn.XLOOKUP(tbl_OrderProduct[[#This Row],[ProductID]],tbl_Product[ProductID],tbl_Product[ProductName])</f>
        <v>Power B.I. the Board Game</v>
      </c>
      <c r="I2081" t="str">
        <f>_xlfn.XLOOKUP(tbl_OrderProduct[[#This Row],[OrderID]],tbl_Order[OrderID],tbl_Order[CustomerID])</f>
        <v>CUST0445</v>
      </c>
    </row>
    <row r="2082" spans="1:9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  <c r="F2082">
        <f>_xlfn.XLOOKUP(tbl_OrderProduct[[#This Row],[OrderID]],tbl_Order[OrderID],tbl_Order[Order Year])</f>
        <v>2020</v>
      </c>
      <c r="G2082" t="str">
        <f>_xlfn.XLOOKUP(tbl_OrderProduct[[#This Row],[OrderID]],tbl_Order[OrderID],tbl_Order[Order Month Name])</f>
        <v>Dec</v>
      </c>
      <c r="H2082" t="str">
        <f>_xlfn.XLOOKUP(tbl_OrderProduct[[#This Row],[ProductID]],tbl_Product[ProductID],tbl_Product[ProductName])</f>
        <v>Pax Excel</v>
      </c>
      <c r="I2082" t="str">
        <f>_xlfn.XLOOKUP(tbl_OrderProduct[[#This Row],[OrderID]],tbl_Order[OrderID],tbl_Order[CustomerID])</f>
        <v>CUST0445</v>
      </c>
    </row>
    <row r="2083" spans="1:9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  <c r="F2083">
        <f>_xlfn.XLOOKUP(tbl_OrderProduct[[#This Row],[OrderID]],tbl_Order[OrderID],tbl_Order[Order Year])</f>
        <v>2020</v>
      </c>
      <c r="G2083" t="str">
        <f>_xlfn.XLOOKUP(tbl_OrderProduct[[#This Row],[OrderID]],tbl_Order[OrderID],tbl_Order[Order Month Name])</f>
        <v>Dec</v>
      </c>
      <c r="H2083" t="str">
        <f>_xlfn.XLOOKUP(tbl_OrderProduct[[#This Row],[ProductID]],tbl_Product[ProductID],tbl_Product[ProductName])</f>
        <v>7 Chart Wonders</v>
      </c>
      <c r="I2083" t="str">
        <f>_xlfn.XLOOKUP(tbl_OrderProduct[[#This Row],[OrderID]],tbl_Order[OrderID],tbl_Order[CustomerID])</f>
        <v>CUST1133</v>
      </c>
    </row>
    <row r="2084" spans="1:9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  <c r="F2084">
        <f>_xlfn.XLOOKUP(tbl_OrderProduct[[#This Row],[OrderID]],tbl_Order[OrderID],tbl_Order[Order Year])</f>
        <v>2020</v>
      </c>
      <c r="G2084" t="str">
        <f>_xlfn.XLOOKUP(tbl_OrderProduct[[#This Row],[OrderID]],tbl_Order[OrderID],tbl_Order[Order Month Name])</f>
        <v>Dec</v>
      </c>
      <c r="H2084" t="str">
        <f>_xlfn.XLOOKUP(tbl_OrderProduct[[#This Row],[ProductID]],tbl_Product[ProductID],tbl_Product[ProductName])</f>
        <v>Don't Wake the Stakeholders</v>
      </c>
      <c r="I2084" t="str">
        <f>_xlfn.XLOOKUP(tbl_OrderProduct[[#This Row],[OrderID]],tbl_Order[OrderID],tbl_Order[CustomerID])</f>
        <v>CUST1133</v>
      </c>
    </row>
    <row r="2085" spans="1:9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  <c r="F2085">
        <f>_xlfn.XLOOKUP(tbl_OrderProduct[[#This Row],[OrderID]],tbl_Order[OrderID],tbl_Order[Order Year])</f>
        <v>2020</v>
      </c>
      <c r="G2085" t="str">
        <f>_xlfn.XLOOKUP(tbl_OrderProduct[[#This Row],[OrderID]],tbl_Order[OrderID],tbl_Order[Order Month Name])</f>
        <v>Dec</v>
      </c>
      <c r="H2085" t="str">
        <f>_xlfn.XLOOKUP(tbl_OrderProduct[[#This Row],[ProductID]],tbl_Product[ProductID],tbl_Product[ProductName])</f>
        <v>Pivot Panic!</v>
      </c>
      <c r="I2085" t="str">
        <f>_xlfn.XLOOKUP(tbl_OrderProduct[[#This Row],[OrderID]],tbl_Order[OrderID],tbl_Order[CustomerID])</f>
        <v>CUST0028</v>
      </c>
    </row>
    <row r="2086" spans="1:9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  <c r="F2086">
        <f>_xlfn.XLOOKUP(tbl_OrderProduct[[#This Row],[OrderID]],tbl_Order[OrderID],tbl_Order[Order Year])</f>
        <v>2020</v>
      </c>
      <c r="G2086" t="str">
        <f>_xlfn.XLOOKUP(tbl_OrderProduct[[#This Row],[OrderID]],tbl_Order[OrderID],tbl_Order[Order Month Name])</f>
        <v>Dec</v>
      </c>
      <c r="H2086" t="str">
        <f>_xlfn.XLOOKUP(tbl_OrderProduct[[#This Row],[ProductID]],tbl_Product[ProductID],tbl_Product[ProductName])</f>
        <v>The Quacks of Quarterburg</v>
      </c>
      <c r="I2086" t="str">
        <f>_xlfn.XLOOKUP(tbl_OrderProduct[[#This Row],[OrderID]],tbl_Order[OrderID],tbl_Order[CustomerID])</f>
        <v>CUST0028</v>
      </c>
    </row>
    <row r="2087" spans="1:9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  <c r="F2087">
        <f>_xlfn.XLOOKUP(tbl_OrderProduct[[#This Row],[OrderID]],tbl_Order[OrderID],tbl_Order[Order Year])</f>
        <v>2020</v>
      </c>
      <c r="G2087" t="str">
        <f>_xlfn.XLOOKUP(tbl_OrderProduct[[#This Row],[OrderID]],tbl_Order[OrderID],tbl_Order[Order Month Name])</f>
        <v>Dec</v>
      </c>
      <c r="H2087" t="str">
        <f>_xlfn.XLOOKUP(tbl_OrderProduct[[#This Row],[ProductID]],tbl_Product[ProductID],tbl_Product[ProductName])</f>
        <v>Cells of Caledonia</v>
      </c>
      <c r="I2087" t="str">
        <f>_xlfn.XLOOKUP(tbl_OrderProduct[[#This Row],[OrderID]],tbl_Order[OrderID],tbl_Order[CustomerID])</f>
        <v>CUST0028</v>
      </c>
    </row>
    <row r="2088" spans="1:9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  <c r="F2088">
        <f>_xlfn.XLOOKUP(tbl_OrderProduct[[#This Row],[OrderID]],tbl_Order[OrderID],tbl_Order[Order Year])</f>
        <v>2020</v>
      </c>
      <c r="G2088" t="str">
        <f>_xlfn.XLOOKUP(tbl_OrderProduct[[#This Row],[OrderID]],tbl_Order[OrderID],tbl_Order[Order Month Name])</f>
        <v>Dec</v>
      </c>
      <c r="H2088" t="str">
        <f>_xlfn.XLOOKUP(tbl_OrderProduct[[#This Row],[ProductID]],tbl_Product[ProductID],tbl_Product[ProductName])</f>
        <v>Welcome To … The Dashboard</v>
      </c>
      <c r="I2088" t="str">
        <f>_xlfn.XLOOKUP(tbl_OrderProduct[[#This Row],[OrderID]],tbl_Order[OrderID],tbl_Order[CustomerID])</f>
        <v>CUST0028</v>
      </c>
    </row>
    <row r="2089" spans="1:9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  <c r="F2089">
        <f>_xlfn.XLOOKUP(tbl_OrderProduct[[#This Row],[OrderID]],tbl_Order[OrderID],tbl_Order[Order Year])</f>
        <v>2020</v>
      </c>
      <c r="G2089" t="str">
        <f>_xlfn.XLOOKUP(tbl_OrderProduct[[#This Row],[OrderID]],tbl_Order[OrderID],tbl_Order[Order Month Name])</f>
        <v>Dec</v>
      </c>
      <c r="H2089" t="str">
        <f>_xlfn.XLOOKUP(tbl_OrderProduct[[#This Row],[ProductID]],tbl_Product[ProductID],tbl_Product[ProductName])</f>
        <v>Data: The Resistance</v>
      </c>
      <c r="I2089" t="str">
        <f>_xlfn.XLOOKUP(tbl_OrderProduct[[#This Row],[OrderID]],tbl_Order[OrderID],tbl_Order[CustomerID])</f>
        <v>CUST0028</v>
      </c>
    </row>
    <row r="2090" spans="1:9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  <c r="F2090">
        <f>_xlfn.XLOOKUP(tbl_OrderProduct[[#This Row],[OrderID]],tbl_Order[OrderID],tbl_Order[Order Year])</f>
        <v>2020</v>
      </c>
      <c r="G2090" t="str">
        <f>_xlfn.XLOOKUP(tbl_OrderProduct[[#This Row],[OrderID]],tbl_Order[OrderID],tbl_Order[Order Month Name])</f>
        <v>Dec</v>
      </c>
      <c r="H2090" t="str">
        <f>_xlfn.XLOOKUP(tbl_OrderProduct[[#This Row],[ProductID]],tbl_Product[ProductID],tbl_Product[ProductName])</f>
        <v>DataCraft: Fields &amp; Measures</v>
      </c>
      <c r="I2090" t="str">
        <f>_xlfn.XLOOKUP(tbl_OrderProduct[[#This Row],[OrderID]],tbl_Order[OrderID],tbl_Order[CustomerID])</f>
        <v>CUST0578</v>
      </c>
    </row>
    <row r="2091" spans="1:9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  <c r="F2091">
        <f>_xlfn.XLOOKUP(tbl_OrderProduct[[#This Row],[OrderID]],tbl_Order[OrderID],tbl_Order[Order Year])</f>
        <v>2020</v>
      </c>
      <c r="G2091" t="str">
        <f>_xlfn.XLOOKUP(tbl_OrderProduct[[#This Row],[OrderID]],tbl_Order[OrderID],tbl_Order[Order Month Name])</f>
        <v>Dec</v>
      </c>
      <c r="H2091" t="str">
        <f>_xlfn.XLOOKUP(tbl_OrderProduct[[#This Row],[ProductID]],tbl_Product[ProductID],tbl_Product[ProductName])</f>
        <v>7 Chart Wonders</v>
      </c>
      <c r="I2091" t="str">
        <f>_xlfn.XLOOKUP(tbl_OrderProduct[[#This Row],[OrderID]],tbl_Order[OrderID],tbl_Order[CustomerID])</f>
        <v>CUST0578</v>
      </c>
    </row>
    <row r="2092" spans="1:9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  <c r="F2092">
        <f>_xlfn.XLOOKUP(tbl_OrderProduct[[#This Row],[OrderID]],tbl_Order[OrderID],tbl_Order[Order Year])</f>
        <v>2020</v>
      </c>
      <c r="G2092" t="str">
        <f>_xlfn.XLOOKUP(tbl_OrderProduct[[#This Row],[OrderID]],tbl_Order[OrderID],tbl_Order[Order Month Name])</f>
        <v>Dec</v>
      </c>
      <c r="H2092" t="str">
        <f>_xlfn.XLOOKUP(tbl_OrderProduct[[#This Row],[ProductID]],tbl_Product[ProductID],tbl_Product[ProductName])</f>
        <v>Ticket to Ride: Financial Express</v>
      </c>
      <c r="I2092" t="str">
        <f>_xlfn.XLOOKUP(tbl_OrderProduct[[#This Row],[OrderID]],tbl_Order[OrderID],tbl_Order[CustomerID])</f>
        <v>CUST0578</v>
      </c>
    </row>
    <row r="2093" spans="1:9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  <c r="F2093">
        <f>_xlfn.XLOOKUP(tbl_OrderProduct[[#This Row],[OrderID]],tbl_Order[OrderID],tbl_Order[Order Year])</f>
        <v>2020</v>
      </c>
      <c r="G2093" t="str">
        <f>_xlfn.XLOOKUP(tbl_OrderProduct[[#This Row],[OrderID]],tbl_Order[OrderID],tbl_Order[Order Month Name])</f>
        <v>Dec</v>
      </c>
      <c r="H2093" t="str">
        <f>_xlfn.XLOOKUP(tbl_OrderProduct[[#This Row],[ProductID]],tbl_Product[ProductID],tbl_Product[ProductName])</f>
        <v>Terraforming Tableau</v>
      </c>
      <c r="I2093" t="str">
        <f>_xlfn.XLOOKUP(tbl_OrderProduct[[#This Row],[OrderID]],tbl_Order[OrderID],tbl_Order[CustomerID])</f>
        <v>CUST0578</v>
      </c>
    </row>
    <row r="2094" spans="1:9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  <c r="F2094">
        <f>_xlfn.XLOOKUP(tbl_OrderProduct[[#This Row],[OrderID]],tbl_Order[OrderID],tbl_Order[Order Year])</f>
        <v>2020</v>
      </c>
      <c r="G2094" t="str">
        <f>_xlfn.XLOOKUP(tbl_OrderProduct[[#This Row],[OrderID]],tbl_Order[OrderID],tbl_Order[Order Month Name])</f>
        <v>Dec</v>
      </c>
      <c r="H2094" t="str">
        <f>_xlfn.XLOOKUP(tbl_OrderProduct[[#This Row],[ProductID]],tbl_Product[ProductID],tbl_Product[ProductName])</f>
        <v>YahtSheets</v>
      </c>
      <c r="I2094" t="str">
        <f>_xlfn.XLOOKUP(tbl_OrderProduct[[#This Row],[OrderID]],tbl_Order[OrderID],tbl_Order[CustomerID])</f>
        <v>CUST0578</v>
      </c>
    </row>
    <row r="2095" spans="1:9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  <c r="F2095">
        <f>_xlfn.XLOOKUP(tbl_OrderProduct[[#This Row],[OrderID]],tbl_Order[OrderID],tbl_Order[Order Year])</f>
        <v>2020</v>
      </c>
      <c r="G2095" t="str">
        <f>_xlfn.XLOOKUP(tbl_OrderProduct[[#This Row],[OrderID]],tbl_Order[OrderID],tbl_Order[Order Month Name])</f>
        <v>Dec</v>
      </c>
      <c r="H2095" t="str">
        <f>_xlfn.XLOOKUP(tbl_OrderProduct[[#This Row],[ProductID]],tbl_Product[ProductID],tbl_Product[ProductName])</f>
        <v>Audit Call of Cthulhu</v>
      </c>
      <c r="I2095" t="str">
        <f>_xlfn.XLOOKUP(tbl_OrderProduct[[#This Row],[OrderID]],tbl_Order[OrderID],tbl_Order[CustomerID])</f>
        <v>CUST0164</v>
      </c>
    </row>
    <row r="2096" spans="1:9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  <c r="F2096">
        <f>_xlfn.XLOOKUP(tbl_OrderProduct[[#This Row],[OrderID]],tbl_Order[OrderID],tbl_Order[Order Year])</f>
        <v>2020</v>
      </c>
      <c r="G2096" t="str">
        <f>_xlfn.XLOOKUP(tbl_OrderProduct[[#This Row],[OrderID]],tbl_Order[OrderID],tbl_Order[Order Month Name])</f>
        <v>Dec</v>
      </c>
      <c r="H2096" t="str">
        <f>_xlfn.XLOOKUP(tbl_OrderProduct[[#This Row],[ProductID]],tbl_Product[ProductID],tbl_Product[ProductName])</f>
        <v>YahtSheets</v>
      </c>
      <c r="I2096" t="str">
        <f>_xlfn.XLOOKUP(tbl_OrderProduct[[#This Row],[OrderID]],tbl_Order[OrderID],tbl_Order[CustomerID])</f>
        <v>CUST0164</v>
      </c>
    </row>
    <row r="2097" spans="1:9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  <c r="F2097">
        <f>_xlfn.XLOOKUP(tbl_OrderProduct[[#This Row],[OrderID]],tbl_Order[OrderID],tbl_Order[Order Year])</f>
        <v>2020</v>
      </c>
      <c r="G2097" t="str">
        <f>_xlfn.XLOOKUP(tbl_OrderProduct[[#This Row],[OrderID]],tbl_Order[OrderID],tbl_Order[Order Month Name])</f>
        <v>Dec</v>
      </c>
      <c r="H2097" t="str">
        <f>_xlfn.XLOOKUP(tbl_OrderProduct[[#This Row],[ProductID]],tbl_Product[ProductID],tbl_Product[ProductName])</f>
        <v>Charts Against Humanity</v>
      </c>
      <c r="I2097" t="str">
        <f>_xlfn.XLOOKUP(tbl_OrderProduct[[#This Row],[OrderID]],tbl_Order[OrderID],tbl_Order[CustomerID])</f>
        <v>CUST0881</v>
      </c>
    </row>
    <row r="2098" spans="1:9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  <c r="F2098">
        <f>_xlfn.XLOOKUP(tbl_OrderProduct[[#This Row],[OrderID]],tbl_Order[OrderID],tbl_Order[Order Year])</f>
        <v>2020</v>
      </c>
      <c r="G2098" t="str">
        <f>_xlfn.XLOOKUP(tbl_OrderProduct[[#This Row],[OrderID]],tbl_Order[OrderID],tbl_Order[Order Month Name])</f>
        <v>Dec</v>
      </c>
      <c r="H2098" t="str">
        <f>_xlfn.XLOOKUP(tbl_OrderProduct[[#This Row],[ProductID]],tbl_Product[ProductID],tbl_Product[ProductName])</f>
        <v>Unmatched: Analyst's Edition</v>
      </c>
      <c r="I2098" t="str">
        <f>_xlfn.XLOOKUP(tbl_OrderProduct[[#This Row],[OrderID]],tbl_Order[OrderID],tbl_Order[CustomerID])</f>
        <v>CUST0881</v>
      </c>
    </row>
    <row r="2099" spans="1:9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  <c r="F2099">
        <f>_xlfn.XLOOKUP(tbl_OrderProduct[[#This Row],[OrderID]],tbl_Order[OrderID],tbl_Order[Order Year])</f>
        <v>2020</v>
      </c>
      <c r="G2099" t="str">
        <f>_xlfn.XLOOKUP(tbl_OrderProduct[[#This Row],[OrderID]],tbl_Order[OrderID],tbl_Order[Order Month Name])</f>
        <v>Dec</v>
      </c>
      <c r="H2099" t="str">
        <f>_xlfn.XLOOKUP(tbl_OrderProduct[[#This Row],[ProductID]],tbl_Product[ProductID],tbl_Product[ProductName])</f>
        <v>Formulate!</v>
      </c>
      <c r="I2099" t="str">
        <f>_xlfn.XLOOKUP(tbl_OrderProduct[[#This Row],[OrderID]],tbl_Order[OrderID],tbl_Order[CustomerID])</f>
        <v>CUST0670</v>
      </c>
    </row>
    <row r="2100" spans="1:9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  <c r="F2100">
        <f>_xlfn.XLOOKUP(tbl_OrderProduct[[#This Row],[OrderID]],tbl_Order[OrderID],tbl_Order[Order Year])</f>
        <v>2020</v>
      </c>
      <c r="G2100" t="str">
        <f>_xlfn.XLOOKUP(tbl_OrderProduct[[#This Row],[OrderID]],tbl_Order[OrderID],tbl_Order[Order Month Name])</f>
        <v>Dec</v>
      </c>
      <c r="H2100" t="str">
        <f>_xlfn.XLOOKUP(tbl_OrderProduct[[#This Row],[ProductID]],tbl_Product[ProductID],tbl_Product[ProductName])</f>
        <v>Forbidden Functions</v>
      </c>
      <c r="I2100" t="str">
        <f>_xlfn.XLOOKUP(tbl_OrderProduct[[#This Row],[OrderID]],tbl_Order[OrderID],tbl_Order[CustomerID])</f>
        <v>CUST0670</v>
      </c>
    </row>
    <row r="2101" spans="1:9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  <c r="F2101">
        <f>_xlfn.XLOOKUP(tbl_OrderProduct[[#This Row],[OrderID]],tbl_Order[OrderID],tbl_Order[Order Year])</f>
        <v>2020</v>
      </c>
      <c r="G2101" t="str">
        <f>_xlfn.XLOOKUP(tbl_OrderProduct[[#This Row],[OrderID]],tbl_Order[OrderID],tbl_Order[Order Month Name])</f>
        <v>Dec</v>
      </c>
      <c r="H2101" t="str">
        <f>_xlfn.XLOOKUP(tbl_OrderProduct[[#This Row],[ProductID]],tbl_Product[ProductID],tbl_Product[ProductName])</f>
        <v>Welcome To … The Dashboard</v>
      </c>
      <c r="I2101" t="str">
        <f>_xlfn.XLOOKUP(tbl_OrderProduct[[#This Row],[OrderID]],tbl_Order[OrderID],tbl_Order[CustomerID])</f>
        <v>CUST0670</v>
      </c>
    </row>
    <row r="2102" spans="1:9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  <c r="F2102">
        <f>_xlfn.XLOOKUP(tbl_OrderProduct[[#This Row],[OrderID]],tbl_Order[OrderID],tbl_Order[Order Year])</f>
        <v>2020</v>
      </c>
      <c r="G2102" t="str">
        <f>_xlfn.XLOOKUP(tbl_OrderProduct[[#This Row],[OrderID]],tbl_Order[OrderID],tbl_Order[Order Month Name])</f>
        <v>Dec</v>
      </c>
      <c r="H2102" t="str">
        <f>_xlfn.XLOOKUP(tbl_OrderProduct[[#This Row],[ProductID]],tbl_Product[ProductID],tbl_Product[ProductName])</f>
        <v>DAX Machina</v>
      </c>
      <c r="I2102" t="str">
        <f>_xlfn.XLOOKUP(tbl_OrderProduct[[#This Row],[OrderID]],tbl_Order[OrderID],tbl_Order[CustomerID])</f>
        <v>CUST0670</v>
      </c>
    </row>
    <row r="2103" spans="1:9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  <c r="F2103">
        <f>_xlfn.XLOOKUP(tbl_OrderProduct[[#This Row],[OrderID]],tbl_Order[OrderID],tbl_Order[Order Year])</f>
        <v>2020</v>
      </c>
      <c r="G2103" t="str">
        <f>_xlfn.XLOOKUP(tbl_OrderProduct[[#This Row],[OrderID]],tbl_Order[OrderID],tbl_Order[Order Month Name])</f>
        <v>Dec</v>
      </c>
      <c r="H2103" t="str">
        <f>_xlfn.XLOOKUP(tbl_OrderProduct[[#This Row],[ProductID]],tbl_Product[ProductID],tbl_Product[ProductName])</f>
        <v>Tiny Epic Formulas</v>
      </c>
      <c r="I2103" t="str">
        <f>_xlfn.XLOOKUP(tbl_OrderProduct[[#This Row],[OrderID]],tbl_Order[OrderID],tbl_Order[CustomerID])</f>
        <v>CUST0595</v>
      </c>
    </row>
    <row r="2104" spans="1:9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  <c r="F2104">
        <f>_xlfn.XLOOKUP(tbl_OrderProduct[[#This Row],[OrderID]],tbl_Order[OrderID],tbl_Order[Order Year])</f>
        <v>2020</v>
      </c>
      <c r="G2104" t="str">
        <f>_xlfn.XLOOKUP(tbl_OrderProduct[[#This Row],[OrderID]],tbl_Order[OrderID],tbl_Order[Order Month Name])</f>
        <v>Dec</v>
      </c>
      <c r="H2104" t="str">
        <f>_xlfn.XLOOKUP(tbl_OrderProduct[[#This Row],[ProductID]],tbl_Product[ProductID],tbl_Product[ProductName])</f>
        <v>Pax Excel</v>
      </c>
      <c r="I2104" t="str">
        <f>_xlfn.XLOOKUP(tbl_OrderProduct[[#This Row],[OrderID]],tbl_Order[OrderID],tbl_Order[CustomerID])</f>
        <v>CUST0595</v>
      </c>
    </row>
    <row r="2105" spans="1:9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  <c r="F2105">
        <f>_xlfn.XLOOKUP(tbl_OrderProduct[[#This Row],[OrderID]],tbl_Order[OrderID],tbl_Order[Order Year])</f>
        <v>2021</v>
      </c>
      <c r="G2105" t="str">
        <f>_xlfn.XLOOKUP(tbl_OrderProduct[[#This Row],[OrderID]],tbl_Order[OrderID],tbl_Order[Order Month Name])</f>
        <v>Jan</v>
      </c>
      <c r="H2105" t="str">
        <f>_xlfn.XLOOKUP(tbl_OrderProduct[[#This Row],[ProductID]],tbl_Product[ProductID],tbl_Product[ProductName])</f>
        <v>The Quacks of Quarterburg</v>
      </c>
      <c r="I2105" t="str">
        <f>_xlfn.XLOOKUP(tbl_OrderProduct[[#This Row],[OrderID]],tbl_Order[OrderID],tbl_Order[CustomerID])</f>
        <v>CUST0549</v>
      </c>
    </row>
    <row r="2106" spans="1:9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  <c r="F2106">
        <f>_xlfn.XLOOKUP(tbl_OrderProduct[[#This Row],[OrderID]],tbl_Order[OrderID],tbl_Order[Order Year])</f>
        <v>2021</v>
      </c>
      <c r="G2106" t="str">
        <f>_xlfn.XLOOKUP(tbl_OrderProduct[[#This Row],[OrderID]],tbl_Order[OrderID],tbl_Order[Order Month Name])</f>
        <v>Jan</v>
      </c>
      <c r="H2106" t="str">
        <f>_xlfn.XLOOKUP(tbl_OrderProduct[[#This Row],[ProductID]],tbl_Product[ProductID],tbl_Product[ProductName])</f>
        <v>Pax Excel</v>
      </c>
      <c r="I2106" t="str">
        <f>_xlfn.XLOOKUP(tbl_OrderProduct[[#This Row],[OrderID]],tbl_Order[OrderID],tbl_Order[CustomerID])</f>
        <v>CUST0549</v>
      </c>
    </row>
    <row r="2107" spans="1:9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  <c r="F2107">
        <f>_xlfn.XLOOKUP(tbl_OrderProduct[[#This Row],[OrderID]],tbl_Order[OrderID],tbl_Order[Order Year])</f>
        <v>2021</v>
      </c>
      <c r="G2107" t="str">
        <f>_xlfn.XLOOKUP(tbl_OrderProduct[[#This Row],[OrderID]],tbl_Order[OrderID],tbl_Order[Order Month Name])</f>
        <v>Jan</v>
      </c>
      <c r="H2107" t="str">
        <f>_xlfn.XLOOKUP(tbl_OrderProduct[[#This Row],[ProductID]],tbl_Product[ProductID],tbl_Product[ProductName])</f>
        <v>Dashboard Wavelength</v>
      </c>
      <c r="I2107" t="str">
        <f>_xlfn.XLOOKUP(tbl_OrderProduct[[#This Row],[OrderID]],tbl_Order[OrderID],tbl_Order[CustomerID])</f>
        <v>CUST0549</v>
      </c>
    </row>
    <row r="2108" spans="1:9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  <c r="F2108">
        <f>_xlfn.XLOOKUP(tbl_OrderProduct[[#This Row],[OrderID]],tbl_Order[OrderID],tbl_Order[Order Year])</f>
        <v>2021</v>
      </c>
      <c r="G2108" t="str">
        <f>_xlfn.XLOOKUP(tbl_OrderProduct[[#This Row],[OrderID]],tbl_Order[OrderID],tbl_Order[Order Month Name])</f>
        <v>Jan</v>
      </c>
      <c r="H2108" t="str">
        <f>_xlfn.XLOOKUP(tbl_OrderProduct[[#This Row],[ProductID]],tbl_Product[ProductID],tbl_Product[ProductName])</f>
        <v>YahtSheets</v>
      </c>
      <c r="I2108" t="str">
        <f>_xlfn.XLOOKUP(tbl_OrderProduct[[#This Row],[OrderID]],tbl_Order[OrderID],tbl_Order[CustomerID])</f>
        <v>CUST0549</v>
      </c>
    </row>
    <row r="2109" spans="1:9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  <c r="F2109">
        <f>_xlfn.XLOOKUP(tbl_OrderProduct[[#This Row],[OrderID]],tbl_Order[OrderID],tbl_Order[Order Year])</f>
        <v>2021</v>
      </c>
      <c r="G2109" t="str">
        <f>_xlfn.XLOOKUP(tbl_OrderProduct[[#This Row],[OrderID]],tbl_Order[OrderID],tbl_Order[Order Month Name])</f>
        <v>Jan</v>
      </c>
      <c r="H2109" t="str">
        <f>_xlfn.XLOOKUP(tbl_OrderProduct[[#This Row],[ProductID]],tbl_Product[ProductID],tbl_Product[ProductName])</f>
        <v>Tiny Epic Formulas</v>
      </c>
      <c r="I2109" t="str">
        <f>_xlfn.XLOOKUP(tbl_OrderProduct[[#This Row],[OrderID]],tbl_Order[OrderID],tbl_Order[CustomerID])</f>
        <v>CUST0603</v>
      </c>
    </row>
    <row r="2110" spans="1:9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  <c r="F2110">
        <f>_xlfn.XLOOKUP(tbl_OrderProduct[[#This Row],[OrderID]],tbl_Order[OrderID],tbl_Order[Order Year])</f>
        <v>2021</v>
      </c>
      <c r="G2110" t="str">
        <f>_xlfn.XLOOKUP(tbl_OrderProduct[[#This Row],[OrderID]],tbl_Order[OrderID],tbl_Order[Order Month Name])</f>
        <v>Jan</v>
      </c>
      <c r="H2110" t="str">
        <f>_xlfn.XLOOKUP(tbl_OrderProduct[[#This Row],[ProductID]],tbl_Product[ProductID],tbl_Product[ProductName])</f>
        <v>YahtSheets</v>
      </c>
      <c r="I2110" t="str">
        <f>_xlfn.XLOOKUP(tbl_OrderProduct[[#This Row],[OrderID]],tbl_Order[OrderID],tbl_Order[CustomerID])</f>
        <v>CUST1269</v>
      </c>
    </row>
    <row r="2111" spans="1:9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  <c r="F2111">
        <f>_xlfn.XLOOKUP(tbl_OrderProduct[[#This Row],[OrderID]],tbl_Order[OrderID],tbl_Order[Order Year])</f>
        <v>2021</v>
      </c>
      <c r="G2111" t="str">
        <f>_xlfn.XLOOKUP(tbl_OrderProduct[[#This Row],[OrderID]],tbl_Order[OrderID],tbl_Order[Order Month Name])</f>
        <v>Jan</v>
      </c>
      <c r="H2111" t="str">
        <f>_xlfn.XLOOKUP(tbl_OrderProduct[[#This Row],[ProductID]],tbl_Product[ProductID],tbl_Product[ProductName])</f>
        <v>Monopoly: Pivot Table Edition</v>
      </c>
      <c r="I2111" t="str">
        <f>_xlfn.XLOOKUP(tbl_OrderProduct[[#This Row],[OrderID]],tbl_Order[OrderID],tbl_Order[CustomerID])</f>
        <v>CUST1269</v>
      </c>
    </row>
    <row r="2112" spans="1:9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  <c r="F2112">
        <f>_xlfn.XLOOKUP(tbl_OrderProduct[[#This Row],[OrderID]],tbl_Order[OrderID],tbl_Order[Order Year])</f>
        <v>2021</v>
      </c>
      <c r="G2112" t="str">
        <f>_xlfn.XLOOKUP(tbl_OrderProduct[[#This Row],[OrderID]],tbl_Order[OrderID],tbl_Order[Order Month Name])</f>
        <v>Jan</v>
      </c>
      <c r="H2112" t="str">
        <f>_xlfn.XLOOKUP(tbl_OrderProduct[[#This Row],[ProductID]],tbl_Product[ProductID],tbl_Product[ProductName])</f>
        <v>Audit Call of Cthulhu</v>
      </c>
      <c r="I2112" t="str">
        <f>_xlfn.XLOOKUP(tbl_OrderProduct[[#This Row],[OrderID]],tbl_Order[OrderID],tbl_Order[CustomerID])</f>
        <v>CUST1285</v>
      </c>
    </row>
    <row r="2113" spans="1:9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  <c r="F2113">
        <f>_xlfn.XLOOKUP(tbl_OrderProduct[[#This Row],[OrderID]],tbl_Order[OrderID],tbl_Order[Order Year])</f>
        <v>2021</v>
      </c>
      <c r="G2113" t="str">
        <f>_xlfn.XLOOKUP(tbl_OrderProduct[[#This Row],[OrderID]],tbl_Order[OrderID],tbl_Order[Order Month Name])</f>
        <v>Jan</v>
      </c>
      <c r="H2113" t="str">
        <f>_xlfn.XLOOKUP(tbl_OrderProduct[[#This Row],[ProductID]],tbl_Product[ProductID],tbl_Product[ProductName])</f>
        <v>Carcassone: Financial Quarters</v>
      </c>
      <c r="I2113" t="str">
        <f>_xlfn.XLOOKUP(tbl_OrderProduct[[#This Row],[OrderID]],tbl_Order[OrderID],tbl_Order[CustomerID])</f>
        <v>CUST1189</v>
      </c>
    </row>
    <row r="2114" spans="1:9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  <c r="F2114">
        <f>_xlfn.XLOOKUP(tbl_OrderProduct[[#This Row],[OrderID]],tbl_Order[OrderID],tbl_Order[Order Year])</f>
        <v>2021</v>
      </c>
      <c r="G2114" t="str">
        <f>_xlfn.XLOOKUP(tbl_OrderProduct[[#This Row],[OrderID]],tbl_Order[OrderID],tbl_Order[Order Month Name])</f>
        <v>Jan</v>
      </c>
      <c r="H2114" t="str">
        <f>_xlfn.XLOOKUP(tbl_OrderProduct[[#This Row],[ProductID]],tbl_Product[ProductID],tbl_Product[ProductName])</f>
        <v>Formulate!</v>
      </c>
      <c r="I2114" t="str">
        <f>_xlfn.XLOOKUP(tbl_OrderProduct[[#This Row],[OrderID]],tbl_Order[OrderID],tbl_Order[CustomerID])</f>
        <v>CUST1189</v>
      </c>
    </row>
    <row r="2115" spans="1:9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  <c r="F2115">
        <f>_xlfn.XLOOKUP(tbl_OrderProduct[[#This Row],[OrderID]],tbl_Order[OrderID],tbl_Order[Order Year])</f>
        <v>2021</v>
      </c>
      <c r="G2115" t="str">
        <f>_xlfn.XLOOKUP(tbl_OrderProduct[[#This Row],[OrderID]],tbl_Order[OrderID],tbl_Order[Order Month Name])</f>
        <v>Jan</v>
      </c>
      <c r="H2115" t="str">
        <f>_xlfn.XLOOKUP(tbl_OrderProduct[[#This Row],[ProductID]],tbl_Product[ProductID],tbl_Product[ProductName])</f>
        <v>Ticket to Ride: Financial Express</v>
      </c>
      <c r="I2115" t="str">
        <f>_xlfn.XLOOKUP(tbl_OrderProduct[[#This Row],[OrderID]],tbl_Order[OrderID],tbl_Order[CustomerID])</f>
        <v>CUST1189</v>
      </c>
    </row>
    <row r="2116" spans="1:9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  <c r="F2116">
        <f>_xlfn.XLOOKUP(tbl_OrderProduct[[#This Row],[OrderID]],tbl_Order[OrderID],tbl_Order[Order Year])</f>
        <v>2021</v>
      </c>
      <c r="G2116" t="str">
        <f>_xlfn.XLOOKUP(tbl_OrderProduct[[#This Row],[OrderID]],tbl_Order[OrderID],tbl_Order[Order Month Name])</f>
        <v>Jan</v>
      </c>
      <c r="H2116" t="str">
        <f>_xlfn.XLOOKUP(tbl_OrderProduct[[#This Row],[ProductID]],tbl_Product[ProductID],tbl_Product[ProductName])</f>
        <v>Roll for Regression</v>
      </c>
      <c r="I2116" t="str">
        <f>_xlfn.XLOOKUP(tbl_OrderProduct[[#This Row],[OrderID]],tbl_Order[OrderID],tbl_Order[CustomerID])</f>
        <v>CUST1189</v>
      </c>
    </row>
    <row r="2117" spans="1:9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  <c r="F2117">
        <f>_xlfn.XLOOKUP(tbl_OrderProduct[[#This Row],[OrderID]],tbl_Order[OrderID],tbl_Order[Order Year])</f>
        <v>2021</v>
      </c>
      <c r="G2117" t="str">
        <f>_xlfn.XLOOKUP(tbl_OrderProduct[[#This Row],[OrderID]],tbl_Order[OrderID],tbl_Order[Order Month Name])</f>
        <v>Jan</v>
      </c>
      <c r="H2117" t="str">
        <f>_xlfn.XLOOKUP(tbl_OrderProduct[[#This Row],[ProductID]],tbl_Product[ProductID],tbl_Product[ProductName])</f>
        <v>Roll for Regression</v>
      </c>
      <c r="I2117" t="str">
        <f>_xlfn.XLOOKUP(tbl_OrderProduct[[#This Row],[OrderID]],tbl_Order[OrderID],tbl_Order[CustomerID])</f>
        <v>CUST1086</v>
      </c>
    </row>
    <row r="2118" spans="1:9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  <c r="F2118">
        <f>_xlfn.XLOOKUP(tbl_OrderProduct[[#This Row],[OrderID]],tbl_Order[OrderID],tbl_Order[Order Year])</f>
        <v>2021</v>
      </c>
      <c r="G2118" t="str">
        <f>_xlfn.XLOOKUP(tbl_OrderProduct[[#This Row],[OrderID]],tbl_Order[OrderID],tbl_Order[Order Month Name])</f>
        <v>Jan</v>
      </c>
      <c r="H2118" t="str">
        <f>_xlfn.XLOOKUP(tbl_OrderProduct[[#This Row],[ProductID]],tbl_Product[ProductID],tbl_Product[ProductName])</f>
        <v>Spreadsheets &amp; Sidequests</v>
      </c>
      <c r="I2118" t="str">
        <f>_xlfn.XLOOKUP(tbl_OrderProduct[[#This Row],[OrderID]],tbl_Order[OrderID],tbl_Order[CustomerID])</f>
        <v>CUST1086</v>
      </c>
    </row>
    <row r="2119" spans="1:9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  <c r="F2119">
        <f>_xlfn.XLOOKUP(tbl_OrderProduct[[#This Row],[OrderID]],tbl_Order[OrderID],tbl_Order[Order Year])</f>
        <v>2021</v>
      </c>
      <c r="G2119" t="str">
        <f>_xlfn.XLOOKUP(tbl_OrderProduct[[#This Row],[OrderID]],tbl_Order[OrderID],tbl_Order[Order Month Name])</f>
        <v>Jan</v>
      </c>
      <c r="H2119" t="str">
        <f>_xlfn.XLOOKUP(tbl_OrderProduct[[#This Row],[ProductID]],tbl_Product[ProductID],tbl_Product[ProductName])</f>
        <v>Pivot &amp; Paper</v>
      </c>
      <c r="I2119" t="str">
        <f>_xlfn.XLOOKUP(tbl_OrderProduct[[#This Row],[OrderID]],tbl_Order[OrderID],tbl_Order[CustomerID])</f>
        <v>CUST1086</v>
      </c>
    </row>
    <row r="2120" spans="1:9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  <c r="F2120">
        <f>_xlfn.XLOOKUP(tbl_OrderProduct[[#This Row],[OrderID]],tbl_Order[OrderID],tbl_Order[Order Year])</f>
        <v>2021</v>
      </c>
      <c r="G2120" t="str">
        <f>_xlfn.XLOOKUP(tbl_OrderProduct[[#This Row],[OrderID]],tbl_Order[OrderID],tbl_Order[Order Month Name])</f>
        <v>Jan</v>
      </c>
      <c r="H2120" t="str">
        <f>_xlfn.XLOOKUP(tbl_OrderProduct[[#This Row],[ProductID]],tbl_Product[ProductID],tbl_Product[ProductName])</f>
        <v>Sheetstorm</v>
      </c>
      <c r="I2120" t="str">
        <f>_xlfn.XLOOKUP(tbl_OrderProduct[[#This Row],[OrderID]],tbl_Order[OrderID],tbl_Order[CustomerID])</f>
        <v>CUST1086</v>
      </c>
    </row>
    <row r="2121" spans="1:9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  <c r="F2121">
        <f>_xlfn.XLOOKUP(tbl_OrderProduct[[#This Row],[OrderID]],tbl_Order[OrderID],tbl_Order[Order Year])</f>
        <v>2021</v>
      </c>
      <c r="G2121" t="str">
        <f>_xlfn.XLOOKUP(tbl_OrderProduct[[#This Row],[OrderID]],tbl_Order[OrderID],tbl_Order[Order Month Name])</f>
        <v>Jan</v>
      </c>
      <c r="H2121" t="str">
        <f>_xlfn.XLOOKUP(tbl_OrderProduct[[#This Row],[ProductID]],tbl_Product[ProductID],tbl_Product[ProductName])</f>
        <v>Spreadsheets &amp; Sidequests</v>
      </c>
      <c r="I2121" t="str">
        <f>_xlfn.XLOOKUP(tbl_OrderProduct[[#This Row],[OrderID]],tbl_Order[OrderID],tbl_Order[CustomerID])</f>
        <v>CUST0733</v>
      </c>
    </row>
    <row r="2122" spans="1:9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  <c r="F2122">
        <f>_xlfn.XLOOKUP(tbl_OrderProduct[[#This Row],[OrderID]],tbl_Order[OrderID],tbl_Order[Order Year])</f>
        <v>2021</v>
      </c>
      <c r="G2122" t="str">
        <f>_xlfn.XLOOKUP(tbl_OrderProduct[[#This Row],[OrderID]],tbl_Order[OrderID],tbl_Order[Order Month Name])</f>
        <v>Jan</v>
      </c>
      <c r="H2122" t="str">
        <f>_xlfn.XLOOKUP(tbl_OrderProduct[[#This Row],[ProductID]],tbl_Product[ProductID],tbl_Product[ProductName])</f>
        <v>Wingspanalytics</v>
      </c>
      <c r="I2122" t="str">
        <f>_xlfn.XLOOKUP(tbl_OrderProduct[[#This Row],[OrderID]],tbl_Order[OrderID],tbl_Order[CustomerID])</f>
        <v>CUST0733</v>
      </c>
    </row>
    <row r="2123" spans="1:9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  <c r="F2123">
        <f>_xlfn.XLOOKUP(tbl_OrderProduct[[#This Row],[OrderID]],tbl_Order[OrderID],tbl_Order[Order Year])</f>
        <v>2021</v>
      </c>
      <c r="G2123" t="str">
        <f>_xlfn.XLOOKUP(tbl_OrderProduct[[#This Row],[OrderID]],tbl_Order[OrderID],tbl_Order[Order Month Name])</f>
        <v>Jan</v>
      </c>
      <c r="H2123" t="str">
        <f>_xlfn.XLOOKUP(tbl_OrderProduct[[#This Row],[ProductID]],tbl_Product[ProductID],tbl_Product[ProductName])</f>
        <v>Pivot Panic!</v>
      </c>
      <c r="I2123" t="str">
        <f>_xlfn.XLOOKUP(tbl_OrderProduct[[#This Row],[OrderID]],tbl_Order[OrderID],tbl_Order[CustomerID])</f>
        <v>CUST0311</v>
      </c>
    </row>
    <row r="2124" spans="1:9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  <c r="F2124">
        <f>_xlfn.XLOOKUP(tbl_OrderProduct[[#This Row],[OrderID]],tbl_Order[OrderID],tbl_Order[Order Year])</f>
        <v>2021</v>
      </c>
      <c r="G2124" t="str">
        <f>_xlfn.XLOOKUP(tbl_OrderProduct[[#This Row],[OrderID]],tbl_Order[OrderID],tbl_Order[Order Month Name])</f>
        <v>Jan</v>
      </c>
      <c r="H2124" t="str">
        <f>_xlfn.XLOOKUP(tbl_OrderProduct[[#This Row],[ProductID]],tbl_Product[ProductID],tbl_Product[ProductName])</f>
        <v>7 Chart Wonders</v>
      </c>
      <c r="I2124" t="str">
        <f>_xlfn.XLOOKUP(tbl_OrderProduct[[#This Row],[OrderID]],tbl_Order[OrderID],tbl_Order[CustomerID])</f>
        <v>CUST0311</v>
      </c>
    </row>
    <row r="2125" spans="1:9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  <c r="F2125">
        <f>_xlfn.XLOOKUP(tbl_OrderProduct[[#This Row],[OrderID]],tbl_Order[OrderID],tbl_Order[Order Year])</f>
        <v>2021</v>
      </c>
      <c r="G2125" t="str">
        <f>_xlfn.XLOOKUP(tbl_OrderProduct[[#This Row],[OrderID]],tbl_Order[OrderID],tbl_Order[Order Month Name])</f>
        <v>Jan</v>
      </c>
      <c r="H2125" t="str">
        <f>_xlfn.XLOOKUP(tbl_OrderProduct[[#This Row],[ProductID]],tbl_Product[ProductID],tbl_Product[ProductName])</f>
        <v>Tiny Epic Formulas</v>
      </c>
      <c r="I2125" t="str">
        <f>_xlfn.XLOOKUP(tbl_OrderProduct[[#This Row],[OrderID]],tbl_Order[OrderID],tbl_Order[CustomerID])</f>
        <v>CUST0311</v>
      </c>
    </row>
    <row r="2126" spans="1:9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  <c r="F2126">
        <f>_xlfn.XLOOKUP(tbl_OrderProduct[[#This Row],[OrderID]],tbl_Order[OrderID],tbl_Order[Order Year])</f>
        <v>2021</v>
      </c>
      <c r="G2126" t="str">
        <f>_xlfn.XLOOKUP(tbl_OrderProduct[[#This Row],[OrderID]],tbl_Order[OrderID],tbl_Order[Order Month Name])</f>
        <v>Jan</v>
      </c>
      <c r="H2126" t="str">
        <f>_xlfn.XLOOKUP(tbl_OrderProduct[[#This Row],[ProductID]],tbl_Product[ProductID],tbl_Product[ProductName])</f>
        <v>Cells of Caledonia</v>
      </c>
      <c r="I2126" t="str">
        <f>_xlfn.XLOOKUP(tbl_OrderProduct[[#This Row],[OrderID]],tbl_Order[OrderID],tbl_Order[CustomerID])</f>
        <v>CUST0311</v>
      </c>
    </row>
    <row r="2127" spans="1:9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  <c r="F2127">
        <f>_xlfn.XLOOKUP(tbl_OrderProduct[[#This Row],[OrderID]],tbl_Order[OrderID],tbl_Order[Order Year])</f>
        <v>2021</v>
      </c>
      <c r="G2127" t="str">
        <f>_xlfn.XLOOKUP(tbl_OrderProduct[[#This Row],[OrderID]],tbl_Order[OrderID],tbl_Order[Order Month Name])</f>
        <v>Jan</v>
      </c>
      <c r="H2127" t="str">
        <f>_xlfn.XLOOKUP(tbl_OrderProduct[[#This Row],[ProductID]],tbl_Product[ProductID],tbl_Product[ProductName])</f>
        <v>Spreadsheets &amp; Sidequests</v>
      </c>
      <c r="I2127" t="str">
        <f>_xlfn.XLOOKUP(tbl_OrderProduct[[#This Row],[OrderID]],tbl_Order[OrderID],tbl_Order[CustomerID])</f>
        <v>CUST0158</v>
      </c>
    </row>
    <row r="2128" spans="1:9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  <c r="F2128">
        <f>_xlfn.XLOOKUP(tbl_OrderProduct[[#This Row],[OrderID]],tbl_Order[OrderID],tbl_Order[Order Year])</f>
        <v>2021</v>
      </c>
      <c r="G2128" t="str">
        <f>_xlfn.XLOOKUP(tbl_OrderProduct[[#This Row],[OrderID]],tbl_Order[OrderID],tbl_Order[Order Month Name])</f>
        <v>Jan</v>
      </c>
      <c r="H2128" t="str">
        <f>_xlfn.XLOOKUP(tbl_OrderProduct[[#This Row],[ProductID]],tbl_Product[ProductID],tbl_Product[ProductName])</f>
        <v>DAX Machina</v>
      </c>
      <c r="I2128" t="str">
        <f>_xlfn.XLOOKUP(tbl_OrderProduct[[#This Row],[OrderID]],tbl_Order[OrderID],tbl_Order[CustomerID])</f>
        <v>CUST0158</v>
      </c>
    </row>
    <row r="2129" spans="1:9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  <c r="F2129">
        <f>_xlfn.XLOOKUP(tbl_OrderProduct[[#This Row],[OrderID]],tbl_Order[OrderID],tbl_Order[Order Year])</f>
        <v>2021</v>
      </c>
      <c r="G2129" t="str">
        <f>_xlfn.XLOOKUP(tbl_OrderProduct[[#This Row],[OrderID]],tbl_Order[OrderID],tbl_Order[Order Month Name])</f>
        <v>Jan</v>
      </c>
      <c r="H2129" t="str">
        <f>_xlfn.XLOOKUP(tbl_OrderProduct[[#This Row],[ProductID]],tbl_Product[ProductID],tbl_Product[ProductName])</f>
        <v>Spreadsheet Legacy</v>
      </c>
      <c r="I2129" t="str">
        <f>_xlfn.XLOOKUP(tbl_OrderProduct[[#This Row],[OrderID]],tbl_Order[OrderID],tbl_Order[CustomerID])</f>
        <v>CUST0285</v>
      </c>
    </row>
    <row r="2130" spans="1:9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  <c r="F2130">
        <f>_xlfn.XLOOKUP(tbl_OrderProduct[[#This Row],[OrderID]],tbl_Order[OrderID],tbl_Order[Order Year])</f>
        <v>2021</v>
      </c>
      <c r="G2130" t="str">
        <f>_xlfn.XLOOKUP(tbl_OrderProduct[[#This Row],[OrderID]],tbl_Order[OrderID],tbl_Order[Order Month Name])</f>
        <v>Jan</v>
      </c>
      <c r="H2130" t="str">
        <f>_xlfn.XLOOKUP(tbl_OrderProduct[[#This Row],[ProductID]],tbl_Product[ProductID],tbl_Product[ProductName])</f>
        <v>Azul: Pie Chart Edition</v>
      </c>
      <c r="I2130" t="str">
        <f>_xlfn.XLOOKUP(tbl_OrderProduct[[#This Row],[OrderID]],tbl_Order[OrderID],tbl_Order[CustomerID])</f>
        <v>CUST0285</v>
      </c>
    </row>
    <row r="2131" spans="1:9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  <c r="F2131">
        <f>_xlfn.XLOOKUP(tbl_OrderProduct[[#This Row],[OrderID]],tbl_Order[OrderID],tbl_Order[Order Year])</f>
        <v>2021</v>
      </c>
      <c r="G2131" t="str">
        <f>_xlfn.XLOOKUP(tbl_OrderProduct[[#This Row],[OrderID]],tbl_Order[OrderID],tbl_Order[Order Month Name])</f>
        <v>Jan</v>
      </c>
      <c r="H2131" t="str">
        <f>_xlfn.XLOOKUP(tbl_OrderProduct[[#This Row],[ProductID]],tbl_Product[ProductID],tbl_Product[ProductName])</f>
        <v>Monopoly: Pivot Table Edition</v>
      </c>
      <c r="I2131" t="str">
        <f>_xlfn.XLOOKUP(tbl_OrderProduct[[#This Row],[OrderID]],tbl_Order[OrderID],tbl_Order[CustomerID])</f>
        <v>CUST0186</v>
      </c>
    </row>
    <row r="2132" spans="1:9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  <c r="F2132">
        <f>_xlfn.XLOOKUP(tbl_OrderProduct[[#This Row],[OrderID]],tbl_Order[OrderID],tbl_Order[Order Year])</f>
        <v>2021</v>
      </c>
      <c r="G2132" t="str">
        <f>_xlfn.XLOOKUP(tbl_OrderProduct[[#This Row],[OrderID]],tbl_Order[OrderID],tbl_Order[Order Month Name])</f>
        <v>Jan</v>
      </c>
      <c r="H2132" t="str">
        <f>_xlfn.XLOOKUP(tbl_OrderProduct[[#This Row],[ProductID]],tbl_Product[ProductID],tbl_Product[ProductName])</f>
        <v>Evercell</v>
      </c>
      <c r="I2132" t="str">
        <f>_xlfn.XLOOKUP(tbl_OrderProduct[[#This Row],[OrderID]],tbl_Order[OrderID],tbl_Order[CustomerID])</f>
        <v>CUST0186</v>
      </c>
    </row>
    <row r="2133" spans="1:9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  <c r="F2133">
        <f>_xlfn.XLOOKUP(tbl_OrderProduct[[#This Row],[OrderID]],tbl_Order[OrderID],tbl_Order[Order Year])</f>
        <v>2021</v>
      </c>
      <c r="G2133" t="str">
        <f>_xlfn.XLOOKUP(tbl_OrderProduct[[#This Row],[OrderID]],tbl_Order[OrderID],tbl_Order[Order Month Name])</f>
        <v>Jan</v>
      </c>
      <c r="H2133" t="str">
        <f>_xlfn.XLOOKUP(tbl_OrderProduct[[#This Row],[ProductID]],tbl_Product[ProductID],tbl_Product[ProductName])</f>
        <v>Welcome To … The Dashboard</v>
      </c>
      <c r="I2133" t="str">
        <f>_xlfn.XLOOKUP(tbl_OrderProduct[[#This Row],[OrderID]],tbl_Order[OrderID],tbl_Order[CustomerID])</f>
        <v>CUST0186</v>
      </c>
    </row>
    <row r="2134" spans="1:9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  <c r="F2134">
        <f>_xlfn.XLOOKUP(tbl_OrderProduct[[#This Row],[OrderID]],tbl_Order[OrderID],tbl_Order[Order Year])</f>
        <v>2021</v>
      </c>
      <c r="G2134" t="str">
        <f>_xlfn.XLOOKUP(tbl_OrderProduct[[#This Row],[OrderID]],tbl_Order[OrderID],tbl_Order[Order Month Name])</f>
        <v>Jan</v>
      </c>
      <c r="H2134" t="str">
        <f>_xlfn.XLOOKUP(tbl_OrderProduct[[#This Row],[ProductID]],tbl_Product[ProductID],tbl_Product[ProductName])</f>
        <v>Roll for Regression</v>
      </c>
      <c r="I2134" t="str">
        <f>_xlfn.XLOOKUP(tbl_OrderProduct[[#This Row],[OrderID]],tbl_Order[OrderID],tbl_Order[CustomerID])</f>
        <v>CUST0186</v>
      </c>
    </row>
    <row r="2135" spans="1:9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  <c r="F2135">
        <f>_xlfn.XLOOKUP(tbl_OrderProduct[[#This Row],[OrderID]],tbl_Order[OrderID],tbl_Order[Order Year])</f>
        <v>2021</v>
      </c>
      <c r="G2135" t="str">
        <f>_xlfn.XLOOKUP(tbl_OrderProduct[[#This Row],[OrderID]],tbl_Order[OrderID],tbl_Order[Order Month Name])</f>
        <v>Jan</v>
      </c>
      <c r="H2135" t="str">
        <f>_xlfn.XLOOKUP(tbl_OrderProduct[[#This Row],[ProductID]],tbl_Product[ProductID],tbl_Product[ProductName])</f>
        <v>Ticket to Ride: Financial Express</v>
      </c>
      <c r="I2135" t="str">
        <f>_xlfn.XLOOKUP(tbl_OrderProduct[[#This Row],[OrderID]],tbl_Order[OrderID],tbl_Order[CustomerID])</f>
        <v>CUST0289</v>
      </c>
    </row>
    <row r="2136" spans="1:9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  <c r="F2136">
        <f>_xlfn.XLOOKUP(tbl_OrderProduct[[#This Row],[OrderID]],tbl_Order[OrderID],tbl_Order[Order Year])</f>
        <v>2021</v>
      </c>
      <c r="G2136" t="str">
        <f>_xlfn.XLOOKUP(tbl_OrderProduct[[#This Row],[OrderID]],tbl_Order[OrderID],tbl_Order[Order Month Name])</f>
        <v>Jan</v>
      </c>
      <c r="H2136" t="str">
        <f>_xlfn.XLOOKUP(tbl_OrderProduct[[#This Row],[ProductID]],tbl_Product[ProductID],tbl_Product[ProductName])</f>
        <v>DataCraft: Fields &amp; Measures</v>
      </c>
      <c r="I2136" t="str">
        <f>_xlfn.XLOOKUP(tbl_OrderProduct[[#This Row],[OrderID]],tbl_Order[OrderID],tbl_Order[CustomerID])</f>
        <v>CUST0289</v>
      </c>
    </row>
    <row r="2137" spans="1:9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  <c r="F2137">
        <f>_xlfn.XLOOKUP(tbl_OrderProduct[[#This Row],[OrderID]],tbl_Order[OrderID],tbl_Order[Order Year])</f>
        <v>2021</v>
      </c>
      <c r="G2137" t="str">
        <f>_xlfn.XLOOKUP(tbl_OrderProduct[[#This Row],[OrderID]],tbl_Order[OrderID],tbl_Order[Order Month Name])</f>
        <v>Jan</v>
      </c>
      <c r="H2137" t="str">
        <f>_xlfn.XLOOKUP(tbl_OrderProduct[[#This Row],[ProductID]],tbl_Product[ProductID],tbl_Product[ProductName])</f>
        <v>Terraforming Tableau</v>
      </c>
      <c r="I2137" t="str">
        <f>_xlfn.XLOOKUP(tbl_OrderProduct[[#This Row],[OrderID]],tbl_Order[OrderID],tbl_Order[CustomerID])</f>
        <v>CUST0289</v>
      </c>
    </row>
    <row r="2138" spans="1:9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  <c r="F2138">
        <f>_xlfn.XLOOKUP(tbl_OrderProduct[[#This Row],[OrderID]],tbl_Order[OrderID],tbl_Order[Order Year])</f>
        <v>2021</v>
      </c>
      <c r="G2138" t="str">
        <f>_xlfn.XLOOKUP(tbl_OrderProduct[[#This Row],[OrderID]],tbl_Order[OrderID],tbl_Order[Order Month Name])</f>
        <v>Jan</v>
      </c>
      <c r="H2138" t="str">
        <f>_xlfn.XLOOKUP(tbl_OrderProduct[[#This Row],[ProductID]],tbl_Product[ProductID],tbl_Product[ProductName])</f>
        <v>Don't Split the Data</v>
      </c>
      <c r="I2138" t="str">
        <f>_xlfn.XLOOKUP(tbl_OrderProduct[[#This Row],[OrderID]],tbl_Order[OrderID],tbl_Order[CustomerID])</f>
        <v>CUST0289</v>
      </c>
    </row>
    <row r="2139" spans="1:9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  <c r="F2139">
        <f>_xlfn.XLOOKUP(tbl_OrderProduct[[#This Row],[OrderID]],tbl_Order[OrderID],tbl_Order[Order Year])</f>
        <v>2021</v>
      </c>
      <c r="G2139" t="str">
        <f>_xlfn.XLOOKUP(tbl_OrderProduct[[#This Row],[OrderID]],tbl_Order[OrderID],tbl_Order[Order Month Name])</f>
        <v>Jan</v>
      </c>
      <c r="H2139" t="str">
        <f>_xlfn.XLOOKUP(tbl_OrderProduct[[#This Row],[ProductID]],tbl_Product[ProductID],tbl_Product[ProductName])</f>
        <v>Carcassone: Financial Quarters</v>
      </c>
      <c r="I2139" t="str">
        <f>_xlfn.XLOOKUP(tbl_OrderProduct[[#This Row],[OrderID]],tbl_Order[OrderID],tbl_Order[CustomerID])</f>
        <v>CUST0132</v>
      </c>
    </row>
    <row r="2140" spans="1:9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  <c r="F2140">
        <f>_xlfn.XLOOKUP(tbl_OrderProduct[[#This Row],[OrderID]],tbl_Order[OrderID],tbl_Order[Order Year])</f>
        <v>2021</v>
      </c>
      <c r="G2140" t="str">
        <f>_xlfn.XLOOKUP(tbl_OrderProduct[[#This Row],[OrderID]],tbl_Order[OrderID],tbl_Order[Order Month Name])</f>
        <v>Jan</v>
      </c>
      <c r="H2140" t="str">
        <f>_xlfn.XLOOKUP(tbl_OrderProduct[[#This Row],[ProductID]],tbl_Product[ProductID],tbl_Product[ProductName])</f>
        <v>DataCraft: Fields &amp; Measures</v>
      </c>
      <c r="I2140" t="str">
        <f>_xlfn.XLOOKUP(tbl_OrderProduct[[#This Row],[OrderID]],tbl_Order[OrderID],tbl_Order[CustomerID])</f>
        <v>CUST0132</v>
      </c>
    </row>
    <row r="2141" spans="1:9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  <c r="F2141">
        <f>_xlfn.XLOOKUP(tbl_OrderProduct[[#This Row],[OrderID]],tbl_Order[OrderID],tbl_Order[Order Year])</f>
        <v>2021</v>
      </c>
      <c r="G2141" t="str">
        <f>_xlfn.XLOOKUP(tbl_OrderProduct[[#This Row],[OrderID]],tbl_Order[OrderID],tbl_Order[Order Month Name])</f>
        <v>Jan</v>
      </c>
      <c r="H2141" t="str">
        <f>_xlfn.XLOOKUP(tbl_OrderProduct[[#This Row],[ProductID]],tbl_Product[ProductID],tbl_Product[ProductName])</f>
        <v>YahtSheets</v>
      </c>
      <c r="I2141" t="str">
        <f>_xlfn.XLOOKUP(tbl_OrderProduct[[#This Row],[OrderID]],tbl_Order[OrderID],tbl_Order[CustomerID])</f>
        <v>CUST0132</v>
      </c>
    </row>
    <row r="2142" spans="1:9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  <c r="F2142">
        <f>_xlfn.XLOOKUP(tbl_OrderProduct[[#This Row],[OrderID]],tbl_Order[OrderID],tbl_Order[Order Year])</f>
        <v>2021</v>
      </c>
      <c r="G2142" t="str">
        <f>_xlfn.XLOOKUP(tbl_OrderProduct[[#This Row],[OrderID]],tbl_Order[OrderID],tbl_Order[Order Month Name])</f>
        <v>Jan</v>
      </c>
      <c r="H2142" t="str">
        <f>_xlfn.XLOOKUP(tbl_OrderProduct[[#This Row],[ProductID]],tbl_Product[ProductID],tbl_Product[ProductName])</f>
        <v>Brass: Budget</v>
      </c>
      <c r="I2142" t="str">
        <f>_xlfn.XLOOKUP(tbl_OrderProduct[[#This Row],[OrderID]],tbl_Order[OrderID],tbl_Order[CustomerID])</f>
        <v>CUST0132</v>
      </c>
    </row>
    <row r="2143" spans="1:9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  <c r="F2143">
        <f>_xlfn.XLOOKUP(tbl_OrderProduct[[#This Row],[OrderID]],tbl_Order[OrderID],tbl_Order[Order Year])</f>
        <v>2021</v>
      </c>
      <c r="G2143" t="str">
        <f>_xlfn.XLOOKUP(tbl_OrderProduct[[#This Row],[OrderID]],tbl_Order[OrderID],tbl_Order[Order Month Name])</f>
        <v>Jan</v>
      </c>
      <c r="H2143" t="str">
        <f>_xlfn.XLOOKUP(tbl_OrderProduct[[#This Row],[ProductID]],tbl_Product[ProductID],tbl_Product[ProductName])</f>
        <v>A Dasboard Contrived</v>
      </c>
      <c r="I2143" t="str">
        <f>_xlfn.XLOOKUP(tbl_OrderProduct[[#This Row],[OrderID]],tbl_Order[OrderID],tbl_Order[CustomerID])</f>
        <v>CUST0132</v>
      </c>
    </row>
    <row r="2144" spans="1:9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  <c r="F2144">
        <f>_xlfn.XLOOKUP(tbl_OrderProduct[[#This Row],[OrderID]],tbl_Order[OrderID],tbl_Order[Order Year])</f>
        <v>2021</v>
      </c>
      <c r="G2144" t="str">
        <f>_xlfn.XLOOKUP(tbl_OrderProduct[[#This Row],[OrderID]],tbl_Order[OrderID],tbl_Order[Order Month Name])</f>
        <v>Jan</v>
      </c>
      <c r="H2144" t="str">
        <f>_xlfn.XLOOKUP(tbl_OrderProduct[[#This Row],[ProductID]],tbl_Product[ProductID],tbl_Product[ProductName])</f>
        <v>Power B.I. the Board Game</v>
      </c>
      <c r="I2144" t="str">
        <f>_xlfn.XLOOKUP(tbl_OrderProduct[[#This Row],[OrderID]],tbl_Order[OrderID],tbl_Order[CustomerID])</f>
        <v>CUST0774</v>
      </c>
    </row>
    <row r="2145" spans="1:9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  <c r="F2145">
        <f>_xlfn.XLOOKUP(tbl_OrderProduct[[#This Row],[OrderID]],tbl_Order[OrderID],tbl_Order[Order Year])</f>
        <v>2021</v>
      </c>
      <c r="G2145" t="str">
        <f>_xlfn.XLOOKUP(tbl_OrderProduct[[#This Row],[OrderID]],tbl_Order[OrderID],tbl_Order[Order Month Name])</f>
        <v>Jan</v>
      </c>
      <c r="H2145" t="str">
        <f>_xlfn.XLOOKUP(tbl_OrderProduct[[#This Row],[ProductID]],tbl_Product[ProductID],tbl_Product[ProductName])</f>
        <v>Tiny Epic Formulas</v>
      </c>
      <c r="I2145" t="str">
        <f>_xlfn.XLOOKUP(tbl_OrderProduct[[#This Row],[OrderID]],tbl_Order[OrderID],tbl_Order[CustomerID])</f>
        <v>CUST0114</v>
      </c>
    </row>
    <row r="2146" spans="1:9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  <c r="F2146">
        <f>_xlfn.XLOOKUP(tbl_OrderProduct[[#This Row],[OrderID]],tbl_Order[OrderID],tbl_Order[Order Year])</f>
        <v>2021</v>
      </c>
      <c r="G2146" t="str">
        <f>_xlfn.XLOOKUP(tbl_OrderProduct[[#This Row],[OrderID]],tbl_Order[OrderID],tbl_Order[Order Month Name])</f>
        <v>Feb</v>
      </c>
      <c r="H2146" t="str">
        <f>_xlfn.XLOOKUP(tbl_OrderProduct[[#This Row],[ProductID]],tbl_Product[ProductID],tbl_Product[ProductName])</f>
        <v>Dungeons &amp; Datasets</v>
      </c>
      <c r="I2146" t="str">
        <f>_xlfn.XLOOKUP(tbl_OrderProduct[[#This Row],[OrderID]],tbl_Order[OrderID],tbl_Order[CustomerID])</f>
        <v>CUST1182</v>
      </c>
    </row>
    <row r="2147" spans="1:9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  <c r="F2147">
        <f>_xlfn.XLOOKUP(tbl_OrderProduct[[#This Row],[OrderID]],tbl_Order[OrderID],tbl_Order[Order Year])</f>
        <v>2021</v>
      </c>
      <c r="G2147" t="str">
        <f>_xlfn.XLOOKUP(tbl_OrderProduct[[#This Row],[OrderID]],tbl_Order[OrderID],tbl_Order[Order Month Name])</f>
        <v>Feb</v>
      </c>
      <c r="H2147" t="str">
        <f>_xlfn.XLOOKUP(tbl_OrderProduct[[#This Row],[ProductID]],tbl_Product[ProductID],tbl_Product[ProductName])</f>
        <v>Roll for Regression</v>
      </c>
      <c r="I2147" t="str">
        <f>_xlfn.XLOOKUP(tbl_OrderProduct[[#This Row],[OrderID]],tbl_Order[OrderID],tbl_Order[CustomerID])</f>
        <v>CUST0997</v>
      </c>
    </row>
    <row r="2148" spans="1:9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  <c r="F2148">
        <f>_xlfn.XLOOKUP(tbl_OrderProduct[[#This Row],[OrderID]],tbl_Order[OrderID],tbl_Order[Order Year])</f>
        <v>2021</v>
      </c>
      <c r="G2148" t="str">
        <f>_xlfn.XLOOKUP(tbl_OrderProduct[[#This Row],[OrderID]],tbl_Order[OrderID],tbl_Order[Order Month Name])</f>
        <v>Feb</v>
      </c>
      <c r="H2148" t="str">
        <f>_xlfn.XLOOKUP(tbl_OrderProduct[[#This Row],[ProductID]],tbl_Product[ProductID],tbl_Product[ProductName])</f>
        <v>Sheetstorm</v>
      </c>
      <c r="I2148" t="str">
        <f>_xlfn.XLOOKUP(tbl_OrderProduct[[#This Row],[OrderID]],tbl_Order[OrderID],tbl_Order[CustomerID])</f>
        <v>CUST0997</v>
      </c>
    </row>
    <row r="2149" spans="1:9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  <c r="F2149">
        <f>_xlfn.XLOOKUP(tbl_OrderProduct[[#This Row],[OrderID]],tbl_Order[OrderID],tbl_Order[Order Year])</f>
        <v>2021</v>
      </c>
      <c r="G2149" t="str">
        <f>_xlfn.XLOOKUP(tbl_OrderProduct[[#This Row],[OrderID]],tbl_Order[OrderID],tbl_Order[Order Month Name])</f>
        <v>Feb</v>
      </c>
      <c r="H2149" t="str">
        <f>_xlfn.XLOOKUP(tbl_OrderProduct[[#This Row],[ProductID]],tbl_Product[ProductID],tbl_Product[ProductName])</f>
        <v>Pivot or Perish</v>
      </c>
      <c r="I2149" t="str">
        <f>_xlfn.XLOOKUP(tbl_OrderProduct[[#This Row],[OrderID]],tbl_Order[OrderID],tbl_Order[CustomerID])</f>
        <v>CUST0011</v>
      </c>
    </row>
    <row r="2150" spans="1:9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  <c r="F2150">
        <f>_xlfn.XLOOKUP(tbl_OrderProduct[[#This Row],[OrderID]],tbl_Order[OrderID],tbl_Order[Order Year])</f>
        <v>2021</v>
      </c>
      <c r="G2150" t="str">
        <f>_xlfn.XLOOKUP(tbl_OrderProduct[[#This Row],[OrderID]],tbl_Order[OrderID],tbl_Order[Order Month Name])</f>
        <v>Feb</v>
      </c>
      <c r="H2150" t="str">
        <f>_xlfn.XLOOKUP(tbl_OrderProduct[[#This Row],[ProductID]],tbl_Product[ProductID],tbl_Product[ProductName])</f>
        <v>Audit Call of Cthulhu</v>
      </c>
      <c r="I2150" t="str">
        <f>_xlfn.XLOOKUP(tbl_OrderProduct[[#This Row],[OrderID]],tbl_Order[OrderID],tbl_Order[CustomerID])</f>
        <v>CUST0011</v>
      </c>
    </row>
    <row r="2151" spans="1:9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  <c r="F2151">
        <f>_xlfn.XLOOKUP(tbl_OrderProduct[[#This Row],[OrderID]],tbl_Order[OrderID],tbl_Order[Order Year])</f>
        <v>2021</v>
      </c>
      <c r="G2151" t="str">
        <f>_xlfn.XLOOKUP(tbl_OrderProduct[[#This Row],[OrderID]],tbl_Order[OrderID],tbl_Order[Order Month Name])</f>
        <v>Feb</v>
      </c>
      <c r="H2151" t="str">
        <f>_xlfn.XLOOKUP(tbl_OrderProduct[[#This Row],[ProductID]],tbl_Product[ProductID],tbl_Product[ProductName])</f>
        <v>Unmatched: Analyst's Edition</v>
      </c>
      <c r="I2151" t="str">
        <f>_xlfn.XLOOKUP(tbl_OrderProduct[[#This Row],[OrderID]],tbl_Order[OrderID],tbl_Order[CustomerID])</f>
        <v>CUST0011</v>
      </c>
    </row>
    <row r="2152" spans="1:9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  <c r="F2152">
        <f>_xlfn.XLOOKUP(tbl_OrderProduct[[#This Row],[OrderID]],tbl_Order[OrderID],tbl_Order[Order Year])</f>
        <v>2021</v>
      </c>
      <c r="G2152" t="str">
        <f>_xlfn.XLOOKUP(tbl_OrderProduct[[#This Row],[OrderID]],tbl_Order[OrderID],tbl_Order[Order Month Name])</f>
        <v>Feb</v>
      </c>
      <c r="H2152" t="str">
        <f>_xlfn.XLOOKUP(tbl_OrderProduct[[#This Row],[ProductID]],tbl_Product[ProductID],tbl_Product[ProductName])</f>
        <v>Sheetstorm</v>
      </c>
      <c r="I2152" t="str">
        <f>_xlfn.XLOOKUP(tbl_OrderProduct[[#This Row],[OrderID]],tbl_Order[OrderID],tbl_Order[CustomerID])</f>
        <v>CUST0011</v>
      </c>
    </row>
    <row r="2153" spans="1:9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  <c r="F2153">
        <f>_xlfn.XLOOKUP(tbl_OrderProduct[[#This Row],[OrderID]],tbl_Order[OrderID],tbl_Order[Order Year])</f>
        <v>2021</v>
      </c>
      <c r="G2153" t="str">
        <f>_xlfn.XLOOKUP(tbl_OrderProduct[[#This Row],[OrderID]],tbl_Order[OrderID],tbl_Order[Order Month Name])</f>
        <v>Feb</v>
      </c>
      <c r="H2153" t="str">
        <f>_xlfn.XLOOKUP(tbl_OrderProduct[[#This Row],[ProductID]],tbl_Product[ProductID],tbl_Product[ProductName])</f>
        <v>Brass: Budget</v>
      </c>
      <c r="I2153" t="str">
        <f>_xlfn.XLOOKUP(tbl_OrderProduct[[#This Row],[OrderID]],tbl_Order[OrderID],tbl_Order[CustomerID])</f>
        <v>CUST0011</v>
      </c>
    </row>
    <row r="2154" spans="1:9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  <c r="F2154">
        <f>_xlfn.XLOOKUP(tbl_OrderProduct[[#This Row],[OrderID]],tbl_Order[OrderID],tbl_Order[Order Year])</f>
        <v>2021</v>
      </c>
      <c r="G2154" t="str">
        <f>_xlfn.XLOOKUP(tbl_OrderProduct[[#This Row],[OrderID]],tbl_Order[OrderID],tbl_Order[Order Month Name])</f>
        <v>Feb</v>
      </c>
      <c r="H2154" t="str">
        <f>_xlfn.XLOOKUP(tbl_OrderProduct[[#This Row],[ProductID]],tbl_Product[ProductID],tbl_Product[ProductName])</f>
        <v>Cashflow Cascadia</v>
      </c>
      <c r="I2154" t="str">
        <f>_xlfn.XLOOKUP(tbl_OrderProduct[[#This Row],[OrderID]],tbl_Order[OrderID],tbl_Order[CustomerID])</f>
        <v>CUST0011</v>
      </c>
    </row>
    <row r="2155" spans="1:9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  <c r="F2155">
        <f>_xlfn.XLOOKUP(tbl_OrderProduct[[#This Row],[OrderID]],tbl_Order[OrderID],tbl_Order[Order Year])</f>
        <v>2021</v>
      </c>
      <c r="G2155" t="str">
        <f>_xlfn.XLOOKUP(tbl_OrderProduct[[#This Row],[OrderID]],tbl_Order[OrderID],tbl_Order[Order Month Name])</f>
        <v>Feb</v>
      </c>
      <c r="H2155" t="str">
        <f>_xlfn.XLOOKUP(tbl_OrderProduct[[#This Row],[ProductID]],tbl_Product[ProductID],tbl_Product[ProductName])</f>
        <v>Data: The Resistance</v>
      </c>
      <c r="I2155" t="str">
        <f>_xlfn.XLOOKUP(tbl_OrderProduct[[#This Row],[OrderID]],tbl_Order[OrderID],tbl_Order[CustomerID])</f>
        <v>CUST0037</v>
      </c>
    </row>
    <row r="2156" spans="1:9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  <c r="F2156">
        <f>_xlfn.XLOOKUP(tbl_OrderProduct[[#This Row],[OrderID]],tbl_Order[OrderID],tbl_Order[Order Year])</f>
        <v>2021</v>
      </c>
      <c r="G2156" t="str">
        <f>_xlfn.XLOOKUP(tbl_OrderProduct[[#This Row],[OrderID]],tbl_Order[OrderID],tbl_Order[Order Month Name])</f>
        <v>Feb</v>
      </c>
      <c r="H2156" t="str">
        <f>_xlfn.XLOOKUP(tbl_OrderProduct[[#This Row],[ProductID]],tbl_Product[ProductID],tbl_Product[ProductName])</f>
        <v>Great Western Lookup</v>
      </c>
      <c r="I2156" t="str">
        <f>_xlfn.XLOOKUP(tbl_OrderProduct[[#This Row],[OrderID]],tbl_Order[OrderID],tbl_Order[CustomerID])</f>
        <v>CUST0037</v>
      </c>
    </row>
    <row r="2157" spans="1:9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  <c r="F2157">
        <f>_xlfn.XLOOKUP(tbl_OrderProduct[[#This Row],[OrderID]],tbl_Order[OrderID],tbl_Order[Order Year])</f>
        <v>2021</v>
      </c>
      <c r="G2157" t="str">
        <f>_xlfn.XLOOKUP(tbl_OrderProduct[[#This Row],[OrderID]],tbl_Order[OrderID],tbl_Order[Order Month Name])</f>
        <v>Feb</v>
      </c>
      <c r="H2157" t="str">
        <f>_xlfn.XLOOKUP(tbl_OrderProduct[[#This Row],[ProductID]],tbl_Product[ProductID],tbl_Product[ProductName])</f>
        <v>Evercell</v>
      </c>
      <c r="I2157" t="str">
        <f>_xlfn.XLOOKUP(tbl_OrderProduct[[#This Row],[OrderID]],tbl_Order[OrderID],tbl_Order[CustomerID])</f>
        <v>CUST0037</v>
      </c>
    </row>
    <row r="2158" spans="1:9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  <c r="F2158">
        <f>_xlfn.XLOOKUP(tbl_OrderProduct[[#This Row],[OrderID]],tbl_Order[OrderID],tbl_Order[Order Year])</f>
        <v>2021</v>
      </c>
      <c r="G2158" t="str">
        <f>_xlfn.XLOOKUP(tbl_OrderProduct[[#This Row],[OrderID]],tbl_Order[OrderID],tbl_Order[Order Month Name])</f>
        <v>Feb</v>
      </c>
      <c r="H2158" t="str">
        <f>_xlfn.XLOOKUP(tbl_OrderProduct[[#This Row],[ProductID]],tbl_Product[ProductID],tbl_Product[ProductName])</f>
        <v>Between Two Spreadsheets</v>
      </c>
      <c r="I2158" t="str">
        <f>_xlfn.XLOOKUP(tbl_OrderProduct[[#This Row],[OrderID]],tbl_Order[OrderID],tbl_Order[CustomerID])</f>
        <v>CUST0037</v>
      </c>
    </row>
    <row r="2159" spans="1:9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  <c r="F2159">
        <f>_xlfn.XLOOKUP(tbl_OrderProduct[[#This Row],[OrderID]],tbl_Order[OrderID],tbl_Order[Order Year])</f>
        <v>2021</v>
      </c>
      <c r="G2159" t="str">
        <f>_xlfn.XLOOKUP(tbl_OrderProduct[[#This Row],[OrderID]],tbl_Order[OrderID],tbl_Order[Order Month Name])</f>
        <v>Feb</v>
      </c>
      <c r="H2159" t="str">
        <f>_xlfn.XLOOKUP(tbl_OrderProduct[[#This Row],[ProductID]],tbl_Product[ProductID],tbl_Product[ProductName])</f>
        <v>Don't Wake the Stakeholders</v>
      </c>
      <c r="I2159" t="str">
        <f>_xlfn.XLOOKUP(tbl_OrderProduct[[#This Row],[OrderID]],tbl_Order[OrderID],tbl_Order[CustomerID])</f>
        <v>CUST0678</v>
      </c>
    </row>
    <row r="2160" spans="1:9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  <c r="F2160">
        <f>_xlfn.XLOOKUP(tbl_OrderProduct[[#This Row],[OrderID]],tbl_Order[OrderID],tbl_Order[Order Year])</f>
        <v>2021</v>
      </c>
      <c r="G2160" t="str">
        <f>_xlfn.XLOOKUP(tbl_OrderProduct[[#This Row],[OrderID]],tbl_Order[OrderID],tbl_Order[Order Month Name])</f>
        <v>Feb</v>
      </c>
      <c r="H2160" t="str">
        <f>_xlfn.XLOOKUP(tbl_OrderProduct[[#This Row],[ProductID]],tbl_Product[ProductID],tbl_Product[ProductName])</f>
        <v>Dashboard Wavelength</v>
      </c>
      <c r="I2160" t="str">
        <f>_xlfn.XLOOKUP(tbl_OrderProduct[[#This Row],[OrderID]],tbl_Order[OrderID],tbl_Order[CustomerID])</f>
        <v>CUST0461</v>
      </c>
    </row>
    <row r="2161" spans="1:9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  <c r="F2161">
        <f>_xlfn.XLOOKUP(tbl_OrderProduct[[#This Row],[OrderID]],tbl_Order[OrderID],tbl_Order[Order Year])</f>
        <v>2021</v>
      </c>
      <c r="G2161" t="str">
        <f>_xlfn.XLOOKUP(tbl_OrderProduct[[#This Row],[OrderID]],tbl_Order[OrderID],tbl_Order[Order Month Name])</f>
        <v>Feb</v>
      </c>
      <c r="H2161" t="str">
        <f>_xlfn.XLOOKUP(tbl_OrderProduct[[#This Row],[ProductID]],tbl_Product[ProductID],tbl_Product[ProductName])</f>
        <v>YahtSheets</v>
      </c>
      <c r="I2161" t="str">
        <f>_xlfn.XLOOKUP(tbl_OrderProduct[[#This Row],[OrderID]],tbl_Order[OrderID],tbl_Order[CustomerID])</f>
        <v>CUST0461</v>
      </c>
    </row>
    <row r="2162" spans="1:9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  <c r="F2162">
        <f>_xlfn.XLOOKUP(tbl_OrderProduct[[#This Row],[OrderID]],tbl_Order[OrderID],tbl_Order[Order Year])</f>
        <v>2021</v>
      </c>
      <c r="G2162" t="str">
        <f>_xlfn.XLOOKUP(tbl_OrderProduct[[#This Row],[OrderID]],tbl_Order[OrderID],tbl_Order[Order Month Name])</f>
        <v>Feb</v>
      </c>
      <c r="H2162" t="str">
        <f>_xlfn.XLOOKUP(tbl_OrderProduct[[#This Row],[ProductID]],tbl_Product[ProductID],tbl_Product[ProductName])</f>
        <v>Pivot or Perish</v>
      </c>
      <c r="I2162" t="str">
        <f>_xlfn.XLOOKUP(tbl_OrderProduct[[#This Row],[OrderID]],tbl_Order[OrderID],tbl_Order[CustomerID])</f>
        <v>CUST0461</v>
      </c>
    </row>
    <row r="2163" spans="1:9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  <c r="F2163">
        <f>_xlfn.XLOOKUP(tbl_OrderProduct[[#This Row],[OrderID]],tbl_Order[OrderID],tbl_Order[Order Year])</f>
        <v>2021</v>
      </c>
      <c r="G2163" t="str">
        <f>_xlfn.XLOOKUP(tbl_OrderProduct[[#This Row],[OrderID]],tbl_Order[OrderID],tbl_Order[Order Month Name])</f>
        <v>Feb</v>
      </c>
      <c r="H2163" t="str">
        <f>_xlfn.XLOOKUP(tbl_OrderProduct[[#This Row],[ProductID]],tbl_Product[ProductID],tbl_Product[ProductName])</f>
        <v>The Spill: Data Breach</v>
      </c>
      <c r="I2163" t="str">
        <f>_xlfn.XLOOKUP(tbl_OrderProduct[[#This Row],[OrderID]],tbl_Order[OrderID],tbl_Order[CustomerID])</f>
        <v>CUST0139</v>
      </c>
    </row>
    <row r="2164" spans="1:9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  <c r="F2164">
        <f>_xlfn.XLOOKUP(tbl_OrderProduct[[#This Row],[OrderID]],tbl_Order[OrderID],tbl_Order[Order Year])</f>
        <v>2021</v>
      </c>
      <c r="G2164" t="str">
        <f>_xlfn.XLOOKUP(tbl_OrderProduct[[#This Row],[OrderID]],tbl_Order[OrderID],tbl_Order[Order Month Name])</f>
        <v>Feb</v>
      </c>
      <c r="H2164" t="str">
        <f>_xlfn.XLOOKUP(tbl_OrderProduct[[#This Row],[ProductID]],tbl_Product[ProductID],tbl_Product[ProductName])</f>
        <v>Fieldnames</v>
      </c>
      <c r="I2164" t="str">
        <f>_xlfn.XLOOKUP(tbl_OrderProduct[[#This Row],[OrderID]],tbl_Order[OrderID],tbl_Order[CustomerID])</f>
        <v>CUST0139</v>
      </c>
    </row>
    <row r="2165" spans="1:9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  <c r="F2165">
        <f>_xlfn.XLOOKUP(tbl_OrderProduct[[#This Row],[OrderID]],tbl_Order[OrderID],tbl_Order[Order Year])</f>
        <v>2021</v>
      </c>
      <c r="G2165" t="str">
        <f>_xlfn.XLOOKUP(tbl_OrderProduct[[#This Row],[OrderID]],tbl_Order[OrderID],tbl_Order[Order Month Name])</f>
        <v>Feb</v>
      </c>
      <c r="H2165" t="str">
        <f>_xlfn.XLOOKUP(tbl_OrderProduct[[#This Row],[ProductID]],tbl_Product[ProductID],tbl_Product[ProductName])</f>
        <v>Don't Wake the Stakeholders</v>
      </c>
      <c r="I2165" t="str">
        <f>_xlfn.XLOOKUP(tbl_OrderProduct[[#This Row],[OrderID]],tbl_Order[OrderID],tbl_Order[CustomerID])</f>
        <v>CUST0139</v>
      </c>
    </row>
    <row r="2166" spans="1:9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  <c r="F2166">
        <f>_xlfn.XLOOKUP(tbl_OrderProduct[[#This Row],[OrderID]],tbl_Order[OrderID],tbl_Order[Order Year])</f>
        <v>2021</v>
      </c>
      <c r="G2166" t="str">
        <f>_xlfn.XLOOKUP(tbl_OrderProduct[[#This Row],[OrderID]],tbl_Order[OrderID],tbl_Order[Order Month Name])</f>
        <v>Feb</v>
      </c>
      <c r="H2166" t="str">
        <f>_xlfn.XLOOKUP(tbl_OrderProduct[[#This Row],[ProductID]],tbl_Product[ProductID],tbl_Product[ProductName])</f>
        <v>Between Two Spreadsheets</v>
      </c>
      <c r="I2166" t="str">
        <f>_xlfn.XLOOKUP(tbl_OrderProduct[[#This Row],[OrderID]],tbl_Order[OrderID],tbl_Order[CustomerID])</f>
        <v>CUST0139</v>
      </c>
    </row>
    <row r="2167" spans="1:9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  <c r="F2167">
        <f>_xlfn.XLOOKUP(tbl_OrderProduct[[#This Row],[OrderID]],tbl_Order[OrderID],tbl_Order[Order Year])</f>
        <v>2021</v>
      </c>
      <c r="G2167" t="str">
        <f>_xlfn.XLOOKUP(tbl_OrderProduct[[#This Row],[OrderID]],tbl_Order[OrderID],tbl_Order[Order Month Name])</f>
        <v>Feb</v>
      </c>
      <c r="H2167" t="str">
        <f>_xlfn.XLOOKUP(tbl_OrderProduct[[#This Row],[ProductID]],tbl_Product[ProductID],tbl_Product[ProductName])</f>
        <v>Depreciation Trail</v>
      </c>
      <c r="I2167" t="str">
        <f>_xlfn.XLOOKUP(tbl_OrderProduct[[#This Row],[OrderID]],tbl_Order[OrderID],tbl_Order[CustomerID])</f>
        <v>CUST0139</v>
      </c>
    </row>
    <row r="2168" spans="1:9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  <c r="F2168">
        <f>_xlfn.XLOOKUP(tbl_OrderProduct[[#This Row],[OrderID]],tbl_Order[OrderID],tbl_Order[Order Year])</f>
        <v>2021</v>
      </c>
      <c r="G2168" t="str">
        <f>_xlfn.XLOOKUP(tbl_OrderProduct[[#This Row],[OrderID]],tbl_Order[OrderID],tbl_Order[Order Month Name])</f>
        <v>Feb</v>
      </c>
      <c r="H2168" t="str">
        <f>_xlfn.XLOOKUP(tbl_OrderProduct[[#This Row],[ProductID]],tbl_Product[ProductID],tbl_Product[ProductName])</f>
        <v>Don't Wake the Stakeholders</v>
      </c>
      <c r="I2168" t="str">
        <f>_xlfn.XLOOKUP(tbl_OrderProduct[[#This Row],[OrderID]],tbl_Order[OrderID],tbl_Order[CustomerID])</f>
        <v>CUST0254</v>
      </c>
    </row>
    <row r="2169" spans="1:9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  <c r="F2169">
        <f>_xlfn.XLOOKUP(tbl_OrderProduct[[#This Row],[OrderID]],tbl_Order[OrderID],tbl_Order[Order Year])</f>
        <v>2021</v>
      </c>
      <c r="G2169" t="str">
        <f>_xlfn.XLOOKUP(tbl_OrderProduct[[#This Row],[OrderID]],tbl_Order[OrderID],tbl_Order[Order Month Name])</f>
        <v>Feb</v>
      </c>
      <c r="H2169" t="str">
        <f>_xlfn.XLOOKUP(tbl_OrderProduct[[#This Row],[ProductID]],tbl_Product[ProductID],tbl_Product[ProductName])</f>
        <v>Depreciation Trail</v>
      </c>
      <c r="I2169" t="str">
        <f>_xlfn.XLOOKUP(tbl_OrderProduct[[#This Row],[OrderID]],tbl_Order[OrderID],tbl_Order[CustomerID])</f>
        <v>CUST1220</v>
      </c>
    </row>
    <row r="2170" spans="1:9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  <c r="F2170">
        <f>_xlfn.XLOOKUP(tbl_OrderProduct[[#This Row],[OrderID]],tbl_Order[OrderID],tbl_Order[Order Year])</f>
        <v>2021</v>
      </c>
      <c r="G2170" t="str">
        <f>_xlfn.XLOOKUP(tbl_OrderProduct[[#This Row],[OrderID]],tbl_Order[OrderID],tbl_Order[Order Month Name])</f>
        <v>Feb</v>
      </c>
      <c r="H2170" t="str">
        <f>_xlfn.XLOOKUP(tbl_OrderProduct[[#This Row],[ProductID]],tbl_Product[ProductID],tbl_Product[ProductName])</f>
        <v>The Castles of Mad King Lambda</v>
      </c>
      <c r="I2170" t="str">
        <f>_xlfn.XLOOKUP(tbl_OrderProduct[[#This Row],[OrderID]],tbl_Order[OrderID],tbl_Order[CustomerID])</f>
        <v>CUST0328</v>
      </c>
    </row>
    <row r="2171" spans="1:9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  <c r="F2171">
        <f>_xlfn.XLOOKUP(tbl_OrderProduct[[#This Row],[OrderID]],tbl_Order[OrderID],tbl_Order[Order Year])</f>
        <v>2021</v>
      </c>
      <c r="G2171" t="str">
        <f>_xlfn.XLOOKUP(tbl_OrderProduct[[#This Row],[OrderID]],tbl_Order[OrderID],tbl_Order[Order Month Name])</f>
        <v>Feb</v>
      </c>
      <c r="H2171" t="str">
        <f>_xlfn.XLOOKUP(tbl_OrderProduct[[#This Row],[ProductID]],tbl_Product[ProductID],tbl_Product[ProductName])</f>
        <v>Pivot or Perish</v>
      </c>
      <c r="I2171" t="str">
        <f>_xlfn.XLOOKUP(tbl_OrderProduct[[#This Row],[OrderID]],tbl_Order[OrderID],tbl_Order[CustomerID])</f>
        <v>CUST0656</v>
      </c>
    </row>
    <row r="2172" spans="1:9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  <c r="F2172">
        <f>_xlfn.XLOOKUP(tbl_OrderProduct[[#This Row],[OrderID]],tbl_Order[OrderID],tbl_Order[Order Year])</f>
        <v>2021</v>
      </c>
      <c r="G2172" t="str">
        <f>_xlfn.XLOOKUP(tbl_OrderProduct[[#This Row],[OrderID]],tbl_Order[OrderID],tbl_Order[Order Month Name])</f>
        <v>Feb</v>
      </c>
      <c r="H2172" t="str">
        <f>_xlfn.XLOOKUP(tbl_OrderProduct[[#This Row],[ProductID]],tbl_Product[ProductID],tbl_Product[ProductName])</f>
        <v>Pivot &amp; Paper</v>
      </c>
      <c r="I2172" t="str">
        <f>_xlfn.XLOOKUP(tbl_OrderProduct[[#This Row],[OrderID]],tbl_Order[OrderID],tbl_Order[CustomerID])</f>
        <v>CUST0525</v>
      </c>
    </row>
    <row r="2173" spans="1:9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  <c r="F2173">
        <f>_xlfn.XLOOKUP(tbl_OrderProduct[[#This Row],[OrderID]],tbl_Order[OrderID],tbl_Order[Order Year])</f>
        <v>2021</v>
      </c>
      <c r="G2173" t="str">
        <f>_xlfn.XLOOKUP(tbl_OrderProduct[[#This Row],[OrderID]],tbl_Order[OrderID],tbl_Order[Order Month Name])</f>
        <v>Feb</v>
      </c>
      <c r="H2173" t="str">
        <f>_xlfn.XLOOKUP(tbl_OrderProduct[[#This Row],[ProductID]],tbl_Product[ProductID],tbl_Product[ProductName])</f>
        <v>Sheetstorm</v>
      </c>
      <c r="I2173" t="str">
        <f>_xlfn.XLOOKUP(tbl_OrderProduct[[#This Row],[OrderID]],tbl_Order[OrderID],tbl_Order[CustomerID])</f>
        <v>CUST1046</v>
      </c>
    </row>
    <row r="2174" spans="1:9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  <c r="F2174">
        <f>_xlfn.XLOOKUP(tbl_OrderProduct[[#This Row],[OrderID]],tbl_Order[OrderID],tbl_Order[Order Year])</f>
        <v>2021</v>
      </c>
      <c r="G2174" t="str">
        <f>_xlfn.XLOOKUP(tbl_OrderProduct[[#This Row],[OrderID]],tbl_Order[OrderID],tbl_Order[Order Month Name])</f>
        <v>Feb</v>
      </c>
      <c r="H2174" t="str">
        <f>_xlfn.XLOOKUP(tbl_OrderProduct[[#This Row],[ProductID]],tbl_Product[ProductID],tbl_Product[ProductName])</f>
        <v>A Dasboard Contrived</v>
      </c>
      <c r="I2174" t="str">
        <f>_xlfn.XLOOKUP(tbl_OrderProduct[[#This Row],[OrderID]],tbl_Order[OrderID],tbl_Order[CustomerID])</f>
        <v>CUST1046</v>
      </c>
    </row>
    <row r="2175" spans="1:9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  <c r="F2175">
        <f>_xlfn.XLOOKUP(tbl_OrderProduct[[#This Row],[OrderID]],tbl_Order[OrderID],tbl_Order[Order Year])</f>
        <v>2021</v>
      </c>
      <c r="G2175" t="str">
        <f>_xlfn.XLOOKUP(tbl_OrderProduct[[#This Row],[OrderID]],tbl_Order[OrderID],tbl_Order[Order Month Name])</f>
        <v>Feb</v>
      </c>
      <c r="H2175" t="str">
        <f>_xlfn.XLOOKUP(tbl_OrderProduct[[#This Row],[ProductID]],tbl_Product[ProductID],tbl_Product[ProductName])</f>
        <v>Great Western Lookup</v>
      </c>
      <c r="I2175" t="str">
        <f>_xlfn.XLOOKUP(tbl_OrderProduct[[#This Row],[OrderID]],tbl_Order[OrderID],tbl_Order[CustomerID])</f>
        <v>CUST0951</v>
      </c>
    </row>
    <row r="2176" spans="1:9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  <c r="F2176">
        <f>_xlfn.XLOOKUP(tbl_OrderProduct[[#This Row],[OrderID]],tbl_Order[OrderID],tbl_Order[Order Year])</f>
        <v>2021</v>
      </c>
      <c r="G2176" t="str">
        <f>_xlfn.XLOOKUP(tbl_OrderProduct[[#This Row],[OrderID]],tbl_Order[OrderID],tbl_Order[Order Month Name])</f>
        <v>Feb</v>
      </c>
      <c r="H2176" t="str">
        <f>_xlfn.XLOOKUP(tbl_OrderProduct[[#This Row],[ProductID]],tbl_Product[ProductID],tbl_Product[ProductName])</f>
        <v>Terraforming Tableau</v>
      </c>
      <c r="I2176" t="str">
        <f>_xlfn.XLOOKUP(tbl_OrderProduct[[#This Row],[OrderID]],tbl_Order[OrderID],tbl_Order[CustomerID])</f>
        <v>CUST0951</v>
      </c>
    </row>
    <row r="2177" spans="1:9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  <c r="F2177">
        <f>_xlfn.XLOOKUP(tbl_OrderProduct[[#This Row],[OrderID]],tbl_Order[OrderID],tbl_Order[Order Year])</f>
        <v>2021</v>
      </c>
      <c r="G2177" t="str">
        <f>_xlfn.XLOOKUP(tbl_OrderProduct[[#This Row],[OrderID]],tbl_Order[OrderID],tbl_Order[Order Month Name])</f>
        <v>Mar</v>
      </c>
      <c r="H2177" t="str">
        <f>_xlfn.XLOOKUP(tbl_OrderProduct[[#This Row],[ProductID]],tbl_Product[ProductID],tbl_Product[ProductName])</f>
        <v>7 Chart Wonders</v>
      </c>
      <c r="I2177" t="str">
        <f>_xlfn.XLOOKUP(tbl_OrderProduct[[#This Row],[OrderID]],tbl_Order[OrderID],tbl_Order[CustomerID])</f>
        <v>CUST0251</v>
      </c>
    </row>
    <row r="2178" spans="1:9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  <c r="F2178">
        <f>_xlfn.XLOOKUP(tbl_OrderProduct[[#This Row],[OrderID]],tbl_Order[OrderID],tbl_Order[Order Year])</f>
        <v>2021</v>
      </c>
      <c r="G2178" t="str">
        <f>_xlfn.XLOOKUP(tbl_OrderProduct[[#This Row],[OrderID]],tbl_Order[OrderID],tbl_Order[Order Month Name])</f>
        <v>Mar</v>
      </c>
      <c r="H2178" t="str">
        <f>_xlfn.XLOOKUP(tbl_OrderProduct[[#This Row],[ProductID]],tbl_Product[ProductID],tbl_Product[ProductName])</f>
        <v>Dungeons &amp; Datasets</v>
      </c>
      <c r="I2178" t="str">
        <f>_xlfn.XLOOKUP(tbl_OrderProduct[[#This Row],[OrderID]],tbl_Order[OrderID],tbl_Order[CustomerID])</f>
        <v>CUST0251</v>
      </c>
    </row>
    <row r="2179" spans="1:9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  <c r="F2179">
        <f>_xlfn.XLOOKUP(tbl_OrderProduct[[#This Row],[OrderID]],tbl_Order[OrderID],tbl_Order[Order Year])</f>
        <v>2021</v>
      </c>
      <c r="G2179" t="str">
        <f>_xlfn.XLOOKUP(tbl_OrderProduct[[#This Row],[OrderID]],tbl_Order[OrderID],tbl_Order[Order Month Name])</f>
        <v>Mar</v>
      </c>
      <c r="H2179" t="str">
        <f>_xlfn.XLOOKUP(tbl_OrderProduct[[#This Row],[ProductID]],tbl_Product[ProductID],tbl_Product[ProductName])</f>
        <v>Unmatched: Analyst's Edition</v>
      </c>
      <c r="I2179" t="str">
        <f>_xlfn.XLOOKUP(tbl_OrderProduct[[#This Row],[OrderID]],tbl_Order[OrderID],tbl_Order[CustomerID])</f>
        <v>CUST0251</v>
      </c>
    </row>
    <row r="2180" spans="1:9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  <c r="F2180">
        <f>_xlfn.XLOOKUP(tbl_OrderProduct[[#This Row],[OrderID]],tbl_Order[OrderID],tbl_Order[Order Year])</f>
        <v>2021</v>
      </c>
      <c r="G2180" t="str">
        <f>_xlfn.XLOOKUP(tbl_OrderProduct[[#This Row],[OrderID]],tbl_Order[OrderID],tbl_Order[Order Month Name])</f>
        <v>Mar</v>
      </c>
      <c r="H2180" t="str">
        <f>_xlfn.XLOOKUP(tbl_OrderProduct[[#This Row],[ProductID]],tbl_Product[ProductID],tbl_Product[ProductName])</f>
        <v>DAX Machina</v>
      </c>
      <c r="I2180" t="str">
        <f>_xlfn.XLOOKUP(tbl_OrderProduct[[#This Row],[OrderID]],tbl_Order[OrderID],tbl_Order[CustomerID])</f>
        <v>CUST0562</v>
      </c>
    </row>
    <row r="2181" spans="1:9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  <c r="F2181">
        <f>_xlfn.XLOOKUP(tbl_OrderProduct[[#This Row],[OrderID]],tbl_Order[OrderID],tbl_Order[Order Year])</f>
        <v>2021</v>
      </c>
      <c r="G2181" t="str">
        <f>_xlfn.XLOOKUP(tbl_OrderProduct[[#This Row],[OrderID]],tbl_Order[OrderID],tbl_Order[Order Month Name])</f>
        <v>Mar</v>
      </c>
      <c r="H2181" t="str">
        <f>_xlfn.XLOOKUP(tbl_OrderProduct[[#This Row],[ProductID]],tbl_Product[ProductID],tbl_Product[ProductName])</f>
        <v>Pandemic: #REF! Outbreak</v>
      </c>
      <c r="I2181" t="str">
        <f>_xlfn.XLOOKUP(tbl_OrderProduct[[#This Row],[OrderID]],tbl_Order[OrderID],tbl_Order[CustomerID])</f>
        <v>CUST0562</v>
      </c>
    </row>
    <row r="2182" spans="1:9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  <c r="F2182">
        <f>_xlfn.XLOOKUP(tbl_OrderProduct[[#This Row],[OrderID]],tbl_Order[OrderID],tbl_Order[Order Year])</f>
        <v>2021</v>
      </c>
      <c r="G2182" t="str">
        <f>_xlfn.XLOOKUP(tbl_OrderProduct[[#This Row],[OrderID]],tbl_Order[OrderID],tbl_Order[Order Month Name])</f>
        <v>Mar</v>
      </c>
      <c r="H2182" t="str">
        <f>_xlfn.XLOOKUP(tbl_OrderProduct[[#This Row],[ProductID]],tbl_Product[ProductID],tbl_Product[ProductName])</f>
        <v>Forbidden Functions</v>
      </c>
      <c r="I2182" t="str">
        <f>_xlfn.XLOOKUP(tbl_OrderProduct[[#This Row],[OrderID]],tbl_Order[OrderID],tbl_Order[CustomerID])</f>
        <v>CUST0200</v>
      </c>
    </row>
    <row r="2183" spans="1:9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  <c r="F2183">
        <f>_xlfn.XLOOKUP(tbl_OrderProduct[[#This Row],[OrderID]],tbl_Order[OrderID],tbl_Order[Order Year])</f>
        <v>2021</v>
      </c>
      <c r="G2183" t="str">
        <f>_xlfn.XLOOKUP(tbl_OrderProduct[[#This Row],[OrderID]],tbl_Order[OrderID],tbl_Order[Order Month Name])</f>
        <v>Mar</v>
      </c>
      <c r="H2183" t="str">
        <f>_xlfn.XLOOKUP(tbl_OrderProduct[[#This Row],[ProductID]],tbl_Product[ProductID],tbl_Product[ProductName])</f>
        <v>Root Cause Analysis</v>
      </c>
      <c r="I2183" t="str">
        <f>_xlfn.XLOOKUP(tbl_OrderProduct[[#This Row],[OrderID]],tbl_Order[OrderID],tbl_Order[CustomerID])</f>
        <v>CUST0924</v>
      </c>
    </row>
    <row r="2184" spans="1:9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  <c r="F2184">
        <f>_xlfn.XLOOKUP(tbl_OrderProduct[[#This Row],[OrderID]],tbl_Order[OrderID],tbl_Order[Order Year])</f>
        <v>2021</v>
      </c>
      <c r="G2184" t="str">
        <f>_xlfn.XLOOKUP(tbl_OrderProduct[[#This Row],[OrderID]],tbl_Order[OrderID],tbl_Order[Order Month Name])</f>
        <v>Mar</v>
      </c>
      <c r="H2184" t="str">
        <f>_xlfn.XLOOKUP(tbl_OrderProduct[[#This Row],[ProductID]],tbl_Product[ProductID],tbl_Product[ProductName])</f>
        <v>Ticket to Ride: Financial Express</v>
      </c>
      <c r="I2184" t="str">
        <f>_xlfn.XLOOKUP(tbl_OrderProduct[[#This Row],[OrderID]],tbl_Order[OrderID],tbl_Order[CustomerID])</f>
        <v>CUST0924</v>
      </c>
    </row>
    <row r="2185" spans="1:9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  <c r="F2185">
        <f>_xlfn.XLOOKUP(tbl_OrderProduct[[#This Row],[OrderID]],tbl_Order[OrderID],tbl_Order[Order Year])</f>
        <v>2021</v>
      </c>
      <c r="G2185" t="str">
        <f>_xlfn.XLOOKUP(tbl_OrderProduct[[#This Row],[OrderID]],tbl_Order[OrderID],tbl_Order[Order Month Name])</f>
        <v>Mar</v>
      </c>
      <c r="H2185" t="str">
        <f>_xlfn.XLOOKUP(tbl_OrderProduct[[#This Row],[ProductID]],tbl_Product[ProductID],tbl_Product[ProductName])</f>
        <v>Power B.I. the Board Game</v>
      </c>
      <c r="I2185" t="str">
        <f>_xlfn.XLOOKUP(tbl_OrderProduct[[#This Row],[OrderID]],tbl_Order[OrderID],tbl_Order[CustomerID])</f>
        <v>CUST0924</v>
      </c>
    </row>
    <row r="2186" spans="1:9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  <c r="F2186">
        <f>_xlfn.XLOOKUP(tbl_OrderProduct[[#This Row],[OrderID]],tbl_Order[OrderID],tbl_Order[Order Year])</f>
        <v>2021</v>
      </c>
      <c r="G2186" t="str">
        <f>_xlfn.XLOOKUP(tbl_OrderProduct[[#This Row],[OrderID]],tbl_Order[OrderID],tbl_Order[Order Month Name])</f>
        <v>Mar</v>
      </c>
      <c r="H2186" t="str">
        <f>_xlfn.XLOOKUP(tbl_OrderProduct[[#This Row],[ProductID]],tbl_Product[ProductID],tbl_Product[ProductName])</f>
        <v>DAX Machina</v>
      </c>
      <c r="I2186" t="str">
        <f>_xlfn.XLOOKUP(tbl_OrderProduct[[#This Row],[OrderID]],tbl_Order[OrderID],tbl_Order[CustomerID])</f>
        <v>CUST0295</v>
      </c>
    </row>
    <row r="2187" spans="1:9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  <c r="F2187">
        <f>_xlfn.XLOOKUP(tbl_OrderProduct[[#This Row],[OrderID]],tbl_Order[OrderID],tbl_Order[Order Year])</f>
        <v>2021</v>
      </c>
      <c r="G2187" t="str">
        <f>_xlfn.XLOOKUP(tbl_OrderProduct[[#This Row],[OrderID]],tbl_Order[OrderID],tbl_Order[Order Month Name])</f>
        <v>Mar</v>
      </c>
      <c r="H2187" t="str">
        <f>_xlfn.XLOOKUP(tbl_OrderProduct[[#This Row],[ProductID]],tbl_Product[ProductID],tbl_Product[ProductName])</f>
        <v>Evercell</v>
      </c>
      <c r="I2187" t="str">
        <f>_xlfn.XLOOKUP(tbl_OrderProduct[[#This Row],[OrderID]],tbl_Order[OrderID],tbl_Order[CustomerID])</f>
        <v>CUST0295</v>
      </c>
    </row>
    <row r="2188" spans="1:9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  <c r="F2188">
        <f>_xlfn.XLOOKUP(tbl_OrderProduct[[#This Row],[OrderID]],tbl_Order[OrderID],tbl_Order[Order Year])</f>
        <v>2021</v>
      </c>
      <c r="G2188" t="str">
        <f>_xlfn.XLOOKUP(tbl_OrderProduct[[#This Row],[OrderID]],tbl_Order[OrderID],tbl_Order[Order Month Name])</f>
        <v>Mar</v>
      </c>
      <c r="H2188" t="str">
        <f>_xlfn.XLOOKUP(tbl_OrderProduct[[#This Row],[ProductID]],tbl_Product[ProductID],tbl_Product[ProductName])</f>
        <v>7 Chart Wonders</v>
      </c>
      <c r="I2188" t="str">
        <f>_xlfn.XLOOKUP(tbl_OrderProduct[[#This Row],[OrderID]],tbl_Order[OrderID],tbl_Order[CustomerID])</f>
        <v>CUST0295</v>
      </c>
    </row>
    <row r="2189" spans="1:9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  <c r="F2189">
        <f>_xlfn.XLOOKUP(tbl_OrderProduct[[#This Row],[OrderID]],tbl_Order[OrderID],tbl_Order[Order Year])</f>
        <v>2021</v>
      </c>
      <c r="G2189" t="str">
        <f>_xlfn.XLOOKUP(tbl_OrderProduct[[#This Row],[OrderID]],tbl_Order[OrderID],tbl_Order[Order Month Name])</f>
        <v>Mar</v>
      </c>
      <c r="H2189" t="str">
        <f>_xlfn.XLOOKUP(tbl_OrderProduct[[#This Row],[ProductID]],tbl_Product[ProductID],tbl_Product[ProductName])</f>
        <v>Ticket to Ride: Financial Express</v>
      </c>
      <c r="I2189" t="str">
        <f>_xlfn.XLOOKUP(tbl_OrderProduct[[#This Row],[OrderID]],tbl_Order[OrderID],tbl_Order[CustomerID])</f>
        <v>CUST0909</v>
      </c>
    </row>
    <row r="2190" spans="1:9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  <c r="F2190">
        <f>_xlfn.XLOOKUP(tbl_OrderProduct[[#This Row],[OrderID]],tbl_Order[OrderID],tbl_Order[Order Year])</f>
        <v>2021</v>
      </c>
      <c r="G2190" t="str">
        <f>_xlfn.XLOOKUP(tbl_OrderProduct[[#This Row],[OrderID]],tbl_Order[OrderID],tbl_Order[Order Month Name])</f>
        <v>Mar</v>
      </c>
      <c r="H2190" t="str">
        <f>_xlfn.XLOOKUP(tbl_OrderProduct[[#This Row],[ProductID]],tbl_Product[ProductID],tbl_Product[ProductName])</f>
        <v>Cells of Caledonia</v>
      </c>
      <c r="I2190" t="str">
        <f>_xlfn.XLOOKUP(tbl_OrderProduct[[#This Row],[OrderID]],tbl_Order[OrderID],tbl_Order[CustomerID])</f>
        <v>CUST0472</v>
      </c>
    </row>
    <row r="2191" spans="1:9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  <c r="F2191">
        <f>_xlfn.XLOOKUP(tbl_OrderProduct[[#This Row],[OrderID]],tbl_Order[OrderID],tbl_Order[Order Year])</f>
        <v>2021</v>
      </c>
      <c r="G2191" t="str">
        <f>_xlfn.XLOOKUP(tbl_OrderProduct[[#This Row],[OrderID]],tbl_Order[OrderID],tbl_Order[Order Month Name])</f>
        <v>Mar</v>
      </c>
      <c r="H2191" t="str">
        <f>_xlfn.XLOOKUP(tbl_OrderProduct[[#This Row],[ProductID]],tbl_Product[ProductID],tbl_Product[ProductName])</f>
        <v>Fieldnames</v>
      </c>
      <c r="I2191" t="str">
        <f>_xlfn.XLOOKUP(tbl_OrderProduct[[#This Row],[OrderID]],tbl_Order[OrderID],tbl_Order[CustomerID])</f>
        <v>CUST0412</v>
      </c>
    </row>
    <row r="2192" spans="1:9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  <c r="F2192">
        <f>_xlfn.XLOOKUP(tbl_OrderProduct[[#This Row],[OrderID]],tbl_Order[OrderID],tbl_Order[Order Year])</f>
        <v>2021</v>
      </c>
      <c r="G2192" t="str">
        <f>_xlfn.XLOOKUP(tbl_OrderProduct[[#This Row],[OrderID]],tbl_Order[OrderID],tbl_Order[Order Month Name])</f>
        <v>Mar</v>
      </c>
      <c r="H2192" t="str">
        <f>_xlfn.XLOOKUP(tbl_OrderProduct[[#This Row],[ProductID]],tbl_Product[ProductID],tbl_Product[ProductName])</f>
        <v>Formula Scrabble</v>
      </c>
      <c r="I2192" t="str">
        <f>_xlfn.XLOOKUP(tbl_OrderProduct[[#This Row],[OrderID]],tbl_Order[OrderID],tbl_Order[CustomerID])</f>
        <v>CUST0030</v>
      </c>
    </row>
    <row r="2193" spans="1:9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  <c r="F2193">
        <f>_xlfn.XLOOKUP(tbl_OrderProduct[[#This Row],[OrderID]],tbl_Order[OrderID],tbl_Order[Order Year])</f>
        <v>2021</v>
      </c>
      <c r="G2193" t="str">
        <f>_xlfn.XLOOKUP(tbl_OrderProduct[[#This Row],[OrderID]],tbl_Order[OrderID],tbl_Order[Order Month Name])</f>
        <v>Mar</v>
      </c>
      <c r="H2193" t="str">
        <f>_xlfn.XLOOKUP(tbl_OrderProduct[[#This Row],[ProductID]],tbl_Product[ProductID],tbl_Product[ProductName])</f>
        <v>Great Western Lookup</v>
      </c>
      <c r="I2193" t="str">
        <f>_xlfn.XLOOKUP(tbl_OrderProduct[[#This Row],[OrderID]],tbl_Order[OrderID],tbl_Order[CustomerID])</f>
        <v>CUST0855</v>
      </c>
    </row>
    <row r="2194" spans="1:9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  <c r="F2194">
        <f>_xlfn.XLOOKUP(tbl_OrderProduct[[#This Row],[OrderID]],tbl_Order[OrderID],tbl_Order[Order Year])</f>
        <v>2021</v>
      </c>
      <c r="G2194" t="str">
        <f>_xlfn.XLOOKUP(tbl_OrderProduct[[#This Row],[OrderID]],tbl_Order[OrderID],tbl_Order[Order Month Name])</f>
        <v>Mar</v>
      </c>
      <c r="H2194" t="str">
        <f>_xlfn.XLOOKUP(tbl_OrderProduct[[#This Row],[ProductID]],tbl_Product[ProductID],tbl_Product[ProductName])</f>
        <v>Pivot or Perish</v>
      </c>
      <c r="I2194" t="str">
        <f>_xlfn.XLOOKUP(tbl_OrderProduct[[#This Row],[OrderID]],tbl_Order[OrderID],tbl_Order[CustomerID])</f>
        <v>CUST0855</v>
      </c>
    </row>
    <row r="2195" spans="1:9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  <c r="F2195">
        <f>_xlfn.XLOOKUP(tbl_OrderProduct[[#This Row],[OrderID]],tbl_Order[OrderID],tbl_Order[Order Year])</f>
        <v>2021</v>
      </c>
      <c r="G2195" t="str">
        <f>_xlfn.XLOOKUP(tbl_OrderProduct[[#This Row],[OrderID]],tbl_Order[OrderID],tbl_Order[Order Month Name])</f>
        <v>Mar</v>
      </c>
      <c r="H2195" t="str">
        <f>_xlfn.XLOOKUP(tbl_OrderProduct[[#This Row],[ProductID]],tbl_Product[ProductID],tbl_Product[ProductName])</f>
        <v>Ticket to Ride: Financial Express</v>
      </c>
      <c r="I2195" t="str">
        <f>_xlfn.XLOOKUP(tbl_OrderProduct[[#This Row],[OrderID]],tbl_Order[OrderID],tbl_Order[CustomerID])</f>
        <v>CUST1034</v>
      </c>
    </row>
    <row r="2196" spans="1:9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  <c r="F2196">
        <f>_xlfn.XLOOKUP(tbl_OrderProduct[[#This Row],[OrderID]],tbl_Order[OrderID],tbl_Order[Order Year])</f>
        <v>2021</v>
      </c>
      <c r="G2196" t="str">
        <f>_xlfn.XLOOKUP(tbl_OrderProduct[[#This Row],[OrderID]],tbl_Order[OrderID],tbl_Order[Order Month Name])</f>
        <v>Mar</v>
      </c>
      <c r="H2196" t="str">
        <f>_xlfn.XLOOKUP(tbl_OrderProduct[[#This Row],[ProductID]],tbl_Product[ProductID],tbl_Product[ProductName])</f>
        <v>Dashboard Wavelength</v>
      </c>
      <c r="I2196" t="str">
        <f>_xlfn.XLOOKUP(tbl_OrderProduct[[#This Row],[OrderID]],tbl_Order[OrderID],tbl_Order[CustomerID])</f>
        <v>CUST1029</v>
      </c>
    </row>
    <row r="2197" spans="1:9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  <c r="F2197">
        <f>_xlfn.XLOOKUP(tbl_OrderProduct[[#This Row],[OrderID]],tbl_Order[OrderID],tbl_Order[Order Year])</f>
        <v>2021</v>
      </c>
      <c r="G2197" t="str">
        <f>_xlfn.XLOOKUP(tbl_OrderProduct[[#This Row],[OrderID]],tbl_Order[OrderID],tbl_Order[Order Month Name])</f>
        <v>Mar</v>
      </c>
      <c r="H2197" t="str">
        <f>_xlfn.XLOOKUP(tbl_OrderProduct[[#This Row],[ProductID]],tbl_Product[ProductID],tbl_Product[ProductName])</f>
        <v>The Quacks of Quarterburg</v>
      </c>
      <c r="I2197" t="str">
        <f>_xlfn.XLOOKUP(tbl_OrderProduct[[#This Row],[OrderID]],tbl_Order[OrderID],tbl_Order[CustomerID])</f>
        <v>CUST1029</v>
      </c>
    </row>
    <row r="2198" spans="1:9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  <c r="F2198">
        <f>_xlfn.XLOOKUP(tbl_OrderProduct[[#This Row],[OrderID]],tbl_Order[OrderID],tbl_Order[Order Year])</f>
        <v>2021</v>
      </c>
      <c r="G2198" t="str">
        <f>_xlfn.XLOOKUP(tbl_OrderProduct[[#This Row],[OrderID]],tbl_Order[OrderID],tbl_Order[Order Month Name])</f>
        <v>Mar</v>
      </c>
      <c r="H2198" t="str">
        <f>_xlfn.XLOOKUP(tbl_OrderProduct[[#This Row],[ProductID]],tbl_Product[ProductID],tbl_Product[ProductName])</f>
        <v>Pivot Panic!</v>
      </c>
      <c r="I2198" t="str">
        <f>_xlfn.XLOOKUP(tbl_OrderProduct[[#This Row],[OrderID]],tbl_Order[OrderID],tbl_Order[CustomerID])</f>
        <v>CUST0718</v>
      </c>
    </row>
    <row r="2199" spans="1:9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  <c r="F2199">
        <f>_xlfn.XLOOKUP(tbl_OrderProduct[[#This Row],[OrderID]],tbl_Order[OrderID],tbl_Order[Order Year])</f>
        <v>2021</v>
      </c>
      <c r="G2199" t="str">
        <f>_xlfn.XLOOKUP(tbl_OrderProduct[[#This Row],[OrderID]],tbl_Order[OrderID],tbl_Order[Order Month Name])</f>
        <v>Apr</v>
      </c>
      <c r="H2199" t="str">
        <f>_xlfn.XLOOKUP(tbl_OrderProduct[[#This Row],[ProductID]],tbl_Product[ProductID],tbl_Product[ProductName])</f>
        <v>Tiny Epic Formulas</v>
      </c>
      <c r="I2199" t="str">
        <f>_xlfn.XLOOKUP(tbl_OrderProduct[[#This Row],[OrderID]],tbl_Order[OrderID],tbl_Order[CustomerID])</f>
        <v>CUST1087</v>
      </c>
    </row>
    <row r="2200" spans="1:9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  <c r="F2200">
        <f>_xlfn.XLOOKUP(tbl_OrderProduct[[#This Row],[OrderID]],tbl_Order[OrderID],tbl_Order[Order Year])</f>
        <v>2021</v>
      </c>
      <c r="G2200" t="str">
        <f>_xlfn.XLOOKUP(tbl_OrderProduct[[#This Row],[OrderID]],tbl_Order[OrderID],tbl_Order[Order Month Name])</f>
        <v>Apr</v>
      </c>
      <c r="H2200" t="str">
        <f>_xlfn.XLOOKUP(tbl_OrderProduct[[#This Row],[ProductID]],tbl_Product[ProductID],tbl_Product[ProductName])</f>
        <v>Evercell</v>
      </c>
      <c r="I2200" t="str">
        <f>_xlfn.XLOOKUP(tbl_OrderProduct[[#This Row],[OrderID]],tbl_Order[OrderID],tbl_Order[CustomerID])</f>
        <v>CUST1087</v>
      </c>
    </row>
    <row r="2201" spans="1:9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  <c r="F2201">
        <f>_xlfn.XLOOKUP(tbl_OrderProduct[[#This Row],[OrderID]],tbl_Order[OrderID],tbl_Order[Order Year])</f>
        <v>2021</v>
      </c>
      <c r="G2201" t="str">
        <f>_xlfn.XLOOKUP(tbl_OrderProduct[[#This Row],[OrderID]],tbl_Order[OrderID],tbl_Order[Order Month Name])</f>
        <v>Apr</v>
      </c>
      <c r="H2201" t="str">
        <f>_xlfn.XLOOKUP(tbl_OrderProduct[[#This Row],[ProductID]],tbl_Product[ProductID],tbl_Product[ProductName])</f>
        <v>Azul: Pie Chart Edition</v>
      </c>
      <c r="I2201" t="str">
        <f>_xlfn.XLOOKUP(tbl_OrderProduct[[#This Row],[OrderID]],tbl_Order[OrderID],tbl_Order[CustomerID])</f>
        <v>CUST0189</v>
      </c>
    </row>
    <row r="2202" spans="1:9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  <c r="F2202">
        <f>_xlfn.XLOOKUP(tbl_OrderProduct[[#This Row],[OrderID]],tbl_Order[OrderID],tbl_Order[Order Year])</f>
        <v>2021</v>
      </c>
      <c r="G2202" t="str">
        <f>_xlfn.XLOOKUP(tbl_OrderProduct[[#This Row],[OrderID]],tbl_Order[OrderID],tbl_Order[Order Month Name])</f>
        <v>Apr</v>
      </c>
      <c r="H2202" t="str">
        <f>_xlfn.XLOOKUP(tbl_OrderProduct[[#This Row],[ProductID]],tbl_Product[ProductID],tbl_Product[ProductName])</f>
        <v>The Castles of Mad King Lambda</v>
      </c>
      <c r="I2202" t="str">
        <f>_xlfn.XLOOKUP(tbl_OrderProduct[[#This Row],[OrderID]],tbl_Order[OrderID],tbl_Order[CustomerID])</f>
        <v>CUST0474</v>
      </c>
    </row>
    <row r="2203" spans="1:9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  <c r="F2203">
        <f>_xlfn.XLOOKUP(tbl_OrderProduct[[#This Row],[OrderID]],tbl_Order[OrderID],tbl_Order[Order Year])</f>
        <v>2021</v>
      </c>
      <c r="G2203" t="str">
        <f>_xlfn.XLOOKUP(tbl_OrderProduct[[#This Row],[OrderID]],tbl_Order[OrderID],tbl_Order[Order Month Name])</f>
        <v>Apr</v>
      </c>
      <c r="H2203" t="str">
        <f>_xlfn.XLOOKUP(tbl_OrderProduct[[#This Row],[ProductID]],tbl_Product[ProductID],tbl_Product[ProductName])</f>
        <v>The Spill: Data Breach</v>
      </c>
      <c r="I2203" t="str">
        <f>_xlfn.XLOOKUP(tbl_OrderProduct[[#This Row],[OrderID]],tbl_Order[OrderID],tbl_Order[CustomerID])</f>
        <v>CUST0474</v>
      </c>
    </row>
    <row r="2204" spans="1:9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  <c r="F2204">
        <f>_xlfn.XLOOKUP(tbl_OrderProduct[[#This Row],[OrderID]],tbl_Order[OrderID],tbl_Order[Order Year])</f>
        <v>2021</v>
      </c>
      <c r="G2204" t="str">
        <f>_xlfn.XLOOKUP(tbl_OrderProduct[[#This Row],[OrderID]],tbl_Order[OrderID],tbl_Order[Order Month Name])</f>
        <v>Apr</v>
      </c>
      <c r="H2204" t="str">
        <f>_xlfn.XLOOKUP(tbl_OrderProduct[[#This Row],[ProductID]],tbl_Product[ProductID],tbl_Product[ProductName])</f>
        <v>Pivot &amp; Paper</v>
      </c>
      <c r="I2204" t="str">
        <f>_xlfn.XLOOKUP(tbl_OrderProduct[[#This Row],[OrderID]],tbl_Order[OrderID],tbl_Order[CustomerID])</f>
        <v>CUST0062</v>
      </c>
    </row>
    <row r="2205" spans="1:9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  <c r="F2205">
        <f>_xlfn.XLOOKUP(tbl_OrderProduct[[#This Row],[OrderID]],tbl_Order[OrderID],tbl_Order[Order Year])</f>
        <v>2021</v>
      </c>
      <c r="G2205" t="str">
        <f>_xlfn.XLOOKUP(tbl_OrderProduct[[#This Row],[OrderID]],tbl_Order[OrderID],tbl_Order[Order Month Name])</f>
        <v>Apr</v>
      </c>
      <c r="H2205" t="str">
        <f>_xlfn.XLOOKUP(tbl_OrderProduct[[#This Row],[ProductID]],tbl_Product[ProductID],tbl_Product[ProductName])</f>
        <v>Wingspanalytics</v>
      </c>
      <c r="I2205" t="str">
        <f>_xlfn.XLOOKUP(tbl_OrderProduct[[#This Row],[OrderID]],tbl_Order[OrderID],tbl_Order[CustomerID])</f>
        <v>CUST0062</v>
      </c>
    </row>
    <row r="2206" spans="1:9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  <c r="F2206">
        <f>_xlfn.XLOOKUP(tbl_OrderProduct[[#This Row],[OrderID]],tbl_Order[OrderID],tbl_Order[Order Year])</f>
        <v>2021</v>
      </c>
      <c r="G2206" t="str">
        <f>_xlfn.XLOOKUP(tbl_OrderProduct[[#This Row],[OrderID]],tbl_Order[OrderID],tbl_Order[Order Month Name])</f>
        <v>Apr</v>
      </c>
      <c r="H2206" t="str">
        <f>_xlfn.XLOOKUP(tbl_OrderProduct[[#This Row],[ProductID]],tbl_Product[ProductID],tbl_Product[ProductName])</f>
        <v>Pandemic: #REF! Outbreak</v>
      </c>
      <c r="I2206" t="str">
        <f>_xlfn.XLOOKUP(tbl_OrderProduct[[#This Row],[OrderID]],tbl_Order[OrderID],tbl_Order[CustomerID])</f>
        <v>CUST0062</v>
      </c>
    </row>
    <row r="2207" spans="1:9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  <c r="F2207">
        <f>_xlfn.XLOOKUP(tbl_OrderProduct[[#This Row],[OrderID]],tbl_Order[OrderID],tbl_Order[Order Year])</f>
        <v>2021</v>
      </c>
      <c r="G2207" t="str">
        <f>_xlfn.XLOOKUP(tbl_OrderProduct[[#This Row],[OrderID]],tbl_Order[OrderID],tbl_Order[Order Month Name])</f>
        <v>Apr</v>
      </c>
      <c r="H2207" t="str">
        <f>_xlfn.XLOOKUP(tbl_OrderProduct[[#This Row],[ProductID]],tbl_Product[ProductID],tbl_Product[ProductName])</f>
        <v>Sheets of Nottingham</v>
      </c>
      <c r="I2207" t="str">
        <f>_xlfn.XLOOKUP(tbl_OrderProduct[[#This Row],[OrderID]],tbl_Order[OrderID],tbl_Order[CustomerID])</f>
        <v>CUST0062</v>
      </c>
    </row>
    <row r="2208" spans="1:9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  <c r="F2208">
        <f>_xlfn.XLOOKUP(tbl_OrderProduct[[#This Row],[OrderID]],tbl_Order[OrderID],tbl_Order[Order Year])</f>
        <v>2021</v>
      </c>
      <c r="G2208" t="str">
        <f>_xlfn.XLOOKUP(tbl_OrderProduct[[#This Row],[OrderID]],tbl_Order[OrderID],tbl_Order[Order Month Name])</f>
        <v>Apr</v>
      </c>
      <c r="H2208" t="str">
        <f>_xlfn.XLOOKUP(tbl_OrderProduct[[#This Row],[ProductID]],tbl_Product[ProductID],tbl_Product[ProductName])</f>
        <v>Formula Scrabble</v>
      </c>
      <c r="I2208" t="str">
        <f>_xlfn.XLOOKUP(tbl_OrderProduct[[#This Row],[OrderID]],tbl_Order[OrderID],tbl_Order[CustomerID])</f>
        <v>CUST0930</v>
      </c>
    </row>
    <row r="2209" spans="1:9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  <c r="F2209">
        <f>_xlfn.XLOOKUP(tbl_OrderProduct[[#This Row],[OrderID]],tbl_Order[OrderID],tbl_Order[Order Year])</f>
        <v>2021</v>
      </c>
      <c r="G2209" t="str">
        <f>_xlfn.XLOOKUP(tbl_OrderProduct[[#This Row],[OrderID]],tbl_Order[OrderID],tbl_Order[Order Month Name])</f>
        <v>Apr</v>
      </c>
      <c r="H2209" t="str">
        <f>_xlfn.XLOOKUP(tbl_OrderProduct[[#This Row],[ProductID]],tbl_Product[ProductID],tbl_Product[ProductName])</f>
        <v>Power B.I. the Board Game</v>
      </c>
      <c r="I2209" t="str">
        <f>_xlfn.XLOOKUP(tbl_OrderProduct[[#This Row],[OrderID]],tbl_Order[OrderID],tbl_Order[CustomerID])</f>
        <v>CUST0022</v>
      </c>
    </row>
    <row r="2210" spans="1:9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  <c r="F2210">
        <f>_xlfn.XLOOKUP(tbl_OrderProduct[[#This Row],[OrderID]],tbl_Order[OrderID],tbl_Order[Order Year])</f>
        <v>2021</v>
      </c>
      <c r="G2210" t="str">
        <f>_xlfn.XLOOKUP(tbl_OrderProduct[[#This Row],[OrderID]],tbl_Order[OrderID],tbl_Order[Order Month Name])</f>
        <v>Apr</v>
      </c>
      <c r="H2210" t="str">
        <f>_xlfn.XLOOKUP(tbl_OrderProduct[[#This Row],[ProductID]],tbl_Product[ProductID],tbl_Product[ProductName])</f>
        <v>Cells of Caledonia</v>
      </c>
      <c r="I2210" t="str">
        <f>_xlfn.XLOOKUP(tbl_OrderProduct[[#This Row],[OrderID]],tbl_Order[OrderID],tbl_Order[CustomerID])</f>
        <v>CUST0254</v>
      </c>
    </row>
    <row r="2211" spans="1:9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  <c r="F2211">
        <f>_xlfn.XLOOKUP(tbl_OrderProduct[[#This Row],[OrderID]],tbl_Order[OrderID],tbl_Order[Order Year])</f>
        <v>2021</v>
      </c>
      <c r="G2211" t="str">
        <f>_xlfn.XLOOKUP(tbl_OrderProduct[[#This Row],[OrderID]],tbl_Order[OrderID],tbl_Order[Order Month Name])</f>
        <v>Apr</v>
      </c>
      <c r="H2211" t="str">
        <f>_xlfn.XLOOKUP(tbl_OrderProduct[[#This Row],[ProductID]],tbl_Product[ProductID],tbl_Product[ProductName])</f>
        <v>Depreciation Trail</v>
      </c>
      <c r="I2211" t="str">
        <f>_xlfn.XLOOKUP(tbl_OrderProduct[[#This Row],[OrderID]],tbl_Order[OrderID],tbl_Order[CustomerID])</f>
        <v>CUST0254</v>
      </c>
    </row>
    <row r="2212" spans="1:9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  <c r="F2212">
        <f>_xlfn.XLOOKUP(tbl_OrderProduct[[#This Row],[OrderID]],tbl_Order[OrderID],tbl_Order[Order Year])</f>
        <v>2021</v>
      </c>
      <c r="G2212" t="str">
        <f>_xlfn.XLOOKUP(tbl_OrderProduct[[#This Row],[OrderID]],tbl_Order[OrderID],tbl_Order[Order Month Name])</f>
        <v>Apr</v>
      </c>
      <c r="H2212" t="str">
        <f>_xlfn.XLOOKUP(tbl_OrderProduct[[#This Row],[ProductID]],tbl_Product[ProductID],tbl_Product[ProductName])</f>
        <v>Formula Scrabble</v>
      </c>
      <c r="I2212" t="str">
        <f>_xlfn.XLOOKUP(tbl_OrderProduct[[#This Row],[OrderID]],tbl_Order[OrderID],tbl_Order[CustomerID])</f>
        <v>CUST0254</v>
      </c>
    </row>
    <row r="2213" spans="1:9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  <c r="F2213">
        <f>_xlfn.XLOOKUP(tbl_OrderProduct[[#This Row],[OrderID]],tbl_Order[OrderID],tbl_Order[Order Year])</f>
        <v>2021</v>
      </c>
      <c r="G2213" t="str">
        <f>_xlfn.XLOOKUP(tbl_OrderProduct[[#This Row],[OrderID]],tbl_Order[OrderID],tbl_Order[Order Month Name])</f>
        <v>Apr</v>
      </c>
      <c r="H2213" t="str">
        <f>_xlfn.XLOOKUP(tbl_OrderProduct[[#This Row],[ProductID]],tbl_Product[ProductID],tbl_Product[ProductName])</f>
        <v>A Dasboard Contrived</v>
      </c>
      <c r="I2213" t="str">
        <f>_xlfn.XLOOKUP(tbl_OrderProduct[[#This Row],[OrderID]],tbl_Order[OrderID],tbl_Order[CustomerID])</f>
        <v>CUST0328</v>
      </c>
    </row>
    <row r="2214" spans="1:9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  <c r="F2214">
        <f>_xlfn.XLOOKUP(tbl_OrderProduct[[#This Row],[OrderID]],tbl_Order[OrderID],tbl_Order[Order Year])</f>
        <v>2021</v>
      </c>
      <c r="G2214" t="str">
        <f>_xlfn.XLOOKUP(tbl_OrderProduct[[#This Row],[OrderID]],tbl_Order[OrderID],tbl_Order[Order Month Name])</f>
        <v>Apr</v>
      </c>
      <c r="H2214" t="str">
        <f>_xlfn.XLOOKUP(tbl_OrderProduct[[#This Row],[ProductID]],tbl_Product[ProductID],tbl_Product[ProductName])</f>
        <v>YahtSheets</v>
      </c>
      <c r="I2214" t="str">
        <f>_xlfn.XLOOKUP(tbl_OrderProduct[[#This Row],[OrderID]],tbl_Order[OrderID],tbl_Order[CustomerID])</f>
        <v>CUST0939</v>
      </c>
    </row>
    <row r="2215" spans="1:9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  <c r="F2215">
        <f>_xlfn.XLOOKUP(tbl_OrderProduct[[#This Row],[OrderID]],tbl_Order[OrderID],tbl_Order[Order Year])</f>
        <v>2021</v>
      </c>
      <c r="G2215" t="str">
        <f>_xlfn.XLOOKUP(tbl_OrderProduct[[#This Row],[OrderID]],tbl_Order[OrderID],tbl_Order[Order Month Name])</f>
        <v>Apr</v>
      </c>
      <c r="H2215" t="str">
        <f>_xlfn.XLOOKUP(tbl_OrderProduct[[#This Row],[ProductID]],tbl_Product[ProductID],tbl_Product[ProductName])</f>
        <v>Audit Call of Cthulhu</v>
      </c>
      <c r="I2215" t="str">
        <f>_xlfn.XLOOKUP(tbl_OrderProduct[[#This Row],[OrderID]],tbl_Order[OrderID],tbl_Order[CustomerID])</f>
        <v>CUST0939</v>
      </c>
    </row>
    <row r="2216" spans="1:9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  <c r="F2216">
        <f>_xlfn.XLOOKUP(tbl_OrderProduct[[#This Row],[OrderID]],tbl_Order[OrderID],tbl_Order[Order Year])</f>
        <v>2021</v>
      </c>
      <c r="G2216" t="str">
        <f>_xlfn.XLOOKUP(tbl_OrderProduct[[#This Row],[OrderID]],tbl_Order[OrderID],tbl_Order[Order Month Name])</f>
        <v>Apr</v>
      </c>
      <c r="H2216" t="str">
        <f>_xlfn.XLOOKUP(tbl_OrderProduct[[#This Row],[ProductID]],tbl_Product[ProductID],tbl_Product[ProductName])</f>
        <v>Pandemic: #REF! Outbreak</v>
      </c>
      <c r="I2216" t="str">
        <f>_xlfn.XLOOKUP(tbl_OrderProduct[[#This Row],[OrderID]],tbl_Order[OrderID],tbl_Order[CustomerID])</f>
        <v>CUST0692</v>
      </c>
    </row>
    <row r="2217" spans="1:9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  <c r="F2217">
        <f>_xlfn.XLOOKUP(tbl_OrderProduct[[#This Row],[OrderID]],tbl_Order[OrderID],tbl_Order[Order Year])</f>
        <v>2021</v>
      </c>
      <c r="G2217" t="str">
        <f>_xlfn.XLOOKUP(tbl_OrderProduct[[#This Row],[OrderID]],tbl_Order[OrderID],tbl_Order[Order Month Name])</f>
        <v>Apr</v>
      </c>
      <c r="H2217" t="str">
        <f>_xlfn.XLOOKUP(tbl_OrderProduct[[#This Row],[ProductID]],tbl_Product[ProductID],tbl_Product[ProductName])</f>
        <v>Data: The Resistance</v>
      </c>
      <c r="I2217" t="str">
        <f>_xlfn.XLOOKUP(tbl_OrderProduct[[#This Row],[OrderID]],tbl_Order[OrderID],tbl_Order[CustomerID])</f>
        <v>CUST0692</v>
      </c>
    </row>
    <row r="2218" spans="1:9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  <c r="F2218">
        <f>_xlfn.XLOOKUP(tbl_OrderProduct[[#This Row],[OrderID]],tbl_Order[OrderID],tbl_Order[Order Year])</f>
        <v>2021</v>
      </c>
      <c r="G2218" t="str">
        <f>_xlfn.XLOOKUP(tbl_OrderProduct[[#This Row],[OrderID]],tbl_Order[OrderID],tbl_Order[Order Month Name])</f>
        <v>Apr</v>
      </c>
      <c r="H2218" t="str">
        <f>_xlfn.XLOOKUP(tbl_OrderProduct[[#This Row],[ProductID]],tbl_Product[ProductID],tbl_Product[ProductName])</f>
        <v>Evercell</v>
      </c>
      <c r="I2218" t="str">
        <f>_xlfn.XLOOKUP(tbl_OrderProduct[[#This Row],[OrderID]],tbl_Order[OrderID],tbl_Order[CustomerID])</f>
        <v>CUST0692</v>
      </c>
    </row>
    <row r="2219" spans="1:9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  <c r="F2219">
        <f>_xlfn.XLOOKUP(tbl_OrderProduct[[#This Row],[OrderID]],tbl_Order[OrderID],tbl_Order[Order Year])</f>
        <v>2021</v>
      </c>
      <c r="G2219" t="str">
        <f>_xlfn.XLOOKUP(tbl_OrderProduct[[#This Row],[OrderID]],tbl_Order[OrderID],tbl_Order[Order Month Name])</f>
        <v>Apr</v>
      </c>
      <c r="H2219" t="str">
        <f>_xlfn.XLOOKUP(tbl_OrderProduct[[#This Row],[ProductID]],tbl_Product[ProductID],tbl_Product[ProductName])</f>
        <v>A Dasboard Contrived</v>
      </c>
      <c r="I2219" t="str">
        <f>_xlfn.XLOOKUP(tbl_OrderProduct[[#This Row],[OrderID]],tbl_Order[OrderID],tbl_Order[CustomerID])</f>
        <v>CUST0692</v>
      </c>
    </row>
    <row r="2220" spans="1:9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  <c r="F2220">
        <f>_xlfn.XLOOKUP(tbl_OrderProduct[[#This Row],[OrderID]],tbl_Order[OrderID],tbl_Order[Order Year])</f>
        <v>2021</v>
      </c>
      <c r="G2220" t="str">
        <f>_xlfn.XLOOKUP(tbl_OrderProduct[[#This Row],[OrderID]],tbl_Order[OrderID],tbl_Order[Order Month Name])</f>
        <v>Apr</v>
      </c>
      <c r="H2220" t="str">
        <f>_xlfn.XLOOKUP(tbl_OrderProduct[[#This Row],[ProductID]],tbl_Product[ProductID],tbl_Product[ProductName])</f>
        <v>Forbidden Functions</v>
      </c>
      <c r="I2220" t="str">
        <f>_xlfn.XLOOKUP(tbl_OrderProduct[[#This Row],[OrderID]],tbl_Order[OrderID],tbl_Order[CustomerID])</f>
        <v>CUST0692</v>
      </c>
    </row>
    <row r="2221" spans="1:9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  <c r="F2221">
        <f>_xlfn.XLOOKUP(tbl_OrderProduct[[#This Row],[OrderID]],tbl_Order[OrderID],tbl_Order[Order Year])</f>
        <v>2021</v>
      </c>
      <c r="G2221" t="str">
        <f>_xlfn.XLOOKUP(tbl_OrderProduct[[#This Row],[OrderID]],tbl_Order[OrderID],tbl_Order[Order Month Name])</f>
        <v>Apr</v>
      </c>
      <c r="H2221" t="str">
        <f>_xlfn.XLOOKUP(tbl_OrderProduct[[#This Row],[ProductID]],tbl_Product[ProductID],tbl_Product[ProductName])</f>
        <v>Pivot or Perish</v>
      </c>
      <c r="I2221" t="str">
        <f>_xlfn.XLOOKUP(tbl_OrderProduct[[#This Row],[OrderID]],tbl_Order[OrderID],tbl_Order[CustomerID])</f>
        <v>CUST0499</v>
      </c>
    </row>
    <row r="2222" spans="1:9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  <c r="F2222">
        <f>_xlfn.XLOOKUP(tbl_OrderProduct[[#This Row],[OrderID]],tbl_Order[OrderID],tbl_Order[Order Year])</f>
        <v>2021</v>
      </c>
      <c r="G2222" t="str">
        <f>_xlfn.XLOOKUP(tbl_OrderProduct[[#This Row],[OrderID]],tbl_Order[OrderID],tbl_Order[Order Month Name])</f>
        <v>Apr</v>
      </c>
      <c r="H2222" t="str">
        <f>_xlfn.XLOOKUP(tbl_OrderProduct[[#This Row],[ProductID]],tbl_Product[ProductID],tbl_Product[ProductName])</f>
        <v>The Quacks of Quarterburg</v>
      </c>
      <c r="I2222" t="str">
        <f>_xlfn.XLOOKUP(tbl_OrderProduct[[#This Row],[OrderID]],tbl_Order[OrderID],tbl_Order[CustomerID])</f>
        <v>CUST0499</v>
      </c>
    </row>
    <row r="2223" spans="1:9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  <c r="F2223">
        <f>_xlfn.XLOOKUP(tbl_OrderProduct[[#This Row],[OrderID]],tbl_Order[OrderID],tbl_Order[Order Year])</f>
        <v>2021</v>
      </c>
      <c r="G2223" t="str">
        <f>_xlfn.XLOOKUP(tbl_OrderProduct[[#This Row],[OrderID]],tbl_Order[OrderID],tbl_Order[Order Month Name])</f>
        <v>Apr</v>
      </c>
      <c r="H2223" t="str">
        <f>_xlfn.XLOOKUP(tbl_OrderProduct[[#This Row],[ProductID]],tbl_Product[ProductID],tbl_Product[ProductName])</f>
        <v>The Castles of Mad King Lambda</v>
      </c>
      <c r="I2223" t="str">
        <f>_xlfn.XLOOKUP(tbl_OrderProduct[[#This Row],[OrderID]],tbl_Order[OrderID],tbl_Order[CustomerID])</f>
        <v>CUST0499</v>
      </c>
    </row>
    <row r="2224" spans="1:9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  <c r="F2224">
        <f>_xlfn.XLOOKUP(tbl_OrderProduct[[#This Row],[OrderID]],tbl_Order[OrderID],tbl_Order[Order Year])</f>
        <v>2021</v>
      </c>
      <c r="G2224" t="str">
        <f>_xlfn.XLOOKUP(tbl_OrderProduct[[#This Row],[OrderID]],tbl_Order[OrderID],tbl_Order[Order Month Name])</f>
        <v>Apr</v>
      </c>
      <c r="H2224" t="str">
        <f>_xlfn.XLOOKUP(tbl_OrderProduct[[#This Row],[ProductID]],tbl_Product[ProductID],tbl_Product[ProductName])</f>
        <v>Audit Call of Cthulhu</v>
      </c>
      <c r="I2224" t="str">
        <f>_xlfn.XLOOKUP(tbl_OrderProduct[[#This Row],[OrderID]],tbl_Order[OrderID],tbl_Order[CustomerID])</f>
        <v>CUST0721</v>
      </c>
    </row>
    <row r="2225" spans="1:9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  <c r="F2225">
        <f>_xlfn.XLOOKUP(tbl_OrderProduct[[#This Row],[OrderID]],tbl_Order[OrderID],tbl_Order[Order Year])</f>
        <v>2021</v>
      </c>
      <c r="G2225" t="str">
        <f>_xlfn.XLOOKUP(tbl_OrderProduct[[#This Row],[OrderID]],tbl_Order[OrderID],tbl_Order[Order Month Name])</f>
        <v>Apr</v>
      </c>
      <c r="H2225" t="str">
        <f>_xlfn.XLOOKUP(tbl_OrderProduct[[#This Row],[ProductID]],tbl_Product[ProductID],tbl_Product[ProductName])</f>
        <v>Pivot Panic!</v>
      </c>
      <c r="I2225" t="str">
        <f>_xlfn.XLOOKUP(tbl_OrderProduct[[#This Row],[OrderID]],tbl_Order[OrderID],tbl_Order[CustomerID])</f>
        <v>CUST0721</v>
      </c>
    </row>
    <row r="2226" spans="1:9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  <c r="F2226">
        <f>_xlfn.XLOOKUP(tbl_OrderProduct[[#This Row],[OrderID]],tbl_Order[OrderID],tbl_Order[Order Year])</f>
        <v>2021</v>
      </c>
      <c r="G2226" t="str">
        <f>_xlfn.XLOOKUP(tbl_OrderProduct[[#This Row],[OrderID]],tbl_Order[OrderID],tbl_Order[Order Month Name])</f>
        <v>Apr</v>
      </c>
      <c r="H2226" t="str">
        <f>_xlfn.XLOOKUP(tbl_OrderProduct[[#This Row],[ProductID]],tbl_Product[ProductID],tbl_Product[ProductName])</f>
        <v>Pivot &amp; Paper</v>
      </c>
      <c r="I2226" t="str">
        <f>_xlfn.XLOOKUP(tbl_OrderProduct[[#This Row],[OrderID]],tbl_Order[OrderID],tbl_Order[CustomerID])</f>
        <v>CUST0445</v>
      </c>
    </row>
    <row r="2227" spans="1:9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  <c r="F2227">
        <f>_xlfn.XLOOKUP(tbl_OrderProduct[[#This Row],[OrderID]],tbl_Order[OrderID],tbl_Order[Order Year])</f>
        <v>2021</v>
      </c>
      <c r="G2227" t="str">
        <f>_xlfn.XLOOKUP(tbl_OrderProduct[[#This Row],[OrderID]],tbl_Order[OrderID],tbl_Order[Order Month Name])</f>
        <v>Apr</v>
      </c>
      <c r="H2227" t="str">
        <f>_xlfn.XLOOKUP(tbl_OrderProduct[[#This Row],[ProductID]],tbl_Product[ProductID],tbl_Product[ProductName])</f>
        <v>Unmatched: Analyst's Edition</v>
      </c>
      <c r="I2227" t="str">
        <f>_xlfn.XLOOKUP(tbl_OrderProduct[[#This Row],[OrderID]],tbl_Order[OrderID],tbl_Order[CustomerID])</f>
        <v>CUST0445</v>
      </c>
    </row>
    <row r="2228" spans="1:9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  <c r="F2228">
        <f>_xlfn.XLOOKUP(tbl_OrderProduct[[#This Row],[OrderID]],tbl_Order[OrderID],tbl_Order[Order Year])</f>
        <v>2021</v>
      </c>
      <c r="G2228" t="str">
        <f>_xlfn.XLOOKUP(tbl_OrderProduct[[#This Row],[OrderID]],tbl_Order[OrderID],tbl_Order[Order Month Name])</f>
        <v>Apr</v>
      </c>
      <c r="H2228" t="str">
        <f>_xlfn.XLOOKUP(tbl_OrderProduct[[#This Row],[ProductID]],tbl_Product[ProductID],tbl_Product[ProductName])</f>
        <v>Fieldnames</v>
      </c>
      <c r="I2228" t="str">
        <f>_xlfn.XLOOKUP(tbl_OrderProduct[[#This Row],[OrderID]],tbl_Order[OrderID],tbl_Order[CustomerID])</f>
        <v>CUST0445</v>
      </c>
    </row>
    <row r="2229" spans="1:9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  <c r="F2229">
        <f>_xlfn.XLOOKUP(tbl_OrderProduct[[#This Row],[OrderID]],tbl_Order[OrderID],tbl_Order[Order Year])</f>
        <v>2021</v>
      </c>
      <c r="G2229" t="str">
        <f>_xlfn.XLOOKUP(tbl_OrderProduct[[#This Row],[OrderID]],tbl_Order[OrderID],tbl_Order[Order Month Name])</f>
        <v>Apr</v>
      </c>
      <c r="H2229" t="str">
        <f>_xlfn.XLOOKUP(tbl_OrderProduct[[#This Row],[ProductID]],tbl_Product[ProductID],tbl_Product[ProductName])</f>
        <v>Pivot or Perish</v>
      </c>
      <c r="I2229" t="str">
        <f>_xlfn.XLOOKUP(tbl_OrderProduct[[#This Row],[OrderID]],tbl_Order[OrderID],tbl_Order[CustomerID])</f>
        <v>CUST0445</v>
      </c>
    </row>
    <row r="2230" spans="1:9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  <c r="F2230">
        <f>_xlfn.XLOOKUP(tbl_OrderProduct[[#This Row],[OrderID]],tbl_Order[OrderID],tbl_Order[Order Year])</f>
        <v>2021</v>
      </c>
      <c r="G2230" t="str">
        <f>_xlfn.XLOOKUP(tbl_OrderProduct[[#This Row],[OrderID]],tbl_Order[OrderID],tbl_Order[Order Month Name])</f>
        <v>Apr</v>
      </c>
      <c r="H2230" t="str">
        <f>_xlfn.XLOOKUP(tbl_OrderProduct[[#This Row],[ProductID]],tbl_Product[ProductID],tbl_Product[ProductName])</f>
        <v>Cashflow Cascadia</v>
      </c>
      <c r="I2230" t="str">
        <f>_xlfn.XLOOKUP(tbl_OrderProduct[[#This Row],[OrderID]],tbl_Order[OrderID],tbl_Order[CustomerID])</f>
        <v>CUST1112</v>
      </c>
    </row>
    <row r="2231" spans="1:9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  <c r="F2231">
        <f>_xlfn.XLOOKUP(tbl_OrderProduct[[#This Row],[OrderID]],tbl_Order[OrderID],tbl_Order[Order Year])</f>
        <v>2021</v>
      </c>
      <c r="G2231" t="str">
        <f>_xlfn.XLOOKUP(tbl_OrderProduct[[#This Row],[OrderID]],tbl_Order[OrderID],tbl_Order[Order Month Name])</f>
        <v>Apr</v>
      </c>
      <c r="H2231" t="str">
        <f>_xlfn.XLOOKUP(tbl_OrderProduct[[#This Row],[ProductID]],tbl_Product[ProductID],tbl_Product[ProductName])</f>
        <v>Pax Excel</v>
      </c>
      <c r="I2231" t="str">
        <f>_xlfn.XLOOKUP(tbl_OrderProduct[[#This Row],[OrderID]],tbl_Order[OrderID],tbl_Order[CustomerID])</f>
        <v>CUST1112</v>
      </c>
    </row>
    <row r="2232" spans="1:9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  <c r="F2232">
        <f>_xlfn.XLOOKUP(tbl_OrderProduct[[#This Row],[OrderID]],tbl_Order[OrderID],tbl_Order[Order Year])</f>
        <v>2021</v>
      </c>
      <c r="G2232" t="str">
        <f>_xlfn.XLOOKUP(tbl_OrderProduct[[#This Row],[OrderID]],tbl_Order[OrderID],tbl_Order[Order Month Name])</f>
        <v>Apr</v>
      </c>
      <c r="H2232" t="str">
        <f>_xlfn.XLOOKUP(tbl_OrderProduct[[#This Row],[ProductID]],tbl_Product[ProductID],tbl_Product[ProductName])</f>
        <v>The Quacks of Quarterburg</v>
      </c>
      <c r="I2232" t="str">
        <f>_xlfn.XLOOKUP(tbl_OrderProduct[[#This Row],[OrderID]],tbl_Order[OrderID],tbl_Order[CustomerID])</f>
        <v>CUST1112</v>
      </c>
    </row>
    <row r="2233" spans="1:9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  <c r="F2233">
        <f>_xlfn.XLOOKUP(tbl_OrderProduct[[#This Row],[OrderID]],tbl_Order[OrderID],tbl_Order[Order Year])</f>
        <v>2021</v>
      </c>
      <c r="G2233" t="str">
        <f>_xlfn.XLOOKUP(tbl_OrderProduct[[#This Row],[OrderID]],tbl_Order[OrderID],tbl_Order[Order Month Name])</f>
        <v>May</v>
      </c>
      <c r="H2233" t="str">
        <f>_xlfn.XLOOKUP(tbl_OrderProduct[[#This Row],[ProductID]],tbl_Product[ProductID],tbl_Product[ProductName])</f>
        <v>Tiny Epic Formulas</v>
      </c>
      <c r="I2233" t="str">
        <f>_xlfn.XLOOKUP(tbl_OrderProduct[[#This Row],[OrderID]],tbl_Order[OrderID],tbl_Order[CustomerID])</f>
        <v>CUST0646</v>
      </c>
    </row>
    <row r="2234" spans="1:9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  <c r="F2234">
        <f>_xlfn.XLOOKUP(tbl_OrderProduct[[#This Row],[OrderID]],tbl_Order[OrderID],tbl_Order[Order Year])</f>
        <v>2021</v>
      </c>
      <c r="G2234" t="str">
        <f>_xlfn.XLOOKUP(tbl_OrderProduct[[#This Row],[OrderID]],tbl_Order[OrderID],tbl_Order[Order Month Name])</f>
        <v>May</v>
      </c>
      <c r="H2234" t="str">
        <f>_xlfn.XLOOKUP(tbl_OrderProduct[[#This Row],[ProductID]],tbl_Product[ProductID],tbl_Product[ProductName])</f>
        <v>Depreciation Trail</v>
      </c>
      <c r="I2234" t="str">
        <f>_xlfn.XLOOKUP(tbl_OrderProduct[[#This Row],[OrderID]],tbl_Order[OrderID],tbl_Order[CustomerID])</f>
        <v>CUST0646</v>
      </c>
    </row>
    <row r="2235" spans="1:9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  <c r="F2235">
        <f>_xlfn.XLOOKUP(tbl_OrderProduct[[#This Row],[OrderID]],tbl_Order[OrderID],tbl_Order[Order Year])</f>
        <v>2021</v>
      </c>
      <c r="G2235" t="str">
        <f>_xlfn.XLOOKUP(tbl_OrderProduct[[#This Row],[OrderID]],tbl_Order[OrderID],tbl_Order[Order Month Name])</f>
        <v>May</v>
      </c>
      <c r="H2235" t="str">
        <f>_xlfn.XLOOKUP(tbl_OrderProduct[[#This Row],[ProductID]],tbl_Product[ProductID],tbl_Product[ProductName])</f>
        <v>Welcome To … The Dashboard</v>
      </c>
      <c r="I2235" t="str">
        <f>_xlfn.XLOOKUP(tbl_OrderProduct[[#This Row],[OrderID]],tbl_Order[OrderID],tbl_Order[CustomerID])</f>
        <v>CUST0646</v>
      </c>
    </row>
    <row r="2236" spans="1:9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  <c r="F2236">
        <f>_xlfn.XLOOKUP(tbl_OrderProduct[[#This Row],[OrderID]],tbl_Order[OrderID],tbl_Order[Order Year])</f>
        <v>2021</v>
      </c>
      <c r="G2236" t="str">
        <f>_xlfn.XLOOKUP(tbl_OrderProduct[[#This Row],[OrderID]],tbl_Order[OrderID],tbl_Order[Order Month Name])</f>
        <v>May</v>
      </c>
      <c r="H2236" t="str">
        <f>_xlfn.XLOOKUP(tbl_OrderProduct[[#This Row],[ProductID]],tbl_Product[ProductID],tbl_Product[ProductName])</f>
        <v>Don't Wake the Stakeholders</v>
      </c>
      <c r="I2236" t="str">
        <f>_xlfn.XLOOKUP(tbl_OrderProduct[[#This Row],[OrderID]],tbl_Order[OrderID],tbl_Order[CustomerID])</f>
        <v>CUST0646</v>
      </c>
    </row>
    <row r="2237" spans="1:9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  <c r="F2237">
        <f>_xlfn.XLOOKUP(tbl_OrderProduct[[#This Row],[OrderID]],tbl_Order[OrderID],tbl_Order[Order Year])</f>
        <v>2021</v>
      </c>
      <c r="G2237" t="str">
        <f>_xlfn.XLOOKUP(tbl_OrderProduct[[#This Row],[OrderID]],tbl_Order[OrderID],tbl_Order[Order Month Name])</f>
        <v>May</v>
      </c>
      <c r="H2237" t="str">
        <f>_xlfn.XLOOKUP(tbl_OrderProduct[[#This Row],[ProductID]],tbl_Product[ProductID],tbl_Product[ProductName])</f>
        <v>Power B.I. the Board Game</v>
      </c>
      <c r="I2237" t="str">
        <f>_xlfn.XLOOKUP(tbl_OrderProduct[[#This Row],[OrderID]],tbl_Order[OrderID],tbl_Order[CustomerID])</f>
        <v>CUST0646</v>
      </c>
    </row>
    <row r="2238" spans="1:9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  <c r="F2238">
        <f>_xlfn.XLOOKUP(tbl_OrderProduct[[#This Row],[OrderID]],tbl_Order[OrderID],tbl_Order[Order Year])</f>
        <v>2021</v>
      </c>
      <c r="G2238" t="str">
        <f>_xlfn.XLOOKUP(tbl_OrderProduct[[#This Row],[OrderID]],tbl_Order[OrderID],tbl_Order[Order Month Name])</f>
        <v>May</v>
      </c>
      <c r="H2238" t="str">
        <f>_xlfn.XLOOKUP(tbl_OrderProduct[[#This Row],[ProductID]],tbl_Product[ProductID],tbl_Product[ProductName])</f>
        <v>Carcassone: Financial Quarters</v>
      </c>
      <c r="I2238" t="str">
        <f>_xlfn.XLOOKUP(tbl_OrderProduct[[#This Row],[OrderID]],tbl_Order[OrderID],tbl_Order[CustomerID])</f>
        <v>CUST1101</v>
      </c>
    </row>
    <row r="2239" spans="1:9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  <c r="F2239">
        <f>_xlfn.XLOOKUP(tbl_OrderProduct[[#This Row],[OrderID]],tbl_Order[OrderID],tbl_Order[Order Year])</f>
        <v>2021</v>
      </c>
      <c r="G2239" t="str">
        <f>_xlfn.XLOOKUP(tbl_OrderProduct[[#This Row],[OrderID]],tbl_Order[OrderID],tbl_Order[Order Month Name])</f>
        <v>May</v>
      </c>
      <c r="H2239" t="str">
        <f>_xlfn.XLOOKUP(tbl_OrderProduct[[#This Row],[ProductID]],tbl_Product[ProductID],tbl_Product[ProductName])</f>
        <v>Sheetstorm</v>
      </c>
      <c r="I2239" t="str">
        <f>_xlfn.XLOOKUP(tbl_OrderProduct[[#This Row],[OrderID]],tbl_Order[OrderID],tbl_Order[CustomerID])</f>
        <v>CUST0790</v>
      </c>
    </row>
    <row r="2240" spans="1:9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  <c r="F2240">
        <f>_xlfn.XLOOKUP(tbl_OrderProduct[[#This Row],[OrderID]],tbl_Order[OrderID],tbl_Order[Order Year])</f>
        <v>2021</v>
      </c>
      <c r="G2240" t="str">
        <f>_xlfn.XLOOKUP(tbl_OrderProduct[[#This Row],[OrderID]],tbl_Order[OrderID],tbl_Order[Order Month Name])</f>
        <v>May</v>
      </c>
      <c r="H2240" t="str">
        <f>_xlfn.XLOOKUP(tbl_OrderProduct[[#This Row],[ProductID]],tbl_Product[ProductID],tbl_Product[ProductName])</f>
        <v>Spreadsheet Legacy</v>
      </c>
      <c r="I2240" t="str">
        <f>_xlfn.XLOOKUP(tbl_OrderProduct[[#This Row],[OrderID]],tbl_Order[OrderID],tbl_Order[CustomerID])</f>
        <v>CUST0790</v>
      </c>
    </row>
    <row r="2241" spans="1:9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  <c r="F2241">
        <f>_xlfn.XLOOKUP(tbl_OrderProduct[[#This Row],[OrderID]],tbl_Order[OrderID],tbl_Order[Order Year])</f>
        <v>2021</v>
      </c>
      <c r="G2241" t="str">
        <f>_xlfn.XLOOKUP(tbl_OrderProduct[[#This Row],[OrderID]],tbl_Order[OrderID],tbl_Order[Order Month Name])</f>
        <v>May</v>
      </c>
      <c r="H2241" t="str">
        <f>_xlfn.XLOOKUP(tbl_OrderProduct[[#This Row],[ProductID]],tbl_Product[ProductID],tbl_Product[ProductName])</f>
        <v>Dungeons &amp; Datasets</v>
      </c>
      <c r="I2241" t="str">
        <f>_xlfn.XLOOKUP(tbl_OrderProduct[[#This Row],[OrderID]],tbl_Order[OrderID],tbl_Order[CustomerID])</f>
        <v>CUST0768</v>
      </c>
    </row>
    <row r="2242" spans="1:9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  <c r="F2242">
        <f>_xlfn.XLOOKUP(tbl_OrderProduct[[#This Row],[OrderID]],tbl_Order[OrderID],tbl_Order[Order Year])</f>
        <v>2021</v>
      </c>
      <c r="G2242" t="str">
        <f>_xlfn.XLOOKUP(tbl_OrderProduct[[#This Row],[OrderID]],tbl_Order[OrderID],tbl_Order[Order Month Name])</f>
        <v>May</v>
      </c>
      <c r="H2242" t="str">
        <f>_xlfn.XLOOKUP(tbl_OrderProduct[[#This Row],[ProductID]],tbl_Product[ProductID],tbl_Product[ProductName])</f>
        <v>Unmatched: Analyst's Edition</v>
      </c>
      <c r="I2242" t="str">
        <f>_xlfn.XLOOKUP(tbl_OrderProduct[[#This Row],[OrderID]],tbl_Order[OrderID],tbl_Order[CustomerID])</f>
        <v>CUST0768</v>
      </c>
    </row>
    <row r="2243" spans="1:9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  <c r="F2243">
        <f>_xlfn.XLOOKUP(tbl_OrderProduct[[#This Row],[OrderID]],tbl_Order[OrderID],tbl_Order[Order Year])</f>
        <v>2021</v>
      </c>
      <c r="G2243" t="str">
        <f>_xlfn.XLOOKUP(tbl_OrderProduct[[#This Row],[OrderID]],tbl_Order[OrderID],tbl_Order[Order Month Name])</f>
        <v>May</v>
      </c>
      <c r="H2243" t="str">
        <f>_xlfn.XLOOKUP(tbl_OrderProduct[[#This Row],[ProductID]],tbl_Product[ProductID],tbl_Product[ProductName])</f>
        <v>Unmatched: Analyst's Edition</v>
      </c>
      <c r="I2243" t="str">
        <f>_xlfn.XLOOKUP(tbl_OrderProduct[[#This Row],[OrderID]],tbl_Order[OrderID],tbl_Order[CustomerID])</f>
        <v>CUST0291</v>
      </c>
    </row>
    <row r="2244" spans="1:9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  <c r="F2244">
        <f>_xlfn.XLOOKUP(tbl_OrderProduct[[#This Row],[OrderID]],tbl_Order[OrderID],tbl_Order[Order Year])</f>
        <v>2021</v>
      </c>
      <c r="G2244" t="str">
        <f>_xlfn.XLOOKUP(tbl_OrderProduct[[#This Row],[OrderID]],tbl_Order[OrderID],tbl_Order[Order Month Name])</f>
        <v>May</v>
      </c>
      <c r="H2244" t="str">
        <f>_xlfn.XLOOKUP(tbl_OrderProduct[[#This Row],[ProductID]],tbl_Product[ProductID],tbl_Product[ProductName])</f>
        <v>Evercell</v>
      </c>
      <c r="I2244" t="str">
        <f>_xlfn.XLOOKUP(tbl_OrderProduct[[#This Row],[OrderID]],tbl_Order[OrderID],tbl_Order[CustomerID])</f>
        <v>CUST1202</v>
      </c>
    </row>
    <row r="2245" spans="1:9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  <c r="F2245">
        <f>_xlfn.XLOOKUP(tbl_OrderProduct[[#This Row],[OrderID]],tbl_Order[OrderID],tbl_Order[Order Year])</f>
        <v>2021</v>
      </c>
      <c r="G2245" t="str">
        <f>_xlfn.XLOOKUP(tbl_OrderProduct[[#This Row],[OrderID]],tbl_Order[OrderID],tbl_Order[Order Month Name])</f>
        <v>May</v>
      </c>
      <c r="H2245" t="str">
        <f>_xlfn.XLOOKUP(tbl_OrderProduct[[#This Row],[ProductID]],tbl_Product[ProductID],tbl_Product[ProductName])</f>
        <v>Unmatched: Analyst's Edition</v>
      </c>
      <c r="I2245" t="str">
        <f>_xlfn.XLOOKUP(tbl_OrderProduct[[#This Row],[OrderID]],tbl_Order[OrderID],tbl_Order[CustomerID])</f>
        <v>CUST1202</v>
      </c>
    </row>
    <row r="2246" spans="1:9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  <c r="F2246">
        <f>_xlfn.XLOOKUP(tbl_OrderProduct[[#This Row],[OrderID]],tbl_Order[OrderID],tbl_Order[Order Year])</f>
        <v>2021</v>
      </c>
      <c r="G2246" t="str">
        <f>_xlfn.XLOOKUP(tbl_OrderProduct[[#This Row],[OrderID]],tbl_Order[OrderID],tbl_Order[Order Month Name])</f>
        <v>May</v>
      </c>
      <c r="H2246" t="str">
        <f>_xlfn.XLOOKUP(tbl_OrderProduct[[#This Row],[ProductID]],tbl_Product[ProductID],tbl_Product[ProductName])</f>
        <v>Charts Against Humanity</v>
      </c>
      <c r="I2246" t="str">
        <f>_xlfn.XLOOKUP(tbl_OrderProduct[[#This Row],[OrderID]],tbl_Order[OrderID],tbl_Order[CustomerID])</f>
        <v>CUST1202</v>
      </c>
    </row>
    <row r="2247" spans="1:9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  <c r="F2247">
        <f>_xlfn.XLOOKUP(tbl_OrderProduct[[#This Row],[OrderID]],tbl_Order[OrderID],tbl_Order[Order Year])</f>
        <v>2021</v>
      </c>
      <c r="G2247" t="str">
        <f>_xlfn.XLOOKUP(tbl_OrderProduct[[#This Row],[OrderID]],tbl_Order[OrderID],tbl_Order[Order Month Name])</f>
        <v>May</v>
      </c>
      <c r="H2247" t="str">
        <f>_xlfn.XLOOKUP(tbl_OrderProduct[[#This Row],[ProductID]],tbl_Product[ProductID],tbl_Product[ProductName])</f>
        <v>The Quacks of Quarterburg</v>
      </c>
      <c r="I2247" t="str">
        <f>_xlfn.XLOOKUP(tbl_OrderProduct[[#This Row],[OrderID]],tbl_Order[OrderID],tbl_Order[CustomerID])</f>
        <v>CUST1202</v>
      </c>
    </row>
    <row r="2248" spans="1:9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  <c r="F2248">
        <f>_xlfn.XLOOKUP(tbl_OrderProduct[[#This Row],[OrderID]],tbl_Order[OrderID],tbl_Order[Order Year])</f>
        <v>2021</v>
      </c>
      <c r="G2248" t="str">
        <f>_xlfn.XLOOKUP(tbl_OrderProduct[[#This Row],[OrderID]],tbl_Order[OrderID],tbl_Order[Order Month Name])</f>
        <v>May</v>
      </c>
      <c r="H2248" t="str">
        <f>_xlfn.XLOOKUP(tbl_OrderProduct[[#This Row],[ProductID]],tbl_Product[ProductID],tbl_Product[ProductName])</f>
        <v>Dungeons &amp; Datasets</v>
      </c>
      <c r="I2248" t="str">
        <f>_xlfn.XLOOKUP(tbl_OrderProduct[[#This Row],[OrderID]],tbl_Order[OrderID],tbl_Order[CustomerID])</f>
        <v>CUST0954</v>
      </c>
    </row>
    <row r="2249" spans="1:9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  <c r="F2249">
        <f>_xlfn.XLOOKUP(tbl_OrderProduct[[#This Row],[OrderID]],tbl_Order[OrderID],tbl_Order[Order Year])</f>
        <v>2021</v>
      </c>
      <c r="G2249" t="str">
        <f>_xlfn.XLOOKUP(tbl_OrderProduct[[#This Row],[OrderID]],tbl_Order[OrderID],tbl_Order[Order Month Name])</f>
        <v>May</v>
      </c>
      <c r="H2249" t="str">
        <f>_xlfn.XLOOKUP(tbl_OrderProduct[[#This Row],[ProductID]],tbl_Product[ProductID],tbl_Product[ProductName])</f>
        <v>Audit Call of Cthulhu</v>
      </c>
      <c r="I2249" t="str">
        <f>_xlfn.XLOOKUP(tbl_OrderProduct[[#This Row],[OrderID]],tbl_Order[OrderID],tbl_Order[CustomerID])</f>
        <v>CUST0954</v>
      </c>
    </row>
    <row r="2250" spans="1:9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  <c r="F2250">
        <f>_xlfn.XLOOKUP(tbl_OrderProduct[[#This Row],[OrderID]],tbl_Order[OrderID],tbl_Order[Order Year])</f>
        <v>2021</v>
      </c>
      <c r="G2250" t="str">
        <f>_xlfn.XLOOKUP(tbl_OrderProduct[[#This Row],[OrderID]],tbl_Order[OrderID],tbl_Order[Order Month Name])</f>
        <v>May</v>
      </c>
      <c r="H2250" t="str">
        <f>_xlfn.XLOOKUP(tbl_OrderProduct[[#This Row],[ProductID]],tbl_Product[ProductID],tbl_Product[ProductName])</f>
        <v>Pivot Panic!</v>
      </c>
      <c r="I2250" t="str">
        <f>_xlfn.XLOOKUP(tbl_OrderProduct[[#This Row],[OrderID]],tbl_Order[OrderID],tbl_Order[CustomerID])</f>
        <v>CUST0954</v>
      </c>
    </row>
    <row r="2251" spans="1:9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  <c r="F2251">
        <f>_xlfn.XLOOKUP(tbl_OrderProduct[[#This Row],[OrderID]],tbl_Order[OrderID],tbl_Order[Order Year])</f>
        <v>2021</v>
      </c>
      <c r="G2251" t="str">
        <f>_xlfn.XLOOKUP(tbl_OrderProduct[[#This Row],[OrderID]],tbl_Order[OrderID],tbl_Order[Order Month Name])</f>
        <v>May</v>
      </c>
      <c r="H2251" t="str">
        <f>_xlfn.XLOOKUP(tbl_OrderProduct[[#This Row],[ProductID]],tbl_Product[ProductID],tbl_Product[ProductName])</f>
        <v>Roll for Regression</v>
      </c>
      <c r="I2251" t="str">
        <f>_xlfn.XLOOKUP(tbl_OrderProduct[[#This Row],[OrderID]],tbl_Order[OrderID],tbl_Order[CustomerID])</f>
        <v>CUST0954</v>
      </c>
    </row>
    <row r="2252" spans="1:9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  <c r="F2252">
        <f>_xlfn.XLOOKUP(tbl_OrderProduct[[#This Row],[OrderID]],tbl_Order[OrderID],tbl_Order[Order Year])</f>
        <v>2021</v>
      </c>
      <c r="G2252" t="str">
        <f>_xlfn.XLOOKUP(tbl_OrderProduct[[#This Row],[OrderID]],tbl_Order[OrderID],tbl_Order[Order Month Name])</f>
        <v>May</v>
      </c>
      <c r="H2252" t="str">
        <f>_xlfn.XLOOKUP(tbl_OrderProduct[[#This Row],[ProductID]],tbl_Product[ProductID],tbl_Product[ProductName])</f>
        <v>Pandemic: #REF! Outbreak</v>
      </c>
      <c r="I2252" t="str">
        <f>_xlfn.XLOOKUP(tbl_OrderProduct[[#This Row],[OrderID]],tbl_Order[OrderID],tbl_Order[CustomerID])</f>
        <v>CUST0954</v>
      </c>
    </row>
    <row r="2253" spans="1:9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  <c r="F2253">
        <f>_xlfn.XLOOKUP(tbl_OrderProduct[[#This Row],[OrderID]],tbl_Order[OrderID],tbl_Order[Order Year])</f>
        <v>2021</v>
      </c>
      <c r="G2253" t="str">
        <f>_xlfn.XLOOKUP(tbl_OrderProduct[[#This Row],[OrderID]],tbl_Order[OrderID],tbl_Order[Order Month Name])</f>
        <v>May</v>
      </c>
      <c r="H2253" t="str">
        <f>_xlfn.XLOOKUP(tbl_OrderProduct[[#This Row],[ProductID]],tbl_Product[ProductID],tbl_Product[ProductName])</f>
        <v>Azul: Pie Chart Edition</v>
      </c>
      <c r="I2253" t="str">
        <f>_xlfn.XLOOKUP(tbl_OrderProduct[[#This Row],[OrderID]],tbl_Order[OrderID],tbl_Order[CustomerID])</f>
        <v>CUST0954</v>
      </c>
    </row>
    <row r="2254" spans="1:9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  <c r="F2254">
        <f>_xlfn.XLOOKUP(tbl_OrderProduct[[#This Row],[OrderID]],tbl_Order[OrderID],tbl_Order[Order Year])</f>
        <v>2021</v>
      </c>
      <c r="G2254" t="str">
        <f>_xlfn.XLOOKUP(tbl_OrderProduct[[#This Row],[OrderID]],tbl_Order[OrderID],tbl_Order[Order Month Name])</f>
        <v>May</v>
      </c>
      <c r="H2254" t="str">
        <f>_xlfn.XLOOKUP(tbl_OrderProduct[[#This Row],[ProductID]],tbl_Product[ProductID],tbl_Product[ProductName])</f>
        <v>Formula Scrabble</v>
      </c>
      <c r="I2254" t="str">
        <f>_xlfn.XLOOKUP(tbl_OrderProduct[[#This Row],[OrderID]],tbl_Order[OrderID],tbl_Order[CustomerID])</f>
        <v>CUST0213</v>
      </c>
    </row>
    <row r="2255" spans="1:9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  <c r="F2255">
        <f>_xlfn.XLOOKUP(tbl_OrderProduct[[#This Row],[OrderID]],tbl_Order[OrderID],tbl_Order[Order Year])</f>
        <v>2021</v>
      </c>
      <c r="G2255" t="str">
        <f>_xlfn.XLOOKUP(tbl_OrderProduct[[#This Row],[OrderID]],tbl_Order[OrderID],tbl_Order[Order Month Name])</f>
        <v>May</v>
      </c>
      <c r="H2255" t="str">
        <f>_xlfn.XLOOKUP(tbl_OrderProduct[[#This Row],[ProductID]],tbl_Product[ProductID],tbl_Product[ProductName])</f>
        <v>Carcassone: Financial Quarters</v>
      </c>
      <c r="I2255" t="str">
        <f>_xlfn.XLOOKUP(tbl_OrderProduct[[#This Row],[OrderID]],tbl_Order[OrderID],tbl_Order[CustomerID])</f>
        <v>CUST0213</v>
      </c>
    </row>
    <row r="2256" spans="1:9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  <c r="F2256">
        <f>_xlfn.XLOOKUP(tbl_OrderProduct[[#This Row],[OrderID]],tbl_Order[OrderID],tbl_Order[Order Year])</f>
        <v>2021</v>
      </c>
      <c r="G2256" t="str">
        <f>_xlfn.XLOOKUP(tbl_OrderProduct[[#This Row],[OrderID]],tbl_Order[OrderID],tbl_Order[Order Month Name])</f>
        <v>May</v>
      </c>
      <c r="H2256" t="str">
        <f>_xlfn.XLOOKUP(tbl_OrderProduct[[#This Row],[ProductID]],tbl_Product[ProductID],tbl_Product[ProductName])</f>
        <v>Great Western Lookup</v>
      </c>
      <c r="I2256" t="str">
        <f>_xlfn.XLOOKUP(tbl_OrderProduct[[#This Row],[OrderID]],tbl_Order[OrderID],tbl_Order[CustomerID])</f>
        <v>CUST0213</v>
      </c>
    </row>
    <row r="2257" spans="1:9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  <c r="F2257">
        <f>_xlfn.XLOOKUP(tbl_OrderProduct[[#This Row],[OrderID]],tbl_Order[OrderID],tbl_Order[Order Year])</f>
        <v>2021</v>
      </c>
      <c r="G2257" t="str">
        <f>_xlfn.XLOOKUP(tbl_OrderProduct[[#This Row],[OrderID]],tbl_Order[OrderID],tbl_Order[Order Month Name])</f>
        <v>May</v>
      </c>
      <c r="H2257" t="str">
        <f>_xlfn.XLOOKUP(tbl_OrderProduct[[#This Row],[ProductID]],tbl_Product[ProductID],tbl_Product[ProductName])</f>
        <v>The Spill: Data Breach</v>
      </c>
      <c r="I2257" t="str">
        <f>_xlfn.XLOOKUP(tbl_OrderProduct[[#This Row],[OrderID]],tbl_Order[OrderID],tbl_Order[CustomerID])</f>
        <v>CUST0213</v>
      </c>
    </row>
    <row r="2258" spans="1:9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  <c r="F2258">
        <f>_xlfn.XLOOKUP(tbl_OrderProduct[[#This Row],[OrderID]],tbl_Order[OrderID],tbl_Order[Order Year])</f>
        <v>2021</v>
      </c>
      <c r="G2258" t="str">
        <f>_xlfn.XLOOKUP(tbl_OrderProduct[[#This Row],[OrderID]],tbl_Order[OrderID],tbl_Order[Order Month Name])</f>
        <v>May</v>
      </c>
      <c r="H2258" t="str">
        <f>_xlfn.XLOOKUP(tbl_OrderProduct[[#This Row],[ProductID]],tbl_Product[ProductID],tbl_Product[ProductName])</f>
        <v>Power B.I. the Board Game</v>
      </c>
      <c r="I2258" t="str">
        <f>_xlfn.XLOOKUP(tbl_OrderProduct[[#This Row],[OrderID]],tbl_Order[OrderID],tbl_Order[CustomerID])</f>
        <v>CUST0213</v>
      </c>
    </row>
    <row r="2259" spans="1:9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  <c r="F2259">
        <f>_xlfn.XLOOKUP(tbl_OrderProduct[[#This Row],[OrderID]],tbl_Order[OrderID],tbl_Order[Order Year])</f>
        <v>2021</v>
      </c>
      <c r="G2259" t="str">
        <f>_xlfn.XLOOKUP(tbl_OrderProduct[[#This Row],[OrderID]],tbl_Order[OrderID],tbl_Order[Order Month Name])</f>
        <v>May</v>
      </c>
      <c r="H2259" t="str">
        <f>_xlfn.XLOOKUP(tbl_OrderProduct[[#This Row],[ProductID]],tbl_Product[ProductID],tbl_Product[ProductName])</f>
        <v>Data: The Resistance</v>
      </c>
      <c r="I2259" t="str">
        <f>_xlfn.XLOOKUP(tbl_OrderProduct[[#This Row],[OrderID]],tbl_Order[OrderID],tbl_Order[CustomerID])</f>
        <v>CUST0787</v>
      </c>
    </row>
    <row r="2260" spans="1:9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  <c r="F2260">
        <f>_xlfn.XLOOKUP(tbl_OrderProduct[[#This Row],[OrderID]],tbl_Order[OrderID],tbl_Order[Order Year])</f>
        <v>2021</v>
      </c>
      <c r="G2260" t="str">
        <f>_xlfn.XLOOKUP(tbl_OrderProduct[[#This Row],[OrderID]],tbl_Order[OrderID],tbl_Order[Order Month Name])</f>
        <v>May</v>
      </c>
      <c r="H2260" t="str">
        <f>_xlfn.XLOOKUP(tbl_OrderProduct[[#This Row],[ProductID]],tbl_Product[ProductID],tbl_Product[ProductName])</f>
        <v>Roll for Regression</v>
      </c>
      <c r="I2260" t="str">
        <f>_xlfn.XLOOKUP(tbl_OrderProduct[[#This Row],[OrderID]],tbl_Order[OrderID],tbl_Order[CustomerID])</f>
        <v>CUST0787</v>
      </c>
    </row>
    <row r="2261" spans="1:9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  <c r="F2261">
        <f>_xlfn.XLOOKUP(tbl_OrderProduct[[#This Row],[OrderID]],tbl_Order[OrderID],tbl_Order[Order Year])</f>
        <v>2021</v>
      </c>
      <c r="G2261" t="str">
        <f>_xlfn.XLOOKUP(tbl_OrderProduct[[#This Row],[OrderID]],tbl_Order[OrderID],tbl_Order[Order Month Name])</f>
        <v>May</v>
      </c>
      <c r="H2261" t="str">
        <f>_xlfn.XLOOKUP(tbl_OrderProduct[[#This Row],[ProductID]],tbl_Product[ProductID],tbl_Product[ProductName])</f>
        <v>Great Western Lookup</v>
      </c>
      <c r="I2261" t="str">
        <f>_xlfn.XLOOKUP(tbl_OrderProduct[[#This Row],[OrderID]],tbl_Order[OrderID],tbl_Order[CustomerID])</f>
        <v>CUST0787</v>
      </c>
    </row>
    <row r="2262" spans="1:9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  <c r="F2262">
        <f>_xlfn.XLOOKUP(tbl_OrderProduct[[#This Row],[OrderID]],tbl_Order[OrderID],tbl_Order[Order Year])</f>
        <v>2021</v>
      </c>
      <c r="G2262" t="str">
        <f>_xlfn.XLOOKUP(tbl_OrderProduct[[#This Row],[OrderID]],tbl_Order[OrderID],tbl_Order[Order Month Name])</f>
        <v>May</v>
      </c>
      <c r="H2262" t="str">
        <f>_xlfn.XLOOKUP(tbl_OrderProduct[[#This Row],[ProductID]],tbl_Product[ProductID],tbl_Product[ProductName])</f>
        <v>A Dasboard Contrived</v>
      </c>
      <c r="I2262" t="str">
        <f>_xlfn.XLOOKUP(tbl_OrderProduct[[#This Row],[OrderID]],tbl_Order[OrderID],tbl_Order[CustomerID])</f>
        <v>CUST0963</v>
      </c>
    </row>
    <row r="2263" spans="1:9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  <c r="F2263">
        <f>_xlfn.XLOOKUP(tbl_OrderProduct[[#This Row],[OrderID]],tbl_Order[OrderID],tbl_Order[Order Year])</f>
        <v>2021</v>
      </c>
      <c r="G2263" t="str">
        <f>_xlfn.XLOOKUP(tbl_OrderProduct[[#This Row],[OrderID]],tbl_Order[OrderID],tbl_Order[Order Month Name])</f>
        <v>May</v>
      </c>
      <c r="H2263" t="str">
        <f>_xlfn.XLOOKUP(tbl_OrderProduct[[#This Row],[ProductID]],tbl_Product[ProductID],tbl_Product[ProductName])</f>
        <v>The Castles of Mad King Lambda</v>
      </c>
      <c r="I2263" t="str">
        <f>_xlfn.XLOOKUP(tbl_OrderProduct[[#This Row],[OrderID]],tbl_Order[OrderID],tbl_Order[CustomerID])</f>
        <v>CUST0873</v>
      </c>
    </row>
    <row r="2264" spans="1:9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  <c r="F2264">
        <f>_xlfn.XLOOKUP(tbl_OrderProduct[[#This Row],[OrderID]],tbl_Order[OrderID],tbl_Order[Order Year])</f>
        <v>2021</v>
      </c>
      <c r="G2264" t="str">
        <f>_xlfn.XLOOKUP(tbl_OrderProduct[[#This Row],[OrderID]],tbl_Order[OrderID],tbl_Order[Order Month Name])</f>
        <v>May</v>
      </c>
      <c r="H2264" t="str">
        <f>_xlfn.XLOOKUP(tbl_OrderProduct[[#This Row],[ProductID]],tbl_Product[ProductID],tbl_Product[ProductName])</f>
        <v>Audit Call of Cthulhu</v>
      </c>
      <c r="I2264" t="str">
        <f>_xlfn.XLOOKUP(tbl_OrderProduct[[#This Row],[OrderID]],tbl_Order[OrderID],tbl_Order[CustomerID])</f>
        <v>CUST0873</v>
      </c>
    </row>
    <row r="2265" spans="1:9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  <c r="F2265">
        <f>_xlfn.XLOOKUP(tbl_OrderProduct[[#This Row],[OrderID]],tbl_Order[OrderID],tbl_Order[Order Year])</f>
        <v>2021</v>
      </c>
      <c r="G2265" t="str">
        <f>_xlfn.XLOOKUP(tbl_OrderProduct[[#This Row],[OrderID]],tbl_Order[OrderID],tbl_Order[Order Month Name])</f>
        <v>May</v>
      </c>
      <c r="H2265" t="str">
        <f>_xlfn.XLOOKUP(tbl_OrderProduct[[#This Row],[ProductID]],tbl_Product[ProductID],tbl_Product[ProductName])</f>
        <v>Evercell</v>
      </c>
      <c r="I2265" t="str">
        <f>_xlfn.XLOOKUP(tbl_OrderProduct[[#This Row],[OrderID]],tbl_Order[OrderID],tbl_Order[CustomerID])</f>
        <v>CUST1018</v>
      </c>
    </row>
    <row r="2266" spans="1:9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  <c r="F2266">
        <f>_xlfn.XLOOKUP(tbl_OrderProduct[[#This Row],[OrderID]],tbl_Order[OrderID],tbl_Order[Order Year])</f>
        <v>2021</v>
      </c>
      <c r="G2266" t="str">
        <f>_xlfn.XLOOKUP(tbl_OrderProduct[[#This Row],[OrderID]],tbl_Order[OrderID],tbl_Order[Order Month Name])</f>
        <v>May</v>
      </c>
      <c r="H2266" t="str">
        <f>_xlfn.XLOOKUP(tbl_OrderProduct[[#This Row],[ProductID]],tbl_Product[ProductID],tbl_Product[ProductName])</f>
        <v>The Castles of Mad King Lambda</v>
      </c>
      <c r="I2266" t="str">
        <f>_xlfn.XLOOKUP(tbl_OrderProduct[[#This Row],[OrderID]],tbl_Order[OrderID],tbl_Order[CustomerID])</f>
        <v>CUST1018</v>
      </c>
    </row>
    <row r="2267" spans="1:9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  <c r="F2267">
        <f>_xlfn.XLOOKUP(tbl_OrderProduct[[#This Row],[OrderID]],tbl_Order[OrderID],tbl_Order[Order Year])</f>
        <v>2021</v>
      </c>
      <c r="G2267" t="str">
        <f>_xlfn.XLOOKUP(tbl_OrderProduct[[#This Row],[OrderID]],tbl_Order[OrderID],tbl_Order[Order Month Name])</f>
        <v>May</v>
      </c>
      <c r="H2267" t="str">
        <f>_xlfn.XLOOKUP(tbl_OrderProduct[[#This Row],[ProductID]],tbl_Product[ProductID],tbl_Product[ProductName])</f>
        <v>Formula Scrabble</v>
      </c>
      <c r="I2267" t="str">
        <f>_xlfn.XLOOKUP(tbl_OrderProduct[[#This Row],[OrderID]],tbl_Order[OrderID],tbl_Order[CustomerID])</f>
        <v>CUST1018</v>
      </c>
    </row>
    <row r="2268" spans="1:9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  <c r="F2268">
        <f>_xlfn.XLOOKUP(tbl_OrderProduct[[#This Row],[OrderID]],tbl_Order[OrderID],tbl_Order[Order Year])</f>
        <v>2021</v>
      </c>
      <c r="G2268" t="str">
        <f>_xlfn.XLOOKUP(tbl_OrderProduct[[#This Row],[OrderID]],tbl_Order[OrderID],tbl_Order[Order Month Name])</f>
        <v>May</v>
      </c>
      <c r="H2268" t="str">
        <f>_xlfn.XLOOKUP(tbl_OrderProduct[[#This Row],[ProductID]],tbl_Product[ProductID],tbl_Product[ProductName])</f>
        <v>Root Cause Analysis</v>
      </c>
      <c r="I2268" t="str">
        <f>_xlfn.XLOOKUP(tbl_OrderProduct[[#This Row],[OrderID]],tbl_Order[OrderID],tbl_Order[CustomerID])</f>
        <v>CUST1018</v>
      </c>
    </row>
    <row r="2269" spans="1:9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  <c r="F2269">
        <f>_xlfn.XLOOKUP(tbl_OrderProduct[[#This Row],[OrderID]],tbl_Order[OrderID],tbl_Order[Order Year])</f>
        <v>2021</v>
      </c>
      <c r="G2269" t="str">
        <f>_xlfn.XLOOKUP(tbl_OrderProduct[[#This Row],[OrderID]],tbl_Order[OrderID],tbl_Order[Order Month Name])</f>
        <v>May</v>
      </c>
      <c r="H2269" t="str">
        <f>_xlfn.XLOOKUP(tbl_OrderProduct[[#This Row],[ProductID]],tbl_Product[ProductID],tbl_Product[ProductName])</f>
        <v>A Dasboard Contrived</v>
      </c>
      <c r="I2269" t="str">
        <f>_xlfn.XLOOKUP(tbl_OrderProduct[[#This Row],[OrderID]],tbl_Order[OrderID],tbl_Order[CustomerID])</f>
        <v>CUST1018</v>
      </c>
    </row>
    <row r="2270" spans="1:9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  <c r="F2270">
        <f>_xlfn.XLOOKUP(tbl_OrderProduct[[#This Row],[OrderID]],tbl_Order[OrderID],tbl_Order[Order Year])</f>
        <v>2021</v>
      </c>
      <c r="G2270" t="str">
        <f>_xlfn.XLOOKUP(tbl_OrderProduct[[#This Row],[OrderID]],tbl_Order[OrderID],tbl_Order[Order Month Name])</f>
        <v>May</v>
      </c>
      <c r="H2270" t="str">
        <f>_xlfn.XLOOKUP(tbl_OrderProduct[[#This Row],[ProductID]],tbl_Product[ProductID],tbl_Product[ProductName])</f>
        <v>Formula Scrabble</v>
      </c>
      <c r="I2270" t="str">
        <f>_xlfn.XLOOKUP(tbl_OrderProduct[[#This Row],[OrderID]],tbl_Order[OrderID],tbl_Order[CustomerID])</f>
        <v>CUST0350</v>
      </c>
    </row>
    <row r="2271" spans="1:9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  <c r="F2271">
        <f>_xlfn.XLOOKUP(tbl_OrderProduct[[#This Row],[OrderID]],tbl_Order[OrderID],tbl_Order[Order Year])</f>
        <v>2021</v>
      </c>
      <c r="G2271" t="str">
        <f>_xlfn.XLOOKUP(tbl_OrderProduct[[#This Row],[OrderID]],tbl_Order[OrderID],tbl_Order[Order Month Name])</f>
        <v>May</v>
      </c>
      <c r="H2271" t="str">
        <f>_xlfn.XLOOKUP(tbl_OrderProduct[[#This Row],[ProductID]],tbl_Product[ProductID],tbl_Product[ProductName])</f>
        <v>Brass: Budget</v>
      </c>
      <c r="I2271" t="str">
        <f>_xlfn.XLOOKUP(tbl_OrderProduct[[#This Row],[OrderID]],tbl_Order[OrderID],tbl_Order[CustomerID])</f>
        <v>CUST0350</v>
      </c>
    </row>
    <row r="2272" spans="1:9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  <c r="F2272">
        <f>_xlfn.XLOOKUP(tbl_OrderProduct[[#This Row],[OrderID]],tbl_Order[OrderID],tbl_Order[Order Year])</f>
        <v>2021</v>
      </c>
      <c r="G2272" t="str">
        <f>_xlfn.XLOOKUP(tbl_OrderProduct[[#This Row],[OrderID]],tbl_Order[OrderID],tbl_Order[Order Month Name])</f>
        <v>May</v>
      </c>
      <c r="H2272" t="str">
        <f>_xlfn.XLOOKUP(tbl_OrderProduct[[#This Row],[ProductID]],tbl_Product[ProductID],tbl_Product[ProductName])</f>
        <v>Roll for Regression</v>
      </c>
      <c r="I2272" t="str">
        <f>_xlfn.XLOOKUP(tbl_OrderProduct[[#This Row],[OrderID]],tbl_Order[OrderID],tbl_Order[CustomerID])</f>
        <v>CUST1099</v>
      </c>
    </row>
    <row r="2273" spans="1:9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  <c r="F2273">
        <f>_xlfn.XLOOKUP(tbl_OrderProduct[[#This Row],[OrderID]],tbl_Order[OrderID],tbl_Order[Order Year])</f>
        <v>2021</v>
      </c>
      <c r="G2273" t="str">
        <f>_xlfn.XLOOKUP(tbl_OrderProduct[[#This Row],[OrderID]],tbl_Order[OrderID],tbl_Order[Order Month Name])</f>
        <v>May</v>
      </c>
      <c r="H2273" t="str">
        <f>_xlfn.XLOOKUP(tbl_OrderProduct[[#This Row],[ProductID]],tbl_Product[ProductID],tbl_Product[ProductName])</f>
        <v>Pivot Panic!</v>
      </c>
      <c r="I2273" t="str">
        <f>_xlfn.XLOOKUP(tbl_OrderProduct[[#This Row],[OrderID]],tbl_Order[OrderID],tbl_Order[CustomerID])</f>
        <v>CUST0712</v>
      </c>
    </row>
    <row r="2274" spans="1:9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  <c r="F2274">
        <f>_xlfn.XLOOKUP(tbl_OrderProduct[[#This Row],[OrderID]],tbl_Order[OrderID],tbl_Order[Order Year])</f>
        <v>2021</v>
      </c>
      <c r="G2274" t="str">
        <f>_xlfn.XLOOKUP(tbl_OrderProduct[[#This Row],[OrderID]],tbl_Order[OrderID],tbl_Order[Order Month Name])</f>
        <v>Jun</v>
      </c>
      <c r="H2274" t="str">
        <f>_xlfn.XLOOKUP(tbl_OrderProduct[[#This Row],[ProductID]],tbl_Product[ProductID],tbl_Product[ProductName])</f>
        <v>Spreadsheet Legacy</v>
      </c>
      <c r="I2274" t="str">
        <f>_xlfn.XLOOKUP(tbl_OrderProduct[[#This Row],[OrderID]],tbl_Order[OrderID],tbl_Order[CustomerID])</f>
        <v>CUST0689</v>
      </c>
    </row>
    <row r="2275" spans="1:9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  <c r="F2275">
        <f>_xlfn.XLOOKUP(tbl_OrderProduct[[#This Row],[OrderID]],tbl_Order[OrderID],tbl_Order[Order Year])</f>
        <v>2021</v>
      </c>
      <c r="G2275" t="str">
        <f>_xlfn.XLOOKUP(tbl_OrderProduct[[#This Row],[OrderID]],tbl_Order[OrderID],tbl_Order[Order Month Name])</f>
        <v>Jun</v>
      </c>
      <c r="H2275" t="str">
        <f>_xlfn.XLOOKUP(tbl_OrderProduct[[#This Row],[ProductID]],tbl_Product[ProductID],tbl_Product[ProductName])</f>
        <v>Depreciation Trail</v>
      </c>
      <c r="I2275" t="str">
        <f>_xlfn.XLOOKUP(tbl_OrderProduct[[#This Row],[OrderID]],tbl_Order[OrderID],tbl_Order[CustomerID])</f>
        <v>CUST0689</v>
      </c>
    </row>
    <row r="2276" spans="1:9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  <c r="F2276">
        <f>_xlfn.XLOOKUP(tbl_OrderProduct[[#This Row],[OrderID]],tbl_Order[OrderID],tbl_Order[Order Year])</f>
        <v>2021</v>
      </c>
      <c r="G2276" t="str">
        <f>_xlfn.XLOOKUP(tbl_OrderProduct[[#This Row],[OrderID]],tbl_Order[OrderID],tbl_Order[Order Month Name])</f>
        <v>Jun</v>
      </c>
      <c r="H2276" t="str">
        <f>_xlfn.XLOOKUP(tbl_OrderProduct[[#This Row],[ProductID]],tbl_Product[ProductID],tbl_Product[ProductName])</f>
        <v>Forbidden Functions</v>
      </c>
      <c r="I2276" t="str">
        <f>_xlfn.XLOOKUP(tbl_OrderProduct[[#This Row],[OrderID]],tbl_Order[OrderID],tbl_Order[CustomerID])</f>
        <v>CUST0689</v>
      </c>
    </row>
    <row r="2277" spans="1:9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  <c r="F2277">
        <f>_xlfn.XLOOKUP(tbl_OrderProduct[[#This Row],[OrderID]],tbl_Order[OrderID],tbl_Order[Order Year])</f>
        <v>2021</v>
      </c>
      <c r="G2277" t="str">
        <f>_xlfn.XLOOKUP(tbl_OrderProduct[[#This Row],[OrderID]],tbl_Order[OrderID],tbl_Order[Order Month Name])</f>
        <v>Jun</v>
      </c>
      <c r="H2277" t="str">
        <f>_xlfn.XLOOKUP(tbl_OrderProduct[[#This Row],[ProductID]],tbl_Product[ProductID],tbl_Product[ProductName])</f>
        <v>Carcassone: Financial Quarters</v>
      </c>
      <c r="I2277" t="str">
        <f>_xlfn.XLOOKUP(tbl_OrderProduct[[#This Row],[OrderID]],tbl_Order[OrderID],tbl_Order[CustomerID])</f>
        <v>CUST0689</v>
      </c>
    </row>
    <row r="2278" spans="1:9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  <c r="F2278">
        <f>_xlfn.XLOOKUP(tbl_OrderProduct[[#This Row],[OrderID]],tbl_Order[OrderID],tbl_Order[Order Year])</f>
        <v>2021</v>
      </c>
      <c r="G2278" t="str">
        <f>_xlfn.XLOOKUP(tbl_OrderProduct[[#This Row],[OrderID]],tbl_Order[OrderID],tbl_Order[Order Month Name])</f>
        <v>Jun</v>
      </c>
      <c r="H2278" t="str">
        <f>_xlfn.XLOOKUP(tbl_OrderProduct[[#This Row],[ProductID]],tbl_Product[ProductID],tbl_Product[ProductName])</f>
        <v>Spreadsheets &amp; Sidequests</v>
      </c>
      <c r="I2278" t="str">
        <f>_xlfn.XLOOKUP(tbl_OrderProduct[[#This Row],[OrderID]],tbl_Order[OrderID],tbl_Order[CustomerID])</f>
        <v>CUST0200</v>
      </c>
    </row>
    <row r="2279" spans="1:9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  <c r="F2279">
        <f>_xlfn.XLOOKUP(tbl_OrderProduct[[#This Row],[OrderID]],tbl_Order[OrderID],tbl_Order[Order Year])</f>
        <v>2021</v>
      </c>
      <c r="G2279" t="str">
        <f>_xlfn.XLOOKUP(tbl_OrderProduct[[#This Row],[OrderID]],tbl_Order[OrderID],tbl_Order[Order Month Name])</f>
        <v>Jun</v>
      </c>
      <c r="H2279" t="str">
        <f>_xlfn.XLOOKUP(tbl_OrderProduct[[#This Row],[ProductID]],tbl_Product[ProductID],tbl_Product[ProductName])</f>
        <v>Great Western Lookup</v>
      </c>
      <c r="I2279" t="str">
        <f>_xlfn.XLOOKUP(tbl_OrderProduct[[#This Row],[OrderID]],tbl_Order[OrderID],tbl_Order[CustomerID])</f>
        <v>CUST0575</v>
      </c>
    </row>
    <row r="2280" spans="1:9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  <c r="F2280">
        <f>_xlfn.XLOOKUP(tbl_OrderProduct[[#This Row],[OrderID]],tbl_Order[OrderID],tbl_Order[Order Year])</f>
        <v>2021</v>
      </c>
      <c r="G2280" t="str">
        <f>_xlfn.XLOOKUP(tbl_OrderProduct[[#This Row],[OrderID]],tbl_Order[OrderID],tbl_Order[Order Month Name])</f>
        <v>Jun</v>
      </c>
      <c r="H2280" t="str">
        <f>_xlfn.XLOOKUP(tbl_OrderProduct[[#This Row],[ProductID]],tbl_Product[ProductID],tbl_Product[ProductName])</f>
        <v>Between Two Spreadsheets</v>
      </c>
      <c r="I2280" t="str">
        <f>_xlfn.XLOOKUP(tbl_OrderProduct[[#This Row],[OrderID]],tbl_Order[OrderID],tbl_Order[CustomerID])</f>
        <v>CUST0163</v>
      </c>
    </row>
    <row r="2281" spans="1:9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  <c r="F2281">
        <f>_xlfn.XLOOKUP(tbl_OrderProduct[[#This Row],[OrderID]],tbl_Order[OrderID],tbl_Order[Order Year])</f>
        <v>2021</v>
      </c>
      <c r="G2281" t="str">
        <f>_xlfn.XLOOKUP(tbl_OrderProduct[[#This Row],[OrderID]],tbl_Order[OrderID],tbl_Order[Order Month Name])</f>
        <v>Jun</v>
      </c>
      <c r="H2281" t="str">
        <f>_xlfn.XLOOKUP(tbl_OrderProduct[[#This Row],[ProductID]],tbl_Product[ProductID],tbl_Product[ProductName])</f>
        <v>Audit Call of Cthulhu</v>
      </c>
      <c r="I2281" t="str">
        <f>_xlfn.XLOOKUP(tbl_OrderProduct[[#This Row],[OrderID]],tbl_Order[OrderID],tbl_Order[CustomerID])</f>
        <v>CUST0619</v>
      </c>
    </row>
    <row r="2282" spans="1:9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  <c r="F2282">
        <f>_xlfn.XLOOKUP(tbl_OrderProduct[[#This Row],[OrderID]],tbl_Order[OrderID],tbl_Order[Order Year])</f>
        <v>2021</v>
      </c>
      <c r="G2282" t="str">
        <f>_xlfn.XLOOKUP(tbl_OrderProduct[[#This Row],[OrderID]],tbl_Order[OrderID],tbl_Order[Order Month Name])</f>
        <v>Jun</v>
      </c>
      <c r="H2282" t="str">
        <f>_xlfn.XLOOKUP(tbl_OrderProduct[[#This Row],[ProductID]],tbl_Product[ProductID],tbl_Product[ProductName])</f>
        <v>Unmatched: Analyst's Edition</v>
      </c>
      <c r="I2282" t="str">
        <f>_xlfn.XLOOKUP(tbl_OrderProduct[[#This Row],[OrderID]],tbl_Order[OrderID],tbl_Order[CustomerID])</f>
        <v>CUST0259</v>
      </c>
    </row>
    <row r="2283" spans="1:9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  <c r="F2283">
        <f>_xlfn.XLOOKUP(tbl_OrderProduct[[#This Row],[OrderID]],tbl_Order[OrderID],tbl_Order[Order Year])</f>
        <v>2021</v>
      </c>
      <c r="G2283" t="str">
        <f>_xlfn.XLOOKUP(tbl_OrderProduct[[#This Row],[OrderID]],tbl_Order[OrderID],tbl_Order[Order Month Name])</f>
        <v>Jun</v>
      </c>
      <c r="H2283" t="str">
        <f>_xlfn.XLOOKUP(tbl_OrderProduct[[#This Row],[ProductID]],tbl_Product[ProductID],tbl_Product[ProductName])</f>
        <v>Brass: Budget</v>
      </c>
      <c r="I2283" t="str">
        <f>_xlfn.XLOOKUP(tbl_OrderProduct[[#This Row],[OrderID]],tbl_Order[OrderID],tbl_Order[CustomerID])</f>
        <v>CUST0486</v>
      </c>
    </row>
    <row r="2284" spans="1:9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  <c r="F2284">
        <f>_xlfn.XLOOKUP(tbl_OrderProduct[[#This Row],[OrderID]],tbl_Order[OrderID],tbl_Order[Order Year])</f>
        <v>2021</v>
      </c>
      <c r="G2284" t="str">
        <f>_xlfn.XLOOKUP(tbl_OrderProduct[[#This Row],[OrderID]],tbl_Order[OrderID],tbl_Order[Order Month Name])</f>
        <v>Jun</v>
      </c>
      <c r="H2284" t="str">
        <f>_xlfn.XLOOKUP(tbl_OrderProduct[[#This Row],[ProductID]],tbl_Product[ProductID],tbl_Product[ProductName])</f>
        <v>Don't Wake the Stakeholders</v>
      </c>
      <c r="I2284" t="str">
        <f>_xlfn.XLOOKUP(tbl_OrderProduct[[#This Row],[OrderID]],tbl_Order[OrderID],tbl_Order[CustomerID])</f>
        <v>CUST0486</v>
      </c>
    </row>
    <row r="2285" spans="1:9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  <c r="F2285">
        <f>_xlfn.XLOOKUP(tbl_OrderProduct[[#This Row],[OrderID]],tbl_Order[OrderID],tbl_Order[Order Year])</f>
        <v>2021</v>
      </c>
      <c r="G2285" t="str">
        <f>_xlfn.XLOOKUP(tbl_OrderProduct[[#This Row],[OrderID]],tbl_Order[OrderID],tbl_Order[Order Month Name])</f>
        <v>Jun</v>
      </c>
      <c r="H2285" t="str">
        <f>_xlfn.XLOOKUP(tbl_OrderProduct[[#This Row],[ProductID]],tbl_Product[ProductID],tbl_Product[ProductName])</f>
        <v>Monopoly: Pivot Table Edition</v>
      </c>
      <c r="I2285" t="str">
        <f>_xlfn.XLOOKUP(tbl_OrderProduct[[#This Row],[OrderID]],tbl_Order[OrderID],tbl_Order[CustomerID])</f>
        <v>CUST0486</v>
      </c>
    </row>
    <row r="2286" spans="1:9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  <c r="F2286">
        <f>_xlfn.XLOOKUP(tbl_OrderProduct[[#This Row],[OrderID]],tbl_Order[OrderID],tbl_Order[Order Year])</f>
        <v>2021</v>
      </c>
      <c r="G2286" t="str">
        <f>_xlfn.XLOOKUP(tbl_OrderProduct[[#This Row],[OrderID]],tbl_Order[OrderID],tbl_Order[Order Month Name])</f>
        <v>Jun</v>
      </c>
      <c r="H2286" t="str">
        <f>_xlfn.XLOOKUP(tbl_OrderProduct[[#This Row],[ProductID]],tbl_Product[ProductID],tbl_Product[ProductName])</f>
        <v>Don't Split the Data</v>
      </c>
      <c r="I2286" t="str">
        <f>_xlfn.XLOOKUP(tbl_OrderProduct[[#This Row],[OrderID]],tbl_Order[OrderID],tbl_Order[CustomerID])</f>
        <v>CUST0486</v>
      </c>
    </row>
    <row r="2287" spans="1:9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  <c r="F2287">
        <f>_xlfn.XLOOKUP(tbl_OrderProduct[[#This Row],[OrderID]],tbl_Order[OrderID],tbl_Order[Order Year])</f>
        <v>2021</v>
      </c>
      <c r="G2287" t="str">
        <f>_xlfn.XLOOKUP(tbl_OrderProduct[[#This Row],[OrderID]],tbl_Order[OrderID],tbl_Order[Order Month Name])</f>
        <v>Jun</v>
      </c>
      <c r="H2287" t="str">
        <f>_xlfn.XLOOKUP(tbl_OrderProduct[[#This Row],[ProductID]],tbl_Product[ProductID],tbl_Product[ProductName])</f>
        <v>Pax Excel</v>
      </c>
      <c r="I2287" t="str">
        <f>_xlfn.XLOOKUP(tbl_OrderProduct[[#This Row],[OrderID]],tbl_Order[OrderID],tbl_Order[CustomerID])</f>
        <v>CUST0842</v>
      </c>
    </row>
    <row r="2288" spans="1:9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  <c r="F2288">
        <f>_xlfn.XLOOKUP(tbl_OrderProduct[[#This Row],[OrderID]],tbl_Order[OrderID],tbl_Order[Order Year])</f>
        <v>2021</v>
      </c>
      <c r="G2288" t="str">
        <f>_xlfn.XLOOKUP(tbl_OrderProduct[[#This Row],[OrderID]],tbl_Order[OrderID],tbl_Order[Order Month Name])</f>
        <v>Jun</v>
      </c>
      <c r="H2288" t="str">
        <f>_xlfn.XLOOKUP(tbl_OrderProduct[[#This Row],[ProductID]],tbl_Product[ProductID],tbl_Product[ProductName])</f>
        <v>The Quacks of Quarterburg</v>
      </c>
      <c r="I2288" t="str">
        <f>_xlfn.XLOOKUP(tbl_OrderProduct[[#This Row],[OrderID]],tbl_Order[OrderID],tbl_Order[CustomerID])</f>
        <v>CUST0320</v>
      </c>
    </row>
    <row r="2289" spans="1:9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  <c r="F2289">
        <f>_xlfn.XLOOKUP(tbl_OrderProduct[[#This Row],[OrderID]],tbl_Order[OrderID],tbl_Order[Order Year])</f>
        <v>2021</v>
      </c>
      <c r="G2289" t="str">
        <f>_xlfn.XLOOKUP(tbl_OrderProduct[[#This Row],[OrderID]],tbl_Order[OrderID],tbl_Order[Order Month Name])</f>
        <v>Jun</v>
      </c>
      <c r="H2289" t="str">
        <f>_xlfn.XLOOKUP(tbl_OrderProduct[[#This Row],[ProductID]],tbl_Product[ProductID],tbl_Product[ProductName])</f>
        <v>Between Two Spreadsheets</v>
      </c>
      <c r="I2289" t="str">
        <f>_xlfn.XLOOKUP(tbl_OrderProduct[[#This Row],[OrderID]],tbl_Order[OrderID],tbl_Order[CustomerID])</f>
        <v>CUST0365</v>
      </c>
    </row>
    <row r="2290" spans="1:9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  <c r="F2290">
        <f>_xlfn.XLOOKUP(tbl_OrderProduct[[#This Row],[OrderID]],tbl_Order[OrderID],tbl_Order[Order Year])</f>
        <v>2021</v>
      </c>
      <c r="G2290" t="str">
        <f>_xlfn.XLOOKUP(tbl_OrderProduct[[#This Row],[OrderID]],tbl_Order[OrderID],tbl_Order[Order Month Name])</f>
        <v>Jun</v>
      </c>
      <c r="H2290" t="str">
        <f>_xlfn.XLOOKUP(tbl_OrderProduct[[#This Row],[ProductID]],tbl_Product[ProductID],tbl_Product[ProductName])</f>
        <v>Sheets of Nottingham</v>
      </c>
      <c r="I2290" t="str">
        <f>_xlfn.XLOOKUP(tbl_OrderProduct[[#This Row],[OrderID]],tbl_Order[OrderID],tbl_Order[CustomerID])</f>
        <v>CUST1009</v>
      </c>
    </row>
    <row r="2291" spans="1:9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  <c r="F2291">
        <f>_xlfn.XLOOKUP(tbl_OrderProduct[[#This Row],[OrderID]],tbl_Order[OrderID],tbl_Order[Order Year])</f>
        <v>2021</v>
      </c>
      <c r="G2291" t="str">
        <f>_xlfn.XLOOKUP(tbl_OrderProduct[[#This Row],[OrderID]],tbl_Order[OrderID],tbl_Order[Order Month Name])</f>
        <v>Jun</v>
      </c>
      <c r="H2291" t="str">
        <f>_xlfn.XLOOKUP(tbl_OrderProduct[[#This Row],[ProductID]],tbl_Product[ProductID],tbl_Product[ProductName])</f>
        <v>Pandemic: #REF! Outbreak</v>
      </c>
      <c r="I2291" t="str">
        <f>_xlfn.XLOOKUP(tbl_OrderProduct[[#This Row],[OrderID]],tbl_Order[OrderID],tbl_Order[CustomerID])</f>
        <v>CUST1222</v>
      </c>
    </row>
    <row r="2292" spans="1:9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  <c r="F2292">
        <f>_xlfn.XLOOKUP(tbl_OrderProduct[[#This Row],[OrderID]],tbl_Order[OrderID],tbl_Order[Order Year])</f>
        <v>2021</v>
      </c>
      <c r="G2292" t="str">
        <f>_xlfn.XLOOKUP(tbl_OrderProduct[[#This Row],[OrderID]],tbl_Order[OrderID],tbl_Order[Order Month Name])</f>
        <v>Jun</v>
      </c>
      <c r="H2292" t="str">
        <f>_xlfn.XLOOKUP(tbl_OrderProduct[[#This Row],[ProductID]],tbl_Product[ProductID],tbl_Product[ProductName])</f>
        <v>Terraforming Tableau</v>
      </c>
      <c r="I2292" t="str">
        <f>_xlfn.XLOOKUP(tbl_OrderProduct[[#This Row],[OrderID]],tbl_Order[OrderID],tbl_Order[CustomerID])</f>
        <v>CUST1222</v>
      </c>
    </row>
    <row r="2293" spans="1:9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  <c r="F2293">
        <f>_xlfn.XLOOKUP(tbl_OrderProduct[[#This Row],[OrderID]],tbl_Order[OrderID],tbl_Order[Order Year])</f>
        <v>2021</v>
      </c>
      <c r="G2293" t="str">
        <f>_xlfn.XLOOKUP(tbl_OrderProduct[[#This Row],[OrderID]],tbl_Order[OrderID],tbl_Order[Order Month Name])</f>
        <v>Jun</v>
      </c>
      <c r="H2293" t="str">
        <f>_xlfn.XLOOKUP(tbl_OrderProduct[[#This Row],[ProductID]],tbl_Product[ProductID],tbl_Product[ProductName])</f>
        <v>Data: The Resistance</v>
      </c>
      <c r="I2293" t="str">
        <f>_xlfn.XLOOKUP(tbl_OrderProduct[[#This Row],[OrderID]],tbl_Order[OrderID],tbl_Order[CustomerID])</f>
        <v>CUST1229</v>
      </c>
    </row>
    <row r="2294" spans="1:9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  <c r="F2294">
        <f>_xlfn.XLOOKUP(tbl_OrderProduct[[#This Row],[OrderID]],tbl_Order[OrderID],tbl_Order[Order Year])</f>
        <v>2021</v>
      </c>
      <c r="G2294" t="str">
        <f>_xlfn.XLOOKUP(tbl_OrderProduct[[#This Row],[OrderID]],tbl_Order[OrderID],tbl_Order[Order Month Name])</f>
        <v>Jun</v>
      </c>
      <c r="H2294" t="str">
        <f>_xlfn.XLOOKUP(tbl_OrderProduct[[#This Row],[ProductID]],tbl_Product[ProductID],tbl_Product[ProductName])</f>
        <v>The Spill: Data Breach</v>
      </c>
      <c r="I2294" t="str">
        <f>_xlfn.XLOOKUP(tbl_OrderProduct[[#This Row],[OrderID]],tbl_Order[OrderID],tbl_Order[CustomerID])</f>
        <v>CUST1229</v>
      </c>
    </row>
    <row r="2295" spans="1:9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  <c r="F2295">
        <f>_xlfn.XLOOKUP(tbl_OrderProduct[[#This Row],[OrderID]],tbl_Order[OrderID],tbl_Order[Order Year])</f>
        <v>2021</v>
      </c>
      <c r="G2295" t="str">
        <f>_xlfn.XLOOKUP(tbl_OrderProduct[[#This Row],[OrderID]],tbl_Order[OrderID],tbl_Order[Order Month Name])</f>
        <v>Jun</v>
      </c>
      <c r="H2295" t="str">
        <f>_xlfn.XLOOKUP(tbl_OrderProduct[[#This Row],[ProductID]],tbl_Product[ProductID],tbl_Product[ProductName])</f>
        <v>Fieldnames</v>
      </c>
      <c r="I2295" t="str">
        <f>_xlfn.XLOOKUP(tbl_OrderProduct[[#This Row],[OrderID]],tbl_Order[OrderID],tbl_Order[CustomerID])</f>
        <v>CUST1229</v>
      </c>
    </row>
    <row r="2296" spans="1:9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  <c r="F2296">
        <f>_xlfn.XLOOKUP(tbl_OrderProduct[[#This Row],[OrderID]],tbl_Order[OrderID],tbl_Order[Order Year])</f>
        <v>2021</v>
      </c>
      <c r="G2296" t="str">
        <f>_xlfn.XLOOKUP(tbl_OrderProduct[[#This Row],[OrderID]],tbl_Order[OrderID],tbl_Order[Order Month Name])</f>
        <v>Jun</v>
      </c>
      <c r="H2296" t="str">
        <f>_xlfn.XLOOKUP(tbl_OrderProduct[[#This Row],[ProductID]],tbl_Product[ProductID],tbl_Product[ProductName])</f>
        <v>DAX Machina</v>
      </c>
      <c r="I2296" t="str">
        <f>_xlfn.XLOOKUP(tbl_OrderProduct[[#This Row],[OrderID]],tbl_Order[OrderID],tbl_Order[CustomerID])</f>
        <v>CUST1229</v>
      </c>
    </row>
    <row r="2297" spans="1:9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  <c r="F2297">
        <f>_xlfn.XLOOKUP(tbl_OrderProduct[[#This Row],[OrderID]],tbl_Order[OrderID],tbl_Order[Order Year])</f>
        <v>2021</v>
      </c>
      <c r="G2297" t="str">
        <f>_xlfn.XLOOKUP(tbl_OrderProduct[[#This Row],[OrderID]],tbl_Order[OrderID],tbl_Order[Order Month Name])</f>
        <v>Jun</v>
      </c>
      <c r="H2297" t="str">
        <f>_xlfn.XLOOKUP(tbl_OrderProduct[[#This Row],[ProductID]],tbl_Product[ProductID],tbl_Product[ProductName])</f>
        <v>Root Cause Analysis</v>
      </c>
      <c r="I2297" t="str">
        <f>_xlfn.XLOOKUP(tbl_OrderProduct[[#This Row],[OrderID]],tbl_Order[OrderID],tbl_Order[CustomerID])</f>
        <v>CUST1229</v>
      </c>
    </row>
    <row r="2298" spans="1:9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  <c r="F2298">
        <f>_xlfn.XLOOKUP(tbl_OrderProduct[[#This Row],[OrderID]],tbl_Order[OrderID],tbl_Order[Order Year])</f>
        <v>2021</v>
      </c>
      <c r="G2298" t="str">
        <f>_xlfn.XLOOKUP(tbl_OrderProduct[[#This Row],[OrderID]],tbl_Order[OrderID],tbl_Order[Order Month Name])</f>
        <v>Jun</v>
      </c>
      <c r="H2298" t="str">
        <f>_xlfn.XLOOKUP(tbl_OrderProduct[[#This Row],[ProductID]],tbl_Product[ProductID],tbl_Product[ProductName])</f>
        <v>Charts Against Humanity</v>
      </c>
      <c r="I2298" t="str">
        <f>_xlfn.XLOOKUP(tbl_OrderProduct[[#This Row],[OrderID]],tbl_Order[OrderID],tbl_Order[CustomerID])</f>
        <v>CUST1229</v>
      </c>
    </row>
    <row r="2299" spans="1:9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  <c r="F2299">
        <f>_xlfn.XLOOKUP(tbl_OrderProduct[[#This Row],[OrderID]],tbl_Order[OrderID],tbl_Order[Order Year])</f>
        <v>2021</v>
      </c>
      <c r="G2299" t="str">
        <f>_xlfn.XLOOKUP(tbl_OrderProduct[[#This Row],[OrderID]],tbl_Order[OrderID],tbl_Order[Order Month Name])</f>
        <v>Jun</v>
      </c>
      <c r="H2299" t="str">
        <f>_xlfn.XLOOKUP(tbl_OrderProduct[[#This Row],[ProductID]],tbl_Product[ProductID],tbl_Product[ProductName])</f>
        <v>Don't Wake the Stakeholders</v>
      </c>
      <c r="I2299" t="str">
        <f>_xlfn.XLOOKUP(tbl_OrderProduct[[#This Row],[OrderID]],tbl_Order[OrderID],tbl_Order[CustomerID])</f>
        <v>CUST0548</v>
      </c>
    </row>
    <row r="2300" spans="1:9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  <c r="F2300">
        <f>_xlfn.XLOOKUP(tbl_OrderProduct[[#This Row],[OrderID]],tbl_Order[OrderID],tbl_Order[Order Year])</f>
        <v>2021</v>
      </c>
      <c r="G2300" t="str">
        <f>_xlfn.XLOOKUP(tbl_OrderProduct[[#This Row],[OrderID]],tbl_Order[OrderID],tbl_Order[Order Month Name])</f>
        <v>Jun</v>
      </c>
      <c r="H2300" t="str">
        <f>_xlfn.XLOOKUP(tbl_OrderProduct[[#This Row],[ProductID]],tbl_Product[ProductID],tbl_Product[ProductName])</f>
        <v>The Quacks of Quarterburg</v>
      </c>
      <c r="I2300" t="str">
        <f>_xlfn.XLOOKUP(tbl_OrderProduct[[#This Row],[OrderID]],tbl_Order[OrderID],tbl_Order[CustomerID])</f>
        <v>CUST0548</v>
      </c>
    </row>
    <row r="2301" spans="1:9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  <c r="F2301">
        <f>_xlfn.XLOOKUP(tbl_OrderProduct[[#This Row],[OrderID]],tbl_Order[OrderID],tbl_Order[Order Year])</f>
        <v>2021</v>
      </c>
      <c r="G2301" t="str">
        <f>_xlfn.XLOOKUP(tbl_OrderProduct[[#This Row],[OrderID]],tbl_Order[OrderID],tbl_Order[Order Month Name])</f>
        <v>Jun</v>
      </c>
      <c r="H2301" t="str">
        <f>_xlfn.XLOOKUP(tbl_OrderProduct[[#This Row],[ProductID]],tbl_Product[ProductID],tbl_Product[ProductName])</f>
        <v>Roll for Regression</v>
      </c>
      <c r="I2301" t="str">
        <f>_xlfn.XLOOKUP(tbl_OrderProduct[[#This Row],[OrderID]],tbl_Order[OrderID],tbl_Order[CustomerID])</f>
        <v>CUST1293</v>
      </c>
    </row>
    <row r="2302" spans="1:9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  <c r="F2302">
        <f>_xlfn.XLOOKUP(tbl_OrderProduct[[#This Row],[OrderID]],tbl_Order[OrderID],tbl_Order[Order Year])</f>
        <v>2021</v>
      </c>
      <c r="G2302" t="str">
        <f>_xlfn.XLOOKUP(tbl_OrderProduct[[#This Row],[OrderID]],tbl_Order[OrderID],tbl_Order[Order Month Name])</f>
        <v>Jun</v>
      </c>
      <c r="H2302" t="str">
        <f>_xlfn.XLOOKUP(tbl_OrderProduct[[#This Row],[ProductID]],tbl_Product[ProductID],tbl_Product[ProductName])</f>
        <v>7 Chart Wonders</v>
      </c>
      <c r="I2302" t="str">
        <f>_xlfn.XLOOKUP(tbl_OrderProduct[[#This Row],[OrderID]],tbl_Order[OrderID],tbl_Order[CustomerID])</f>
        <v>CUST1293</v>
      </c>
    </row>
    <row r="2303" spans="1:9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  <c r="F2303">
        <f>_xlfn.XLOOKUP(tbl_OrderProduct[[#This Row],[OrderID]],tbl_Order[OrderID],tbl_Order[Order Year])</f>
        <v>2021</v>
      </c>
      <c r="G2303" t="str">
        <f>_xlfn.XLOOKUP(tbl_OrderProduct[[#This Row],[OrderID]],tbl_Order[OrderID],tbl_Order[Order Month Name])</f>
        <v>Jun</v>
      </c>
      <c r="H2303" t="str">
        <f>_xlfn.XLOOKUP(tbl_OrderProduct[[#This Row],[ProductID]],tbl_Product[ProductID],tbl_Product[ProductName])</f>
        <v>Sheetstorm</v>
      </c>
      <c r="I2303" t="str">
        <f>_xlfn.XLOOKUP(tbl_OrderProduct[[#This Row],[OrderID]],tbl_Order[OrderID],tbl_Order[CustomerID])</f>
        <v>CUST1293</v>
      </c>
    </row>
    <row r="2304" spans="1:9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  <c r="F2304">
        <f>_xlfn.XLOOKUP(tbl_OrderProduct[[#This Row],[OrderID]],tbl_Order[OrderID],tbl_Order[Order Year])</f>
        <v>2021</v>
      </c>
      <c r="G2304" t="str">
        <f>_xlfn.XLOOKUP(tbl_OrderProduct[[#This Row],[OrderID]],tbl_Order[OrderID],tbl_Order[Order Month Name])</f>
        <v>Jul</v>
      </c>
      <c r="H2304" t="str">
        <f>_xlfn.XLOOKUP(tbl_OrderProduct[[#This Row],[ProductID]],tbl_Product[ProductID],tbl_Product[ProductName])</f>
        <v>Roll for Regression</v>
      </c>
      <c r="I2304" t="str">
        <f>_xlfn.XLOOKUP(tbl_OrderProduct[[#This Row],[OrderID]],tbl_Order[OrderID],tbl_Order[CustomerID])</f>
        <v>CUST1018</v>
      </c>
    </row>
    <row r="2305" spans="1:9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  <c r="F2305">
        <f>_xlfn.XLOOKUP(tbl_OrderProduct[[#This Row],[OrderID]],tbl_Order[OrderID],tbl_Order[Order Year])</f>
        <v>2021</v>
      </c>
      <c r="G2305" t="str">
        <f>_xlfn.XLOOKUP(tbl_OrderProduct[[#This Row],[OrderID]],tbl_Order[OrderID],tbl_Order[Order Month Name])</f>
        <v>Jul</v>
      </c>
      <c r="H2305" t="str">
        <f>_xlfn.XLOOKUP(tbl_OrderProduct[[#This Row],[ProductID]],tbl_Product[ProductID],tbl_Product[ProductName])</f>
        <v>The Castles of Mad King Lambda</v>
      </c>
      <c r="I2305" t="str">
        <f>_xlfn.XLOOKUP(tbl_OrderProduct[[#This Row],[OrderID]],tbl_Order[OrderID],tbl_Order[CustomerID])</f>
        <v>CUST1018</v>
      </c>
    </row>
    <row r="2306" spans="1:9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  <c r="F2306">
        <f>_xlfn.XLOOKUP(tbl_OrderProduct[[#This Row],[OrderID]],tbl_Order[OrderID],tbl_Order[Order Year])</f>
        <v>2021</v>
      </c>
      <c r="G2306" t="str">
        <f>_xlfn.XLOOKUP(tbl_OrderProduct[[#This Row],[OrderID]],tbl_Order[OrderID],tbl_Order[Order Month Name])</f>
        <v>Jul</v>
      </c>
      <c r="H2306" t="str">
        <f>_xlfn.XLOOKUP(tbl_OrderProduct[[#This Row],[ProductID]],tbl_Product[ProductID],tbl_Product[ProductName])</f>
        <v>Sheets of Nottingham</v>
      </c>
      <c r="I2306" t="str">
        <f>_xlfn.XLOOKUP(tbl_OrderProduct[[#This Row],[OrderID]],tbl_Order[OrderID],tbl_Order[CustomerID])</f>
        <v>CUST1018</v>
      </c>
    </row>
    <row r="2307" spans="1:9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  <c r="F2307">
        <f>_xlfn.XLOOKUP(tbl_OrderProduct[[#This Row],[OrderID]],tbl_Order[OrderID],tbl_Order[Order Year])</f>
        <v>2021</v>
      </c>
      <c r="G2307" t="str">
        <f>_xlfn.XLOOKUP(tbl_OrderProduct[[#This Row],[OrderID]],tbl_Order[OrderID],tbl_Order[Order Month Name])</f>
        <v>Jul</v>
      </c>
      <c r="H2307" t="str">
        <f>_xlfn.XLOOKUP(tbl_OrderProduct[[#This Row],[ProductID]],tbl_Product[ProductID],tbl_Product[ProductName])</f>
        <v>Monopoly: Pivot Table Edition</v>
      </c>
      <c r="I2307" t="str">
        <f>_xlfn.XLOOKUP(tbl_OrderProduct[[#This Row],[OrderID]],tbl_Order[OrderID],tbl_Order[CustomerID])</f>
        <v>CUST1018</v>
      </c>
    </row>
    <row r="2308" spans="1:9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  <c r="F2308">
        <f>_xlfn.XLOOKUP(tbl_OrderProduct[[#This Row],[OrderID]],tbl_Order[OrderID],tbl_Order[Order Year])</f>
        <v>2021</v>
      </c>
      <c r="G2308" t="str">
        <f>_xlfn.XLOOKUP(tbl_OrderProduct[[#This Row],[OrderID]],tbl_Order[OrderID],tbl_Order[Order Month Name])</f>
        <v>Jul</v>
      </c>
      <c r="H2308" t="str">
        <f>_xlfn.XLOOKUP(tbl_OrderProduct[[#This Row],[ProductID]],tbl_Product[ProductID],tbl_Product[ProductName])</f>
        <v>Dashboard Wavelength</v>
      </c>
      <c r="I2308" t="str">
        <f>_xlfn.XLOOKUP(tbl_OrderProduct[[#This Row],[OrderID]],tbl_Order[OrderID],tbl_Order[CustomerID])</f>
        <v>CUST1018</v>
      </c>
    </row>
    <row r="2309" spans="1:9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  <c r="F2309">
        <f>_xlfn.XLOOKUP(tbl_OrderProduct[[#This Row],[OrderID]],tbl_Order[OrderID],tbl_Order[Order Year])</f>
        <v>2021</v>
      </c>
      <c r="G2309" t="str">
        <f>_xlfn.XLOOKUP(tbl_OrderProduct[[#This Row],[OrderID]],tbl_Order[OrderID],tbl_Order[Order Month Name])</f>
        <v>Jul</v>
      </c>
      <c r="H2309" t="str">
        <f>_xlfn.XLOOKUP(tbl_OrderProduct[[#This Row],[ProductID]],tbl_Product[ProductID],tbl_Product[ProductName])</f>
        <v>Wingspanalytics</v>
      </c>
      <c r="I2309" t="str">
        <f>_xlfn.XLOOKUP(tbl_OrderProduct[[#This Row],[OrderID]],tbl_Order[OrderID],tbl_Order[CustomerID])</f>
        <v>CUST0592</v>
      </c>
    </row>
    <row r="2310" spans="1:9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  <c r="F2310">
        <f>_xlfn.XLOOKUP(tbl_OrderProduct[[#This Row],[OrderID]],tbl_Order[OrderID],tbl_Order[Order Year])</f>
        <v>2021</v>
      </c>
      <c r="G2310" t="str">
        <f>_xlfn.XLOOKUP(tbl_OrderProduct[[#This Row],[OrderID]],tbl_Order[OrderID],tbl_Order[Order Month Name])</f>
        <v>Jul</v>
      </c>
      <c r="H2310" t="str">
        <f>_xlfn.XLOOKUP(tbl_OrderProduct[[#This Row],[ProductID]],tbl_Product[ProductID],tbl_Product[ProductName])</f>
        <v>Forbidden Functions</v>
      </c>
      <c r="I2310" t="str">
        <f>_xlfn.XLOOKUP(tbl_OrderProduct[[#This Row],[OrderID]],tbl_Order[OrderID],tbl_Order[CustomerID])</f>
        <v>CUST0592</v>
      </c>
    </row>
    <row r="2311" spans="1:9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  <c r="F2311">
        <f>_xlfn.XLOOKUP(tbl_OrderProduct[[#This Row],[OrderID]],tbl_Order[OrderID],tbl_Order[Order Year])</f>
        <v>2021</v>
      </c>
      <c r="G2311" t="str">
        <f>_xlfn.XLOOKUP(tbl_OrderProduct[[#This Row],[OrderID]],tbl_Order[OrderID],tbl_Order[Order Month Name])</f>
        <v>Jul</v>
      </c>
      <c r="H2311" t="str">
        <f>_xlfn.XLOOKUP(tbl_OrderProduct[[#This Row],[ProductID]],tbl_Product[ProductID],tbl_Product[ProductName])</f>
        <v>Tiny Epic Formulas</v>
      </c>
      <c r="I2311" t="str">
        <f>_xlfn.XLOOKUP(tbl_OrderProduct[[#This Row],[OrderID]],tbl_Order[OrderID],tbl_Order[CustomerID])</f>
        <v>CUST0592</v>
      </c>
    </row>
    <row r="2312" spans="1:9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  <c r="F2312">
        <f>_xlfn.XLOOKUP(tbl_OrderProduct[[#This Row],[OrderID]],tbl_Order[OrderID],tbl_Order[Order Year])</f>
        <v>2021</v>
      </c>
      <c r="G2312" t="str">
        <f>_xlfn.XLOOKUP(tbl_OrderProduct[[#This Row],[OrderID]],tbl_Order[OrderID],tbl_Order[Order Month Name])</f>
        <v>Jul</v>
      </c>
      <c r="H2312" t="str">
        <f>_xlfn.XLOOKUP(tbl_OrderProduct[[#This Row],[ProductID]],tbl_Product[ProductID],tbl_Product[ProductName])</f>
        <v>Brass: Budget</v>
      </c>
      <c r="I2312" t="str">
        <f>_xlfn.XLOOKUP(tbl_OrderProduct[[#This Row],[OrderID]],tbl_Order[OrderID],tbl_Order[CustomerID])</f>
        <v>CUST0592</v>
      </c>
    </row>
    <row r="2313" spans="1:9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  <c r="F2313">
        <f>_xlfn.XLOOKUP(tbl_OrderProduct[[#This Row],[OrderID]],tbl_Order[OrderID],tbl_Order[Order Year])</f>
        <v>2021</v>
      </c>
      <c r="G2313" t="str">
        <f>_xlfn.XLOOKUP(tbl_OrderProduct[[#This Row],[OrderID]],tbl_Order[OrderID],tbl_Order[Order Month Name])</f>
        <v>Jul</v>
      </c>
      <c r="H2313" t="str">
        <f>_xlfn.XLOOKUP(tbl_OrderProduct[[#This Row],[ProductID]],tbl_Product[ProductID],tbl_Product[ProductName])</f>
        <v>Forbidden Functions</v>
      </c>
      <c r="I2313" t="str">
        <f>_xlfn.XLOOKUP(tbl_OrderProduct[[#This Row],[OrderID]],tbl_Order[OrderID],tbl_Order[CustomerID])</f>
        <v>CUST0247</v>
      </c>
    </row>
    <row r="2314" spans="1:9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  <c r="F2314">
        <f>_xlfn.XLOOKUP(tbl_OrderProduct[[#This Row],[OrderID]],tbl_Order[OrderID],tbl_Order[Order Year])</f>
        <v>2021</v>
      </c>
      <c r="G2314" t="str">
        <f>_xlfn.XLOOKUP(tbl_OrderProduct[[#This Row],[OrderID]],tbl_Order[OrderID],tbl_Order[Order Month Name])</f>
        <v>Jul</v>
      </c>
      <c r="H2314" t="str">
        <f>_xlfn.XLOOKUP(tbl_OrderProduct[[#This Row],[ProductID]],tbl_Product[ProductID],tbl_Product[ProductName])</f>
        <v>Cells of Caledonia</v>
      </c>
      <c r="I2314" t="str">
        <f>_xlfn.XLOOKUP(tbl_OrderProduct[[#This Row],[OrderID]],tbl_Order[OrderID],tbl_Order[CustomerID])</f>
        <v>CUST0022</v>
      </c>
    </row>
    <row r="2315" spans="1:9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  <c r="F2315">
        <f>_xlfn.XLOOKUP(tbl_OrderProduct[[#This Row],[OrderID]],tbl_Order[OrderID],tbl_Order[Order Year])</f>
        <v>2021</v>
      </c>
      <c r="G2315" t="str">
        <f>_xlfn.XLOOKUP(tbl_OrderProduct[[#This Row],[OrderID]],tbl_Order[OrderID],tbl_Order[Order Month Name])</f>
        <v>Jul</v>
      </c>
      <c r="H2315" t="str">
        <f>_xlfn.XLOOKUP(tbl_OrderProduct[[#This Row],[ProductID]],tbl_Product[ProductID],tbl_Product[ProductName])</f>
        <v>7 Chart Wonders</v>
      </c>
      <c r="I2315" t="str">
        <f>_xlfn.XLOOKUP(tbl_OrderProduct[[#This Row],[OrderID]],tbl_Order[OrderID],tbl_Order[CustomerID])</f>
        <v>CUST0022</v>
      </c>
    </row>
    <row r="2316" spans="1:9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  <c r="F2316">
        <f>_xlfn.XLOOKUP(tbl_OrderProduct[[#This Row],[OrderID]],tbl_Order[OrderID],tbl_Order[Order Year])</f>
        <v>2021</v>
      </c>
      <c r="G2316" t="str">
        <f>_xlfn.XLOOKUP(tbl_OrderProduct[[#This Row],[OrderID]],tbl_Order[OrderID],tbl_Order[Order Month Name])</f>
        <v>Jul</v>
      </c>
      <c r="H2316" t="str">
        <f>_xlfn.XLOOKUP(tbl_OrderProduct[[#This Row],[ProductID]],tbl_Product[ProductID],tbl_Product[ProductName])</f>
        <v>Don't Split the Data</v>
      </c>
      <c r="I2316" t="str">
        <f>_xlfn.XLOOKUP(tbl_OrderProduct[[#This Row],[OrderID]],tbl_Order[OrderID],tbl_Order[CustomerID])</f>
        <v>CUST0022</v>
      </c>
    </row>
    <row r="2317" spans="1:9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  <c r="F2317">
        <f>_xlfn.XLOOKUP(tbl_OrderProduct[[#This Row],[OrderID]],tbl_Order[OrderID],tbl_Order[Order Year])</f>
        <v>2021</v>
      </c>
      <c r="G2317" t="str">
        <f>_xlfn.XLOOKUP(tbl_OrderProduct[[#This Row],[OrderID]],tbl_Order[OrderID],tbl_Order[Order Month Name])</f>
        <v>Jul</v>
      </c>
      <c r="H2317" t="str">
        <f>_xlfn.XLOOKUP(tbl_OrderProduct[[#This Row],[ProductID]],tbl_Product[ProductID],tbl_Product[ProductName])</f>
        <v>Formula Scrabble</v>
      </c>
      <c r="I2317" t="str">
        <f>_xlfn.XLOOKUP(tbl_OrderProduct[[#This Row],[OrderID]],tbl_Order[OrderID],tbl_Order[CustomerID])</f>
        <v>CUST0092</v>
      </c>
    </row>
    <row r="2318" spans="1:9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  <c r="F2318">
        <f>_xlfn.XLOOKUP(tbl_OrderProduct[[#This Row],[OrderID]],tbl_Order[OrderID],tbl_Order[Order Year])</f>
        <v>2021</v>
      </c>
      <c r="G2318" t="str">
        <f>_xlfn.XLOOKUP(tbl_OrderProduct[[#This Row],[OrderID]],tbl_Order[OrderID],tbl_Order[Order Month Name])</f>
        <v>Jul</v>
      </c>
      <c r="H2318" t="str">
        <f>_xlfn.XLOOKUP(tbl_OrderProduct[[#This Row],[ProductID]],tbl_Product[ProductID],tbl_Product[ProductName])</f>
        <v>Spreadsheet Legacy</v>
      </c>
      <c r="I2318" t="str">
        <f>_xlfn.XLOOKUP(tbl_OrderProduct[[#This Row],[OrderID]],tbl_Order[OrderID],tbl_Order[CustomerID])</f>
        <v>CUST0092</v>
      </c>
    </row>
    <row r="2319" spans="1:9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  <c r="F2319">
        <f>_xlfn.XLOOKUP(tbl_OrderProduct[[#This Row],[OrderID]],tbl_Order[OrderID],tbl_Order[Order Year])</f>
        <v>2021</v>
      </c>
      <c r="G2319" t="str">
        <f>_xlfn.XLOOKUP(tbl_OrderProduct[[#This Row],[OrderID]],tbl_Order[OrderID],tbl_Order[Order Month Name])</f>
        <v>Jul</v>
      </c>
      <c r="H2319" t="str">
        <f>_xlfn.XLOOKUP(tbl_OrderProduct[[#This Row],[ProductID]],tbl_Product[ProductID],tbl_Product[ProductName])</f>
        <v>Data: The Resistance</v>
      </c>
      <c r="I2319" t="str">
        <f>_xlfn.XLOOKUP(tbl_OrderProduct[[#This Row],[OrderID]],tbl_Order[OrderID],tbl_Order[CustomerID])</f>
        <v>CUST0537</v>
      </c>
    </row>
    <row r="2320" spans="1:9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  <c r="F2320">
        <f>_xlfn.XLOOKUP(tbl_OrderProduct[[#This Row],[OrderID]],tbl_Order[OrderID],tbl_Order[Order Year])</f>
        <v>2021</v>
      </c>
      <c r="G2320" t="str">
        <f>_xlfn.XLOOKUP(tbl_OrderProduct[[#This Row],[OrderID]],tbl_Order[OrderID],tbl_Order[Order Month Name])</f>
        <v>Jul</v>
      </c>
      <c r="H2320" t="str">
        <f>_xlfn.XLOOKUP(tbl_OrderProduct[[#This Row],[ProductID]],tbl_Product[ProductID],tbl_Product[ProductName])</f>
        <v>YahtSheets</v>
      </c>
      <c r="I2320" t="str">
        <f>_xlfn.XLOOKUP(tbl_OrderProduct[[#This Row],[OrderID]],tbl_Order[OrderID],tbl_Order[CustomerID])</f>
        <v>CUST0537</v>
      </c>
    </row>
    <row r="2321" spans="1:9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  <c r="F2321">
        <f>_xlfn.XLOOKUP(tbl_OrderProduct[[#This Row],[OrderID]],tbl_Order[OrderID],tbl_Order[Order Year])</f>
        <v>2021</v>
      </c>
      <c r="G2321" t="str">
        <f>_xlfn.XLOOKUP(tbl_OrderProduct[[#This Row],[OrderID]],tbl_Order[OrderID],tbl_Order[Order Month Name])</f>
        <v>Jul</v>
      </c>
      <c r="H2321" t="str">
        <f>_xlfn.XLOOKUP(tbl_OrderProduct[[#This Row],[ProductID]],tbl_Product[ProductID],tbl_Product[ProductName])</f>
        <v>Pandemic: #REF! Outbreak</v>
      </c>
      <c r="I2321" t="str">
        <f>_xlfn.XLOOKUP(tbl_OrderProduct[[#This Row],[OrderID]],tbl_Order[OrderID],tbl_Order[CustomerID])</f>
        <v>CUST0537</v>
      </c>
    </row>
    <row r="2322" spans="1:9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  <c r="F2322">
        <f>_xlfn.XLOOKUP(tbl_OrderProduct[[#This Row],[OrderID]],tbl_Order[OrderID],tbl_Order[Order Year])</f>
        <v>2021</v>
      </c>
      <c r="G2322" t="str">
        <f>_xlfn.XLOOKUP(tbl_OrderProduct[[#This Row],[OrderID]],tbl_Order[OrderID],tbl_Order[Order Month Name])</f>
        <v>Jul</v>
      </c>
      <c r="H2322" t="str">
        <f>_xlfn.XLOOKUP(tbl_OrderProduct[[#This Row],[ProductID]],tbl_Product[ProductID],tbl_Product[ProductName])</f>
        <v>Azul: Pie Chart Edition</v>
      </c>
      <c r="I2322" t="str">
        <f>_xlfn.XLOOKUP(tbl_OrderProduct[[#This Row],[OrderID]],tbl_Order[OrderID],tbl_Order[CustomerID])</f>
        <v>CUST0537</v>
      </c>
    </row>
    <row r="2323" spans="1:9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  <c r="F2323">
        <f>_xlfn.XLOOKUP(tbl_OrderProduct[[#This Row],[OrderID]],tbl_Order[OrderID],tbl_Order[Order Year])</f>
        <v>2021</v>
      </c>
      <c r="G2323" t="str">
        <f>_xlfn.XLOOKUP(tbl_OrderProduct[[#This Row],[OrderID]],tbl_Order[OrderID],tbl_Order[Order Month Name])</f>
        <v>Jul</v>
      </c>
      <c r="H2323" t="str">
        <f>_xlfn.XLOOKUP(tbl_OrderProduct[[#This Row],[ProductID]],tbl_Product[ProductID],tbl_Product[ProductName])</f>
        <v>Pivot &amp; Paper</v>
      </c>
      <c r="I2323" t="str">
        <f>_xlfn.XLOOKUP(tbl_OrderProduct[[#This Row],[OrderID]],tbl_Order[OrderID],tbl_Order[CustomerID])</f>
        <v>CUST0060</v>
      </c>
    </row>
    <row r="2324" spans="1:9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  <c r="F2324">
        <f>_xlfn.XLOOKUP(tbl_OrderProduct[[#This Row],[OrderID]],tbl_Order[OrderID],tbl_Order[Order Year])</f>
        <v>2021</v>
      </c>
      <c r="G2324" t="str">
        <f>_xlfn.XLOOKUP(tbl_OrderProduct[[#This Row],[OrderID]],tbl_Order[OrderID],tbl_Order[Order Month Name])</f>
        <v>Jul</v>
      </c>
      <c r="H2324" t="str">
        <f>_xlfn.XLOOKUP(tbl_OrderProduct[[#This Row],[ProductID]],tbl_Product[ProductID],tbl_Product[ProductName])</f>
        <v>Audit Call of Cthulhu</v>
      </c>
      <c r="I2324" t="str">
        <f>_xlfn.XLOOKUP(tbl_OrderProduct[[#This Row],[OrderID]],tbl_Order[OrderID],tbl_Order[CustomerID])</f>
        <v>CUST0392</v>
      </c>
    </row>
    <row r="2325" spans="1:9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  <c r="F2325">
        <f>_xlfn.XLOOKUP(tbl_OrderProduct[[#This Row],[OrderID]],tbl_Order[OrderID],tbl_Order[Order Year])</f>
        <v>2021</v>
      </c>
      <c r="G2325" t="str">
        <f>_xlfn.XLOOKUP(tbl_OrderProduct[[#This Row],[OrderID]],tbl_Order[OrderID],tbl_Order[Order Month Name])</f>
        <v>Jul</v>
      </c>
      <c r="H2325" t="str">
        <f>_xlfn.XLOOKUP(tbl_OrderProduct[[#This Row],[ProductID]],tbl_Product[ProductID],tbl_Product[ProductName])</f>
        <v>The Quacks of Quarterburg</v>
      </c>
      <c r="I2325" t="str">
        <f>_xlfn.XLOOKUP(tbl_OrderProduct[[#This Row],[OrderID]],tbl_Order[OrderID],tbl_Order[CustomerID])</f>
        <v>CUST0392</v>
      </c>
    </row>
    <row r="2326" spans="1:9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  <c r="F2326">
        <f>_xlfn.XLOOKUP(tbl_OrderProduct[[#This Row],[OrderID]],tbl_Order[OrderID],tbl_Order[Order Year])</f>
        <v>2021</v>
      </c>
      <c r="G2326" t="str">
        <f>_xlfn.XLOOKUP(tbl_OrderProduct[[#This Row],[OrderID]],tbl_Order[OrderID],tbl_Order[Order Month Name])</f>
        <v>Jul</v>
      </c>
      <c r="H2326" t="str">
        <f>_xlfn.XLOOKUP(tbl_OrderProduct[[#This Row],[ProductID]],tbl_Product[ProductID],tbl_Product[ProductName])</f>
        <v>Dungeons &amp; Datasets</v>
      </c>
      <c r="I2326" t="str">
        <f>_xlfn.XLOOKUP(tbl_OrderProduct[[#This Row],[OrderID]],tbl_Order[OrderID],tbl_Order[CustomerID])</f>
        <v>CUST0392</v>
      </c>
    </row>
    <row r="2327" spans="1:9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  <c r="F2327">
        <f>_xlfn.XLOOKUP(tbl_OrderProduct[[#This Row],[OrderID]],tbl_Order[OrderID],tbl_Order[Order Year])</f>
        <v>2021</v>
      </c>
      <c r="G2327" t="str">
        <f>_xlfn.XLOOKUP(tbl_OrderProduct[[#This Row],[OrderID]],tbl_Order[OrderID],tbl_Order[Order Month Name])</f>
        <v>Jul</v>
      </c>
      <c r="H2327" t="str">
        <f>_xlfn.XLOOKUP(tbl_OrderProduct[[#This Row],[ProductID]],tbl_Product[ProductID],tbl_Product[ProductName])</f>
        <v>Formula Scrabble</v>
      </c>
      <c r="I2327" t="str">
        <f>_xlfn.XLOOKUP(tbl_OrderProduct[[#This Row],[OrderID]],tbl_Order[OrderID],tbl_Order[CustomerID])</f>
        <v>CUST0392</v>
      </c>
    </row>
    <row r="2328" spans="1:9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  <c r="F2328">
        <f>_xlfn.XLOOKUP(tbl_OrderProduct[[#This Row],[OrderID]],tbl_Order[OrderID],tbl_Order[Order Year])</f>
        <v>2021</v>
      </c>
      <c r="G2328" t="str">
        <f>_xlfn.XLOOKUP(tbl_OrderProduct[[#This Row],[OrderID]],tbl_Order[OrderID],tbl_Order[Order Month Name])</f>
        <v>Jul</v>
      </c>
      <c r="H2328" t="str">
        <f>_xlfn.XLOOKUP(tbl_OrderProduct[[#This Row],[ProductID]],tbl_Product[ProductID],tbl_Product[ProductName])</f>
        <v>Spreadsheets &amp; Sidequests</v>
      </c>
      <c r="I2328" t="str">
        <f>_xlfn.XLOOKUP(tbl_OrderProduct[[#This Row],[OrderID]],tbl_Order[OrderID],tbl_Order[CustomerID])</f>
        <v>CUST0392</v>
      </c>
    </row>
    <row r="2329" spans="1:9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  <c r="F2329">
        <f>_xlfn.XLOOKUP(tbl_OrderProduct[[#This Row],[OrderID]],tbl_Order[OrderID],tbl_Order[Order Year])</f>
        <v>2021</v>
      </c>
      <c r="G2329" t="str">
        <f>_xlfn.XLOOKUP(tbl_OrderProduct[[#This Row],[OrderID]],tbl_Order[OrderID],tbl_Order[Order Month Name])</f>
        <v>Jul</v>
      </c>
      <c r="H2329" t="str">
        <f>_xlfn.XLOOKUP(tbl_OrderProduct[[#This Row],[ProductID]],tbl_Product[ProductID],tbl_Product[ProductName])</f>
        <v>The Castles of Mad King Lambda</v>
      </c>
      <c r="I2329" t="str">
        <f>_xlfn.XLOOKUP(tbl_OrderProduct[[#This Row],[OrderID]],tbl_Order[OrderID],tbl_Order[CustomerID])</f>
        <v>CUST0392</v>
      </c>
    </row>
    <row r="2330" spans="1:9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  <c r="F2330">
        <f>_xlfn.XLOOKUP(tbl_OrderProduct[[#This Row],[OrderID]],tbl_Order[OrderID],tbl_Order[Order Year])</f>
        <v>2021</v>
      </c>
      <c r="G2330" t="str">
        <f>_xlfn.XLOOKUP(tbl_OrderProduct[[#This Row],[OrderID]],tbl_Order[OrderID],tbl_Order[Order Month Name])</f>
        <v>Jul</v>
      </c>
      <c r="H2330" t="str">
        <f>_xlfn.XLOOKUP(tbl_OrderProduct[[#This Row],[ProductID]],tbl_Product[ProductID],tbl_Product[ProductName])</f>
        <v>DAX Machina</v>
      </c>
      <c r="I2330" t="str">
        <f>_xlfn.XLOOKUP(tbl_OrderProduct[[#This Row],[OrderID]],tbl_Order[OrderID],tbl_Order[CustomerID])</f>
        <v>CUST0568</v>
      </c>
    </row>
    <row r="2331" spans="1:9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  <c r="F2331">
        <f>_xlfn.XLOOKUP(tbl_OrderProduct[[#This Row],[OrderID]],tbl_Order[OrderID],tbl_Order[Order Year])</f>
        <v>2021</v>
      </c>
      <c r="G2331" t="str">
        <f>_xlfn.XLOOKUP(tbl_OrderProduct[[#This Row],[OrderID]],tbl_Order[OrderID],tbl_Order[Order Month Name])</f>
        <v>Jul</v>
      </c>
      <c r="H2331" t="str">
        <f>_xlfn.XLOOKUP(tbl_OrderProduct[[#This Row],[ProductID]],tbl_Product[ProductID],tbl_Product[ProductName])</f>
        <v>7 Chart Wonders</v>
      </c>
      <c r="I2331" t="str">
        <f>_xlfn.XLOOKUP(tbl_OrderProduct[[#This Row],[OrderID]],tbl_Order[OrderID],tbl_Order[CustomerID])</f>
        <v>CUST0045</v>
      </c>
    </row>
    <row r="2332" spans="1:9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  <c r="F2332">
        <f>_xlfn.XLOOKUP(tbl_OrderProduct[[#This Row],[OrderID]],tbl_Order[OrderID],tbl_Order[Order Year])</f>
        <v>2021</v>
      </c>
      <c r="G2332" t="str">
        <f>_xlfn.XLOOKUP(tbl_OrderProduct[[#This Row],[OrderID]],tbl_Order[OrderID],tbl_Order[Order Month Name])</f>
        <v>Jul</v>
      </c>
      <c r="H2332" t="str">
        <f>_xlfn.XLOOKUP(tbl_OrderProduct[[#This Row],[ProductID]],tbl_Product[ProductID],tbl_Product[ProductName])</f>
        <v>Pivot &amp; Paper</v>
      </c>
      <c r="I2332" t="str">
        <f>_xlfn.XLOOKUP(tbl_OrderProduct[[#This Row],[OrderID]],tbl_Order[OrderID],tbl_Order[CustomerID])</f>
        <v>CUST0045</v>
      </c>
    </row>
    <row r="2333" spans="1:9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  <c r="F2333">
        <f>_xlfn.XLOOKUP(tbl_OrderProduct[[#This Row],[OrderID]],tbl_Order[OrderID],tbl_Order[Order Year])</f>
        <v>2021</v>
      </c>
      <c r="G2333" t="str">
        <f>_xlfn.XLOOKUP(tbl_OrderProduct[[#This Row],[OrderID]],tbl_Order[OrderID],tbl_Order[Order Month Name])</f>
        <v>Jul</v>
      </c>
      <c r="H2333" t="str">
        <f>_xlfn.XLOOKUP(tbl_OrderProduct[[#This Row],[ProductID]],tbl_Product[ProductID],tbl_Product[ProductName])</f>
        <v>Forbidden Functions</v>
      </c>
      <c r="I2333" t="str">
        <f>_xlfn.XLOOKUP(tbl_OrderProduct[[#This Row],[OrderID]],tbl_Order[OrderID],tbl_Order[CustomerID])</f>
        <v>CUST1188</v>
      </c>
    </row>
    <row r="2334" spans="1:9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  <c r="F2334">
        <f>_xlfn.XLOOKUP(tbl_OrderProduct[[#This Row],[OrderID]],tbl_Order[OrderID],tbl_Order[Order Year])</f>
        <v>2021</v>
      </c>
      <c r="G2334" t="str">
        <f>_xlfn.XLOOKUP(tbl_OrderProduct[[#This Row],[OrderID]],tbl_Order[OrderID],tbl_Order[Order Month Name])</f>
        <v>Jul</v>
      </c>
      <c r="H2334" t="str">
        <f>_xlfn.XLOOKUP(tbl_OrderProduct[[#This Row],[ProductID]],tbl_Product[ProductID],tbl_Product[ProductName])</f>
        <v>Unmatched: Analyst's Edition</v>
      </c>
      <c r="I2334" t="str">
        <f>_xlfn.XLOOKUP(tbl_OrderProduct[[#This Row],[OrderID]],tbl_Order[OrderID],tbl_Order[CustomerID])</f>
        <v>CUST0207</v>
      </c>
    </row>
    <row r="2335" spans="1:9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  <c r="F2335">
        <f>_xlfn.XLOOKUP(tbl_OrderProduct[[#This Row],[OrderID]],tbl_Order[OrderID],tbl_Order[Order Year])</f>
        <v>2021</v>
      </c>
      <c r="G2335" t="str">
        <f>_xlfn.XLOOKUP(tbl_OrderProduct[[#This Row],[OrderID]],tbl_Order[OrderID],tbl_Order[Order Month Name])</f>
        <v>Jul</v>
      </c>
      <c r="H2335" t="str">
        <f>_xlfn.XLOOKUP(tbl_OrderProduct[[#This Row],[ProductID]],tbl_Product[ProductID],tbl_Product[ProductName])</f>
        <v>The Spill: Data Breach</v>
      </c>
      <c r="I2335" t="str">
        <f>_xlfn.XLOOKUP(tbl_OrderProduct[[#This Row],[OrderID]],tbl_Order[OrderID],tbl_Order[CustomerID])</f>
        <v>CUST0207</v>
      </c>
    </row>
    <row r="2336" spans="1:9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  <c r="F2336">
        <f>_xlfn.XLOOKUP(tbl_OrderProduct[[#This Row],[OrderID]],tbl_Order[OrderID],tbl_Order[Order Year])</f>
        <v>2021</v>
      </c>
      <c r="G2336" t="str">
        <f>_xlfn.XLOOKUP(tbl_OrderProduct[[#This Row],[OrderID]],tbl_Order[OrderID],tbl_Order[Order Month Name])</f>
        <v>Aug</v>
      </c>
      <c r="H2336" t="str">
        <f>_xlfn.XLOOKUP(tbl_OrderProduct[[#This Row],[ProductID]],tbl_Product[ProductID],tbl_Product[ProductName])</f>
        <v>Charts Against Humanity</v>
      </c>
      <c r="I2336" t="str">
        <f>_xlfn.XLOOKUP(tbl_OrderProduct[[#This Row],[OrderID]],tbl_Order[OrderID],tbl_Order[CustomerID])</f>
        <v>CUST0859</v>
      </c>
    </row>
    <row r="2337" spans="1:9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  <c r="F2337">
        <f>_xlfn.XLOOKUP(tbl_OrderProduct[[#This Row],[OrderID]],tbl_Order[OrderID],tbl_Order[Order Year])</f>
        <v>2021</v>
      </c>
      <c r="G2337" t="str">
        <f>_xlfn.XLOOKUP(tbl_OrderProduct[[#This Row],[OrderID]],tbl_Order[OrderID],tbl_Order[Order Month Name])</f>
        <v>Aug</v>
      </c>
      <c r="H2337" t="str">
        <f>_xlfn.XLOOKUP(tbl_OrderProduct[[#This Row],[ProductID]],tbl_Product[ProductID],tbl_Product[ProductName])</f>
        <v>Carcassone: Financial Quarters</v>
      </c>
      <c r="I2337" t="str">
        <f>_xlfn.XLOOKUP(tbl_OrderProduct[[#This Row],[OrderID]],tbl_Order[OrderID],tbl_Order[CustomerID])</f>
        <v>CUST0859</v>
      </c>
    </row>
    <row r="2338" spans="1:9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  <c r="F2338">
        <f>_xlfn.XLOOKUP(tbl_OrderProduct[[#This Row],[OrderID]],tbl_Order[OrderID],tbl_Order[Order Year])</f>
        <v>2021</v>
      </c>
      <c r="G2338" t="str">
        <f>_xlfn.XLOOKUP(tbl_OrderProduct[[#This Row],[OrderID]],tbl_Order[OrderID],tbl_Order[Order Month Name])</f>
        <v>Aug</v>
      </c>
      <c r="H2338" t="str">
        <f>_xlfn.XLOOKUP(tbl_OrderProduct[[#This Row],[ProductID]],tbl_Product[ProductID],tbl_Product[ProductName])</f>
        <v>Monopoly: Pivot Table Edition</v>
      </c>
      <c r="I2338" t="str">
        <f>_xlfn.XLOOKUP(tbl_OrderProduct[[#This Row],[OrderID]],tbl_Order[OrderID],tbl_Order[CustomerID])</f>
        <v>CUST0816</v>
      </c>
    </row>
    <row r="2339" spans="1:9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  <c r="F2339">
        <f>_xlfn.XLOOKUP(tbl_OrderProduct[[#This Row],[OrderID]],tbl_Order[OrderID],tbl_Order[Order Year])</f>
        <v>2021</v>
      </c>
      <c r="G2339" t="str">
        <f>_xlfn.XLOOKUP(tbl_OrderProduct[[#This Row],[OrderID]],tbl_Order[OrderID],tbl_Order[Order Month Name])</f>
        <v>Aug</v>
      </c>
      <c r="H2339" t="str">
        <f>_xlfn.XLOOKUP(tbl_OrderProduct[[#This Row],[ProductID]],tbl_Product[ProductID],tbl_Product[ProductName])</f>
        <v>DataCraft: Fields &amp; Measures</v>
      </c>
      <c r="I2339" t="str">
        <f>_xlfn.XLOOKUP(tbl_OrderProduct[[#This Row],[OrderID]],tbl_Order[OrderID],tbl_Order[CustomerID])</f>
        <v>CUST0816</v>
      </c>
    </row>
    <row r="2340" spans="1:9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  <c r="F2340">
        <f>_xlfn.XLOOKUP(tbl_OrderProduct[[#This Row],[OrderID]],tbl_Order[OrderID],tbl_Order[Order Year])</f>
        <v>2021</v>
      </c>
      <c r="G2340" t="str">
        <f>_xlfn.XLOOKUP(tbl_OrderProduct[[#This Row],[OrderID]],tbl_Order[OrderID],tbl_Order[Order Month Name])</f>
        <v>Aug</v>
      </c>
      <c r="H2340" t="str">
        <f>_xlfn.XLOOKUP(tbl_OrderProduct[[#This Row],[ProductID]],tbl_Product[ProductID],tbl_Product[ProductName])</f>
        <v>Dashboard Wavelength</v>
      </c>
      <c r="I2340" t="str">
        <f>_xlfn.XLOOKUP(tbl_OrderProduct[[#This Row],[OrderID]],tbl_Order[OrderID],tbl_Order[CustomerID])</f>
        <v>CUST0570</v>
      </c>
    </row>
    <row r="2341" spans="1:9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  <c r="F2341">
        <f>_xlfn.XLOOKUP(tbl_OrderProduct[[#This Row],[OrderID]],tbl_Order[OrderID],tbl_Order[Order Year])</f>
        <v>2021</v>
      </c>
      <c r="G2341" t="str">
        <f>_xlfn.XLOOKUP(tbl_OrderProduct[[#This Row],[OrderID]],tbl_Order[OrderID],tbl_Order[Order Month Name])</f>
        <v>Aug</v>
      </c>
      <c r="H2341" t="str">
        <f>_xlfn.XLOOKUP(tbl_OrderProduct[[#This Row],[ProductID]],tbl_Product[ProductID],tbl_Product[ProductName])</f>
        <v>YahtSheets</v>
      </c>
      <c r="I2341" t="str">
        <f>_xlfn.XLOOKUP(tbl_OrderProduct[[#This Row],[OrderID]],tbl_Order[OrderID],tbl_Order[CustomerID])</f>
        <v>CUST0368</v>
      </c>
    </row>
    <row r="2342" spans="1:9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  <c r="F2342">
        <f>_xlfn.XLOOKUP(tbl_OrderProduct[[#This Row],[OrderID]],tbl_Order[OrderID],tbl_Order[Order Year])</f>
        <v>2021</v>
      </c>
      <c r="G2342" t="str">
        <f>_xlfn.XLOOKUP(tbl_OrderProduct[[#This Row],[OrderID]],tbl_Order[OrderID],tbl_Order[Order Month Name])</f>
        <v>Aug</v>
      </c>
      <c r="H2342" t="str">
        <f>_xlfn.XLOOKUP(tbl_OrderProduct[[#This Row],[ProductID]],tbl_Product[ProductID],tbl_Product[ProductName])</f>
        <v>The Quacks of Quarterburg</v>
      </c>
      <c r="I2342" t="str">
        <f>_xlfn.XLOOKUP(tbl_OrderProduct[[#This Row],[OrderID]],tbl_Order[OrderID],tbl_Order[CustomerID])</f>
        <v>CUST0368</v>
      </c>
    </row>
    <row r="2343" spans="1:9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  <c r="F2343">
        <f>_xlfn.XLOOKUP(tbl_OrderProduct[[#This Row],[OrderID]],tbl_Order[OrderID],tbl_Order[Order Year])</f>
        <v>2021</v>
      </c>
      <c r="G2343" t="str">
        <f>_xlfn.XLOOKUP(tbl_OrderProduct[[#This Row],[OrderID]],tbl_Order[OrderID],tbl_Order[Order Month Name])</f>
        <v>Aug</v>
      </c>
      <c r="H2343" t="str">
        <f>_xlfn.XLOOKUP(tbl_OrderProduct[[#This Row],[ProductID]],tbl_Product[ProductID],tbl_Product[ProductName])</f>
        <v>Depreciation Trail</v>
      </c>
      <c r="I2343" t="str">
        <f>_xlfn.XLOOKUP(tbl_OrderProduct[[#This Row],[OrderID]],tbl_Order[OrderID],tbl_Order[CustomerID])</f>
        <v>CUST0368</v>
      </c>
    </row>
    <row r="2344" spans="1:9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  <c r="F2344">
        <f>_xlfn.XLOOKUP(tbl_OrderProduct[[#This Row],[OrderID]],tbl_Order[OrderID],tbl_Order[Order Year])</f>
        <v>2021</v>
      </c>
      <c r="G2344" t="str">
        <f>_xlfn.XLOOKUP(tbl_OrderProduct[[#This Row],[OrderID]],tbl_Order[OrderID],tbl_Order[Order Month Name])</f>
        <v>Aug</v>
      </c>
      <c r="H2344" t="str">
        <f>_xlfn.XLOOKUP(tbl_OrderProduct[[#This Row],[ProductID]],tbl_Product[ProductID],tbl_Product[ProductName])</f>
        <v>DAX Machina</v>
      </c>
      <c r="I2344" t="str">
        <f>_xlfn.XLOOKUP(tbl_OrderProduct[[#This Row],[OrderID]],tbl_Order[OrderID],tbl_Order[CustomerID])</f>
        <v>CUST0368</v>
      </c>
    </row>
    <row r="2345" spans="1:9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  <c r="F2345">
        <f>_xlfn.XLOOKUP(tbl_OrderProduct[[#This Row],[OrderID]],tbl_Order[OrderID],tbl_Order[Order Year])</f>
        <v>2021</v>
      </c>
      <c r="G2345" t="str">
        <f>_xlfn.XLOOKUP(tbl_OrderProduct[[#This Row],[OrderID]],tbl_Order[OrderID],tbl_Order[Order Month Name])</f>
        <v>Aug</v>
      </c>
      <c r="H2345" t="str">
        <f>_xlfn.XLOOKUP(tbl_OrderProduct[[#This Row],[ProductID]],tbl_Product[ProductID],tbl_Product[ProductName])</f>
        <v>Pivot &amp; Paper</v>
      </c>
      <c r="I2345" t="str">
        <f>_xlfn.XLOOKUP(tbl_OrderProduct[[#This Row],[OrderID]],tbl_Order[OrderID],tbl_Order[CustomerID])</f>
        <v>CUST1215</v>
      </c>
    </row>
    <row r="2346" spans="1:9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  <c r="F2346">
        <f>_xlfn.XLOOKUP(tbl_OrderProduct[[#This Row],[OrderID]],tbl_Order[OrderID],tbl_Order[Order Year])</f>
        <v>2021</v>
      </c>
      <c r="G2346" t="str">
        <f>_xlfn.XLOOKUP(tbl_OrderProduct[[#This Row],[OrderID]],tbl_Order[OrderID],tbl_Order[Order Month Name])</f>
        <v>Aug</v>
      </c>
      <c r="H2346" t="str">
        <f>_xlfn.XLOOKUP(tbl_OrderProduct[[#This Row],[ProductID]],tbl_Product[ProductID],tbl_Product[ProductName])</f>
        <v>Azul: Pie Chart Edition</v>
      </c>
      <c r="I2346" t="str">
        <f>_xlfn.XLOOKUP(tbl_OrderProduct[[#This Row],[OrderID]],tbl_Order[OrderID],tbl_Order[CustomerID])</f>
        <v>CUST1215</v>
      </c>
    </row>
    <row r="2347" spans="1:9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  <c r="F2347">
        <f>_xlfn.XLOOKUP(tbl_OrderProduct[[#This Row],[OrderID]],tbl_Order[OrderID],tbl_Order[Order Year])</f>
        <v>2021</v>
      </c>
      <c r="G2347" t="str">
        <f>_xlfn.XLOOKUP(tbl_OrderProduct[[#This Row],[OrderID]],tbl_Order[OrderID],tbl_Order[Order Month Name])</f>
        <v>Aug</v>
      </c>
      <c r="H2347" t="str">
        <f>_xlfn.XLOOKUP(tbl_OrderProduct[[#This Row],[ProductID]],tbl_Product[ProductID],tbl_Product[ProductName])</f>
        <v>Ticket to Ride: Financial Express</v>
      </c>
      <c r="I2347" t="str">
        <f>_xlfn.XLOOKUP(tbl_OrderProduct[[#This Row],[OrderID]],tbl_Order[OrderID],tbl_Order[CustomerID])</f>
        <v>CUST0686</v>
      </c>
    </row>
    <row r="2348" spans="1:9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  <c r="F2348">
        <f>_xlfn.XLOOKUP(tbl_OrderProduct[[#This Row],[OrderID]],tbl_Order[OrderID],tbl_Order[Order Year])</f>
        <v>2021</v>
      </c>
      <c r="G2348" t="str">
        <f>_xlfn.XLOOKUP(tbl_OrderProduct[[#This Row],[OrderID]],tbl_Order[OrderID],tbl_Order[Order Month Name])</f>
        <v>Aug</v>
      </c>
      <c r="H2348" t="str">
        <f>_xlfn.XLOOKUP(tbl_OrderProduct[[#This Row],[ProductID]],tbl_Product[ProductID],tbl_Product[ProductName])</f>
        <v>Between Two Spreadsheets</v>
      </c>
      <c r="I2348" t="str">
        <f>_xlfn.XLOOKUP(tbl_OrderProduct[[#This Row],[OrderID]],tbl_Order[OrderID],tbl_Order[CustomerID])</f>
        <v>CUST0686</v>
      </c>
    </row>
    <row r="2349" spans="1:9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  <c r="F2349">
        <f>_xlfn.XLOOKUP(tbl_OrderProduct[[#This Row],[OrderID]],tbl_Order[OrderID],tbl_Order[Order Year])</f>
        <v>2021</v>
      </c>
      <c r="G2349" t="str">
        <f>_xlfn.XLOOKUP(tbl_OrderProduct[[#This Row],[OrderID]],tbl_Order[OrderID],tbl_Order[Order Month Name])</f>
        <v>Aug</v>
      </c>
      <c r="H2349" t="str">
        <f>_xlfn.XLOOKUP(tbl_OrderProduct[[#This Row],[ProductID]],tbl_Product[ProductID],tbl_Product[ProductName])</f>
        <v>Cashflow Cascadia</v>
      </c>
      <c r="I2349" t="str">
        <f>_xlfn.XLOOKUP(tbl_OrderProduct[[#This Row],[OrderID]],tbl_Order[OrderID],tbl_Order[CustomerID])</f>
        <v>CUST1185</v>
      </c>
    </row>
    <row r="2350" spans="1:9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  <c r="F2350">
        <f>_xlfn.XLOOKUP(tbl_OrderProduct[[#This Row],[OrderID]],tbl_Order[OrderID],tbl_Order[Order Year])</f>
        <v>2021</v>
      </c>
      <c r="G2350" t="str">
        <f>_xlfn.XLOOKUP(tbl_OrderProduct[[#This Row],[OrderID]],tbl_Order[OrderID],tbl_Order[Order Month Name])</f>
        <v>Aug</v>
      </c>
      <c r="H2350" t="str">
        <f>_xlfn.XLOOKUP(tbl_OrderProduct[[#This Row],[ProductID]],tbl_Product[ProductID],tbl_Product[ProductName])</f>
        <v>Evercell</v>
      </c>
      <c r="I2350" t="str">
        <f>_xlfn.XLOOKUP(tbl_OrderProduct[[#This Row],[OrderID]],tbl_Order[OrderID],tbl_Order[CustomerID])</f>
        <v>CUST1185</v>
      </c>
    </row>
    <row r="2351" spans="1:9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  <c r="F2351">
        <f>_xlfn.XLOOKUP(tbl_OrderProduct[[#This Row],[OrderID]],tbl_Order[OrderID],tbl_Order[Order Year])</f>
        <v>2021</v>
      </c>
      <c r="G2351" t="str">
        <f>_xlfn.XLOOKUP(tbl_OrderProduct[[#This Row],[OrderID]],tbl_Order[OrderID],tbl_Order[Order Month Name])</f>
        <v>Aug</v>
      </c>
      <c r="H2351" t="str">
        <f>_xlfn.XLOOKUP(tbl_OrderProduct[[#This Row],[ProductID]],tbl_Product[ProductID],tbl_Product[ProductName])</f>
        <v>YahtSheets</v>
      </c>
      <c r="I2351" t="str">
        <f>_xlfn.XLOOKUP(tbl_OrderProduct[[#This Row],[OrderID]],tbl_Order[OrderID],tbl_Order[CustomerID])</f>
        <v>CUST0281</v>
      </c>
    </row>
    <row r="2352" spans="1:9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  <c r="F2352">
        <f>_xlfn.XLOOKUP(tbl_OrderProduct[[#This Row],[OrderID]],tbl_Order[OrderID],tbl_Order[Order Year])</f>
        <v>2021</v>
      </c>
      <c r="G2352" t="str">
        <f>_xlfn.XLOOKUP(tbl_OrderProduct[[#This Row],[OrderID]],tbl_Order[OrderID],tbl_Order[Order Month Name])</f>
        <v>Aug</v>
      </c>
      <c r="H2352" t="str">
        <f>_xlfn.XLOOKUP(tbl_OrderProduct[[#This Row],[ProductID]],tbl_Product[ProductID],tbl_Product[ProductName])</f>
        <v>7 Chart Wonders</v>
      </c>
      <c r="I2352" t="str">
        <f>_xlfn.XLOOKUP(tbl_OrderProduct[[#This Row],[OrderID]],tbl_Order[OrderID],tbl_Order[CustomerID])</f>
        <v>CUST0281</v>
      </c>
    </row>
    <row r="2353" spans="1:9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  <c r="F2353">
        <f>_xlfn.XLOOKUP(tbl_OrderProduct[[#This Row],[OrderID]],tbl_Order[OrderID],tbl_Order[Order Year])</f>
        <v>2021</v>
      </c>
      <c r="G2353" t="str">
        <f>_xlfn.XLOOKUP(tbl_OrderProduct[[#This Row],[OrderID]],tbl_Order[OrderID],tbl_Order[Order Month Name])</f>
        <v>Aug</v>
      </c>
      <c r="H2353" t="str">
        <f>_xlfn.XLOOKUP(tbl_OrderProduct[[#This Row],[ProductID]],tbl_Product[ProductID],tbl_Product[ProductName])</f>
        <v>The Spill: Data Breach</v>
      </c>
      <c r="I2353" t="str">
        <f>_xlfn.XLOOKUP(tbl_OrderProduct[[#This Row],[OrderID]],tbl_Order[OrderID],tbl_Order[CustomerID])</f>
        <v>CUST0281</v>
      </c>
    </row>
    <row r="2354" spans="1:9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  <c r="F2354">
        <f>_xlfn.XLOOKUP(tbl_OrderProduct[[#This Row],[OrderID]],tbl_Order[OrderID],tbl_Order[Order Year])</f>
        <v>2021</v>
      </c>
      <c r="G2354" t="str">
        <f>_xlfn.XLOOKUP(tbl_OrderProduct[[#This Row],[OrderID]],tbl_Order[OrderID],tbl_Order[Order Month Name])</f>
        <v>Aug</v>
      </c>
      <c r="H2354" t="str">
        <f>_xlfn.XLOOKUP(tbl_OrderProduct[[#This Row],[ProductID]],tbl_Product[ProductID],tbl_Product[ProductName])</f>
        <v>Tiny Epic Formulas</v>
      </c>
      <c r="I2354" t="str">
        <f>_xlfn.XLOOKUP(tbl_OrderProduct[[#This Row],[OrderID]],tbl_Order[OrderID],tbl_Order[CustomerID])</f>
        <v>CUST0050</v>
      </c>
    </row>
    <row r="2355" spans="1:9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  <c r="F2355">
        <f>_xlfn.XLOOKUP(tbl_OrderProduct[[#This Row],[OrderID]],tbl_Order[OrderID],tbl_Order[Order Year])</f>
        <v>2021</v>
      </c>
      <c r="G2355" t="str">
        <f>_xlfn.XLOOKUP(tbl_OrderProduct[[#This Row],[OrderID]],tbl_Order[OrderID],tbl_Order[Order Month Name])</f>
        <v>Aug</v>
      </c>
      <c r="H2355" t="str">
        <f>_xlfn.XLOOKUP(tbl_OrderProduct[[#This Row],[ProductID]],tbl_Product[ProductID],tbl_Product[ProductName])</f>
        <v>The Quacks of Quarterburg</v>
      </c>
      <c r="I2355" t="str">
        <f>_xlfn.XLOOKUP(tbl_OrderProduct[[#This Row],[OrderID]],tbl_Order[OrderID],tbl_Order[CustomerID])</f>
        <v>CUST1191</v>
      </c>
    </row>
    <row r="2356" spans="1:9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  <c r="F2356">
        <f>_xlfn.XLOOKUP(tbl_OrderProduct[[#This Row],[OrderID]],tbl_Order[OrderID],tbl_Order[Order Year])</f>
        <v>2021</v>
      </c>
      <c r="G2356" t="str">
        <f>_xlfn.XLOOKUP(tbl_OrderProduct[[#This Row],[OrderID]],tbl_Order[OrderID],tbl_Order[Order Month Name])</f>
        <v>Aug</v>
      </c>
      <c r="H2356" t="str">
        <f>_xlfn.XLOOKUP(tbl_OrderProduct[[#This Row],[ProductID]],tbl_Product[ProductID],tbl_Product[ProductName])</f>
        <v>Spreadsheets &amp; Sidequests</v>
      </c>
      <c r="I2356" t="str">
        <f>_xlfn.XLOOKUP(tbl_OrderProduct[[#This Row],[OrderID]],tbl_Order[OrderID],tbl_Order[CustomerID])</f>
        <v>CUST1191</v>
      </c>
    </row>
    <row r="2357" spans="1:9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  <c r="F2357">
        <f>_xlfn.XLOOKUP(tbl_OrderProduct[[#This Row],[OrderID]],tbl_Order[OrderID],tbl_Order[Order Year])</f>
        <v>2021</v>
      </c>
      <c r="G2357" t="str">
        <f>_xlfn.XLOOKUP(tbl_OrderProduct[[#This Row],[OrderID]],tbl_Order[OrderID],tbl_Order[Order Month Name])</f>
        <v>Aug</v>
      </c>
      <c r="H2357" t="str">
        <f>_xlfn.XLOOKUP(tbl_OrderProduct[[#This Row],[ProductID]],tbl_Product[ProductID],tbl_Product[ProductName])</f>
        <v>DataCraft: Fields &amp; Measures</v>
      </c>
      <c r="I2357" t="str">
        <f>_xlfn.XLOOKUP(tbl_OrderProduct[[#This Row],[OrderID]],tbl_Order[OrderID],tbl_Order[CustomerID])</f>
        <v>CUST0978</v>
      </c>
    </row>
    <row r="2358" spans="1:9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  <c r="F2358">
        <f>_xlfn.XLOOKUP(tbl_OrderProduct[[#This Row],[OrderID]],tbl_Order[OrderID],tbl_Order[Order Year])</f>
        <v>2021</v>
      </c>
      <c r="G2358" t="str">
        <f>_xlfn.XLOOKUP(tbl_OrderProduct[[#This Row],[OrderID]],tbl_Order[OrderID],tbl_Order[Order Month Name])</f>
        <v>Aug</v>
      </c>
      <c r="H2358" t="str">
        <f>_xlfn.XLOOKUP(tbl_OrderProduct[[#This Row],[ProductID]],tbl_Product[ProductID],tbl_Product[ProductName])</f>
        <v>Carcassone: Financial Quarters</v>
      </c>
      <c r="I2358" t="str">
        <f>_xlfn.XLOOKUP(tbl_OrderProduct[[#This Row],[OrderID]],tbl_Order[OrderID],tbl_Order[CustomerID])</f>
        <v>CUST0502</v>
      </c>
    </row>
    <row r="2359" spans="1:9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  <c r="F2359">
        <f>_xlfn.XLOOKUP(tbl_OrderProduct[[#This Row],[OrderID]],tbl_Order[OrderID],tbl_Order[Order Year])</f>
        <v>2021</v>
      </c>
      <c r="G2359" t="str">
        <f>_xlfn.XLOOKUP(tbl_OrderProduct[[#This Row],[OrderID]],tbl_Order[OrderID],tbl_Order[Order Month Name])</f>
        <v>Aug</v>
      </c>
      <c r="H2359" t="str">
        <f>_xlfn.XLOOKUP(tbl_OrderProduct[[#This Row],[ProductID]],tbl_Product[ProductID],tbl_Product[ProductName])</f>
        <v>Pivot or Perish</v>
      </c>
      <c r="I2359" t="str">
        <f>_xlfn.XLOOKUP(tbl_OrderProduct[[#This Row],[OrderID]],tbl_Order[OrderID],tbl_Order[CustomerID])</f>
        <v>CUST0502</v>
      </c>
    </row>
    <row r="2360" spans="1:9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  <c r="F2360">
        <f>_xlfn.XLOOKUP(tbl_OrderProduct[[#This Row],[OrderID]],tbl_Order[OrderID],tbl_Order[Order Year])</f>
        <v>2021</v>
      </c>
      <c r="G2360" t="str">
        <f>_xlfn.XLOOKUP(tbl_OrderProduct[[#This Row],[OrderID]],tbl_Order[OrderID],tbl_Order[Order Month Name])</f>
        <v>Aug</v>
      </c>
      <c r="H2360" t="str">
        <f>_xlfn.XLOOKUP(tbl_OrderProduct[[#This Row],[ProductID]],tbl_Product[ProductID],tbl_Product[ProductName])</f>
        <v>Terraforming Tableau</v>
      </c>
      <c r="I2360" t="str">
        <f>_xlfn.XLOOKUP(tbl_OrderProduct[[#This Row],[OrderID]],tbl_Order[OrderID],tbl_Order[CustomerID])</f>
        <v>CUST0101</v>
      </c>
    </row>
    <row r="2361" spans="1:9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  <c r="F2361">
        <f>_xlfn.XLOOKUP(tbl_OrderProduct[[#This Row],[OrderID]],tbl_Order[OrderID],tbl_Order[Order Year])</f>
        <v>2021</v>
      </c>
      <c r="G2361" t="str">
        <f>_xlfn.XLOOKUP(tbl_OrderProduct[[#This Row],[OrderID]],tbl_Order[OrderID],tbl_Order[Order Month Name])</f>
        <v>Aug</v>
      </c>
      <c r="H2361" t="str">
        <f>_xlfn.XLOOKUP(tbl_OrderProduct[[#This Row],[ProductID]],tbl_Product[ProductID],tbl_Product[ProductName])</f>
        <v>Data: The Resistance</v>
      </c>
      <c r="I2361" t="str">
        <f>_xlfn.XLOOKUP(tbl_OrderProduct[[#This Row],[OrderID]],tbl_Order[OrderID],tbl_Order[CustomerID])</f>
        <v>CUST0101</v>
      </c>
    </row>
    <row r="2362" spans="1:9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  <c r="F2362">
        <f>_xlfn.XLOOKUP(tbl_OrderProduct[[#This Row],[OrderID]],tbl_Order[OrderID],tbl_Order[Order Year])</f>
        <v>2021</v>
      </c>
      <c r="G2362" t="str">
        <f>_xlfn.XLOOKUP(tbl_OrderProduct[[#This Row],[OrderID]],tbl_Order[OrderID],tbl_Order[Order Month Name])</f>
        <v>Aug</v>
      </c>
      <c r="H2362" t="str">
        <f>_xlfn.XLOOKUP(tbl_OrderProduct[[#This Row],[ProductID]],tbl_Product[ProductID],tbl_Product[ProductName])</f>
        <v>Roll for Regression</v>
      </c>
      <c r="I2362" t="str">
        <f>_xlfn.XLOOKUP(tbl_OrderProduct[[#This Row],[OrderID]],tbl_Order[OrderID],tbl_Order[CustomerID])</f>
        <v>CUST0101</v>
      </c>
    </row>
    <row r="2363" spans="1:9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  <c r="F2363">
        <f>_xlfn.XLOOKUP(tbl_OrderProduct[[#This Row],[OrderID]],tbl_Order[OrderID],tbl_Order[Order Year])</f>
        <v>2021</v>
      </c>
      <c r="G2363" t="str">
        <f>_xlfn.XLOOKUP(tbl_OrderProduct[[#This Row],[OrderID]],tbl_Order[OrderID],tbl_Order[Order Month Name])</f>
        <v>Aug</v>
      </c>
      <c r="H2363" t="str">
        <f>_xlfn.XLOOKUP(tbl_OrderProduct[[#This Row],[ProductID]],tbl_Product[ProductID],tbl_Product[ProductName])</f>
        <v>Don't Split the Data</v>
      </c>
      <c r="I2363" t="str">
        <f>_xlfn.XLOOKUP(tbl_OrderProduct[[#This Row],[OrderID]],tbl_Order[OrderID],tbl_Order[CustomerID])</f>
        <v>CUST0101</v>
      </c>
    </row>
    <row r="2364" spans="1:9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  <c r="F2364">
        <f>_xlfn.XLOOKUP(tbl_OrderProduct[[#This Row],[OrderID]],tbl_Order[OrderID],tbl_Order[Order Year])</f>
        <v>2021</v>
      </c>
      <c r="G2364" t="str">
        <f>_xlfn.XLOOKUP(tbl_OrderProduct[[#This Row],[OrderID]],tbl_Order[OrderID],tbl_Order[Order Month Name])</f>
        <v>Sep</v>
      </c>
      <c r="H2364" t="str">
        <f>_xlfn.XLOOKUP(tbl_OrderProduct[[#This Row],[ProductID]],tbl_Product[ProductID],tbl_Product[ProductName])</f>
        <v>A Dasboard Contrived</v>
      </c>
      <c r="I2364" t="str">
        <f>_xlfn.XLOOKUP(tbl_OrderProduct[[#This Row],[OrderID]],tbl_Order[OrderID],tbl_Order[CustomerID])</f>
        <v>CUST1018</v>
      </c>
    </row>
    <row r="2365" spans="1:9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  <c r="F2365">
        <f>_xlfn.XLOOKUP(tbl_OrderProduct[[#This Row],[OrderID]],tbl_Order[OrderID],tbl_Order[Order Year])</f>
        <v>2021</v>
      </c>
      <c r="G2365" t="str">
        <f>_xlfn.XLOOKUP(tbl_OrderProduct[[#This Row],[OrderID]],tbl_Order[OrderID],tbl_Order[Order Month Name])</f>
        <v>Sep</v>
      </c>
      <c r="H2365" t="str">
        <f>_xlfn.XLOOKUP(tbl_OrderProduct[[#This Row],[ProductID]],tbl_Product[ProductID],tbl_Product[ProductName])</f>
        <v>Charts Against Humanity</v>
      </c>
      <c r="I2365" t="str">
        <f>_xlfn.XLOOKUP(tbl_OrderProduct[[#This Row],[OrderID]],tbl_Order[OrderID],tbl_Order[CustomerID])</f>
        <v>CUST0245</v>
      </c>
    </row>
    <row r="2366" spans="1:9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  <c r="F2366">
        <f>_xlfn.XLOOKUP(tbl_OrderProduct[[#This Row],[OrderID]],tbl_Order[OrderID],tbl_Order[Order Year])</f>
        <v>2021</v>
      </c>
      <c r="G2366" t="str">
        <f>_xlfn.XLOOKUP(tbl_OrderProduct[[#This Row],[OrderID]],tbl_Order[OrderID],tbl_Order[Order Month Name])</f>
        <v>Sep</v>
      </c>
      <c r="H2366" t="str">
        <f>_xlfn.XLOOKUP(tbl_OrderProduct[[#This Row],[ProductID]],tbl_Product[ProductID],tbl_Product[ProductName])</f>
        <v>Carcassone: Financial Quarters</v>
      </c>
      <c r="I2366" t="str">
        <f>_xlfn.XLOOKUP(tbl_OrderProduct[[#This Row],[OrderID]],tbl_Order[OrderID],tbl_Order[CustomerID])</f>
        <v>CUST0245</v>
      </c>
    </row>
    <row r="2367" spans="1:9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  <c r="F2367">
        <f>_xlfn.XLOOKUP(tbl_OrderProduct[[#This Row],[OrderID]],tbl_Order[OrderID],tbl_Order[Order Year])</f>
        <v>2021</v>
      </c>
      <c r="G2367" t="str">
        <f>_xlfn.XLOOKUP(tbl_OrderProduct[[#This Row],[OrderID]],tbl_Order[OrderID],tbl_Order[Order Month Name])</f>
        <v>Sep</v>
      </c>
      <c r="H2367" t="str">
        <f>_xlfn.XLOOKUP(tbl_OrderProduct[[#This Row],[ProductID]],tbl_Product[ProductID],tbl_Product[ProductName])</f>
        <v>Pivot or Perish</v>
      </c>
      <c r="I2367" t="str">
        <f>_xlfn.XLOOKUP(tbl_OrderProduct[[#This Row],[OrderID]],tbl_Order[OrderID],tbl_Order[CustomerID])</f>
        <v>CUST0245</v>
      </c>
    </row>
    <row r="2368" spans="1:9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  <c r="F2368">
        <f>_xlfn.XLOOKUP(tbl_OrderProduct[[#This Row],[OrderID]],tbl_Order[OrderID],tbl_Order[Order Year])</f>
        <v>2021</v>
      </c>
      <c r="G2368" t="str">
        <f>_xlfn.XLOOKUP(tbl_OrderProduct[[#This Row],[OrderID]],tbl_Order[OrderID],tbl_Order[Order Month Name])</f>
        <v>Sep</v>
      </c>
      <c r="H2368" t="str">
        <f>_xlfn.XLOOKUP(tbl_OrderProduct[[#This Row],[ProductID]],tbl_Product[ProductID],tbl_Product[ProductName])</f>
        <v>Fieldnames</v>
      </c>
      <c r="I2368" t="str">
        <f>_xlfn.XLOOKUP(tbl_OrderProduct[[#This Row],[OrderID]],tbl_Order[OrderID],tbl_Order[CustomerID])</f>
        <v>CUST0961</v>
      </c>
    </row>
    <row r="2369" spans="1:9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  <c r="F2369">
        <f>_xlfn.XLOOKUP(tbl_OrderProduct[[#This Row],[OrderID]],tbl_Order[OrderID],tbl_Order[Order Year])</f>
        <v>2021</v>
      </c>
      <c r="G2369" t="str">
        <f>_xlfn.XLOOKUP(tbl_OrderProduct[[#This Row],[OrderID]],tbl_Order[OrderID],tbl_Order[Order Month Name])</f>
        <v>Sep</v>
      </c>
      <c r="H2369" t="str">
        <f>_xlfn.XLOOKUP(tbl_OrderProduct[[#This Row],[ProductID]],tbl_Product[ProductID],tbl_Product[ProductName])</f>
        <v>DAX Machina</v>
      </c>
      <c r="I2369" t="str">
        <f>_xlfn.XLOOKUP(tbl_OrderProduct[[#This Row],[OrderID]],tbl_Order[OrderID],tbl_Order[CustomerID])</f>
        <v>CUST0466</v>
      </c>
    </row>
    <row r="2370" spans="1:9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  <c r="F2370">
        <f>_xlfn.XLOOKUP(tbl_OrderProduct[[#This Row],[OrderID]],tbl_Order[OrderID],tbl_Order[Order Year])</f>
        <v>2021</v>
      </c>
      <c r="G2370" t="str">
        <f>_xlfn.XLOOKUP(tbl_OrderProduct[[#This Row],[OrderID]],tbl_Order[OrderID],tbl_Order[Order Month Name])</f>
        <v>Sep</v>
      </c>
      <c r="H2370" t="str">
        <f>_xlfn.XLOOKUP(tbl_OrderProduct[[#This Row],[ProductID]],tbl_Product[ProductID],tbl_Product[ProductName])</f>
        <v>Sheets of Nottingham</v>
      </c>
      <c r="I2370" t="str">
        <f>_xlfn.XLOOKUP(tbl_OrderProduct[[#This Row],[OrderID]],tbl_Order[OrderID],tbl_Order[CustomerID])</f>
        <v>CUST0466</v>
      </c>
    </row>
    <row r="2371" spans="1:9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  <c r="F2371">
        <f>_xlfn.XLOOKUP(tbl_OrderProduct[[#This Row],[OrderID]],tbl_Order[OrderID],tbl_Order[Order Year])</f>
        <v>2021</v>
      </c>
      <c r="G2371" t="str">
        <f>_xlfn.XLOOKUP(tbl_OrderProduct[[#This Row],[OrderID]],tbl_Order[OrderID],tbl_Order[Order Month Name])</f>
        <v>Sep</v>
      </c>
      <c r="H2371" t="str">
        <f>_xlfn.XLOOKUP(tbl_OrderProduct[[#This Row],[ProductID]],tbl_Product[ProductID],tbl_Product[ProductName])</f>
        <v>Forbidden Functions</v>
      </c>
      <c r="I2371" t="str">
        <f>_xlfn.XLOOKUP(tbl_OrderProduct[[#This Row],[OrderID]],tbl_Order[OrderID],tbl_Order[CustomerID])</f>
        <v>CUST0466</v>
      </c>
    </row>
    <row r="2372" spans="1:9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  <c r="F2372">
        <f>_xlfn.XLOOKUP(tbl_OrderProduct[[#This Row],[OrderID]],tbl_Order[OrderID],tbl_Order[Order Year])</f>
        <v>2021</v>
      </c>
      <c r="G2372" t="str">
        <f>_xlfn.XLOOKUP(tbl_OrderProduct[[#This Row],[OrderID]],tbl_Order[OrderID],tbl_Order[Order Month Name])</f>
        <v>Sep</v>
      </c>
      <c r="H2372" t="str">
        <f>_xlfn.XLOOKUP(tbl_OrderProduct[[#This Row],[ProductID]],tbl_Product[ProductID],tbl_Product[ProductName])</f>
        <v>Ticket to Ride: Financial Express</v>
      </c>
      <c r="I2372" t="str">
        <f>_xlfn.XLOOKUP(tbl_OrderProduct[[#This Row],[OrderID]],tbl_Order[OrderID],tbl_Order[CustomerID])</f>
        <v>CUST0466</v>
      </c>
    </row>
    <row r="2373" spans="1:9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  <c r="F2373">
        <f>_xlfn.XLOOKUP(tbl_OrderProduct[[#This Row],[OrderID]],tbl_Order[OrderID],tbl_Order[Order Year])</f>
        <v>2021</v>
      </c>
      <c r="G2373" t="str">
        <f>_xlfn.XLOOKUP(tbl_OrderProduct[[#This Row],[OrderID]],tbl_Order[OrderID],tbl_Order[Order Month Name])</f>
        <v>Sep</v>
      </c>
      <c r="H2373" t="str">
        <f>_xlfn.XLOOKUP(tbl_OrderProduct[[#This Row],[ProductID]],tbl_Product[ProductID],tbl_Product[ProductName])</f>
        <v>The Castles of Mad King Lambda</v>
      </c>
      <c r="I2373" t="str">
        <f>_xlfn.XLOOKUP(tbl_OrderProduct[[#This Row],[OrderID]],tbl_Order[OrderID],tbl_Order[CustomerID])</f>
        <v>CUST0466</v>
      </c>
    </row>
    <row r="2374" spans="1:9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  <c r="F2374">
        <f>_xlfn.XLOOKUP(tbl_OrderProduct[[#This Row],[OrderID]],tbl_Order[OrderID],tbl_Order[Order Year])</f>
        <v>2021</v>
      </c>
      <c r="G2374" t="str">
        <f>_xlfn.XLOOKUP(tbl_OrderProduct[[#This Row],[OrderID]],tbl_Order[OrderID],tbl_Order[Order Month Name])</f>
        <v>Sep</v>
      </c>
      <c r="H2374" t="str">
        <f>_xlfn.XLOOKUP(tbl_OrderProduct[[#This Row],[ProductID]],tbl_Product[ProductID],tbl_Product[ProductName])</f>
        <v>Data: The Resistance</v>
      </c>
      <c r="I2374" t="str">
        <f>_xlfn.XLOOKUP(tbl_OrderProduct[[#This Row],[OrderID]],tbl_Order[OrderID],tbl_Order[CustomerID])</f>
        <v>CUST0466</v>
      </c>
    </row>
    <row r="2375" spans="1:9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  <c r="F2375">
        <f>_xlfn.XLOOKUP(tbl_OrderProduct[[#This Row],[OrderID]],tbl_Order[OrderID],tbl_Order[Order Year])</f>
        <v>2021</v>
      </c>
      <c r="G2375" t="str">
        <f>_xlfn.XLOOKUP(tbl_OrderProduct[[#This Row],[OrderID]],tbl_Order[OrderID],tbl_Order[Order Month Name])</f>
        <v>Sep</v>
      </c>
      <c r="H2375" t="str">
        <f>_xlfn.XLOOKUP(tbl_OrderProduct[[#This Row],[ProductID]],tbl_Product[ProductID],tbl_Product[ProductName])</f>
        <v>Root Cause Analysis</v>
      </c>
      <c r="I2375" t="str">
        <f>_xlfn.XLOOKUP(tbl_OrderProduct[[#This Row],[OrderID]],tbl_Order[OrderID],tbl_Order[CustomerID])</f>
        <v>CUST0834</v>
      </c>
    </row>
    <row r="2376" spans="1:9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  <c r="F2376">
        <f>_xlfn.XLOOKUP(tbl_OrderProduct[[#This Row],[OrderID]],tbl_Order[OrderID],tbl_Order[Order Year])</f>
        <v>2021</v>
      </c>
      <c r="G2376" t="str">
        <f>_xlfn.XLOOKUP(tbl_OrderProduct[[#This Row],[OrderID]],tbl_Order[OrderID],tbl_Order[Order Month Name])</f>
        <v>Sep</v>
      </c>
      <c r="H2376" t="str">
        <f>_xlfn.XLOOKUP(tbl_OrderProduct[[#This Row],[ProductID]],tbl_Product[ProductID],tbl_Product[ProductName])</f>
        <v>Fieldnames</v>
      </c>
      <c r="I2376" t="str">
        <f>_xlfn.XLOOKUP(tbl_OrderProduct[[#This Row],[OrderID]],tbl_Order[OrderID],tbl_Order[CustomerID])</f>
        <v>CUST1294</v>
      </c>
    </row>
    <row r="2377" spans="1:9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  <c r="F2377">
        <f>_xlfn.XLOOKUP(tbl_OrderProduct[[#This Row],[OrderID]],tbl_Order[OrderID],tbl_Order[Order Year])</f>
        <v>2021</v>
      </c>
      <c r="G2377" t="str">
        <f>_xlfn.XLOOKUP(tbl_OrderProduct[[#This Row],[OrderID]],tbl_Order[OrderID],tbl_Order[Order Month Name])</f>
        <v>Sep</v>
      </c>
      <c r="H2377" t="str">
        <f>_xlfn.XLOOKUP(tbl_OrderProduct[[#This Row],[ProductID]],tbl_Product[ProductID],tbl_Product[ProductName])</f>
        <v>Cashflow Cascadia</v>
      </c>
      <c r="I2377" t="str">
        <f>_xlfn.XLOOKUP(tbl_OrderProduct[[#This Row],[OrderID]],tbl_Order[OrderID],tbl_Order[CustomerID])</f>
        <v>CUST1294</v>
      </c>
    </row>
    <row r="2378" spans="1:9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  <c r="F2378">
        <f>_xlfn.XLOOKUP(tbl_OrderProduct[[#This Row],[OrderID]],tbl_Order[OrderID],tbl_Order[Order Year])</f>
        <v>2021</v>
      </c>
      <c r="G2378" t="str">
        <f>_xlfn.XLOOKUP(tbl_OrderProduct[[#This Row],[OrderID]],tbl_Order[OrderID],tbl_Order[Order Month Name])</f>
        <v>Sep</v>
      </c>
      <c r="H2378" t="str">
        <f>_xlfn.XLOOKUP(tbl_OrderProduct[[#This Row],[ProductID]],tbl_Product[ProductID],tbl_Product[ProductName])</f>
        <v>Evercell</v>
      </c>
      <c r="I2378" t="str">
        <f>_xlfn.XLOOKUP(tbl_OrderProduct[[#This Row],[OrderID]],tbl_Order[OrderID],tbl_Order[CustomerID])</f>
        <v>CUST0354</v>
      </c>
    </row>
    <row r="2379" spans="1:9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  <c r="F2379">
        <f>_xlfn.XLOOKUP(tbl_OrderProduct[[#This Row],[OrderID]],tbl_Order[OrderID],tbl_Order[Order Year])</f>
        <v>2021</v>
      </c>
      <c r="G2379" t="str">
        <f>_xlfn.XLOOKUP(tbl_OrderProduct[[#This Row],[OrderID]],tbl_Order[OrderID],tbl_Order[Order Month Name])</f>
        <v>Sep</v>
      </c>
      <c r="H2379" t="str">
        <f>_xlfn.XLOOKUP(tbl_OrderProduct[[#This Row],[ProductID]],tbl_Product[ProductID],tbl_Product[ProductName])</f>
        <v>Depreciation Trail</v>
      </c>
      <c r="I2379" t="str">
        <f>_xlfn.XLOOKUP(tbl_OrderProduct[[#This Row],[OrderID]],tbl_Order[OrderID],tbl_Order[CustomerID])</f>
        <v>CUST1030</v>
      </c>
    </row>
    <row r="2380" spans="1:9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  <c r="F2380">
        <f>_xlfn.XLOOKUP(tbl_OrderProduct[[#This Row],[OrderID]],tbl_Order[OrderID],tbl_Order[Order Year])</f>
        <v>2021</v>
      </c>
      <c r="G2380" t="str">
        <f>_xlfn.XLOOKUP(tbl_OrderProduct[[#This Row],[OrderID]],tbl_Order[OrderID],tbl_Order[Order Month Name])</f>
        <v>Sep</v>
      </c>
      <c r="H2380" t="str">
        <f>_xlfn.XLOOKUP(tbl_OrderProduct[[#This Row],[ProductID]],tbl_Product[ProductID],tbl_Product[ProductName])</f>
        <v>Cells of Caledonia</v>
      </c>
      <c r="I2380" t="str">
        <f>_xlfn.XLOOKUP(tbl_OrderProduct[[#This Row],[OrderID]],tbl_Order[OrderID],tbl_Order[CustomerID])</f>
        <v>CUST1206</v>
      </c>
    </row>
    <row r="2381" spans="1:9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  <c r="F2381">
        <f>_xlfn.XLOOKUP(tbl_OrderProduct[[#This Row],[OrderID]],tbl_Order[OrderID],tbl_Order[Order Year])</f>
        <v>2021</v>
      </c>
      <c r="G2381" t="str">
        <f>_xlfn.XLOOKUP(tbl_OrderProduct[[#This Row],[OrderID]],tbl_Order[OrderID],tbl_Order[Order Month Name])</f>
        <v>Sep</v>
      </c>
      <c r="H2381" t="str">
        <f>_xlfn.XLOOKUP(tbl_OrderProduct[[#This Row],[ProductID]],tbl_Product[ProductID],tbl_Product[ProductName])</f>
        <v>Ticket to Ride: Financial Express</v>
      </c>
      <c r="I2381" t="str">
        <f>_xlfn.XLOOKUP(tbl_OrderProduct[[#This Row],[OrderID]],tbl_Order[OrderID],tbl_Order[CustomerID])</f>
        <v>CUST1206</v>
      </c>
    </row>
    <row r="2382" spans="1:9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  <c r="F2382">
        <f>_xlfn.XLOOKUP(tbl_OrderProduct[[#This Row],[OrderID]],tbl_Order[OrderID],tbl_Order[Order Year])</f>
        <v>2021</v>
      </c>
      <c r="G2382" t="str">
        <f>_xlfn.XLOOKUP(tbl_OrderProduct[[#This Row],[OrderID]],tbl_Order[OrderID],tbl_Order[Order Month Name])</f>
        <v>Sep</v>
      </c>
      <c r="H2382" t="str">
        <f>_xlfn.XLOOKUP(tbl_OrderProduct[[#This Row],[ProductID]],tbl_Product[ProductID],tbl_Product[ProductName])</f>
        <v>The Castles of Mad King Lambda</v>
      </c>
      <c r="I2382" t="str">
        <f>_xlfn.XLOOKUP(tbl_OrderProduct[[#This Row],[OrderID]],tbl_Order[OrderID],tbl_Order[CustomerID])</f>
        <v>CUST0787</v>
      </c>
    </row>
    <row r="2383" spans="1:9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  <c r="F2383">
        <f>_xlfn.XLOOKUP(tbl_OrderProduct[[#This Row],[OrderID]],tbl_Order[OrderID],tbl_Order[Order Year])</f>
        <v>2021</v>
      </c>
      <c r="G2383" t="str">
        <f>_xlfn.XLOOKUP(tbl_OrderProduct[[#This Row],[OrderID]],tbl_Order[OrderID],tbl_Order[Order Month Name])</f>
        <v>Sep</v>
      </c>
      <c r="H2383" t="str">
        <f>_xlfn.XLOOKUP(tbl_OrderProduct[[#This Row],[ProductID]],tbl_Product[ProductID],tbl_Product[ProductName])</f>
        <v>Cashflow Cascadia</v>
      </c>
      <c r="I2383" t="str">
        <f>_xlfn.XLOOKUP(tbl_OrderProduct[[#This Row],[OrderID]],tbl_Order[OrderID],tbl_Order[CustomerID])</f>
        <v>CUST0787</v>
      </c>
    </row>
    <row r="2384" spans="1:9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  <c r="F2384">
        <f>_xlfn.XLOOKUP(tbl_OrderProduct[[#This Row],[OrderID]],tbl_Order[OrderID],tbl_Order[Order Year])</f>
        <v>2021</v>
      </c>
      <c r="G2384" t="str">
        <f>_xlfn.XLOOKUP(tbl_OrderProduct[[#This Row],[OrderID]],tbl_Order[OrderID],tbl_Order[Order Month Name])</f>
        <v>Oct</v>
      </c>
      <c r="H2384" t="str">
        <f>_xlfn.XLOOKUP(tbl_OrderProduct[[#This Row],[ProductID]],tbl_Product[ProductID],tbl_Product[ProductName])</f>
        <v>Spreadsheet Legacy</v>
      </c>
      <c r="I2384" t="str">
        <f>_xlfn.XLOOKUP(tbl_OrderProduct[[#This Row],[OrderID]],tbl_Order[OrderID],tbl_Order[CustomerID])</f>
        <v>CUST0738</v>
      </c>
    </row>
    <row r="2385" spans="1:9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  <c r="F2385">
        <f>_xlfn.XLOOKUP(tbl_OrderProduct[[#This Row],[OrderID]],tbl_Order[OrderID],tbl_Order[Order Year])</f>
        <v>2021</v>
      </c>
      <c r="G2385" t="str">
        <f>_xlfn.XLOOKUP(tbl_OrderProduct[[#This Row],[OrderID]],tbl_Order[OrderID],tbl_Order[Order Month Name])</f>
        <v>Oct</v>
      </c>
      <c r="H2385" t="str">
        <f>_xlfn.XLOOKUP(tbl_OrderProduct[[#This Row],[ProductID]],tbl_Product[ProductID],tbl_Product[ProductName])</f>
        <v>Great Western Lookup</v>
      </c>
      <c r="I2385" t="str">
        <f>_xlfn.XLOOKUP(tbl_OrderProduct[[#This Row],[OrderID]],tbl_Order[OrderID],tbl_Order[CustomerID])</f>
        <v>CUST0738</v>
      </c>
    </row>
    <row r="2386" spans="1:9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  <c r="F2386">
        <f>_xlfn.XLOOKUP(tbl_OrderProduct[[#This Row],[OrderID]],tbl_Order[OrderID],tbl_Order[Order Year])</f>
        <v>2021</v>
      </c>
      <c r="G2386" t="str">
        <f>_xlfn.XLOOKUP(tbl_OrderProduct[[#This Row],[OrderID]],tbl_Order[OrderID],tbl_Order[Order Month Name])</f>
        <v>Oct</v>
      </c>
      <c r="H2386" t="str">
        <f>_xlfn.XLOOKUP(tbl_OrderProduct[[#This Row],[ProductID]],tbl_Product[ProductID],tbl_Product[ProductName])</f>
        <v>Forbidden Functions</v>
      </c>
      <c r="I2386" t="str">
        <f>_xlfn.XLOOKUP(tbl_OrderProduct[[#This Row],[OrderID]],tbl_Order[OrderID],tbl_Order[CustomerID])</f>
        <v>CUST1211</v>
      </c>
    </row>
    <row r="2387" spans="1:9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  <c r="F2387">
        <f>_xlfn.XLOOKUP(tbl_OrderProduct[[#This Row],[OrderID]],tbl_Order[OrderID],tbl_Order[Order Year])</f>
        <v>2021</v>
      </c>
      <c r="G2387" t="str">
        <f>_xlfn.XLOOKUP(tbl_OrderProduct[[#This Row],[OrderID]],tbl_Order[OrderID],tbl_Order[Order Month Name])</f>
        <v>Oct</v>
      </c>
      <c r="H2387" t="str">
        <f>_xlfn.XLOOKUP(tbl_OrderProduct[[#This Row],[ProductID]],tbl_Product[ProductID],tbl_Product[ProductName])</f>
        <v>The Quacks of Quarterburg</v>
      </c>
      <c r="I2387" t="str">
        <f>_xlfn.XLOOKUP(tbl_OrderProduct[[#This Row],[OrderID]],tbl_Order[OrderID],tbl_Order[CustomerID])</f>
        <v>CUST0953</v>
      </c>
    </row>
    <row r="2388" spans="1:9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  <c r="F2388">
        <f>_xlfn.XLOOKUP(tbl_OrderProduct[[#This Row],[OrderID]],tbl_Order[OrderID],tbl_Order[Order Year])</f>
        <v>2021</v>
      </c>
      <c r="G2388" t="str">
        <f>_xlfn.XLOOKUP(tbl_OrderProduct[[#This Row],[OrderID]],tbl_Order[OrderID],tbl_Order[Order Month Name])</f>
        <v>Oct</v>
      </c>
      <c r="H2388" t="str">
        <f>_xlfn.XLOOKUP(tbl_OrderProduct[[#This Row],[ProductID]],tbl_Product[ProductID],tbl_Product[ProductName])</f>
        <v>Data: The Resistance</v>
      </c>
      <c r="I2388" t="str">
        <f>_xlfn.XLOOKUP(tbl_OrderProduct[[#This Row],[OrderID]],tbl_Order[OrderID],tbl_Order[CustomerID])</f>
        <v>CUST0769</v>
      </c>
    </row>
    <row r="2389" spans="1:9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  <c r="F2389">
        <f>_xlfn.XLOOKUP(tbl_OrderProduct[[#This Row],[OrderID]],tbl_Order[OrderID],tbl_Order[Order Year])</f>
        <v>2021</v>
      </c>
      <c r="G2389" t="str">
        <f>_xlfn.XLOOKUP(tbl_OrderProduct[[#This Row],[OrderID]],tbl_Order[OrderID],tbl_Order[Order Month Name])</f>
        <v>Oct</v>
      </c>
      <c r="H2389" t="str">
        <f>_xlfn.XLOOKUP(tbl_OrderProduct[[#This Row],[ProductID]],tbl_Product[ProductID],tbl_Product[ProductName])</f>
        <v>Pax Excel</v>
      </c>
      <c r="I2389" t="str">
        <f>_xlfn.XLOOKUP(tbl_OrderProduct[[#This Row],[OrderID]],tbl_Order[OrderID],tbl_Order[CustomerID])</f>
        <v>CUST0122</v>
      </c>
    </row>
    <row r="2390" spans="1:9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  <c r="F2390">
        <f>_xlfn.XLOOKUP(tbl_OrderProduct[[#This Row],[OrderID]],tbl_Order[OrderID],tbl_Order[Order Year])</f>
        <v>2021</v>
      </c>
      <c r="G2390" t="str">
        <f>_xlfn.XLOOKUP(tbl_OrderProduct[[#This Row],[OrderID]],tbl_Order[OrderID],tbl_Order[Order Month Name])</f>
        <v>Oct</v>
      </c>
      <c r="H2390" t="str">
        <f>_xlfn.XLOOKUP(tbl_OrderProduct[[#This Row],[ProductID]],tbl_Product[ProductID],tbl_Product[ProductName])</f>
        <v>Spreadsheets &amp; Sidequests</v>
      </c>
      <c r="I2390" t="str">
        <f>_xlfn.XLOOKUP(tbl_OrderProduct[[#This Row],[OrderID]],tbl_Order[OrderID],tbl_Order[CustomerID])</f>
        <v>CUST0122</v>
      </c>
    </row>
    <row r="2391" spans="1:9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  <c r="F2391">
        <f>_xlfn.XLOOKUP(tbl_OrderProduct[[#This Row],[OrderID]],tbl_Order[OrderID],tbl_Order[Order Year])</f>
        <v>2021</v>
      </c>
      <c r="G2391" t="str">
        <f>_xlfn.XLOOKUP(tbl_OrderProduct[[#This Row],[OrderID]],tbl_Order[OrderID],tbl_Order[Order Month Name])</f>
        <v>Oct</v>
      </c>
      <c r="H2391" t="str">
        <f>_xlfn.XLOOKUP(tbl_OrderProduct[[#This Row],[ProductID]],tbl_Product[ProductID],tbl_Product[ProductName])</f>
        <v>Forbidden Functions</v>
      </c>
      <c r="I2391" t="str">
        <f>_xlfn.XLOOKUP(tbl_OrderProduct[[#This Row],[OrderID]],tbl_Order[OrderID],tbl_Order[CustomerID])</f>
        <v>CUST0122</v>
      </c>
    </row>
    <row r="2392" spans="1:9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  <c r="F2392">
        <f>_xlfn.XLOOKUP(tbl_OrderProduct[[#This Row],[OrderID]],tbl_Order[OrderID],tbl_Order[Order Year])</f>
        <v>2021</v>
      </c>
      <c r="G2392" t="str">
        <f>_xlfn.XLOOKUP(tbl_OrderProduct[[#This Row],[OrderID]],tbl_Order[OrderID],tbl_Order[Order Month Name])</f>
        <v>Oct</v>
      </c>
      <c r="H2392" t="str">
        <f>_xlfn.XLOOKUP(tbl_OrderProduct[[#This Row],[ProductID]],tbl_Product[ProductID],tbl_Product[ProductName])</f>
        <v>Cells of Caledonia</v>
      </c>
      <c r="I2392" t="str">
        <f>_xlfn.XLOOKUP(tbl_OrderProduct[[#This Row],[OrderID]],tbl_Order[OrderID],tbl_Order[CustomerID])</f>
        <v>CUST0122</v>
      </c>
    </row>
    <row r="2393" spans="1:9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  <c r="F2393">
        <f>_xlfn.XLOOKUP(tbl_OrderProduct[[#This Row],[OrderID]],tbl_Order[OrderID],tbl_Order[Order Year])</f>
        <v>2021</v>
      </c>
      <c r="G2393" t="str">
        <f>_xlfn.XLOOKUP(tbl_OrderProduct[[#This Row],[OrderID]],tbl_Order[OrderID],tbl_Order[Order Month Name])</f>
        <v>Oct</v>
      </c>
      <c r="H2393" t="str">
        <f>_xlfn.XLOOKUP(tbl_OrderProduct[[#This Row],[ProductID]],tbl_Product[ProductID],tbl_Product[ProductName])</f>
        <v>DataCraft: Fields &amp; Measures</v>
      </c>
      <c r="I2393" t="str">
        <f>_xlfn.XLOOKUP(tbl_OrderProduct[[#This Row],[OrderID]],tbl_Order[OrderID],tbl_Order[CustomerID])</f>
        <v>CUST0106</v>
      </c>
    </row>
    <row r="2394" spans="1:9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  <c r="F2394">
        <f>_xlfn.XLOOKUP(tbl_OrderProduct[[#This Row],[OrderID]],tbl_Order[OrderID],tbl_Order[Order Year])</f>
        <v>2021</v>
      </c>
      <c r="G2394" t="str">
        <f>_xlfn.XLOOKUP(tbl_OrderProduct[[#This Row],[OrderID]],tbl_Order[OrderID],tbl_Order[Order Month Name])</f>
        <v>Oct</v>
      </c>
      <c r="H2394" t="str">
        <f>_xlfn.XLOOKUP(tbl_OrderProduct[[#This Row],[ProductID]],tbl_Product[ProductID],tbl_Product[ProductName])</f>
        <v>Power B.I. the Board Game</v>
      </c>
      <c r="I2394" t="str">
        <f>_xlfn.XLOOKUP(tbl_OrderProduct[[#This Row],[OrderID]],tbl_Order[OrderID],tbl_Order[CustomerID])</f>
        <v>CUST0106</v>
      </c>
    </row>
    <row r="2395" spans="1:9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  <c r="F2395">
        <f>_xlfn.XLOOKUP(tbl_OrderProduct[[#This Row],[OrderID]],tbl_Order[OrderID],tbl_Order[Order Year])</f>
        <v>2021</v>
      </c>
      <c r="G2395" t="str">
        <f>_xlfn.XLOOKUP(tbl_OrderProduct[[#This Row],[OrderID]],tbl_Order[OrderID],tbl_Order[Order Month Name])</f>
        <v>Oct</v>
      </c>
      <c r="H2395" t="str">
        <f>_xlfn.XLOOKUP(tbl_OrderProduct[[#This Row],[ProductID]],tbl_Product[ProductID],tbl_Product[ProductName])</f>
        <v>Data: The Resistance</v>
      </c>
      <c r="I2395" t="str">
        <f>_xlfn.XLOOKUP(tbl_OrderProduct[[#This Row],[OrderID]],tbl_Order[OrderID],tbl_Order[CustomerID])</f>
        <v>CUST0959</v>
      </c>
    </row>
    <row r="2396" spans="1:9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  <c r="F2396">
        <f>_xlfn.XLOOKUP(tbl_OrderProduct[[#This Row],[OrderID]],tbl_Order[OrderID],tbl_Order[Order Year])</f>
        <v>2021</v>
      </c>
      <c r="G2396" t="str">
        <f>_xlfn.XLOOKUP(tbl_OrderProduct[[#This Row],[OrderID]],tbl_Order[OrderID],tbl_Order[Order Month Name])</f>
        <v>Oct</v>
      </c>
      <c r="H2396" t="str">
        <f>_xlfn.XLOOKUP(tbl_OrderProduct[[#This Row],[ProductID]],tbl_Product[ProductID],tbl_Product[ProductName])</f>
        <v>Spreadsheets &amp; Sidequests</v>
      </c>
      <c r="I2396" t="str">
        <f>_xlfn.XLOOKUP(tbl_OrderProduct[[#This Row],[OrderID]],tbl_Order[OrderID],tbl_Order[CustomerID])</f>
        <v>CUST0959</v>
      </c>
    </row>
    <row r="2397" spans="1:9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  <c r="F2397">
        <f>_xlfn.XLOOKUP(tbl_OrderProduct[[#This Row],[OrderID]],tbl_Order[OrderID],tbl_Order[Order Year])</f>
        <v>2021</v>
      </c>
      <c r="G2397" t="str">
        <f>_xlfn.XLOOKUP(tbl_OrderProduct[[#This Row],[OrderID]],tbl_Order[OrderID],tbl_Order[Order Month Name])</f>
        <v>Oct</v>
      </c>
      <c r="H2397" t="str">
        <f>_xlfn.XLOOKUP(tbl_OrderProduct[[#This Row],[ProductID]],tbl_Product[ProductID],tbl_Product[ProductName])</f>
        <v>Pivot Panic!</v>
      </c>
      <c r="I2397" t="str">
        <f>_xlfn.XLOOKUP(tbl_OrderProduct[[#This Row],[OrderID]],tbl_Order[OrderID],tbl_Order[CustomerID])</f>
        <v>CUST0433</v>
      </c>
    </row>
    <row r="2398" spans="1:9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  <c r="F2398">
        <f>_xlfn.XLOOKUP(tbl_OrderProduct[[#This Row],[OrderID]],tbl_Order[OrderID],tbl_Order[Order Year])</f>
        <v>2021</v>
      </c>
      <c r="G2398" t="str">
        <f>_xlfn.XLOOKUP(tbl_OrderProduct[[#This Row],[OrderID]],tbl_Order[OrderID],tbl_Order[Order Month Name])</f>
        <v>Oct</v>
      </c>
      <c r="H2398" t="str">
        <f>_xlfn.XLOOKUP(tbl_OrderProduct[[#This Row],[ProductID]],tbl_Product[ProductID],tbl_Product[ProductName])</f>
        <v>Carcassone: Financial Quarters</v>
      </c>
      <c r="I2398" t="str">
        <f>_xlfn.XLOOKUP(tbl_OrderProduct[[#This Row],[OrderID]],tbl_Order[OrderID],tbl_Order[CustomerID])</f>
        <v>CUST0433</v>
      </c>
    </row>
    <row r="2399" spans="1:9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  <c r="F2399">
        <f>_xlfn.XLOOKUP(tbl_OrderProduct[[#This Row],[OrderID]],tbl_Order[OrderID],tbl_Order[Order Year])</f>
        <v>2021</v>
      </c>
      <c r="G2399" t="str">
        <f>_xlfn.XLOOKUP(tbl_OrderProduct[[#This Row],[OrderID]],tbl_Order[OrderID],tbl_Order[Order Month Name])</f>
        <v>Oct</v>
      </c>
      <c r="H2399" t="str">
        <f>_xlfn.XLOOKUP(tbl_OrderProduct[[#This Row],[ProductID]],tbl_Product[ProductID],tbl_Product[ProductName])</f>
        <v>Formula Scrabble</v>
      </c>
      <c r="I2399" t="str">
        <f>_xlfn.XLOOKUP(tbl_OrderProduct[[#This Row],[OrderID]],tbl_Order[OrderID],tbl_Order[CustomerID])</f>
        <v>CUST0237</v>
      </c>
    </row>
    <row r="2400" spans="1:9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  <c r="F2400">
        <f>_xlfn.XLOOKUP(tbl_OrderProduct[[#This Row],[OrderID]],tbl_Order[OrderID],tbl_Order[Order Year])</f>
        <v>2021</v>
      </c>
      <c r="G2400" t="str">
        <f>_xlfn.XLOOKUP(tbl_OrderProduct[[#This Row],[OrderID]],tbl_Order[OrderID],tbl_Order[Order Month Name])</f>
        <v>Oct</v>
      </c>
      <c r="H2400" t="str">
        <f>_xlfn.XLOOKUP(tbl_OrderProduct[[#This Row],[ProductID]],tbl_Product[ProductID],tbl_Product[ProductName])</f>
        <v>Terraforming Tableau</v>
      </c>
      <c r="I2400" t="str">
        <f>_xlfn.XLOOKUP(tbl_OrderProduct[[#This Row],[OrderID]],tbl_Order[OrderID],tbl_Order[CustomerID])</f>
        <v>CUST0237</v>
      </c>
    </row>
    <row r="2401" spans="1:9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  <c r="F2401">
        <f>_xlfn.XLOOKUP(tbl_OrderProduct[[#This Row],[OrderID]],tbl_Order[OrderID],tbl_Order[Order Year])</f>
        <v>2021</v>
      </c>
      <c r="G2401" t="str">
        <f>_xlfn.XLOOKUP(tbl_OrderProduct[[#This Row],[OrderID]],tbl_Order[OrderID],tbl_Order[Order Month Name])</f>
        <v>Oct</v>
      </c>
      <c r="H2401" t="str">
        <f>_xlfn.XLOOKUP(tbl_OrderProduct[[#This Row],[ProductID]],tbl_Product[ProductID],tbl_Product[ProductName])</f>
        <v>Audit Call of Cthulhu</v>
      </c>
      <c r="I2401" t="str">
        <f>_xlfn.XLOOKUP(tbl_OrderProduct[[#This Row],[OrderID]],tbl_Order[OrderID],tbl_Order[CustomerID])</f>
        <v>CUST1265</v>
      </c>
    </row>
    <row r="2402" spans="1:9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  <c r="F2402">
        <f>_xlfn.XLOOKUP(tbl_OrderProduct[[#This Row],[OrderID]],tbl_Order[OrderID],tbl_Order[Order Year])</f>
        <v>2021</v>
      </c>
      <c r="G2402" t="str">
        <f>_xlfn.XLOOKUP(tbl_OrderProduct[[#This Row],[OrderID]],tbl_Order[OrderID],tbl_Order[Order Month Name])</f>
        <v>Oct</v>
      </c>
      <c r="H2402" t="str">
        <f>_xlfn.XLOOKUP(tbl_OrderProduct[[#This Row],[ProductID]],tbl_Product[ProductID],tbl_Product[ProductName])</f>
        <v>Pivot Panic!</v>
      </c>
      <c r="I2402" t="str">
        <f>_xlfn.XLOOKUP(tbl_OrderProduct[[#This Row],[OrderID]],tbl_Order[OrderID],tbl_Order[CustomerID])</f>
        <v>CUST1265</v>
      </c>
    </row>
    <row r="2403" spans="1:9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  <c r="F2403">
        <f>_xlfn.XLOOKUP(tbl_OrderProduct[[#This Row],[OrderID]],tbl_Order[OrderID],tbl_Order[Order Year])</f>
        <v>2021</v>
      </c>
      <c r="G2403" t="str">
        <f>_xlfn.XLOOKUP(tbl_OrderProduct[[#This Row],[OrderID]],tbl_Order[OrderID],tbl_Order[Order Month Name])</f>
        <v>Oct</v>
      </c>
      <c r="H2403" t="str">
        <f>_xlfn.XLOOKUP(tbl_OrderProduct[[#This Row],[ProductID]],tbl_Product[ProductID],tbl_Product[ProductName])</f>
        <v>The Quacks of Quarterburg</v>
      </c>
      <c r="I2403" t="str">
        <f>_xlfn.XLOOKUP(tbl_OrderProduct[[#This Row],[OrderID]],tbl_Order[OrderID],tbl_Order[CustomerID])</f>
        <v>CUST1073</v>
      </c>
    </row>
    <row r="2404" spans="1:9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  <c r="F2404">
        <f>_xlfn.XLOOKUP(tbl_OrderProduct[[#This Row],[OrderID]],tbl_Order[OrderID],tbl_Order[Order Year])</f>
        <v>2021</v>
      </c>
      <c r="G2404" t="str">
        <f>_xlfn.XLOOKUP(tbl_OrderProduct[[#This Row],[OrderID]],tbl_Order[OrderID],tbl_Order[Order Month Name])</f>
        <v>Oct</v>
      </c>
      <c r="H2404" t="str">
        <f>_xlfn.XLOOKUP(tbl_OrderProduct[[#This Row],[ProductID]],tbl_Product[ProductID],tbl_Product[ProductName])</f>
        <v>Power B.I. the Board Game</v>
      </c>
      <c r="I2404" t="str">
        <f>_xlfn.XLOOKUP(tbl_OrderProduct[[#This Row],[OrderID]],tbl_Order[OrderID],tbl_Order[CustomerID])</f>
        <v>CUST0166</v>
      </c>
    </row>
    <row r="2405" spans="1:9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  <c r="F2405">
        <f>_xlfn.XLOOKUP(tbl_OrderProduct[[#This Row],[OrderID]],tbl_Order[OrderID],tbl_Order[Order Year])</f>
        <v>2021</v>
      </c>
      <c r="G2405" t="str">
        <f>_xlfn.XLOOKUP(tbl_OrderProduct[[#This Row],[OrderID]],tbl_Order[OrderID],tbl_Order[Order Month Name])</f>
        <v>Oct</v>
      </c>
      <c r="H2405" t="str">
        <f>_xlfn.XLOOKUP(tbl_OrderProduct[[#This Row],[ProductID]],tbl_Product[ProductID],tbl_Product[ProductName])</f>
        <v>7 Chart Wonders</v>
      </c>
      <c r="I2405" t="str">
        <f>_xlfn.XLOOKUP(tbl_OrderProduct[[#This Row],[OrderID]],tbl_Order[OrderID],tbl_Order[CustomerID])</f>
        <v>CUST0166</v>
      </c>
    </row>
    <row r="2406" spans="1:9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  <c r="F2406">
        <f>_xlfn.XLOOKUP(tbl_OrderProduct[[#This Row],[OrderID]],tbl_Order[OrderID],tbl_Order[Order Year])</f>
        <v>2021</v>
      </c>
      <c r="G2406" t="str">
        <f>_xlfn.XLOOKUP(tbl_OrderProduct[[#This Row],[OrderID]],tbl_Order[OrderID],tbl_Order[Order Month Name])</f>
        <v>Oct</v>
      </c>
      <c r="H2406" t="str">
        <f>_xlfn.XLOOKUP(tbl_OrderProduct[[#This Row],[ProductID]],tbl_Product[ProductID],tbl_Product[ProductName])</f>
        <v>Welcome To … The Dashboard</v>
      </c>
      <c r="I2406" t="str">
        <f>_xlfn.XLOOKUP(tbl_OrderProduct[[#This Row],[OrderID]],tbl_Order[OrderID],tbl_Order[CustomerID])</f>
        <v>CUST0166</v>
      </c>
    </row>
    <row r="2407" spans="1:9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  <c r="F2407">
        <f>_xlfn.XLOOKUP(tbl_OrderProduct[[#This Row],[OrderID]],tbl_Order[OrderID],tbl_Order[Order Year])</f>
        <v>2021</v>
      </c>
      <c r="G2407" t="str">
        <f>_xlfn.XLOOKUP(tbl_OrderProduct[[#This Row],[OrderID]],tbl_Order[OrderID],tbl_Order[Order Month Name])</f>
        <v>Oct</v>
      </c>
      <c r="H2407" t="str">
        <f>_xlfn.XLOOKUP(tbl_OrderProduct[[#This Row],[ProductID]],tbl_Product[ProductID],tbl_Product[ProductName])</f>
        <v>Pandemic: #REF! Outbreak</v>
      </c>
      <c r="I2407" t="str">
        <f>_xlfn.XLOOKUP(tbl_OrderProduct[[#This Row],[OrderID]],tbl_Order[OrderID],tbl_Order[CustomerID])</f>
        <v>CUST0798</v>
      </c>
    </row>
    <row r="2408" spans="1:9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  <c r="F2408">
        <f>_xlfn.XLOOKUP(tbl_OrderProduct[[#This Row],[OrderID]],tbl_Order[OrderID],tbl_Order[Order Year])</f>
        <v>2021</v>
      </c>
      <c r="G2408" t="str">
        <f>_xlfn.XLOOKUP(tbl_OrderProduct[[#This Row],[OrderID]],tbl_Order[OrderID],tbl_Order[Order Month Name])</f>
        <v>Oct</v>
      </c>
      <c r="H2408" t="str">
        <f>_xlfn.XLOOKUP(tbl_OrderProduct[[#This Row],[ProductID]],tbl_Product[ProductID],tbl_Product[ProductName])</f>
        <v>Spreadsheet Legacy</v>
      </c>
      <c r="I2408" t="str">
        <f>_xlfn.XLOOKUP(tbl_OrderProduct[[#This Row],[OrderID]],tbl_Order[OrderID],tbl_Order[CustomerID])</f>
        <v>CUST0798</v>
      </c>
    </row>
    <row r="2409" spans="1:9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  <c r="F2409">
        <f>_xlfn.XLOOKUP(tbl_OrderProduct[[#This Row],[OrderID]],tbl_Order[OrderID],tbl_Order[Order Year])</f>
        <v>2021</v>
      </c>
      <c r="G2409" t="str">
        <f>_xlfn.XLOOKUP(tbl_OrderProduct[[#This Row],[OrderID]],tbl_Order[OrderID],tbl_Order[Order Month Name])</f>
        <v>Oct</v>
      </c>
      <c r="H2409" t="str">
        <f>_xlfn.XLOOKUP(tbl_OrderProduct[[#This Row],[ProductID]],tbl_Product[ProductID],tbl_Product[ProductName])</f>
        <v>The Spill: Data Breach</v>
      </c>
      <c r="I2409" t="str">
        <f>_xlfn.XLOOKUP(tbl_OrderProduct[[#This Row],[OrderID]],tbl_Order[OrderID],tbl_Order[CustomerID])</f>
        <v>CUST0798</v>
      </c>
    </row>
    <row r="2410" spans="1:9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  <c r="F2410">
        <f>_xlfn.XLOOKUP(tbl_OrderProduct[[#This Row],[OrderID]],tbl_Order[OrderID],tbl_Order[Order Year])</f>
        <v>2021</v>
      </c>
      <c r="G2410" t="str">
        <f>_xlfn.XLOOKUP(tbl_OrderProduct[[#This Row],[OrderID]],tbl_Order[OrderID],tbl_Order[Order Month Name])</f>
        <v>Oct</v>
      </c>
      <c r="H2410" t="str">
        <f>_xlfn.XLOOKUP(tbl_OrderProduct[[#This Row],[ProductID]],tbl_Product[ProductID],tbl_Product[ProductName])</f>
        <v>Pivot or Perish</v>
      </c>
      <c r="I2410" t="str">
        <f>_xlfn.XLOOKUP(tbl_OrderProduct[[#This Row],[OrderID]],tbl_Order[OrderID],tbl_Order[CustomerID])</f>
        <v>CUST0798</v>
      </c>
    </row>
    <row r="2411" spans="1:9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  <c r="F2411">
        <f>_xlfn.XLOOKUP(tbl_OrderProduct[[#This Row],[OrderID]],tbl_Order[OrderID],tbl_Order[Order Year])</f>
        <v>2021</v>
      </c>
      <c r="G2411" t="str">
        <f>_xlfn.XLOOKUP(tbl_OrderProduct[[#This Row],[OrderID]],tbl_Order[OrderID],tbl_Order[Order Month Name])</f>
        <v>Oct</v>
      </c>
      <c r="H2411" t="str">
        <f>_xlfn.XLOOKUP(tbl_OrderProduct[[#This Row],[ProductID]],tbl_Product[ProductID],tbl_Product[ProductName])</f>
        <v>Cells of Caledonia</v>
      </c>
      <c r="I2411" t="str">
        <f>_xlfn.XLOOKUP(tbl_OrderProduct[[#This Row],[OrderID]],tbl_Order[OrderID],tbl_Order[CustomerID])</f>
        <v>CUST0798</v>
      </c>
    </row>
    <row r="2412" spans="1:9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  <c r="F2412">
        <f>_xlfn.XLOOKUP(tbl_OrderProduct[[#This Row],[OrderID]],tbl_Order[OrderID],tbl_Order[Order Year])</f>
        <v>2021</v>
      </c>
      <c r="G2412" t="str">
        <f>_xlfn.XLOOKUP(tbl_OrderProduct[[#This Row],[OrderID]],tbl_Order[OrderID],tbl_Order[Order Month Name])</f>
        <v>Oct</v>
      </c>
      <c r="H2412" t="str">
        <f>_xlfn.XLOOKUP(tbl_OrderProduct[[#This Row],[ProductID]],tbl_Product[ProductID],tbl_Product[ProductName])</f>
        <v>DAX Machina</v>
      </c>
      <c r="I2412" t="str">
        <f>_xlfn.XLOOKUP(tbl_OrderProduct[[#This Row],[OrderID]],tbl_Order[OrderID],tbl_Order[CustomerID])</f>
        <v>CUST0798</v>
      </c>
    </row>
    <row r="2413" spans="1:9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  <c r="F2413">
        <f>_xlfn.XLOOKUP(tbl_OrderProduct[[#This Row],[OrderID]],tbl_Order[OrderID],tbl_Order[Order Year])</f>
        <v>2021</v>
      </c>
      <c r="G2413" t="str">
        <f>_xlfn.XLOOKUP(tbl_OrderProduct[[#This Row],[OrderID]],tbl_Order[OrderID],tbl_Order[Order Month Name])</f>
        <v>Oct</v>
      </c>
      <c r="H2413" t="str">
        <f>_xlfn.XLOOKUP(tbl_OrderProduct[[#This Row],[ProductID]],tbl_Product[ProductID],tbl_Product[ProductName])</f>
        <v>Pax Excel</v>
      </c>
      <c r="I2413" t="str">
        <f>_xlfn.XLOOKUP(tbl_OrderProduct[[#This Row],[OrderID]],tbl_Order[OrderID],tbl_Order[CustomerID])</f>
        <v>CUST1158</v>
      </c>
    </row>
    <row r="2414" spans="1:9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  <c r="F2414">
        <f>_xlfn.XLOOKUP(tbl_OrderProduct[[#This Row],[OrderID]],tbl_Order[OrderID],tbl_Order[Order Year])</f>
        <v>2021</v>
      </c>
      <c r="G2414" t="str">
        <f>_xlfn.XLOOKUP(tbl_OrderProduct[[#This Row],[OrderID]],tbl_Order[OrderID],tbl_Order[Order Month Name])</f>
        <v>Oct</v>
      </c>
      <c r="H2414" t="str">
        <f>_xlfn.XLOOKUP(tbl_OrderProduct[[#This Row],[ProductID]],tbl_Product[ProductID],tbl_Product[ProductName])</f>
        <v>Dashboard Wavelength</v>
      </c>
      <c r="I2414" t="str">
        <f>_xlfn.XLOOKUP(tbl_OrderProduct[[#This Row],[OrderID]],tbl_Order[OrderID],tbl_Order[CustomerID])</f>
        <v>CUST1098</v>
      </c>
    </row>
    <row r="2415" spans="1:9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  <c r="F2415">
        <f>_xlfn.XLOOKUP(tbl_OrderProduct[[#This Row],[OrderID]],tbl_Order[OrderID],tbl_Order[Order Year])</f>
        <v>2021</v>
      </c>
      <c r="G2415" t="str">
        <f>_xlfn.XLOOKUP(tbl_OrderProduct[[#This Row],[OrderID]],tbl_Order[OrderID],tbl_Order[Order Month Name])</f>
        <v>Oct</v>
      </c>
      <c r="H2415" t="str">
        <f>_xlfn.XLOOKUP(tbl_OrderProduct[[#This Row],[ProductID]],tbl_Product[ProductID],tbl_Product[ProductName])</f>
        <v>Depreciation Trail</v>
      </c>
      <c r="I2415" t="str">
        <f>_xlfn.XLOOKUP(tbl_OrderProduct[[#This Row],[OrderID]],tbl_Order[OrderID],tbl_Order[CustomerID])</f>
        <v>CUST1098</v>
      </c>
    </row>
    <row r="2416" spans="1:9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  <c r="F2416">
        <f>_xlfn.XLOOKUP(tbl_OrderProduct[[#This Row],[OrderID]],tbl_Order[OrderID],tbl_Order[Order Year])</f>
        <v>2021</v>
      </c>
      <c r="G2416" t="str">
        <f>_xlfn.XLOOKUP(tbl_OrderProduct[[#This Row],[OrderID]],tbl_Order[OrderID],tbl_Order[Order Month Name])</f>
        <v>Oct</v>
      </c>
      <c r="H2416" t="str">
        <f>_xlfn.XLOOKUP(tbl_OrderProduct[[#This Row],[ProductID]],tbl_Product[ProductID],tbl_Product[ProductName])</f>
        <v>Pandemic: #REF! Outbreak</v>
      </c>
      <c r="I2416" t="str">
        <f>_xlfn.XLOOKUP(tbl_OrderProduct[[#This Row],[OrderID]],tbl_Order[OrderID],tbl_Order[CustomerID])</f>
        <v>CUST1098</v>
      </c>
    </row>
    <row r="2417" spans="1:9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  <c r="F2417">
        <f>_xlfn.XLOOKUP(tbl_OrderProduct[[#This Row],[OrderID]],tbl_Order[OrderID],tbl_Order[Order Year])</f>
        <v>2021</v>
      </c>
      <c r="G2417" t="str">
        <f>_xlfn.XLOOKUP(tbl_OrderProduct[[#This Row],[OrderID]],tbl_Order[OrderID],tbl_Order[Order Month Name])</f>
        <v>Oct</v>
      </c>
      <c r="H2417" t="str">
        <f>_xlfn.XLOOKUP(tbl_OrderProduct[[#This Row],[ProductID]],tbl_Product[ProductID],tbl_Product[ProductName])</f>
        <v>Terraforming Tableau</v>
      </c>
      <c r="I2417" t="str">
        <f>_xlfn.XLOOKUP(tbl_OrderProduct[[#This Row],[OrderID]],tbl_Order[OrderID],tbl_Order[CustomerID])</f>
        <v>CUST1098</v>
      </c>
    </row>
    <row r="2418" spans="1:9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  <c r="F2418">
        <f>_xlfn.XLOOKUP(tbl_OrderProduct[[#This Row],[OrderID]],tbl_Order[OrderID],tbl_Order[Order Year])</f>
        <v>2021</v>
      </c>
      <c r="G2418" t="str">
        <f>_xlfn.XLOOKUP(tbl_OrderProduct[[#This Row],[OrderID]],tbl_Order[OrderID],tbl_Order[Order Month Name])</f>
        <v>Oct</v>
      </c>
      <c r="H2418" t="str">
        <f>_xlfn.XLOOKUP(tbl_OrderProduct[[#This Row],[ProductID]],tbl_Product[ProductID],tbl_Product[ProductName])</f>
        <v>Brass: Budget</v>
      </c>
      <c r="I2418" t="str">
        <f>_xlfn.XLOOKUP(tbl_OrderProduct[[#This Row],[OrderID]],tbl_Order[OrderID],tbl_Order[CustomerID])</f>
        <v>CUST1098</v>
      </c>
    </row>
    <row r="2419" spans="1:9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  <c r="F2419">
        <f>_xlfn.XLOOKUP(tbl_OrderProduct[[#This Row],[OrderID]],tbl_Order[OrderID],tbl_Order[Order Year])</f>
        <v>2021</v>
      </c>
      <c r="G2419" t="str">
        <f>_xlfn.XLOOKUP(tbl_OrderProduct[[#This Row],[OrderID]],tbl_Order[OrderID],tbl_Order[Order Month Name])</f>
        <v>Oct</v>
      </c>
      <c r="H2419" t="str">
        <f>_xlfn.XLOOKUP(tbl_OrderProduct[[#This Row],[ProductID]],tbl_Product[ProductID],tbl_Product[ProductName])</f>
        <v>Azul: Pie Chart Edition</v>
      </c>
      <c r="I2419" t="str">
        <f>_xlfn.XLOOKUP(tbl_OrderProduct[[#This Row],[OrderID]],tbl_Order[OrderID],tbl_Order[CustomerID])</f>
        <v>CUST1098</v>
      </c>
    </row>
    <row r="2420" spans="1:9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  <c r="F2420">
        <f>_xlfn.XLOOKUP(tbl_OrderProduct[[#This Row],[OrderID]],tbl_Order[OrderID],tbl_Order[Order Year])</f>
        <v>2021</v>
      </c>
      <c r="G2420" t="str">
        <f>_xlfn.XLOOKUP(tbl_OrderProduct[[#This Row],[OrderID]],tbl_Order[OrderID],tbl_Order[Order Month Name])</f>
        <v>Nov</v>
      </c>
      <c r="H2420" t="str">
        <f>_xlfn.XLOOKUP(tbl_OrderProduct[[#This Row],[ProductID]],tbl_Product[ProductID],tbl_Product[ProductName])</f>
        <v>Dungeons &amp; Datasets</v>
      </c>
      <c r="I2420" t="str">
        <f>_xlfn.XLOOKUP(tbl_OrderProduct[[#This Row],[OrderID]],tbl_Order[OrderID],tbl_Order[CustomerID])</f>
        <v>CUST0817</v>
      </c>
    </row>
    <row r="2421" spans="1:9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  <c r="F2421">
        <f>_xlfn.XLOOKUP(tbl_OrderProduct[[#This Row],[OrderID]],tbl_Order[OrderID],tbl_Order[Order Year])</f>
        <v>2021</v>
      </c>
      <c r="G2421" t="str">
        <f>_xlfn.XLOOKUP(tbl_OrderProduct[[#This Row],[OrderID]],tbl_Order[OrderID],tbl_Order[Order Month Name])</f>
        <v>Nov</v>
      </c>
      <c r="H2421" t="str">
        <f>_xlfn.XLOOKUP(tbl_OrderProduct[[#This Row],[ProductID]],tbl_Product[ProductID],tbl_Product[ProductName])</f>
        <v>Pivot or Perish</v>
      </c>
      <c r="I2421" t="str">
        <f>_xlfn.XLOOKUP(tbl_OrderProduct[[#This Row],[OrderID]],tbl_Order[OrderID],tbl_Order[CustomerID])</f>
        <v>CUST0817</v>
      </c>
    </row>
    <row r="2422" spans="1:9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  <c r="F2422">
        <f>_xlfn.XLOOKUP(tbl_OrderProduct[[#This Row],[OrderID]],tbl_Order[OrderID],tbl_Order[Order Year])</f>
        <v>2021</v>
      </c>
      <c r="G2422" t="str">
        <f>_xlfn.XLOOKUP(tbl_OrderProduct[[#This Row],[OrderID]],tbl_Order[OrderID],tbl_Order[Order Month Name])</f>
        <v>Nov</v>
      </c>
      <c r="H2422" t="str">
        <f>_xlfn.XLOOKUP(tbl_OrderProduct[[#This Row],[ProductID]],tbl_Product[ProductID],tbl_Product[ProductName])</f>
        <v>The Castles of Mad King Lambda</v>
      </c>
      <c r="I2422" t="str">
        <f>_xlfn.XLOOKUP(tbl_OrderProduct[[#This Row],[OrderID]],tbl_Order[OrderID],tbl_Order[CustomerID])</f>
        <v>CUST0817</v>
      </c>
    </row>
    <row r="2423" spans="1:9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  <c r="F2423">
        <f>_xlfn.XLOOKUP(tbl_OrderProduct[[#This Row],[OrderID]],tbl_Order[OrderID],tbl_Order[Order Year])</f>
        <v>2021</v>
      </c>
      <c r="G2423" t="str">
        <f>_xlfn.XLOOKUP(tbl_OrderProduct[[#This Row],[OrderID]],tbl_Order[OrderID],tbl_Order[Order Month Name])</f>
        <v>Nov</v>
      </c>
      <c r="H2423" t="str">
        <f>_xlfn.XLOOKUP(tbl_OrderProduct[[#This Row],[ProductID]],tbl_Product[ProductID],tbl_Product[ProductName])</f>
        <v>Monopoly: Pivot Table Edition</v>
      </c>
      <c r="I2423" t="str">
        <f>_xlfn.XLOOKUP(tbl_OrderProduct[[#This Row],[OrderID]],tbl_Order[OrderID],tbl_Order[CustomerID])</f>
        <v>CUST1078</v>
      </c>
    </row>
    <row r="2424" spans="1:9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  <c r="F2424">
        <f>_xlfn.XLOOKUP(tbl_OrderProduct[[#This Row],[OrderID]],tbl_Order[OrderID],tbl_Order[Order Year])</f>
        <v>2021</v>
      </c>
      <c r="G2424" t="str">
        <f>_xlfn.XLOOKUP(tbl_OrderProduct[[#This Row],[OrderID]],tbl_Order[OrderID],tbl_Order[Order Month Name])</f>
        <v>Nov</v>
      </c>
      <c r="H2424" t="str">
        <f>_xlfn.XLOOKUP(tbl_OrderProduct[[#This Row],[ProductID]],tbl_Product[ProductID],tbl_Product[ProductName])</f>
        <v>Don't Wake the Stakeholders</v>
      </c>
      <c r="I2424" t="str">
        <f>_xlfn.XLOOKUP(tbl_OrderProduct[[#This Row],[OrderID]],tbl_Order[OrderID],tbl_Order[CustomerID])</f>
        <v>CUST1078</v>
      </c>
    </row>
    <row r="2425" spans="1:9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  <c r="F2425">
        <f>_xlfn.XLOOKUP(tbl_OrderProduct[[#This Row],[OrderID]],tbl_Order[OrderID],tbl_Order[Order Year])</f>
        <v>2021</v>
      </c>
      <c r="G2425" t="str">
        <f>_xlfn.XLOOKUP(tbl_OrderProduct[[#This Row],[OrderID]],tbl_Order[OrderID],tbl_Order[Order Month Name])</f>
        <v>Nov</v>
      </c>
      <c r="H2425" t="str">
        <f>_xlfn.XLOOKUP(tbl_OrderProduct[[#This Row],[ProductID]],tbl_Product[ProductID],tbl_Product[ProductName])</f>
        <v>Data: The Resistance</v>
      </c>
      <c r="I2425" t="str">
        <f>_xlfn.XLOOKUP(tbl_OrderProduct[[#This Row],[OrderID]],tbl_Order[OrderID],tbl_Order[CustomerID])</f>
        <v>CUST1078</v>
      </c>
    </row>
    <row r="2426" spans="1:9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  <c r="F2426">
        <f>_xlfn.XLOOKUP(tbl_OrderProduct[[#This Row],[OrderID]],tbl_Order[OrderID],tbl_Order[Order Year])</f>
        <v>2021</v>
      </c>
      <c r="G2426" t="str">
        <f>_xlfn.XLOOKUP(tbl_OrderProduct[[#This Row],[OrderID]],tbl_Order[OrderID],tbl_Order[Order Month Name])</f>
        <v>Nov</v>
      </c>
      <c r="H2426" t="str">
        <f>_xlfn.XLOOKUP(tbl_OrderProduct[[#This Row],[ProductID]],tbl_Product[ProductID],tbl_Product[ProductName])</f>
        <v>Carcassone: Financial Quarters</v>
      </c>
      <c r="I2426" t="str">
        <f>_xlfn.XLOOKUP(tbl_OrderProduct[[#This Row],[OrderID]],tbl_Order[OrderID],tbl_Order[CustomerID])</f>
        <v>CUST1078</v>
      </c>
    </row>
    <row r="2427" spans="1:9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  <c r="F2427">
        <f>_xlfn.XLOOKUP(tbl_OrderProduct[[#This Row],[OrderID]],tbl_Order[OrderID],tbl_Order[Order Year])</f>
        <v>2021</v>
      </c>
      <c r="G2427" t="str">
        <f>_xlfn.XLOOKUP(tbl_OrderProduct[[#This Row],[OrderID]],tbl_Order[OrderID],tbl_Order[Order Month Name])</f>
        <v>Nov</v>
      </c>
      <c r="H2427" t="str">
        <f>_xlfn.XLOOKUP(tbl_OrderProduct[[#This Row],[ProductID]],tbl_Product[ProductID],tbl_Product[ProductName])</f>
        <v>A Dasboard Contrived</v>
      </c>
      <c r="I2427" t="str">
        <f>_xlfn.XLOOKUP(tbl_OrderProduct[[#This Row],[OrderID]],tbl_Order[OrderID],tbl_Order[CustomerID])</f>
        <v>CUST0006</v>
      </c>
    </row>
    <row r="2428" spans="1:9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  <c r="F2428">
        <f>_xlfn.XLOOKUP(tbl_OrderProduct[[#This Row],[OrderID]],tbl_Order[OrderID],tbl_Order[Order Year])</f>
        <v>2021</v>
      </c>
      <c r="G2428" t="str">
        <f>_xlfn.XLOOKUP(tbl_OrderProduct[[#This Row],[OrderID]],tbl_Order[OrderID],tbl_Order[Order Month Name])</f>
        <v>Nov</v>
      </c>
      <c r="H2428" t="str">
        <f>_xlfn.XLOOKUP(tbl_OrderProduct[[#This Row],[ProductID]],tbl_Product[ProductID],tbl_Product[ProductName])</f>
        <v>Ticket to Ride: Financial Express</v>
      </c>
      <c r="I2428" t="str">
        <f>_xlfn.XLOOKUP(tbl_OrderProduct[[#This Row],[OrderID]],tbl_Order[OrderID],tbl_Order[CustomerID])</f>
        <v>CUST0698</v>
      </c>
    </row>
    <row r="2429" spans="1:9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  <c r="F2429">
        <f>_xlfn.XLOOKUP(tbl_OrderProduct[[#This Row],[OrderID]],tbl_Order[OrderID],tbl_Order[Order Year])</f>
        <v>2021</v>
      </c>
      <c r="G2429" t="str">
        <f>_xlfn.XLOOKUP(tbl_OrderProduct[[#This Row],[OrderID]],tbl_Order[OrderID],tbl_Order[Order Month Name])</f>
        <v>Nov</v>
      </c>
      <c r="H2429" t="str">
        <f>_xlfn.XLOOKUP(tbl_OrderProduct[[#This Row],[ProductID]],tbl_Product[ProductID],tbl_Product[ProductName])</f>
        <v>Carcassone: Financial Quarters</v>
      </c>
      <c r="I2429" t="str">
        <f>_xlfn.XLOOKUP(tbl_OrderProduct[[#This Row],[OrderID]],tbl_Order[OrderID],tbl_Order[CustomerID])</f>
        <v>CUST0878</v>
      </c>
    </row>
    <row r="2430" spans="1:9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  <c r="F2430">
        <f>_xlfn.XLOOKUP(tbl_OrderProduct[[#This Row],[OrderID]],tbl_Order[OrderID],tbl_Order[Order Year])</f>
        <v>2021</v>
      </c>
      <c r="G2430" t="str">
        <f>_xlfn.XLOOKUP(tbl_OrderProduct[[#This Row],[OrderID]],tbl_Order[OrderID],tbl_Order[Order Month Name])</f>
        <v>Nov</v>
      </c>
      <c r="H2430" t="str">
        <f>_xlfn.XLOOKUP(tbl_OrderProduct[[#This Row],[ProductID]],tbl_Product[ProductID],tbl_Product[ProductName])</f>
        <v>Audit Call of Cthulhu</v>
      </c>
      <c r="I2430" t="str">
        <f>_xlfn.XLOOKUP(tbl_OrderProduct[[#This Row],[OrderID]],tbl_Order[OrderID],tbl_Order[CustomerID])</f>
        <v>CUST0589</v>
      </c>
    </row>
    <row r="2431" spans="1:9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  <c r="F2431">
        <f>_xlfn.XLOOKUP(tbl_OrderProduct[[#This Row],[OrderID]],tbl_Order[OrderID],tbl_Order[Order Year])</f>
        <v>2021</v>
      </c>
      <c r="G2431" t="str">
        <f>_xlfn.XLOOKUP(tbl_OrderProduct[[#This Row],[OrderID]],tbl_Order[OrderID],tbl_Order[Order Month Name])</f>
        <v>Nov</v>
      </c>
      <c r="H2431" t="str">
        <f>_xlfn.XLOOKUP(tbl_OrderProduct[[#This Row],[ProductID]],tbl_Product[ProductID],tbl_Product[ProductName])</f>
        <v>Data: The Resistance</v>
      </c>
      <c r="I2431" t="str">
        <f>_xlfn.XLOOKUP(tbl_OrderProduct[[#This Row],[OrderID]],tbl_Order[OrderID],tbl_Order[CustomerID])</f>
        <v>CUST0589</v>
      </c>
    </row>
    <row r="2432" spans="1:9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  <c r="F2432">
        <f>_xlfn.XLOOKUP(tbl_OrderProduct[[#This Row],[OrderID]],tbl_Order[OrderID],tbl_Order[Order Year])</f>
        <v>2021</v>
      </c>
      <c r="G2432" t="str">
        <f>_xlfn.XLOOKUP(tbl_OrderProduct[[#This Row],[OrderID]],tbl_Order[OrderID],tbl_Order[Order Month Name])</f>
        <v>Nov</v>
      </c>
      <c r="H2432" t="str">
        <f>_xlfn.XLOOKUP(tbl_OrderProduct[[#This Row],[ProductID]],tbl_Product[ProductID],tbl_Product[ProductName])</f>
        <v>Monopoly: Pivot Table Edition</v>
      </c>
      <c r="I2432" t="str">
        <f>_xlfn.XLOOKUP(tbl_OrderProduct[[#This Row],[OrderID]],tbl_Order[OrderID],tbl_Order[CustomerID])</f>
        <v>CUST0215</v>
      </c>
    </row>
    <row r="2433" spans="1:9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  <c r="F2433">
        <f>_xlfn.XLOOKUP(tbl_OrderProduct[[#This Row],[OrderID]],tbl_Order[OrderID],tbl_Order[Order Year])</f>
        <v>2021</v>
      </c>
      <c r="G2433" t="str">
        <f>_xlfn.XLOOKUP(tbl_OrderProduct[[#This Row],[OrderID]],tbl_Order[OrderID],tbl_Order[Order Month Name])</f>
        <v>Nov</v>
      </c>
      <c r="H2433" t="str">
        <f>_xlfn.XLOOKUP(tbl_OrderProduct[[#This Row],[ProductID]],tbl_Product[ProductID],tbl_Product[ProductName])</f>
        <v>Audit Call of Cthulhu</v>
      </c>
      <c r="I2433" t="str">
        <f>_xlfn.XLOOKUP(tbl_OrderProduct[[#This Row],[OrderID]],tbl_Order[OrderID],tbl_Order[CustomerID])</f>
        <v>CUST0215</v>
      </c>
    </row>
    <row r="2434" spans="1:9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  <c r="F2434">
        <f>_xlfn.XLOOKUP(tbl_OrderProduct[[#This Row],[OrderID]],tbl_Order[OrderID],tbl_Order[Order Year])</f>
        <v>2021</v>
      </c>
      <c r="G2434" t="str">
        <f>_xlfn.XLOOKUP(tbl_OrderProduct[[#This Row],[OrderID]],tbl_Order[OrderID],tbl_Order[Order Month Name])</f>
        <v>Nov</v>
      </c>
      <c r="H2434" t="str">
        <f>_xlfn.XLOOKUP(tbl_OrderProduct[[#This Row],[ProductID]],tbl_Product[ProductID],tbl_Product[ProductName])</f>
        <v>YahtSheets</v>
      </c>
      <c r="I2434" t="str">
        <f>_xlfn.XLOOKUP(tbl_OrderProduct[[#This Row],[OrderID]],tbl_Order[OrderID],tbl_Order[CustomerID])</f>
        <v>CUST0403</v>
      </c>
    </row>
    <row r="2435" spans="1:9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  <c r="F2435">
        <f>_xlfn.XLOOKUP(tbl_OrderProduct[[#This Row],[OrderID]],tbl_Order[OrderID],tbl_Order[Order Year])</f>
        <v>2021</v>
      </c>
      <c r="G2435" t="str">
        <f>_xlfn.XLOOKUP(tbl_OrderProduct[[#This Row],[OrderID]],tbl_Order[OrderID],tbl_Order[Order Month Name])</f>
        <v>Nov</v>
      </c>
      <c r="H2435" t="str">
        <f>_xlfn.XLOOKUP(tbl_OrderProduct[[#This Row],[ProductID]],tbl_Product[ProductID],tbl_Product[ProductName])</f>
        <v>Cells of Caledonia</v>
      </c>
      <c r="I2435" t="str">
        <f>_xlfn.XLOOKUP(tbl_OrderProduct[[#This Row],[OrderID]],tbl_Order[OrderID],tbl_Order[CustomerID])</f>
        <v>CUST1223</v>
      </c>
    </row>
    <row r="2436" spans="1:9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  <c r="F2436">
        <f>_xlfn.XLOOKUP(tbl_OrderProduct[[#This Row],[OrderID]],tbl_Order[OrderID],tbl_Order[Order Year])</f>
        <v>2021</v>
      </c>
      <c r="G2436" t="str">
        <f>_xlfn.XLOOKUP(tbl_OrderProduct[[#This Row],[OrderID]],tbl_Order[OrderID],tbl_Order[Order Month Name])</f>
        <v>Nov</v>
      </c>
      <c r="H2436" t="str">
        <f>_xlfn.XLOOKUP(tbl_OrderProduct[[#This Row],[ProductID]],tbl_Product[ProductID],tbl_Product[ProductName])</f>
        <v>DataCraft: Fields &amp; Measures</v>
      </c>
      <c r="I2436" t="str">
        <f>_xlfn.XLOOKUP(tbl_OrderProduct[[#This Row],[OrderID]],tbl_Order[OrderID],tbl_Order[CustomerID])</f>
        <v>CUST1223</v>
      </c>
    </row>
    <row r="2437" spans="1:9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  <c r="F2437">
        <f>_xlfn.XLOOKUP(tbl_OrderProduct[[#This Row],[OrderID]],tbl_Order[OrderID],tbl_Order[Order Year])</f>
        <v>2021</v>
      </c>
      <c r="G2437" t="str">
        <f>_xlfn.XLOOKUP(tbl_OrderProduct[[#This Row],[OrderID]],tbl_Order[OrderID],tbl_Order[Order Month Name])</f>
        <v>Nov</v>
      </c>
      <c r="H2437" t="str">
        <f>_xlfn.XLOOKUP(tbl_OrderProduct[[#This Row],[ProductID]],tbl_Product[ProductID],tbl_Product[ProductName])</f>
        <v>Forbidden Functions</v>
      </c>
      <c r="I2437" t="str">
        <f>_xlfn.XLOOKUP(tbl_OrderProduct[[#This Row],[OrderID]],tbl_Order[OrderID],tbl_Order[CustomerID])</f>
        <v>CUST1223</v>
      </c>
    </row>
    <row r="2438" spans="1:9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  <c r="F2438">
        <f>_xlfn.XLOOKUP(tbl_OrderProduct[[#This Row],[OrderID]],tbl_Order[OrderID],tbl_Order[Order Year])</f>
        <v>2021</v>
      </c>
      <c r="G2438" t="str">
        <f>_xlfn.XLOOKUP(tbl_OrderProduct[[#This Row],[OrderID]],tbl_Order[OrderID],tbl_Order[Order Month Name])</f>
        <v>Nov</v>
      </c>
      <c r="H2438" t="str">
        <f>_xlfn.XLOOKUP(tbl_OrderProduct[[#This Row],[ProductID]],tbl_Product[ProductID],tbl_Product[ProductName])</f>
        <v>Evercell</v>
      </c>
      <c r="I2438" t="str">
        <f>_xlfn.XLOOKUP(tbl_OrderProduct[[#This Row],[OrderID]],tbl_Order[OrderID],tbl_Order[CustomerID])</f>
        <v>CUST1223</v>
      </c>
    </row>
    <row r="2439" spans="1:9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  <c r="F2439">
        <f>_xlfn.XLOOKUP(tbl_OrderProduct[[#This Row],[OrderID]],tbl_Order[OrderID],tbl_Order[Order Year])</f>
        <v>2021</v>
      </c>
      <c r="G2439" t="str">
        <f>_xlfn.XLOOKUP(tbl_OrderProduct[[#This Row],[OrderID]],tbl_Order[OrderID],tbl_Order[Order Month Name])</f>
        <v>Nov</v>
      </c>
      <c r="H2439" t="str">
        <f>_xlfn.XLOOKUP(tbl_OrderProduct[[#This Row],[ProductID]],tbl_Product[ProductID],tbl_Product[ProductName])</f>
        <v>Great Western Lookup</v>
      </c>
      <c r="I2439" t="str">
        <f>_xlfn.XLOOKUP(tbl_OrderProduct[[#This Row],[OrderID]],tbl_Order[OrderID],tbl_Order[CustomerID])</f>
        <v>CUST1223</v>
      </c>
    </row>
    <row r="2440" spans="1:9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  <c r="F2440">
        <f>_xlfn.XLOOKUP(tbl_OrderProduct[[#This Row],[OrderID]],tbl_Order[OrderID],tbl_Order[Order Year])</f>
        <v>2021</v>
      </c>
      <c r="G2440" t="str">
        <f>_xlfn.XLOOKUP(tbl_OrderProduct[[#This Row],[OrderID]],tbl_Order[OrderID],tbl_Order[Order Month Name])</f>
        <v>Nov</v>
      </c>
      <c r="H2440" t="str">
        <f>_xlfn.XLOOKUP(tbl_OrderProduct[[#This Row],[ProductID]],tbl_Product[ProductID],tbl_Product[ProductName])</f>
        <v>Tiny Epic Formulas</v>
      </c>
      <c r="I2440" t="str">
        <f>_xlfn.XLOOKUP(tbl_OrderProduct[[#This Row],[OrderID]],tbl_Order[OrderID],tbl_Order[CustomerID])</f>
        <v>CUST1068</v>
      </c>
    </row>
    <row r="2441" spans="1:9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  <c r="F2441">
        <f>_xlfn.XLOOKUP(tbl_OrderProduct[[#This Row],[OrderID]],tbl_Order[OrderID],tbl_Order[Order Year])</f>
        <v>2021</v>
      </c>
      <c r="G2441" t="str">
        <f>_xlfn.XLOOKUP(tbl_OrderProduct[[#This Row],[OrderID]],tbl_Order[OrderID],tbl_Order[Order Month Name])</f>
        <v>Nov</v>
      </c>
      <c r="H2441" t="str">
        <f>_xlfn.XLOOKUP(tbl_OrderProduct[[#This Row],[ProductID]],tbl_Product[ProductID],tbl_Product[ProductName])</f>
        <v>Unmatched: Analyst's Edition</v>
      </c>
      <c r="I2441" t="str">
        <f>_xlfn.XLOOKUP(tbl_OrderProduct[[#This Row],[OrderID]],tbl_Order[OrderID],tbl_Order[CustomerID])</f>
        <v>CUST1034</v>
      </c>
    </row>
    <row r="2442" spans="1:9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  <c r="F2442">
        <f>_xlfn.XLOOKUP(tbl_OrderProduct[[#This Row],[OrderID]],tbl_Order[OrderID],tbl_Order[Order Year])</f>
        <v>2021</v>
      </c>
      <c r="G2442" t="str">
        <f>_xlfn.XLOOKUP(tbl_OrderProduct[[#This Row],[OrderID]],tbl_Order[OrderID],tbl_Order[Order Month Name])</f>
        <v>Nov</v>
      </c>
      <c r="H2442" t="str">
        <f>_xlfn.XLOOKUP(tbl_OrderProduct[[#This Row],[ProductID]],tbl_Product[ProductID],tbl_Product[ProductName])</f>
        <v>Data: The Resistance</v>
      </c>
      <c r="I2442" t="str">
        <f>_xlfn.XLOOKUP(tbl_OrderProduct[[#This Row],[OrderID]],tbl_Order[OrderID],tbl_Order[CustomerID])</f>
        <v>CUST1034</v>
      </c>
    </row>
    <row r="2443" spans="1:9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  <c r="F2443">
        <f>_xlfn.XLOOKUP(tbl_OrderProduct[[#This Row],[OrderID]],tbl_Order[OrderID],tbl_Order[Order Year])</f>
        <v>2021</v>
      </c>
      <c r="G2443" t="str">
        <f>_xlfn.XLOOKUP(tbl_OrderProduct[[#This Row],[OrderID]],tbl_Order[OrderID],tbl_Order[Order Month Name])</f>
        <v>Nov</v>
      </c>
      <c r="H2443" t="str">
        <f>_xlfn.XLOOKUP(tbl_OrderProduct[[#This Row],[ProductID]],tbl_Product[ProductID],tbl_Product[ProductName])</f>
        <v>Cashflow Cascadia</v>
      </c>
      <c r="I2443" t="str">
        <f>_xlfn.XLOOKUP(tbl_OrderProduct[[#This Row],[OrderID]],tbl_Order[OrderID],tbl_Order[CustomerID])</f>
        <v>CUST1034</v>
      </c>
    </row>
    <row r="2444" spans="1:9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  <c r="F2444">
        <f>_xlfn.XLOOKUP(tbl_OrderProduct[[#This Row],[OrderID]],tbl_Order[OrderID],tbl_Order[Order Year])</f>
        <v>2021</v>
      </c>
      <c r="G2444" t="str">
        <f>_xlfn.XLOOKUP(tbl_OrderProduct[[#This Row],[OrderID]],tbl_Order[OrderID],tbl_Order[Order Month Name])</f>
        <v>Nov</v>
      </c>
      <c r="H2444" t="str">
        <f>_xlfn.XLOOKUP(tbl_OrderProduct[[#This Row],[ProductID]],tbl_Product[ProductID],tbl_Product[ProductName])</f>
        <v>Don't Wake the Stakeholders</v>
      </c>
      <c r="I2444" t="str">
        <f>_xlfn.XLOOKUP(tbl_OrderProduct[[#This Row],[OrderID]],tbl_Order[OrderID],tbl_Order[CustomerID])</f>
        <v>CUST1034</v>
      </c>
    </row>
    <row r="2445" spans="1:9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  <c r="F2445">
        <f>_xlfn.XLOOKUP(tbl_OrderProduct[[#This Row],[OrderID]],tbl_Order[OrderID],tbl_Order[Order Year])</f>
        <v>2021</v>
      </c>
      <c r="G2445" t="str">
        <f>_xlfn.XLOOKUP(tbl_OrderProduct[[#This Row],[OrderID]],tbl_Order[OrderID],tbl_Order[Order Month Name])</f>
        <v>Nov</v>
      </c>
      <c r="H2445" t="str">
        <f>_xlfn.XLOOKUP(tbl_OrderProduct[[#This Row],[ProductID]],tbl_Product[ProductID],tbl_Product[ProductName])</f>
        <v>Charts Against Humanity</v>
      </c>
      <c r="I2445" t="str">
        <f>_xlfn.XLOOKUP(tbl_OrderProduct[[#This Row],[OrderID]],tbl_Order[OrderID],tbl_Order[CustomerID])</f>
        <v>CUST1034</v>
      </c>
    </row>
    <row r="2446" spans="1:9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  <c r="F2446">
        <f>_xlfn.XLOOKUP(tbl_OrderProduct[[#This Row],[OrderID]],tbl_Order[OrderID],tbl_Order[Order Year])</f>
        <v>2021</v>
      </c>
      <c r="G2446" t="str">
        <f>_xlfn.XLOOKUP(tbl_OrderProduct[[#This Row],[OrderID]],tbl_Order[OrderID],tbl_Order[Order Month Name])</f>
        <v>Nov</v>
      </c>
      <c r="H2446" t="str">
        <f>_xlfn.XLOOKUP(tbl_OrderProduct[[#This Row],[ProductID]],tbl_Product[ProductID],tbl_Product[ProductName])</f>
        <v>Dungeons &amp; Datasets</v>
      </c>
      <c r="I2446" t="str">
        <f>_xlfn.XLOOKUP(tbl_OrderProduct[[#This Row],[OrderID]],tbl_Order[OrderID],tbl_Order[CustomerID])</f>
        <v>CUST1130</v>
      </c>
    </row>
    <row r="2447" spans="1:9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  <c r="F2447">
        <f>_xlfn.XLOOKUP(tbl_OrderProduct[[#This Row],[OrderID]],tbl_Order[OrderID],tbl_Order[Order Year])</f>
        <v>2021</v>
      </c>
      <c r="G2447" t="str">
        <f>_xlfn.XLOOKUP(tbl_OrderProduct[[#This Row],[OrderID]],tbl_Order[OrderID],tbl_Order[Order Month Name])</f>
        <v>Nov</v>
      </c>
      <c r="H2447" t="str">
        <f>_xlfn.XLOOKUP(tbl_OrderProduct[[#This Row],[ProductID]],tbl_Product[ProductID],tbl_Product[ProductName])</f>
        <v>Pivot &amp; Paper</v>
      </c>
      <c r="I2447" t="str">
        <f>_xlfn.XLOOKUP(tbl_OrderProduct[[#This Row],[OrderID]],tbl_Order[OrderID],tbl_Order[CustomerID])</f>
        <v>CUST0582</v>
      </c>
    </row>
    <row r="2448" spans="1:9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  <c r="F2448">
        <f>_xlfn.XLOOKUP(tbl_OrderProduct[[#This Row],[OrderID]],tbl_Order[OrderID],tbl_Order[Order Year])</f>
        <v>2021</v>
      </c>
      <c r="G2448" t="str">
        <f>_xlfn.XLOOKUP(tbl_OrderProduct[[#This Row],[OrderID]],tbl_Order[OrderID],tbl_Order[Order Month Name])</f>
        <v>Nov</v>
      </c>
      <c r="H2448" t="str">
        <f>_xlfn.XLOOKUP(tbl_OrderProduct[[#This Row],[ProductID]],tbl_Product[ProductID],tbl_Product[ProductName])</f>
        <v>Unmatched: Analyst's Edition</v>
      </c>
      <c r="I2448" t="str">
        <f>_xlfn.XLOOKUP(tbl_OrderProduct[[#This Row],[OrderID]],tbl_Order[OrderID],tbl_Order[CustomerID])</f>
        <v>CUST0266</v>
      </c>
    </row>
    <row r="2449" spans="1:9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  <c r="F2449">
        <f>_xlfn.XLOOKUP(tbl_OrderProduct[[#This Row],[OrderID]],tbl_Order[OrderID],tbl_Order[Order Year])</f>
        <v>2021</v>
      </c>
      <c r="G2449" t="str">
        <f>_xlfn.XLOOKUP(tbl_OrderProduct[[#This Row],[OrderID]],tbl_Order[OrderID],tbl_Order[Order Month Name])</f>
        <v>Nov</v>
      </c>
      <c r="H2449" t="str">
        <f>_xlfn.XLOOKUP(tbl_OrderProduct[[#This Row],[ProductID]],tbl_Product[ProductID],tbl_Product[ProductName])</f>
        <v>Don't Wake the Stakeholders</v>
      </c>
      <c r="I2449" t="str">
        <f>_xlfn.XLOOKUP(tbl_OrderProduct[[#This Row],[OrderID]],tbl_Order[OrderID],tbl_Order[CustomerID])</f>
        <v>CUST0069</v>
      </c>
    </row>
    <row r="2450" spans="1:9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  <c r="F2450">
        <f>_xlfn.XLOOKUP(tbl_OrderProduct[[#This Row],[OrderID]],tbl_Order[OrderID],tbl_Order[Order Year])</f>
        <v>2021</v>
      </c>
      <c r="G2450" t="str">
        <f>_xlfn.XLOOKUP(tbl_OrderProduct[[#This Row],[OrderID]],tbl_Order[OrderID],tbl_Order[Order Month Name])</f>
        <v>Nov</v>
      </c>
      <c r="H2450" t="str">
        <f>_xlfn.XLOOKUP(tbl_OrderProduct[[#This Row],[ProductID]],tbl_Product[ProductID],tbl_Product[ProductName])</f>
        <v>Sheets of Nottingham</v>
      </c>
      <c r="I2450" t="str">
        <f>_xlfn.XLOOKUP(tbl_OrderProduct[[#This Row],[OrderID]],tbl_Order[OrderID],tbl_Order[CustomerID])</f>
        <v>CUST0473</v>
      </c>
    </row>
    <row r="2451" spans="1:9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  <c r="F2451">
        <f>_xlfn.XLOOKUP(tbl_OrderProduct[[#This Row],[OrderID]],tbl_Order[OrderID],tbl_Order[Order Year])</f>
        <v>2021</v>
      </c>
      <c r="G2451" t="str">
        <f>_xlfn.XLOOKUP(tbl_OrderProduct[[#This Row],[OrderID]],tbl_Order[OrderID],tbl_Order[Order Month Name])</f>
        <v>Nov</v>
      </c>
      <c r="H2451" t="str">
        <f>_xlfn.XLOOKUP(tbl_OrderProduct[[#This Row],[ProductID]],tbl_Product[ProductID],tbl_Product[ProductName])</f>
        <v>Great Western Lookup</v>
      </c>
      <c r="I2451" t="str">
        <f>_xlfn.XLOOKUP(tbl_OrderProduct[[#This Row],[OrderID]],tbl_Order[OrderID],tbl_Order[CustomerID])</f>
        <v>CUST0473</v>
      </c>
    </row>
    <row r="2452" spans="1:9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  <c r="F2452">
        <f>_xlfn.XLOOKUP(tbl_OrderProduct[[#This Row],[OrderID]],tbl_Order[OrderID],tbl_Order[Order Year])</f>
        <v>2021</v>
      </c>
      <c r="G2452" t="str">
        <f>_xlfn.XLOOKUP(tbl_OrderProduct[[#This Row],[OrderID]],tbl_Order[OrderID],tbl_Order[Order Month Name])</f>
        <v>Dec</v>
      </c>
      <c r="H2452" t="str">
        <f>_xlfn.XLOOKUP(tbl_OrderProduct[[#This Row],[ProductID]],tbl_Product[ProductID],tbl_Product[ProductName])</f>
        <v>Roll for Regression</v>
      </c>
      <c r="I2452" t="str">
        <f>_xlfn.XLOOKUP(tbl_OrderProduct[[#This Row],[OrderID]],tbl_Order[OrderID],tbl_Order[CustomerID])</f>
        <v>CUST1030</v>
      </c>
    </row>
    <row r="2453" spans="1:9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  <c r="F2453">
        <f>_xlfn.XLOOKUP(tbl_OrderProduct[[#This Row],[OrderID]],tbl_Order[OrderID],tbl_Order[Order Year])</f>
        <v>2021</v>
      </c>
      <c r="G2453" t="str">
        <f>_xlfn.XLOOKUP(tbl_OrderProduct[[#This Row],[OrderID]],tbl_Order[OrderID],tbl_Order[Order Month Name])</f>
        <v>Dec</v>
      </c>
      <c r="H2453" t="str">
        <f>_xlfn.XLOOKUP(tbl_OrderProduct[[#This Row],[ProductID]],tbl_Product[ProductID],tbl_Product[ProductName])</f>
        <v>Pivot &amp; Paper</v>
      </c>
      <c r="I2453" t="str">
        <f>_xlfn.XLOOKUP(tbl_OrderProduct[[#This Row],[OrderID]],tbl_Order[OrderID],tbl_Order[CustomerID])</f>
        <v>CUST0206</v>
      </c>
    </row>
    <row r="2454" spans="1:9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  <c r="F2454">
        <f>_xlfn.XLOOKUP(tbl_OrderProduct[[#This Row],[OrderID]],tbl_Order[OrderID],tbl_Order[Order Year])</f>
        <v>2021</v>
      </c>
      <c r="G2454" t="str">
        <f>_xlfn.XLOOKUP(tbl_OrderProduct[[#This Row],[OrderID]],tbl_Order[OrderID],tbl_Order[Order Month Name])</f>
        <v>Dec</v>
      </c>
      <c r="H2454" t="str">
        <f>_xlfn.XLOOKUP(tbl_OrderProduct[[#This Row],[ProductID]],tbl_Product[ProductID],tbl_Product[ProductName])</f>
        <v>Terraforming Tableau</v>
      </c>
      <c r="I2454" t="str">
        <f>_xlfn.XLOOKUP(tbl_OrderProduct[[#This Row],[OrderID]],tbl_Order[OrderID],tbl_Order[CustomerID])</f>
        <v>CUST0724</v>
      </c>
    </row>
    <row r="2455" spans="1:9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  <c r="F2455">
        <f>_xlfn.XLOOKUP(tbl_OrderProduct[[#This Row],[OrderID]],tbl_Order[OrderID],tbl_Order[Order Year])</f>
        <v>2021</v>
      </c>
      <c r="G2455" t="str">
        <f>_xlfn.XLOOKUP(tbl_OrderProduct[[#This Row],[OrderID]],tbl_Order[OrderID],tbl_Order[Order Month Name])</f>
        <v>Dec</v>
      </c>
      <c r="H2455" t="str">
        <f>_xlfn.XLOOKUP(tbl_OrderProduct[[#This Row],[ProductID]],tbl_Product[ProductID],tbl_Product[ProductName])</f>
        <v>Between Two Spreadsheets</v>
      </c>
      <c r="I2455" t="str">
        <f>_xlfn.XLOOKUP(tbl_OrderProduct[[#This Row],[OrderID]],tbl_Order[OrderID],tbl_Order[CustomerID])</f>
        <v>CUST0881</v>
      </c>
    </row>
    <row r="2456" spans="1:9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  <c r="F2456">
        <f>_xlfn.XLOOKUP(tbl_OrderProduct[[#This Row],[OrderID]],tbl_Order[OrderID],tbl_Order[Order Year])</f>
        <v>2021</v>
      </c>
      <c r="G2456" t="str">
        <f>_xlfn.XLOOKUP(tbl_OrderProduct[[#This Row],[OrderID]],tbl_Order[OrderID],tbl_Order[Order Month Name])</f>
        <v>Dec</v>
      </c>
      <c r="H2456" t="str">
        <f>_xlfn.XLOOKUP(tbl_OrderProduct[[#This Row],[ProductID]],tbl_Product[ProductID],tbl_Product[ProductName])</f>
        <v>Pivot Panic!</v>
      </c>
      <c r="I2456" t="str">
        <f>_xlfn.XLOOKUP(tbl_OrderProduct[[#This Row],[OrderID]],tbl_Order[OrderID],tbl_Order[CustomerID])</f>
        <v>CUST0881</v>
      </c>
    </row>
    <row r="2457" spans="1:9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  <c r="F2457">
        <f>_xlfn.XLOOKUP(tbl_OrderProduct[[#This Row],[OrderID]],tbl_Order[OrderID],tbl_Order[Order Year])</f>
        <v>2021</v>
      </c>
      <c r="G2457" t="str">
        <f>_xlfn.XLOOKUP(tbl_OrderProduct[[#This Row],[OrderID]],tbl_Order[OrderID],tbl_Order[Order Month Name])</f>
        <v>Dec</v>
      </c>
      <c r="H2457" t="str">
        <f>_xlfn.XLOOKUP(tbl_OrderProduct[[#This Row],[ProductID]],tbl_Product[ProductID],tbl_Product[ProductName])</f>
        <v>Pax Excel</v>
      </c>
      <c r="I2457" t="str">
        <f>_xlfn.XLOOKUP(tbl_OrderProduct[[#This Row],[OrderID]],tbl_Order[OrderID],tbl_Order[CustomerID])</f>
        <v>CUST0881</v>
      </c>
    </row>
    <row r="2458" spans="1:9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  <c r="F2458">
        <f>_xlfn.XLOOKUP(tbl_OrderProduct[[#This Row],[OrderID]],tbl_Order[OrderID],tbl_Order[Order Year])</f>
        <v>2021</v>
      </c>
      <c r="G2458" t="str">
        <f>_xlfn.XLOOKUP(tbl_OrderProduct[[#This Row],[OrderID]],tbl_Order[OrderID],tbl_Order[Order Month Name])</f>
        <v>Dec</v>
      </c>
      <c r="H2458" t="str">
        <f>_xlfn.XLOOKUP(tbl_OrderProduct[[#This Row],[ProductID]],tbl_Product[ProductID],tbl_Product[ProductName])</f>
        <v>Power B.I. the Board Game</v>
      </c>
      <c r="I2458" t="str">
        <f>_xlfn.XLOOKUP(tbl_OrderProduct[[#This Row],[OrderID]],tbl_Order[OrderID],tbl_Order[CustomerID])</f>
        <v>CUST0580</v>
      </c>
    </row>
    <row r="2459" spans="1:9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  <c r="F2459">
        <f>_xlfn.XLOOKUP(tbl_OrderProduct[[#This Row],[OrderID]],tbl_Order[OrderID],tbl_Order[Order Year])</f>
        <v>2021</v>
      </c>
      <c r="G2459" t="str">
        <f>_xlfn.XLOOKUP(tbl_OrderProduct[[#This Row],[OrderID]],tbl_Order[OrderID],tbl_Order[Order Month Name])</f>
        <v>Dec</v>
      </c>
      <c r="H2459" t="str">
        <f>_xlfn.XLOOKUP(tbl_OrderProduct[[#This Row],[ProductID]],tbl_Product[ProductID],tbl_Product[ProductName])</f>
        <v>7 Chart Wonders</v>
      </c>
      <c r="I2459" t="str">
        <f>_xlfn.XLOOKUP(tbl_OrderProduct[[#This Row],[OrderID]],tbl_Order[OrderID],tbl_Order[CustomerID])</f>
        <v>CUST0659</v>
      </c>
    </row>
    <row r="2460" spans="1:9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  <c r="F2460">
        <f>_xlfn.XLOOKUP(tbl_OrderProduct[[#This Row],[OrderID]],tbl_Order[OrderID],tbl_Order[Order Year])</f>
        <v>2021</v>
      </c>
      <c r="G2460" t="str">
        <f>_xlfn.XLOOKUP(tbl_OrderProduct[[#This Row],[OrderID]],tbl_Order[OrderID],tbl_Order[Order Month Name])</f>
        <v>Dec</v>
      </c>
      <c r="H2460" t="str">
        <f>_xlfn.XLOOKUP(tbl_OrderProduct[[#This Row],[ProductID]],tbl_Product[ProductID],tbl_Product[ProductName])</f>
        <v>Fieldnames</v>
      </c>
      <c r="I2460" t="str">
        <f>_xlfn.XLOOKUP(tbl_OrderProduct[[#This Row],[OrderID]],tbl_Order[OrderID],tbl_Order[CustomerID])</f>
        <v>CUST0432</v>
      </c>
    </row>
    <row r="2461" spans="1:9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  <c r="F2461">
        <f>_xlfn.XLOOKUP(tbl_OrderProduct[[#This Row],[OrderID]],tbl_Order[OrderID],tbl_Order[Order Year])</f>
        <v>2021</v>
      </c>
      <c r="G2461" t="str">
        <f>_xlfn.XLOOKUP(tbl_OrderProduct[[#This Row],[OrderID]],tbl_Order[OrderID],tbl_Order[Order Month Name])</f>
        <v>Dec</v>
      </c>
      <c r="H2461" t="str">
        <f>_xlfn.XLOOKUP(tbl_OrderProduct[[#This Row],[ProductID]],tbl_Product[ProductID],tbl_Product[ProductName])</f>
        <v>Charts Against Humanity</v>
      </c>
      <c r="I2461" t="str">
        <f>_xlfn.XLOOKUP(tbl_OrderProduct[[#This Row],[OrderID]],tbl_Order[OrderID],tbl_Order[CustomerID])</f>
        <v>CUST0432</v>
      </c>
    </row>
    <row r="2462" spans="1:9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  <c r="F2462">
        <f>_xlfn.XLOOKUP(tbl_OrderProduct[[#This Row],[OrderID]],tbl_Order[OrderID],tbl_Order[Order Year])</f>
        <v>2021</v>
      </c>
      <c r="G2462" t="str">
        <f>_xlfn.XLOOKUP(tbl_OrderProduct[[#This Row],[OrderID]],tbl_Order[OrderID],tbl_Order[Order Month Name])</f>
        <v>Dec</v>
      </c>
      <c r="H2462" t="str">
        <f>_xlfn.XLOOKUP(tbl_OrderProduct[[#This Row],[ProductID]],tbl_Product[ProductID],tbl_Product[ProductName])</f>
        <v>Carcassone: Financial Quarters</v>
      </c>
      <c r="I2462" t="str">
        <f>_xlfn.XLOOKUP(tbl_OrderProduct[[#This Row],[OrderID]],tbl_Order[OrderID],tbl_Order[CustomerID])</f>
        <v>CUST0432</v>
      </c>
    </row>
    <row r="2463" spans="1:9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  <c r="F2463">
        <f>_xlfn.XLOOKUP(tbl_OrderProduct[[#This Row],[OrderID]],tbl_Order[OrderID],tbl_Order[Order Year])</f>
        <v>2021</v>
      </c>
      <c r="G2463" t="str">
        <f>_xlfn.XLOOKUP(tbl_OrderProduct[[#This Row],[OrderID]],tbl_Order[OrderID],tbl_Order[Order Month Name])</f>
        <v>Dec</v>
      </c>
      <c r="H2463" t="str">
        <f>_xlfn.XLOOKUP(tbl_OrderProduct[[#This Row],[ProductID]],tbl_Product[ProductID],tbl_Product[ProductName])</f>
        <v>Spreadsheets &amp; Sidequests</v>
      </c>
      <c r="I2463" t="str">
        <f>_xlfn.XLOOKUP(tbl_OrderProduct[[#This Row],[OrderID]],tbl_Order[OrderID],tbl_Order[CustomerID])</f>
        <v>CUST0432</v>
      </c>
    </row>
    <row r="2464" spans="1:9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  <c r="F2464">
        <f>_xlfn.XLOOKUP(tbl_OrderProduct[[#This Row],[OrderID]],tbl_Order[OrderID],tbl_Order[Order Year])</f>
        <v>2021</v>
      </c>
      <c r="G2464" t="str">
        <f>_xlfn.XLOOKUP(tbl_OrderProduct[[#This Row],[OrderID]],tbl_Order[OrderID],tbl_Order[Order Month Name])</f>
        <v>Dec</v>
      </c>
      <c r="H2464" t="str">
        <f>_xlfn.XLOOKUP(tbl_OrderProduct[[#This Row],[ProductID]],tbl_Product[ProductID],tbl_Product[ProductName])</f>
        <v>Pandemic: #REF! Outbreak</v>
      </c>
      <c r="I2464" t="str">
        <f>_xlfn.XLOOKUP(tbl_OrderProduct[[#This Row],[OrderID]],tbl_Order[OrderID],tbl_Order[CustomerID])</f>
        <v>CUST1007</v>
      </c>
    </row>
    <row r="2465" spans="1:9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  <c r="F2465">
        <f>_xlfn.XLOOKUP(tbl_OrderProduct[[#This Row],[OrderID]],tbl_Order[OrderID],tbl_Order[Order Year])</f>
        <v>2021</v>
      </c>
      <c r="G2465" t="str">
        <f>_xlfn.XLOOKUP(tbl_OrderProduct[[#This Row],[OrderID]],tbl_Order[OrderID],tbl_Order[Order Month Name])</f>
        <v>Dec</v>
      </c>
      <c r="H2465" t="str">
        <f>_xlfn.XLOOKUP(tbl_OrderProduct[[#This Row],[ProductID]],tbl_Product[ProductID],tbl_Product[ProductName])</f>
        <v>YahtSheets</v>
      </c>
      <c r="I2465" t="str">
        <f>_xlfn.XLOOKUP(tbl_OrderProduct[[#This Row],[OrderID]],tbl_Order[OrderID],tbl_Order[CustomerID])</f>
        <v>CUST1007</v>
      </c>
    </row>
    <row r="2466" spans="1:9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  <c r="F2466">
        <f>_xlfn.XLOOKUP(tbl_OrderProduct[[#This Row],[OrderID]],tbl_Order[OrderID],tbl_Order[Order Year])</f>
        <v>2021</v>
      </c>
      <c r="G2466" t="str">
        <f>_xlfn.XLOOKUP(tbl_OrderProduct[[#This Row],[OrderID]],tbl_Order[OrderID],tbl_Order[Order Month Name])</f>
        <v>Dec</v>
      </c>
      <c r="H2466" t="str">
        <f>_xlfn.XLOOKUP(tbl_OrderProduct[[#This Row],[ProductID]],tbl_Product[ProductID],tbl_Product[ProductName])</f>
        <v>Root Cause Analysis</v>
      </c>
      <c r="I2466" t="str">
        <f>_xlfn.XLOOKUP(tbl_OrderProduct[[#This Row],[OrderID]],tbl_Order[OrderID],tbl_Order[CustomerID])</f>
        <v>CUST1190</v>
      </c>
    </row>
    <row r="2467" spans="1:9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  <c r="F2467">
        <f>_xlfn.XLOOKUP(tbl_OrderProduct[[#This Row],[OrderID]],tbl_Order[OrderID],tbl_Order[Order Year])</f>
        <v>2021</v>
      </c>
      <c r="G2467" t="str">
        <f>_xlfn.XLOOKUP(tbl_OrderProduct[[#This Row],[OrderID]],tbl_Order[OrderID],tbl_Order[Order Month Name])</f>
        <v>Dec</v>
      </c>
      <c r="H2467" t="str">
        <f>_xlfn.XLOOKUP(tbl_OrderProduct[[#This Row],[ProductID]],tbl_Product[ProductID],tbl_Product[ProductName])</f>
        <v>DataCraft: Fields &amp; Measures</v>
      </c>
      <c r="I2467" t="str">
        <f>_xlfn.XLOOKUP(tbl_OrderProduct[[#This Row],[OrderID]],tbl_Order[OrderID],tbl_Order[CustomerID])</f>
        <v>CUST0273</v>
      </c>
    </row>
    <row r="2468" spans="1:9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  <c r="F2468">
        <f>_xlfn.XLOOKUP(tbl_OrderProduct[[#This Row],[OrderID]],tbl_Order[OrderID],tbl_Order[Order Year])</f>
        <v>2021</v>
      </c>
      <c r="G2468" t="str">
        <f>_xlfn.XLOOKUP(tbl_OrderProduct[[#This Row],[OrderID]],tbl_Order[OrderID],tbl_Order[Order Month Name])</f>
        <v>Dec</v>
      </c>
      <c r="H2468" t="str">
        <f>_xlfn.XLOOKUP(tbl_OrderProduct[[#This Row],[ProductID]],tbl_Product[ProductID],tbl_Product[ProductName])</f>
        <v>Wingspanalytics</v>
      </c>
      <c r="I2468" t="str">
        <f>_xlfn.XLOOKUP(tbl_OrderProduct[[#This Row],[OrderID]],tbl_Order[OrderID],tbl_Order[CustomerID])</f>
        <v>CUST0273</v>
      </c>
    </row>
    <row r="2469" spans="1:9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  <c r="F2469">
        <f>_xlfn.XLOOKUP(tbl_OrderProduct[[#This Row],[OrderID]],tbl_Order[OrderID],tbl_Order[Order Year])</f>
        <v>2021</v>
      </c>
      <c r="G2469" t="str">
        <f>_xlfn.XLOOKUP(tbl_OrderProduct[[#This Row],[OrderID]],tbl_Order[OrderID],tbl_Order[Order Month Name])</f>
        <v>Dec</v>
      </c>
      <c r="H2469" t="str">
        <f>_xlfn.XLOOKUP(tbl_OrderProduct[[#This Row],[ProductID]],tbl_Product[ProductID],tbl_Product[ProductName])</f>
        <v>DAX Machina</v>
      </c>
      <c r="I2469" t="str">
        <f>_xlfn.XLOOKUP(tbl_OrderProduct[[#This Row],[OrderID]],tbl_Order[OrderID],tbl_Order[CustomerID])</f>
        <v>CUST0273</v>
      </c>
    </row>
    <row r="2470" spans="1:9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  <c r="F2470">
        <f>_xlfn.XLOOKUP(tbl_OrderProduct[[#This Row],[OrderID]],tbl_Order[OrderID],tbl_Order[Order Year])</f>
        <v>2021</v>
      </c>
      <c r="G2470" t="str">
        <f>_xlfn.XLOOKUP(tbl_OrderProduct[[#This Row],[OrderID]],tbl_Order[OrderID],tbl_Order[Order Month Name])</f>
        <v>Dec</v>
      </c>
      <c r="H2470" t="str">
        <f>_xlfn.XLOOKUP(tbl_OrderProduct[[#This Row],[ProductID]],tbl_Product[ProductID],tbl_Product[ProductName])</f>
        <v>Dashboard Wavelength</v>
      </c>
      <c r="I2470" t="str">
        <f>_xlfn.XLOOKUP(tbl_OrderProduct[[#This Row],[OrderID]],tbl_Order[OrderID],tbl_Order[CustomerID])</f>
        <v>CUST0273</v>
      </c>
    </row>
    <row r="2471" spans="1:9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  <c r="F2471">
        <f>_xlfn.XLOOKUP(tbl_OrderProduct[[#This Row],[OrderID]],tbl_Order[OrderID],tbl_Order[Order Year])</f>
        <v>2021</v>
      </c>
      <c r="G2471" t="str">
        <f>_xlfn.XLOOKUP(tbl_OrderProduct[[#This Row],[OrderID]],tbl_Order[OrderID],tbl_Order[Order Month Name])</f>
        <v>Dec</v>
      </c>
      <c r="H2471" t="str">
        <f>_xlfn.XLOOKUP(tbl_OrderProduct[[#This Row],[ProductID]],tbl_Product[ProductID],tbl_Product[ProductName])</f>
        <v>Root Cause Analysis</v>
      </c>
      <c r="I2471" t="str">
        <f>_xlfn.XLOOKUP(tbl_OrderProduct[[#This Row],[OrderID]],tbl_Order[OrderID],tbl_Order[CustomerID])</f>
        <v>CUST0747</v>
      </c>
    </row>
    <row r="2472" spans="1:9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  <c r="F2472">
        <f>_xlfn.XLOOKUP(tbl_OrderProduct[[#This Row],[OrderID]],tbl_Order[OrderID],tbl_Order[Order Year])</f>
        <v>2021</v>
      </c>
      <c r="G2472" t="str">
        <f>_xlfn.XLOOKUP(tbl_OrderProduct[[#This Row],[OrderID]],tbl_Order[OrderID],tbl_Order[Order Month Name])</f>
        <v>Dec</v>
      </c>
      <c r="H2472" t="str">
        <f>_xlfn.XLOOKUP(tbl_OrderProduct[[#This Row],[ProductID]],tbl_Product[ProductID],tbl_Product[ProductName])</f>
        <v>The Spill: Data Breach</v>
      </c>
      <c r="I2472" t="str">
        <f>_xlfn.XLOOKUP(tbl_OrderProduct[[#This Row],[OrderID]],tbl_Order[OrderID],tbl_Order[CustomerID])</f>
        <v>CUST0747</v>
      </c>
    </row>
    <row r="2473" spans="1:9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  <c r="F2473">
        <f>_xlfn.XLOOKUP(tbl_OrderProduct[[#This Row],[OrderID]],tbl_Order[OrderID],tbl_Order[Order Year])</f>
        <v>2021</v>
      </c>
      <c r="G2473" t="str">
        <f>_xlfn.XLOOKUP(tbl_OrderProduct[[#This Row],[OrderID]],tbl_Order[OrderID],tbl_Order[Order Month Name])</f>
        <v>Dec</v>
      </c>
      <c r="H2473" t="str">
        <f>_xlfn.XLOOKUP(tbl_OrderProduct[[#This Row],[ProductID]],tbl_Product[ProductID],tbl_Product[ProductName])</f>
        <v>DAX Machina</v>
      </c>
      <c r="I2473" t="str">
        <f>_xlfn.XLOOKUP(tbl_OrderProduct[[#This Row],[OrderID]],tbl_Order[OrderID],tbl_Order[CustomerID])</f>
        <v>CUST0023</v>
      </c>
    </row>
    <row r="2474" spans="1:9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  <c r="F2474">
        <f>_xlfn.XLOOKUP(tbl_OrderProduct[[#This Row],[OrderID]],tbl_Order[OrderID],tbl_Order[Order Year])</f>
        <v>2021</v>
      </c>
      <c r="G2474" t="str">
        <f>_xlfn.XLOOKUP(tbl_OrderProduct[[#This Row],[OrderID]],tbl_Order[OrderID],tbl_Order[Order Month Name])</f>
        <v>Dec</v>
      </c>
      <c r="H2474" t="str">
        <f>_xlfn.XLOOKUP(tbl_OrderProduct[[#This Row],[ProductID]],tbl_Product[ProductID],tbl_Product[ProductName])</f>
        <v>Power B.I. the Board Game</v>
      </c>
      <c r="I2474" t="str">
        <f>_xlfn.XLOOKUP(tbl_OrderProduct[[#This Row],[OrderID]],tbl_Order[OrderID],tbl_Order[CustomerID])</f>
        <v>CUST1221</v>
      </c>
    </row>
    <row r="2475" spans="1:9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  <c r="F2475">
        <f>_xlfn.XLOOKUP(tbl_OrderProduct[[#This Row],[OrderID]],tbl_Order[OrderID],tbl_Order[Order Year])</f>
        <v>2021</v>
      </c>
      <c r="G2475" t="str">
        <f>_xlfn.XLOOKUP(tbl_OrderProduct[[#This Row],[OrderID]],tbl_Order[OrderID],tbl_Order[Order Month Name])</f>
        <v>Dec</v>
      </c>
      <c r="H2475" t="str">
        <f>_xlfn.XLOOKUP(tbl_OrderProduct[[#This Row],[ProductID]],tbl_Product[ProductID],tbl_Product[ProductName])</f>
        <v>Monopoly: Pivot Table Edition</v>
      </c>
      <c r="I2475" t="str">
        <f>_xlfn.XLOOKUP(tbl_OrderProduct[[#This Row],[OrderID]],tbl_Order[OrderID],tbl_Order[CustomerID])</f>
        <v>CUST1221</v>
      </c>
    </row>
    <row r="2476" spans="1:9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  <c r="F2476">
        <f>_xlfn.XLOOKUP(tbl_OrderProduct[[#This Row],[OrderID]],tbl_Order[OrderID],tbl_Order[Order Year])</f>
        <v>2021</v>
      </c>
      <c r="G2476" t="str">
        <f>_xlfn.XLOOKUP(tbl_OrderProduct[[#This Row],[OrderID]],tbl_Order[OrderID],tbl_Order[Order Month Name])</f>
        <v>Dec</v>
      </c>
      <c r="H2476" t="str">
        <f>_xlfn.XLOOKUP(tbl_OrderProduct[[#This Row],[ProductID]],tbl_Product[ProductID],tbl_Product[ProductName])</f>
        <v>Great Western Lookup</v>
      </c>
      <c r="I2476" t="str">
        <f>_xlfn.XLOOKUP(tbl_OrderProduct[[#This Row],[OrderID]],tbl_Order[OrderID],tbl_Order[CustomerID])</f>
        <v>CUST1221</v>
      </c>
    </row>
    <row r="2477" spans="1:9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  <c r="F2477">
        <f>_xlfn.XLOOKUP(tbl_OrderProduct[[#This Row],[OrderID]],tbl_Order[OrderID],tbl_Order[Order Year])</f>
        <v>2021</v>
      </c>
      <c r="G2477" t="str">
        <f>_xlfn.XLOOKUP(tbl_OrderProduct[[#This Row],[OrderID]],tbl_Order[OrderID],tbl_Order[Order Month Name])</f>
        <v>Dec</v>
      </c>
      <c r="H2477" t="str">
        <f>_xlfn.XLOOKUP(tbl_OrderProduct[[#This Row],[ProductID]],tbl_Product[ProductID],tbl_Product[ProductName])</f>
        <v>Azul: Pie Chart Edition</v>
      </c>
      <c r="I2477" t="str">
        <f>_xlfn.XLOOKUP(tbl_OrderProduct[[#This Row],[OrderID]],tbl_Order[OrderID],tbl_Order[CustomerID])</f>
        <v>CUST1036</v>
      </c>
    </row>
    <row r="2478" spans="1:9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  <c r="F2478">
        <f>_xlfn.XLOOKUP(tbl_OrderProduct[[#This Row],[OrderID]],tbl_Order[OrderID],tbl_Order[Order Year])</f>
        <v>2021</v>
      </c>
      <c r="G2478" t="str">
        <f>_xlfn.XLOOKUP(tbl_OrderProduct[[#This Row],[OrderID]],tbl_Order[OrderID],tbl_Order[Order Month Name])</f>
        <v>Dec</v>
      </c>
      <c r="H2478" t="str">
        <f>_xlfn.XLOOKUP(tbl_OrderProduct[[#This Row],[ProductID]],tbl_Product[ProductID],tbl_Product[ProductName])</f>
        <v>DataCraft: Fields &amp; Measures</v>
      </c>
      <c r="I2478" t="str">
        <f>_xlfn.XLOOKUP(tbl_OrderProduct[[#This Row],[OrderID]],tbl_Order[OrderID],tbl_Order[CustomerID])</f>
        <v>CUST0707</v>
      </c>
    </row>
    <row r="2479" spans="1:9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  <c r="F2479">
        <f>_xlfn.XLOOKUP(tbl_OrderProduct[[#This Row],[OrderID]],tbl_Order[OrderID],tbl_Order[Order Year])</f>
        <v>2021</v>
      </c>
      <c r="G2479" t="str">
        <f>_xlfn.XLOOKUP(tbl_OrderProduct[[#This Row],[OrderID]],tbl_Order[OrderID],tbl_Order[Order Month Name])</f>
        <v>Dec</v>
      </c>
      <c r="H2479" t="str">
        <f>_xlfn.XLOOKUP(tbl_OrderProduct[[#This Row],[ProductID]],tbl_Product[ProductID],tbl_Product[ProductName])</f>
        <v>Spreadsheets &amp; Sidequests</v>
      </c>
      <c r="I2479" t="str">
        <f>_xlfn.XLOOKUP(tbl_OrderProduct[[#This Row],[OrderID]],tbl_Order[OrderID],tbl_Order[CustomerID])</f>
        <v>CUST0707</v>
      </c>
    </row>
    <row r="2480" spans="1:9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  <c r="F2480">
        <f>_xlfn.XLOOKUP(tbl_OrderProduct[[#This Row],[OrderID]],tbl_Order[OrderID],tbl_Order[Order Year])</f>
        <v>2021</v>
      </c>
      <c r="G2480" t="str">
        <f>_xlfn.XLOOKUP(tbl_OrderProduct[[#This Row],[OrderID]],tbl_Order[OrderID],tbl_Order[Order Month Name])</f>
        <v>Dec</v>
      </c>
      <c r="H2480" t="str">
        <f>_xlfn.XLOOKUP(tbl_OrderProduct[[#This Row],[ProductID]],tbl_Product[ProductID],tbl_Product[ProductName])</f>
        <v>Unmatched: Analyst's Edition</v>
      </c>
      <c r="I2480" t="str">
        <f>_xlfn.XLOOKUP(tbl_OrderProduct[[#This Row],[OrderID]],tbl_Order[OrderID],tbl_Order[CustomerID])</f>
        <v>CUST0916</v>
      </c>
    </row>
    <row r="2481" spans="1:9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  <c r="F2481">
        <f>_xlfn.XLOOKUP(tbl_OrderProduct[[#This Row],[OrderID]],tbl_Order[OrderID],tbl_Order[Order Year])</f>
        <v>2021</v>
      </c>
      <c r="G2481" t="str">
        <f>_xlfn.XLOOKUP(tbl_OrderProduct[[#This Row],[OrderID]],tbl_Order[OrderID],tbl_Order[Order Month Name])</f>
        <v>Dec</v>
      </c>
      <c r="H2481" t="str">
        <f>_xlfn.XLOOKUP(tbl_OrderProduct[[#This Row],[ProductID]],tbl_Product[ProductID],tbl_Product[ProductName])</f>
        <v>Carcassone: Financial Quarters</v>
      </c>
      <c r="I2481" t="str">
        <f>_xlfn.XLOOKUP(tbl_OrderProduct[[#This Row],[OrderID]],tbl_Order[OrderID],tbl_Order[CustomerID])</f>
        <v>CUST0568</v>
      </c>
    </row>
    <row r="2482" spans="1:9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  <c r="F2482">
        <f>_xlfn.XLOOKUP(tbl_OrderProduct[[#This Row],[OrderID]],tbl_Order[OrderID],tbl_Order[Order Year])</f>
        <v>2021</v>
      </c>
      <c r="G2482" t="str">
        <f>_xlfn.XLOOKUP(tbl_OrderProduct[[#This Row],[OrderID]],tbl_Order[OrderID],tbl_Order[Order Month Name])</f>
        <v>Dec</v>
      </c>
      <c r="H2482" t="str">
        <f>_xlfn.XLOOKUP(tbl_OrderProduct[[#This Row],[ProductID]],tbl_Product[ProductID],tbl_Product[ProductName])</f>
        <v>Don't Split the Data</v>
      </c>
      <c r="I2482" t="str">
        <f>_xlfn.XLOOKUP(tbl_OrderProduct[[#This Row],[OrderID]],tbl_Order[OrderID],tbl_Order[CustomerID])</f>
        <v>CUST0568</v>
      </c>
    </row>
    <row r="2483" spans="1:9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  <c r="F2483">
        <f>_xlfn.XLOOKUP(tbl_OrderProduct[[#This Row],[OrderID]],tbl_Order[OrderID],tbl_Order[Order Year])</f>
        <v>2022</v>
      </c>
      <c r="G2483" t="str">
        <f>_xlfn.XLOOKUP(tbl_OrderProduct[[#This Row],[OrderID]],tbl_Order[OrderID],tbl_Order[Order Month Name])</f>
        <v>Jan</v>
      </c>
      <c r="H2483" t="str">
        <f>_xlfn.XLOOKUP(tbl_OrderProduct[[#This Row],[ProductID]],tbl_Product[ProductID],tbl_Product[ProductName])</f>
        <v>Charts Against Humanity</v>
      </c>
      <c r="I2483" t="str">
        <f>_xlfn.XLOOKUP(tbl_OrderProduct[[#This Row],[OrderID]],tbl_Order[OrderID],tbl_Order[CustomerID])</f>
        <v>CUST1134</v>
      </c>
    </row>
    <row r="2484" spans="1:9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  <c r="F2484">
        <f>_xlfn.XLOOKUP(tbl_OrderProduct[[#This Row],[OrderID]],tbl_Order[OrderID],tbl_Order[Order Year])</f>
        <v>2022</v>
      </c>
      <c r="G2484" t="str">
        <f>_xlfn.XLOOKUP(tbl_OrderProduct[[#This Row],[OrderID]],tbl_Order[OrderID],tbl_Order[Order Month Name])</f>
        <v>Jan</v>
      </c>
      <c r="H2484" t="str">
        <f>_xlfn.XLOOKUP(tbl_OrderProduct[[#This Row],[ProductID]],tbl_Product[ProductID],tbl_Product[ProductName])</f>
        <v>Dashboard Wavelength</v>
      </c>
      <c r="I2484" t="str">
        <f>_xlfn.XLOOKUP(tbl_OrderProduct[[#This Row],[OrderID]],tbl_Order[OrderID],tbl_Order[CustomerID])</f>
        <v>CUST1134</v>
      </c>
    </row>
    <row r="2485" spans="1:9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  <c r="F2485">
        <f>_xlfn.XLOOKUP(tbl_OrderProduct[[#This Row],[OrderID]],tbl_Order[OrderID],tbl_Order[Order Year])</f>
        <v>2022</v>
      </c>
      <c r="G2485" t="str">
        <f>_xlfn.XLOOKUP(tbl_OrderProduct[[#This Row],[OrderID]],tbl_Order[OrderID],tbl_Order[Order Month Name])</f>
        <v>Jan</v>
      </c>
      <c r="H2485" t="str">
        <f>_xlfn.XLOOKUP(tbl_OrderProduct[[#This Row],[ProductID]],tbl_Product[ProductID],tbl_Product[ProductName])</f>
        <v>Evercell</v>
      </c>
      <c r="I2485" t="str">
        <f>_xlfn.XLOOKUP(tbl_OrderProduct[[#This Row],[OrderID]],tbl_Order[OrderID],tbl_Order[CustomerID])</f>
        <v>CUST1134</v>
      </c>
    </row>
    <row r="2486" spans="1:9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  <c r="F2486">
        <f>_xlfn.XLOOKUP(tbl_OrderProduct[[#This Row],[OrderID]],tbl_Order[OrderID],tbl_Order[Order Year])</f>
        <v>2022</v>
      </c>
      <c r="G2486" t="str">
        <f>_xlfn.XLOOKUP(tbl_OrderProduct[[#This Row],[OrderID]],tbl_Order[OrderID],tbl_Order[Order Month Name])</f>
        <v>Jan</v>
      </c>
      <c r="H2486" t="str">
        <f>_xlfn.XLOOKUP(tbl_OrderProduct[[#This Row],[ProductID]],tbl_Product[ProductID],tbl_Product[ProductName])</f>
        <v>Terraforming Tableau</v>
      </c>
      <c r="I2486" t="str">
        <f>_xlfn.XLOOKUP(tbl_OrderProduct[[#This Row],[OrderID]],tbl_Order[OrderID],tbl_Order[CustomerID])</f>
        <v>CUST1134</v>
      </c>
    </row>
    <row r="2487" spans="1:9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  <c r="F2487">
        <f>_xlfn.XLOOKUP(tbl_OrderProduct[[#This Row],[OrderID]],tbl_Order[OrderID],tbl_Order[Order Year])</f>
        <v>2022</v>
      </c>
      <c r="G2487" t="str">
        <f>_xlfn.XLOOKUP(tbl_OrderProduct[[#This Row],[OrderID]],tbl_Order[OrderID],tbl_Order[Order Month Name])</f>
        <v>Jan</v>
      </c>
      <c r="H2487" t="str">
        <f>_xlfn.XLOOKUP(tbl_OrderProduct[[#This Row],[ProductID]],tbl_Product[ProductID],tbl_Product[ProductName])</f>
        <v>Great Western Lookup</v>
      </c>
      <c r="I2487" t="str">
        <f>_xlfn.XLOOKUP(tbl_OrderProduct[[#This Row],[OrderID]],tbl_Order[OrderID],tbl_Order[CustomerID])</f>
        <v>CUST1134</v>
      </c>
    </row>
    <row r="2488" spans="1:9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  <c r="F2488">
        <f>_xlfn.XLOOKUP(tbl_OrderProduct[[#This Row],[OrderID]],tbl_Order[OrderID],tbl_Order[Order Year])</f>
        <v>2022</v>
      </c>
      <c r="G2488" t="str">
        <f>_xlfn.XLOOKUP(tbl_OrderProduct[[#This Row],[OrderID]],tbl_Order[OrderID],tbl_Order[Order Month Name])</f>
        <v>Jan</v>
      </c>
      <c r="H2488" t="str">
        <f>_xlfn.XLOOKUP(tbl_OrderProduct[[#This Row],[ProductID]],tbl_Product[ProductID],tbl_Product[ProductName])</f>
        <v>Between Two Spreadsheets</v>
      </c>
      <c r="I2488" t="str">
        <f>_xlfn.XLOOKUP(tbl_OrderProduct[[#This Row],[OrderID]],tbl_Order[OrderID],tbl_Order[CustomerID])</f>
        <v>CUST1134</v>
      </c>
    </row>
    <row r="2489" spans="1:9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  <c r="F2489">
        <f>_xlfn.XLOOKUP(tbl_OrderProduct[[#This Row],[OrderID]],tbl_Order[OrderID],tbl_Order[Order Year])</f>
        <v>2022</v>
      </c>
      <c r="G2489" t="str">
        <f>_xlfn.XLOOKUP(tbl_OrderProduct[[#This Row],[OrderID]],tbl_Order[OrderID],tbl_Order[Order Month Name])</f>
        <v>Jan</v>
      </c>
      <c r="H2489" t="str">
        <f>_xlfn.XLOOKUP(tbl_OrderProduct[[#This Row],[ProductID]],tbl_Product[ProductID],tbl_Product[ProductName])</f>
        <v>Ticket to Ride: Financial Express</v>
      </c>
      <c r="I2489" t="str">
        <f>_xlfn.XLOOKUP(tbl_OrderProduct[[#This Row],[OrderID]],tbl_Order[OrderID],tbl_Order[CustomerID])</f>
        <v>CUST0269</v>
      </c>
    </row>
    <row r="2490" spans="1:9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  <c r="F2490">
        <f>_xlfn.XLOOKUP(tbl_OrderProduct[[#This Row],[OrderID]],tbl_Order[OrderID],tbl_Order[Order Year])</f>
        <v>2022</v>
      </c>
      <c r="G2490" t="str">
        <f>_xlfn.XLOOKUP(tbl_OrderProduct[[#This Row],[OrderID]],tbl_Order[OrderID],tbl_Order[Order Month Name])</f>
        <v>Jan</v>
      </c>
      <c r="H2490" t="str">
        <f>_xlfn.XLOOKUP(tbl_OrderProduct[[#This Row],[ProductID]],tbl_Product[ProductID],tbl_Product[ProductName])</f>
        <v>Cashflow Cascadia</v>
      </c>
      <c r="I2490" t="str">
        <f>_xlfn.XLOOKUP(tbl_OrderProduct[[#This Row],[OrderID]],tbl_Order[OrderID],tbl_Order[CustomerID])</f>
        <v>CUST0465</v>
      </c>
    </row>
    <row r="2491" spans="1:9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  <c r="F2491">
        <f>_xlfn.XLOOKUP(tbl_OrderProduct[[#This Row],[OrderID]],tbl_Order[OrderID],tbl_Order[Order Year])</f>
        <v>2022</v>
      </c>
      <c r="G2491" t="str">
        <f>_xlfn.XLOOKUP(tbl_OrderProduct[[#This Row],[OrderID]],tbl_Order[OrderID],tbl_Order[Order Month Name])</f>
        <v>Jan</v>
      </c>
      <c r="H2491" t="str">
        <f>_xlfn.XLOOKUP(tbl_OrderProduct[[#This Row],[ProductID]],tbl_Product[ProductID],tbl_Product[ProductName])</f>
        <v>Pandemic: #REF! Outbreak</v>
      </c>
      <c r="I2491" t="str">
        <f>_xlfn.XLOOKUP(tbl_OrderProduct[[#This Row],[OrderID]],tbl_Order[OrderID],tbl_Order[CustomerID])</f>
        <v>CUST0066</v>
      </c>
    </row>
    <row r="2492" spans="1:9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  <c r="F2492">
        <f>_xlfn.XLOOKUP(tbl_OrderProduct[[#This Row],[OrderID]],tbl_Order[OrderID],tbl_Order[Order Year])</f>
        <v>2022</v>
      </c>
      <c r="G2492" t="str">
        <f>_xlfn.XLOOKUP(tbl_OrderProduct[[#This Row],[OrderID]],tbl_Order[OrderID],tbl_Order[Order Month Name])</f>
        <v>Jan</v>
      </c>
      <c r="H2492" t="str">
        <f>_xlfn.XLOOKUP(tbl_OrderProduct[[#This Row],[ProductID]],tbl_Product[ProductID],tbl_Product[ProductName])</f>
        <v>7 Chart Wonders</v>
      </c>
      <c r="I2492" t="str">
        <f>_xlfn.XLOOKUP(tbl_OrderProduct[[#This Row],[OrderID]],tbl_Order[OrderID],tbl_Order[CustomerID])</f>
        <v>CUST0066</v>
      </c>
    </row>
    <row r="2493" spans="1:9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  <c r="F2493">
        <f>_xlfn.XLOOKUP(tbl_OrderProduct[[#This Row],[OrderID]],tbl_Order[OrderID],tbl_Order[Order Year])</f>
        <v>2022</v>
      </c>
      <c r="G2493" t="str">
        <f>_xlfn.XLOOKUP(tbl_OrderProduct[[#This Row],[OrderID]],tbl_Order[OrderID],tbl_Order[Order Month Name])</f>
        <v>Jan</v>
      </c>
      <c r="H2493" t="str">
        <f>_xlfn.XLOOKUP(tbl_OrderProduct[[#This Row],[ProductID]],tbl_Product[ProductID],tbl_Product[ProductName])</f>
        <v>Brass: Budget</v>
      </c>
      <c r="I2493" t="str">
        <f>_xlfn.XLOOKUP(tbl_OrderProduct[[#This Row],[OrderID]],tbl_Order[OrderID],tbl_Order[CustomerID])</f>
        <v>CUST0066</v>
      </c>
    </row>
    <row r="2494" spans="1:9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  <c r="F2494">
        <f>_xlfn.XLOOKUP(tbl_OrderProduct[[#This Row],[OrderID]],tbl_Order[OrderID],tbl_Order[Order Year])</f>
        <v>2022</v>
      </c>
      <c r="G2494" t="str">
        <f>_xlfn.XLOOKUP(tbl_OrderProduct[[#This Row],[OrderID]],tbl_Order[OrderID],tbl_Order[Order Month Name])</f>
        <v>Jan</v>
      </c>
      <c r="H2494" t="str">
        <f>_xlfn.XLOOKUP(tbl_OrderProduct[[#This Row],[ProductID]],tbl_Product[ProductID],tbl_Product[ProductName])</f>
        <v>Great Western Lookup</v>
      </c>
      <c r="I2494" t="str">
        <f>_xlfn.XLOOKUP(tbl_OrderProduct[[#This Row],[OrderID]],tbl_Order[OrderID],tbl_Order[CustomerID])</f>
        <v>CUST0858</v>
      </c>
    </row>
    <row r="2495" spans="1:9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  <c r="F2495">
        <f>_xlfn.XLOOKUP(tbl_OrderProduct[[#This Row],[OrderID]],tbl_Order[OrderID],tbl_Order[Order Year])</f>
        <v>2022</v>
      </c>
      <c r="G2495" t="str">
        <f>_xlfn.XLOOKUP(tbl_OrderProduct[[#This Row],[OrderID]],tbl_Order[OrderID],tbl_Order[Order Month Name])</f>
        <v>Jan</v>
      </c>
      <c r="H2495" t="str">
        <f>_xlfn.XLOOKUP(tbl_OrderProduct[[#This Row],[ProductID]],tbl_Product[ProductID],tbl_Product[ProductName])</f>
        <v>Monopoly: Pivot Table Edition</v>
      </c>
      <c r="I2495" t="str">
        <f>_xlfn.XLOOKUP(tbl_OrderProduct[[#This Row],[OrderID]],tbl_Order[OrderID],tbl_Order[CustomerID])</f>
        <v>CUST0858</v>
      </c>
    </row>
    <row r="2496" spans="1:9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  <c r="F2496">
        <f>_xlfn.XLOOKUP(tbl_OrderProduct[[#This Row],[OrderID]],tbl_Order[OrderID],tbl_Order[Order Year])</f>
        <v>2022</v>
      </c>
      <c r="G2496" t="str">
        <f>_xlfn.XLOOKUP(tbl_OrderProduct[[#This Row],[OrderID]],tbl_Order[OrderID],tbl_Order[Order Month Name])</f>
        <v>Jan</v>
      </c>
      <c r="H2496" t="str">
        <f>_xlfn.XLOOKUP(tbl_OrderProduct[[#This Row],[ProductID]],tbl_Product[ProductID],tbl_Product[ProductName])</f>
        <v>Carcassone: Financial Quarters</v>
      </c>
      <c r="I2496" t="str">
        <f>_xlfn.XLOOKUP(tbl_OrderProduct[[#This Row],[OrderID]],tbl_Order[OrderID],tbl_Order[CustomerID])</f>
        <v>CUST0858</v>
      </c>
    </row>
    <row r="2497" spans="1:9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  <c r="F2497">
        <f>_xlfn.XLOOKUP(tbl_OrderProduct[[#This Row],[OrderID]],tbl_Order[OrderID],tbl_Order[Order Year])</f>
        <v>2022</v>
      </c>
      <c r="G2497" t="str">
        <f>_xlfn.XLOOKUP(tbl_OrderProduct[[#This Row],[OrderID]],tbl_Order[OrderID],tbl_Order[Order Month Name])</f>
        <v>Jan</v>
      </c>
      <c r="H2497" t="str">
        <f>_xlfn.XLOOKUP(tbl_OrderProduct[[#This Row],[ProductID]],tbl_Product[ProductID],tbl_Product[ProductName])</f>
        <v>Don't Split the Data</v>
      </c>
      <c r="I2497" t="str">
        <f>_xlfn.XLOOKUP(tbl_OrderProduct[[#This Row],[OrderID]],tbl_Order[OrderID],tbl_Order[CustomerID])</f>
        <v>CUST0858</v>
      </c>
    </row>
    <row r="2498" spans="1:9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  <c r="F2498">
        <f>_xlfn.XLOOKUP(tbl_OrderProduct[[#This Row],[OrderID]],tbl_Order[OrderID],tbl_Order[Order Year])</f>
        <v>2022</v>
      </c>
      <c r="G2498" t="str">
        <f>_xlfn.XLOOKUP(tbl_OrderProduct[[#This Row],[OrderID]],tbl_Order[OrderID],tbl_Order[Order Month Name])</f>
        <v>Jan</v>
      </c>
      <c r="H2498" t="str">
        <f>_xlfn.XLOOKUP(tbl_OrderProduct[[#This Row],[ProductID]],tbl_Product[ProductID],tbl_Product[ProductName])</f>
        <v>Audit Call of Cthulhu</v>
      </c>
      <c r="I2498" t="str">
        <f>_xlfn.XLOOKUP(tbl_OrderProduct[[#This Row],[OrderID]],tbl_Order[OrderID],tbl_Order[CustomerID])</f>
        <v>CUST0858</v>
      </c>
    </row>
    <row r="2499" spans="1:9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  <c r="F2499">
        <f>_xlfn.XLOOKUP(tbl_OrderProduct[[#This Row],[OrderID]],tbl_Order[OrderID],tbl_Order[Order Year])</f>
        <v>2022</v>
      </c>
      <c r="G2499" t="str">
        <f>_xlfn.XLOOKUP(tbl_OrderProduct[[#This Row],[OrderID]],tbl_Order[OrderID],tbl_Order[Order Month Name])</f>
        <v>Jan</v>
      </c>
      <c r="H2499" t="str">
        <f>_xlfn.XLOOKUP(tbl_OrderProduct[[#This Row],[ProductID]],tbl_Product[ProductID],tbl_Product[ProductName])</f>
        <v>Dungeons &amp; Datasets</v>
      </c>
      <c r="I2499" t="str">
        <f>_xlfn.XLOOKUP(tbl_OrderProduct[[#This Row],[OrderID]],tbl_Order[OrderID],tbl_Order[CustomerID])</f>
        <v>CUST0127</v>
      </c>
    </row>
    <row r="2500" spans="1:9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  <c r="F2500">
        <f>_xlfn.XLOOKUP(tbl_OrderProduct[[#This Row],[OrderID]],tbl_Order[OrderID],tbl_Order[Order Year])</f>
        <v>2022</v>
      </c>
      <c r="G2500" t="str">
        <f>_xlfn.XLOOKUP(tbl_OrderProduct[[#This Row],[OrderID]],tbl_Order[OrderID],tbl_Order[Order Month Name])</f>
        <v>Jan</v>
      </c>
      <c r="H2500" t="str">
        <f>_xlfn.XLOOKUP(tbl_OrderProduct[[#This Row],[ProductID]],tbl_Product[ProductID],tbl_Product[ProductName])</f>
        <v>Audit Call of Cthulhu</v>
      </c>
      <c r="I2500" t="str">
        <f>_xlfn.XLOOKUP(tbl_OrderProduct[[#This Row],[OrderID]],tbl_Order[OrderID],tbl_Order[CustomerID])</f>
        <v>CUST0127</v>
      </c>
    </row>
    <row r="2501" spans="1:9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  <c r="F2501">
        <f>_xlfn.XLOOKUP(tbl_OrderProduct[[#This Row],[OrderID]],tbl_Order[OrderID],tbl_Order[Order Year])</f>
        <v>2022</v>
      </c>
      <c r="G2501" t="str">
        <f>_xlfn.XLOOKUP(tbl_OrderProduct[[#This Row],[OrderID]],tbl_Order[OrderID],tbl_Order[Order Month Name])</f>
        <v>Jan</v>
      </c>
      <c r="H2501" t="str">
        <f>_xlfn.XLOOKUP(tbl_OrderProduct[[#This Row],[ProductID]],tbl_Product[ProductID],tbl_Product[ProductName])</f>
        <v>Cashflow Cascadia</v>
      </c>
      <c r="I2501" t="str">
        <f>_xlfn.XLOOKUP(tbl_OrderProduct[[#This Row],[OrderID]],tbl_Order[OrderID],tbl_Order[CustomerID])</f>
        <v>CUST0831</v>
      </c>
    </row>
    <row r="2502" spans="1:9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  <c r="F2502">
        <f>_xlfn.XLOOKUP(tbl_OrderProduct[[#This Row],[OrderID]],tbl_Order[OrderID],tbl_Order[Order Year])</f>
        <v>2022</v>
      </c>
      <c r="G2502" t="str">
        <f>_xlfn.XLOOKUP(tbl_OrderProduct[[#This Row],[OrderID]],tbl_Order[OrderID],tbl_Order[Order Month Name])</f>
        <v>Jan</v>
      </c>
      <c r="H2502" t="str">
        <f>_xlfn.XLOOKUP(tbl_OrderProduct[[#This Row],[ProductID]],tbl_Product[ProductID],tbl_Product[ProductName])</f>
        <v>Depreciation Trail</v>
      </c>
      <c r="I2502" t="str">
        <f>_xlfn.XLOOKUP(tbl_OrderProduct[[#This Row],[OrderID]],tbl_Order[OrderID],tbl_Order[CustomerID])</f>
        <v>CUST0524</v>
      </c>
    </row>
    <row r="2503" spans="1:9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  <c r="F2503">
        <f>_xlfn.XLOOKUP(tbl_OrderProduct[[#This Row],[OrderID]],tbl_Order[OrderID],tbl_Order[Order Year])</f>
        <v>2022</v>
      </c>
      <c r="G2503" t="str">
        <f>_xlfn.XLOOKUP(tbl_OrderProduct[[#This Row],[OrderID]],tbl_Order[OrderID],tbl_Order[Order Month Name])</f>
        <v>Jan</v>
      </c>
      <c r="H2503" t="str">
        <f>_xlfn.XLOOKUP(tbl_OrderProduct[[#This Row],[ProductID]],tbl_Product[ProductID],tbl_Product[ProductName])</f>
        <v>Spreadsheet Legacy</v>
      </c>
      <c r="I2503" t="str">
        <f>_xlfn.XLOOKUP(tbl_OrderProduct[[#This Row],[OrderID]],tbl_Order[OrderID],tbl_Order[CustomerID])</f>
        <v>CUST0524</v>
      </c>
    </row>
    <row r="2504" spans="1:9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  <c r="F2504">
        <f>_xlfn.XLOOKUP(tbl_OrderProduct[[#This Row],[OrderID]],tbl_Order[OrderID],tbl_Order[Order Year])</f>
        <v>2022</v>
      </c>
      <c r="G2504" t="str">
        <f>_xlfn.XLOOKUP(tbl_OrderProduct[[#This Row],[OrderID]],tbl_Order[OrderID],tbl_Order[Order Month Name])</f>
        <v>Jan</v>
      </c>
      <c r="H2504" t="str">
        <f>_xlfn.XLOOKUP(tbl_OrderProduct[[#This Row],[ProductID]],tbl_Product[ProductID],tbl_Product[ProductName])</f>
        <v>DataCraft: Fields &amp; Measures</v>
      </c>
      <c r="I2504" t="str">
        <f>_xlfn.XLOOKUP(tbl_OrderProduct[[#This Row],[OrderID]],tbl_Order[OrderID],tbl_Order[CustomerID])</f>
        <v>CUST0524</v>
      </c>
    </row>
    <row r="2505" spans="1:9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  <c r="F2505">
        <f>_xlfn.XLOOKUP(tbl_OrderProduct[[#This Row],[OrderID]],tbl_Order[OrderID],tbl_Order[Order Year])</f>
        <v>2022</v>
      </c>
      <c r="G2505" t="str">
        <f>_xlfn.XLOOKUP(tbl_OrderProduct[[#This Row],[OrderID]],tbl_Order[OrderID],tbl_Order[Order Month Name])</f>
        <v>Jan</v>
      </c>
      <c r="H2505" t="str">
        <f>_xlfn.XLOOKUP(tbl_OrderProduct[[#This Row],[ProductID]],tbl_Product[ProductID],tbl_Product[ProductName])</f>
        <v>Cashflow Cascadia</v>
      </c>
      <c r="I2505" t="str">
        <f>_xlfn.XLOOKUP(tbl_OrderProduct[[#This Row],[OrderID]],tbl_Order[OrderID],tbl_Order[CustomerID])</f>
        <v>CUST0524</v>
      </c>
    </row>
    <row r="2506" spans="1:9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  <c r="F2506">
        <f>_xlfn.XLOOKUP(tbl_OrderProduct[[#This Row],[OrderID]],tbl_Order[OrderID],tbl_Order[Order Year])</f>
        <v>2022</v>
      </c>
      <c r="G2506" t="str">
        <f>_xlfn.XLOOKUP(tbl_OrderProduct[[#This Row],[OrderID]],tbl_Order[OrderID],tbl_Order[Order Month Name])</f>
        <v>Jan</v>
      </c>
      <c r="H2506" t="str">
        <f>_xlfn.XLOOKUP(tbl_OrderProduct[[#This Row],[ProductID]],tbl_Product[ProductID],tbl_Product[ProductName])</f>
        <v>Depreciation Trail</v>
      </c>
      <c r="I2506" t="str">
        <f>_xlfn.XLOOKUP(tbl_OrderProduct[[#This Row],[OrderID]],tbl_Order[OrderID],tbl_Order[CustomerID])</f>
        <v>CUST0702</v>
      </c>
    </row>
    <row r="2507" spans="1:9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  <c r="F2507">
        <f>_xlfn.XLOOKUP(tbl_OrderProduct[[#This Row],[OrderID]],tbl_Order[OrderID],tbl_Order[Order Year])</f>
        <v>2022</v>
      </c>
      <c r="G2507" t="str">
        <f>_xlfn.XLOOKUP(tbl_OrderProduct[[#This Row],[OrderID]],tbl_Order[OrderID],tbl_Order[Order Month Name])</f>
        <v>Jan</v>
      </c>
      <c r="H2507" t="str">
        <f>_xlfn.XLOOKUP(tbl_OrderProduct[[#This Row],[ProductID]],tbl_Product[ProductID],tbl_Product[ProductName])</f>
        <v>Don't Split the Data</v>
      </c>
      <c r="I2507" t="str">
        <f>_xlfn.XLOOKUP(tbl_OrderProduct[[#This Row],[OrderID]],tbl_Order[OrderID],tbl_Order[CustomerID])</f>
        <v>CUST0702</v>
      </c>
    </row>
    <row r="2508" spans="1:9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  <c r="F2508">
        <f>_xlfn.XLOOKUP(tbl_OrderProduct[[#This Row],[OrderID]],tbl_Order[OrderID],tbl_Order[Order Year])</f>
        <v>2022</v>
      </c>
      <c r="G2508" t="str">
        <f>_xlfn.XLOOKUP(tbl_OrderProduct[[#This Row],[OrderID]],tbl_Order[OrderID],tbl_Order[Order Month Name])</f>
        <v>Jan</v>
      </c>
      <c r="H2508" t="str">
        <f>_xlfn.XLOOKUP(tbl_OrderProduct[[#This Row],[ProductID]],tbl_Product[ProductID],tbl_Product[ProductName])</f>
        <v>Ticket to Ride: Financial Express</v>
      </c>
      <c r="I2508" t="str">
        <f>_xlfn.XLOOKUP(tbl_OrderProduct[[#This Row],[OrderID]],tbl_Order[OrderID],tbl_Order[CustomerID])</f>
        <v>CUST0702</v>
      </c>
    </row>
    <row r="2509" spans="1:9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  <c r="F2509">
        <f>_xlfn.XLOOKUP(tbl_OrderProduct[[#This Row],[OrderID]],tbl_Order[OrderID],tbl_Order[Order Year])</f>
        <v>2022</v>
      </c>
      <c r="G2509" t="str">
        <f>_xlfn.XLOOKUP(tbl_OrderProduct[[#This Row],[OrderID]],tbl_Order[OrderID],tbl_Order[Order Month Name])</f>
        <v>Jan</v>
      </c>
      <c r="H2509" t="str">
        <f>_xlfn.XLOOKUP(tbl_OrderProduct[[#This Row],[ProductID]],tbl_Product[ProductID],tbl_Product[ProductName])</f>
        <v>Pandemic: #REF! Outbreak</v>
      </c>
      <c r="I2509" t="str">
        <f>_xlfn.XLOOKUP(tbl_OrderProduct[[#This Row],[OrderID]],tbl_Order[OrderID],tbl_Order[CustomerID])</f>
        <v>CUST0702</v>
      </c>
    </row>
    <row r="2510" spans="1:9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  <c r="F2510">
        <f>_xlfn.XLOOKUP(tbl_OrderProduct[[#This Row],[OrderID]],tbl_Order[OrderID],tbl_Order[Order Year])</f>
        <v>2022</v>
      </c>
      <c r="G2510" t="str">
        <f>_xlfn.XLOOKUP(tbl_OrderProduct[[#This Row],[OrderID]],tbl_Order[OrderID],tbl_Order[Order Month Name])</f>
        <v>Jan</v>
      </c>
      <c r="H2510" t="str">
        <f>_xlfn.XLOOKUP(tbl_OrderProduct[[#This Row],[ProductID]],tbl_Product[ProductID],tbl_Product[ProductName])</f>
        <v>Don't Wake the Stakeholders</v>
      </c>
      <c r="I2510" t="str">
        <f>_xlfn.XLOOKUP(tbl_OrderProduct[[#This Row],[OrderID]],tbl_Order[OrderID],tbl_Order[CustomerID])</f>
        <v>CUST0702</v>
      </c>
    </row>
    <row r="2511" spans="1:9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  <c r="F2511">
        <f>_xlfn.XLOOKUP(tbl_OrderProduct[[#This Row],[OrderID]],tbl_Order[OrderID],tbl_Order[Order Year])</f>
        <v>2022</v>
      </c>
      <c r="G2511" t="str">
        <f>_xlfn.XLOOKUP(tbl_OrderProduct[[#This Row],[OrderID]],tbl_Order[OrderID],tbl_Order[Order Month Name])</f>
        <v>Jan</v>
      </c>
      <c r="H2511" t="str">
        <f>_xlfn.XLOOKUP(tbl_OrderProduct[[#This Row],[ProductID]],tbl_Product[ProductID],tbl_Product[ProductName])</f>
        <v>Roll for Regression</v>
      </c>
      <c r="I2511" t="str">
        <f>_xlfn.XLOOKUP(tbl_OrderProduct[[#This Row],[OrderID]],tbl_Order[OrderID],tbl_Order[CustomerID])</f>
        <v>CUST0317</v>
      </c>
    </row>
    <row r="2512" spans="1:9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  <c r="F2512">
        <f>_xlfn.XLOOKUP(tbl_OrderProduct[[#This Row],[OrderID]],tbl_Order[OrderID],tbl_Order[Order Year])</f>
        <v>2022</v>
      </c>
      <c r="G2512" t="str">
        <f>_xlfn.XLOOKUP(tbl_OrderProduct[[#This Row],[OrderID]],tbl_Order[OrderID],tbl_Order[Order Month Name])</f>
        <v>Jan</v>
      </c>
      <c r="H2512" t="str">
        <f>_xlfn.XLOOKUP(tbl_OrderProduct[[#This Row],[ProductID]],tbl_Product[ProductID],tbl_Product[ProductName])</f>
        <v>Dungeons &amp; Datasets</v>
      </c>
      <c r="I2512" t="str">
        <f>_xlfn.XLOOKUP(tbl_OrderProduct[[#This Row],[OrderID]],tbl_Order[OrderID],tbl_Order[CustomerID])</f>
        <v>CUST0317</v>
      </c>
    </row>
    <row r="2513" spans="1:9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  <c r="F2513">
        <f>_xlfn.XLOOKUP(tbl_OrderProduct[[#This Row],[OrderID]],tbl_Order[OrderID],tbl_Order[Order Year])</f>
        <v>2022</v>
      </c>
      <c r="G2513" t="str">
        <f>_xlfn.XLOOKUP(tbl_OrderProduct[[#This Row],[OrderID]],tbl_Order[OrderID],tbl_Order[Order Month Name])</f>
        <v>Jan</v>
      </c>
      <c r="H2513" t="str">
        <f>_xlfn.XLOOKUP(tbl_OrderProduct[[#This Row],[ProductID]],tbl_Product[ProductID],tbl_Product[ProductName])</f>
        <v>Dungeons &amp; Datasets</v>
      </c>
      <c r="I2513" t="str">
        <f>_xlfn.XLOOKUP(tbl_OrderProduct[[#This Row],[OrderID]],tbl_Order[OrderID],tbl_Order[CustomerID])</f>
        <v>CUST1137</v>
      </c>
    </row>
    <row r="2514" spans="1:9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  <c r="F2514">
        <f>_xlfn.XLOOKUP(tbl_OrderProduct[[#This Row],[OrderID]],tbl_Order[OrderID],tbl_Order[Order Year])</f>
        <v>2022</v>
      </c>
      <c r="G2514" t="str">
        <f>_xlfn.XLOOKUP(tbl_OrderProduct[[#This Row],[OrderID]],tbl_Order[OrderID],tbl_Order[Order Month Name])</f>
        <v>Jan</v>
      </c>
      <c r="H2514" t="str">
        <f>_xlfn.XLOOKUP(tbl_OrderProduct[[#This Row],[ProductID]],tbl_Product[ProductID],tbl_Product[ProductName])</f>
        <v>Cashflow Cascadia</v>
      </c>
      <c r="I2514" t="str">
        <f>_xlfn.XLOOKUP(tbl_OrderProduct[[#This Row],[OrderID]],tbl_Order[OrderID],tbl_Order[CustomerID])</f>
        <v>CUST0924</v>
      </c>
    </row>
    <row r="2515" spans="1:9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  <c r="F2515">
        <f>_xlfn.XLOOKUP(tbl_OrderProduct[[#This Row],[OrderID]],tbl_Order[OrderID],tbl_Order[Order Year])</f>
        <v>2022</v>
      </c>
      <c r="G2515" t="str">
        <f>_xlfn.XLOOKUP(tbl_OrderProduct[[#This Row],[OrderID]],tbl_Order[OrderID],tbl_Order[Order Month Name])</f>
        <v>Jan</v>
      </c>
      <c r="H2515" t="str">
        <f>_xlfn.XLOOKUP(tbl_OrderProduct[[#This Row],[ProductID]],tbl_Product[ProductID],tbl_Product[ProductName])</f>
        <v>Great Western Lookup</v>
      </c>
      <c r="I2515" t="str">
        <f>_xlfn.XLOOKUP(tbl_OrderProduct[[#This Row],[OrderID]],tbl_Order[OrderID],tbl_Order[CustomerID])</f>
        <v>CUST0924</v>
      </c>
    </row>
    <row r="2516" spans="1:9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  <c r="F2516">
        <f>_xlfn.XLOOKUP(tbl_OrderProduct[[#This Row],[OrderID]],tbl_Order[OrderID],tbl_Order[Order Year])</f>
        <v>2022</v>
      </c>
      <c r="G2516" t="str">
        <f>_xlfn.XLOOKUP(tbl_OrderProduct[[#This Row],[OrderID]],tbl_Order[OrderID],tbl_Order[Order Month Name])</f>
        <v>Jan</v>
      </c>
      <c r="H2516" t="str">
        <f>_xlfn.XLOOKUP(tbl_OrderProduct[[#This Row],[ProductID]],tbl_Product[ProductID],tbl_Product[ProductName])</f>
        <v>Pivot &amp; Paper</v>
      </c>
      <c r="I2516" t="str">
        <f>_xlfn.XLOOKUP(tbl_OrderProduct[[#This Row],[OrderID]],tbl_Order[OrderID],tbl_Order[CustomerID])</f>
        <v>CUST0924</v>
      </c>
    </row>
    <row r="2517" spans="1:9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  <c r="F2517">
        <f>_xlfn.XLOOKUP(tbl_OrderProduct[[#This Row],[OrderID]],tbl_Order[OrderID],tbl_Order[Order Year])</f>
        <v>2022</v>
      </c>
      <c r="G2517" t="str">
        <f>_xlfn.XLOOKUP(tbl_OrderProduct[[#This Row],[OrderID]],tbl_Order[OrderID],tbl_Order[Order Month Name])</f>
        <v>Jan</v>
      </c>
      <c r="H2517" t="str">
        <f>_xlfn.XLOOKUP(tbl_OrderProduct[[#This Row],[ProductID]],tbl_Product[ProductID],tbl_Product[ProductName])</f>
        <v>Pax Excel</v>
      </c>
      <c r="I2517" t="str">
        <f>_xlfn.XLOOKUP(tbl_OrderProduct[[#This Row],[OrderID]],tbl_Order[OrderID],tbl_Order[CustomerID])</f>
        <v>CUST0924</v>
      </c>
    </row>
    <row r="2518" spans="1:9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  <c r="F2518">
        <f>_xlfn.XLOOKUP(tbl_OrderProduct[[#This Row],[OrderID]],tbl_Order[OrderID],tbl_Order[Order Year])</f>
        <v>2022</v>
      </c>
      <c r="G2518" t="str">
        <f>_xlfn.XLOOKUP(tbl_OrderProduct[[#This Row],[OrderID]],tbl_Order[OrderID],tbl_Order[Order Month Name])</f>
        <v>Jan</v>
      </c>
      <c r="H2518" t="str">
        <f>_xlfn.XLOOKUP(tbl_OrderProduct[[#This Row],[ProductID]],tbl_Product[ProductID],tbl_Product[ProductName])</f>
        <v>Dungeons &amp; Datasets</v>
      </c>
      <c r="I2518" t="str">
        <f>_xlfn.XLOOKUP(tbl_OrderProduct[[#This Row],[OrderID]],tbl_Order[OrderID],tbl_Order[CustomerID])</f>
        <v>CUST0924</v>
      </c>
    </row>
    <row r="2519" spans="1:9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  <c r="F2519">
        <f>_xlfn.XLOOKUP(tbl_OrderProduct[[#This Row],[OrderID]],tbl_Order[OrderID],tbl_Order[Order Year])</f>
        <v>2022</v>
      </c>
      <c r="G2519" t="str">
        <f>_xlfn.XLOOKUP(tbl_OrderProduct[[#This Row],[OrderID]],tbl_Order[OrderID],tbl_Order[Order Month Name])</f>
        <v>Jan</v>
      </c>
      <c r="H2519" t="str">
        <f>_xlfn.XLOOKUP(tbl_OrderProduct[[#This Row],[ProductID]],tbl_Product[ProductID],tbl_Product[ProductName])</f>
        <v>Data: The Resistance</v>
      </c>
      <c r="I2519" t="str">
        <f>_xlfn.XLOOKUP(tbl_OrderProduct[[#This Row],[OrderID]],tbl_Order[OrderID],tbl_Order[CustomerID])</f>
        <v>CUST0139</v>
      </c>
    </row>
    <row r="2520" spans="1:9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  <c r="F2520">
        <f>_xlfn.XLOOKUP(tbl_OrderProduct[[#This Row],[OrderID]],tbl_Order[OrderID],tbl_Order[Order Year])</f>
        <v>2022</v>
      </c>
      <c r="G2520" t="str">
        <f>_xlfn.XLOOKUP(tbl_OrderProduct[[#This Row],[OrderID]],tbl_Order[OrderID],tbl_Order[Order Month Name])</f>
        <v>Jan</v>
      </c>
      <c r="H2520" t="str">
        <f>_xlfn.XLOOKUP(tbl_OrderProduct[[#This Row],[ProductID]],tbl_Product[ProductID],tbl_Product[ProductName])</f>
        <v>Pivot &amp; Paper</v>
      </c>
      <c r="I2520" t="str">
        <f>_xlfn.XLOOKUP(tbl_OrderProduct[[#This Row],[OrderID]],tbl_Order[OrderID],tbl_Order[CustomerID])</f>
        <v>CUST0211</v>
      </c>
    </row>
    <row r="2521" spans="1:9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  <c r="F2521">
        <f>_xlfn.XLOOKUP(tbl_OrderProduct[[#This Row],[OrderID]],tbl_Order[OrderID],tbl_Order[Order Year])</f>
        <v>2022</v>
      </c>
      <c r="G2521" t="str">
        <f>_xlfn.XLOOKUP(tbl_OrderProduct[[#This Row],[OrderID]],tbl_Order[OrderID],tbl_Order[Order Month Name])</f>
        <v>Jan</v>
      </c>
      <c r="H2521" t="str">
        <f>_xlfn.XLOOKUP(tbl_OrderProduct[[#This Row],[ProductID]],tbl_Product[ProductID],tbl_Product[ProductName])</f>
        <v>Forbidden Functions</v>
      </c>
      <c r="I2521" t="str">
        <f>_xlfn.XLOOKUP(tbl_OrderProduct[[#This Row],[OrderID]],tbl_Order[OrderID],tbl_Order[CustomerID])</f>
        <v>CUST0170</v>
      </c>
    </row>
    <row r="2522" spans="1:9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  <c r="F2522">
        <f>_xlfn.XLOOKUP(tbl_OrderProduct[[#This Row],[OrderID]],tbl_Order[OrderID],tbl_Order[Order Year])</f>
        <v>2022</v>
      </c>
      <c r="G2522" t="str">
        <f>_xlfn.XLOOKUP(tbl_OrderProduct[[#This Row],[OrderID]],tbl_Order[OrderID],tbl_Order[Order Month Name])</f>
        <v>Feb</v>
      </c>
      <c r="H2522" t="str">
        <f>_xlfn.XLOOKUP(tbl_OrderProduct[[#This Row],[ProductID]],tbl_Product[ProductID],tbl_Product[ProductName])</f>
        <v>Don't Wake the Stakeholders</v>
      </c>
      <c r="I2522" t="str">
        <f>_xlfn.XLOOKUP(tbl_OrderProduct[[#This Row],[OrderID]],tbl_Order[OrderID],tbl_Order[CustomerID])</f>
        <v>CUST0035</v>
      </c>
    </row>
    <row r="2523" spans="1:9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  <c r="F2523">
        <f>_xlfn.XLOOKUP(tbl_OrderProduct[[#This Row],[OrderID]],tbl_Order[OrderID],tbl_Order[Order Year])</f>
        <v>2022</v>
      </c>
      <c r="G2523" t="str">
        <f>_xlfn.XLOOKUP(tbl_OrderProduct[[#This Row],[OrderID]],tbl_Order[OrderID],tbl_Order[Order Month Name])</f>
        <v>Feb</v>
      </c>
      <c r="H2523" t="str">
        <f>_xlfn.XLOOKUP(tbl_OrderProduct[[#This Row],[ProductID]],tbl_Product[ProductID],tbl_Product[ProductName])</f>
        <v>Dungeons &amp; Datasets</v>
      </c>
      <c r="I2523" t="str">
        <f>_xlfn.XLOOKUP(tbl_OrderProduct[[#This Row],[OrderID]],tbl_Order[OrderID],tbl_Order[CustomerID])</f>
        <v>CUST0035</v>
      </c>
    </row>
    <row r="2524" spans="1:9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  <c r="F2524">
        <f>_xlfn.XLOOKUP(tbl_OrderProduct[[#This Row],[OrderID]],tbl_Order[OrderID],tbl_Order[Order Year])</f>
        <v>2022</v>
      </c>
      <c r="G2524" t="str">
        <f>_xlfn.XLOOKUP(tbl_OrderProduct[[#This Row],[OrderID]],tbl_Order[OrderID],tbl_Order[Order Month Name])</f>
        <v>Feb</v>
      </c>
      <c r="H2524" t="str">
        <f>_xlfn.XLOOKUP(tbl_OrderProduct[[#This Row],[ProductID]],tbl_Product[ProductID],tbl_Product[ProductName])</f>
        <v>Brass: Budget</v>
      </c>
      <c r="I2524" t="str">
        <f>_xlfn.XLOOKUP(tbl_OrderProduct[[#This Row],[OrderID]],tbl_Order[OrderID],tbl_Order[CustomerID])</f>
        <v>CUST0793</v>
      </c>
    </row>
    <row r="2525" spans="1:9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  <c r="F2525">
        <f>_xlfn.XLOOKUP(tbl_OrderProduct[[#This Row],[OrderID]],tbl_Order[OrderID],tbl_Order[Order Year])</f>
        <v>2022</v>
      </c>
      <c r="G2525" t="str">
        <f>_xlfn.XLOOKUP(tbl_OrderProduct[[#This Row],[OrderID]],tbl_Order[OrderID],tbl_Order[Order Month Name])</f>
        <v>Feb</v>
      </c>
      <c r="H2525" t="str">
        <f>_xlfn.XLOOKUP(tbl_OrderProduct[[#This Row],[ProductID]],tbl_Product[ProductID],tbl_Product[ProductName])</f>
        <v>Forbidden Functions</v>
      </c>
      <c r="I2525" t="str">
        <f>_xlfn.XLOOKUP(tbl_OrderProduct[[#This Row],[OrderID]],tbl_Order[OrderID],tbl_Order[CustomerID])</f>
        <v>CUST0793</v>
      </c>
    </row>
    <row r="2526" spans="1:9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  <c r="F2526">
        <f>_xlfn.XLOOKUP(tbl_OrderProduct[[#This Row],[OrderID]],tbl_Order[OrderID],tbl_Order[Order Year])</f>
        <v>2022</v>
      </c>
      <c r="G2526" t="str">
        <f>_xlfn.XLOOKUP(tbl_OrderProduct[[#This Row],[OrderID]],tbl_Order[OrderID],tbl_Order[Order Month Name])</f>
        <v>Feb</v>
      </c>
      <c r="H2526" t="str">
        <f>_xlfn.XLOOKUP(tbl_OrderProduct[[#This Row],[ProductID]],tbl_Product[ProductID],tbl_Product[ProductName])</f>
        <v>Welcome To … The Dashboard</v>
      </c>
      <c r="I2526" t="str">
        <f>_xlfn.XLOOKUP(tbl_OrderProduct[[#This Row],[OrderID]],tbl_Order[OrderID],tbl_Order[CustomerID])</f>
        <v>CUST0793</v>
      </c>
    </row>
    <row r="2527" spans="1:9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  <c r="F2527">
        <f>_xlfn.XLOOKUP(tbl_OrderProduct[[#This Row],[OrderID]],tbl_Order[OrderID],tbl_Order[Order Year])</f>
        <v>2022</v>
      </c>
      <c r="G2527" t="str">
        <f>_xlfn.XLOOKUP(tbl_OrderProduct[[#This Row],[OrderID]],tbl_Order[OrderID],tbl_Order[Order Month Name])</f>
        <v>Feb</v>
      </c>
      <c r="H2527" t="str">
        <f>_xlfn.XLOOKUP(tbl_OrderProduct[[#This Row],[ProductID]],tbl_Product[ProductID],tbl_Product[ProductName])</f>
        <v>Carcassone: Financial Quarters</v>
      </c>
      <c r="I2527" t="str">
        <f>_xlfn.XLOOKUP(tbl_OrderProduct[[#This Row],[OrderID]],tbl_Order[OrderID],tbl_Order[CustomerID])</f>
        <v>CUST0793</v>
      </c>
    </row>
    <row r="2528" spans="1:9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  <c r="F2528">
        <f>_xlfn.XLOOKUP(tbl_OrderProduct[[#This Row],[OrderID]],tbl_Order[OrderID],tbl_Order[Order Year])</f>
        <v>2022</v>
      </c>
      <c r="G2528" t="str">
        <f>_xlfn.XLOOKUP(tbl_OrderProduct[[#This Row],[OrderID]],tbl_Order[OrderID],tbl_Order[Order Month Name])</f>
        <v>Feb</v>
      </c>
      <c r="H2528" t="str">
        <f>_xlfn.XLOOKUP(tbl_OrderProduct[[#This Row],[ProductID]],tbl_Product[ProductID],tbl_Product[ProductName])</f>
        <v>Power B.I. the Board Game</v>
      </c>
      <c r="I2528" t="str">
        <f>_xlfn.XLOOKUP(tbl_OrderProduct[[#This Row],[OrderID]],tbl_Order[OrderID],tbl_Order[CustomerID])</f>
        <v>CUST0793</v>
      </c>
    </row>
    <row r="2529" spans="1:9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  <c r="F2529">
        <f>_xlfn.XLOOKUP(tbl_OrderProduct[[#This Row],[OrderID]],tbl_Order[OrderID],tbl_Order[Order Year])</f>
        <v>2022</v>
      </c>
      <c r="G2529" t="str">
        <f>_xlfn.XLOOKUP(tbl_OrderProduct[[#This Row],[OrderID]],tbl_Order[OrderID],tbl_Order[Order Month Name])</f>
        <v>Feb</v>
      </c>
      <c r="H2529" t="str">
        <f>_xlfn.XLOOKUP(tbl_OrderProduct[[#This Row],[ProductID]],tbl_Product[ProductID],tbl_Product[ProductName])</f>
        <v>Depreciation Trail</v>
      </c>
      <c r="I2529" t="str">
        <f>_xlfn.XLOOKUP(tbl_OrderProduct[[#This Row],[OrderID]],tbl_Order[OrderID],tbl_Order[CustomerID])</f>
        <v>CUST0793</v>
      </c>
    </row>
    <row r="2530" spans="1:9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  <c r="F2530">
        <f>_xlfn.XLOOKUP(tbl_OrderProduct[[#This Row],[OrderID]],tbl_Order[OrderID],tbl_Order[Order Year])</f>
        <v>2022</v>
      </c>
      <c r="G2530" t="str">
        <f>_xlfn.XLOOKUP(tbl_OrderProduct[[#This Row],[OrderID]],tbl_Order[OrderID],tbl_Order[Order Month Name])</f>
        <v>Feb</v>
      </c>
      <c r="H2530" t="str">
        <f>_xlfn.XLOOKUP(tbl_OrderProduct[[#This Row],[ProductID]],tbl_Product[ProductID],tbl_Product[ProductName])</f>
        <v>Wingspanalytics</v>
      </c>
      <c r="I2530" t="str">
        <f>_xlfn.XLOOKUP(tbl_OrderProduct[[#This Row],[OrderID]],tbl_Order[OrderID],tbl_Order[CustomerID])</f>
        <v>CUST1026</v>
      </c>
    </row>
    <row r="2531" spans="1:9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  <c r="F2531">
        <f>_xlfn.XLOOKUP(tbl_OrderProduct[[#This Row],[OrderID]],tbl_Order[OrderID],tbl_Order[Order Year])</f>
        <v>2022</v>
      </c>
      <c r="G2531" t="str">
        <f>_xlfn.XLOOKUP(tbl_OrderProduct[[#This Row],[OrderID]],tbl_Order[OrderID],tbl_Order[Order Month Name])</f>
        <v>Feb</v>
      </c>
      <c r="H2531" t="str">
        <f>_xlfn.XLOOKUP(tbl_OrderProduct[[#This Row],[ProductID]],tbl_Product[ProductID],tbl_Product[ProductName])</f>
        <v>Unmatched: Analyst's Edition</v>
      </c>
      <c r="I2531" t="str">
        <f>_xlfn.XLOOKUP(tbl_OrderProduct[[#This Row],[OrderID]],tbl_Order[OrderID],tbl_Order[CustomerID])</f>
        <v>CUST1026</v>
      </c>
    </row>
    <row r="2532" spans="1:9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  <c r="F2532">
        <f>_xlfn.XLOOKUP(tbl_OrderProduct[[#This Row],[OrderID]],tbl_Order[OrderID],tbl_Order[Order Year])</f>
        <v>2022</v>
      </c>
      <c r="G2532" t="str">
        <f>_xlfn.XLOOKUP(tbl_OrderProduct[[#This Row],[OrderID]],tbl_Order[OrderID],tbl_Order[Order Month Name])</f>
        <v>Feb</v>
      </c>
      <c r="H2532" t="str">
        <f>_xlfn.XLOOKUP(tbl_OrderProduct[[#This Row],[ProductID]],tbl_Product[ProductID],tbl_Product[ProductName])</f>
        <v>Spreadsheet Legacy</v>
      </c>
      <c r="I2532" t="str">
        <f>_xlfn.XLOOKUP(tbl_OrderProduct[[#This Row],[OrderID]],tbl_Order[OrderID],tbl_Order[CustomerID])</f>
        <v>CUST0358</v>
      </c>
    </row>
    <row r="2533" spans="1:9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  <c r="F2533">
        <f>_xlfn.XLOOKUP(tbl_OrderProduct[[#This Row],[OrderID]],tbl_Order[OrderID],tbl_Order[Order Year])</f>
        <v>2022</v>
      </c>
      <c r="G2533" t="str">
        <f>_xlfn.XLOOKUP(tbl_OrderProduct[[#This Row],[OrderID]],tbl_Order[OrderID],tbl_Order[Order Month Name])</f>
        <v>Feb</v>
      </c>
      <c r="H2533" t="str">
        <f>_xlfn.XLOOKUP(tbl_OrderProduct[[#This Row],[ProductID]],tbl_Product[ProductID],tbl_Product[ProductName])</f>
        <v>The Spill: Data Breach</v>
      </c>
      <c r="I2533" t="str">
        <f>_xlfn.XLOOKUP(tbl_OrderProduct[[#This Row],[OrderID]],tbl_Order[OrderID],tbl_Order[CustomerID])</f>
        <v>CUST1183</v>
      </c>
    </row>
    <row r="2534" spans="1:9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  <c r="F2534">
        <f>_xlfn.XLOOKUP(tbl_OrderProduct[[#This Row],[OrderID]],tbl_Order[OrderID],tbl_Order[Order Year])</f>
        <v>2022</v>
      </c>
      <c r="G2534" t="str">
        <f>_xlfn.XLOOKUP(tbl_OrderProduct[[#This Row],[OrderID]],tbl_Order[OrderID],tbl_Order[Order Month Name])</f>
        <v>Feb</v>
      </c>
      <c r="H2534" t="str">
        <f>_xlfn.XLOOKUP(tbl_OrderProduct[[#This Row],[ProductID]],tbl_Product[ProductID],tbl_Product[ProductName])</f>
        <v>Wingspanalytics</v>
      </c>
      <c r="I2534" t="str">
        <f>_xlfn.XLOOKUP(tbl_OrderProduct[[#This Row],[OrderID]],tbl_Order[OrderID],tbl_Order[CustomerID])</f>
        <v>CUST0176</v>
      </c>
    </row>
    <row r="2535" spans="1:9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  <c r="F2535">
        <f>_xlfn.XLOOKUP(tbl_OrderProduct[[#This Row],[OrderID]],tbl_Order[OrderID],tbl_Order[Order Year])</f>
        <v>2022</v>
      </c>
      <c r="G2535" t="str">
        <f>_xlfn.XLOOKUP(tbl_OrderProduct[[#This Row],[OrderID]],tbl_Order[OrderID],tbl_Order[Order Month Name])</f>
        <v>Feb</v>
      </c>
      <c r="H2535" t="str">
        <f>_xlfn.XLOOKUP(tbl_OrderProduct[[#This Row],[ProductID]],tbl_Product[ProductID],tbl_Product[ProductName])</f>
        <v>Sheetstorm</v>
      </c>
      <c r="I2535" t="str">
        <f>_xlfn.XLOOKUP(tbl_OrderProduct[[#This Row],[OrderID]],tbl_Order[OrderID],tbl_Order[CustomerID])</f>
        <v>CUST1228</v>
      </c>
    </row>
    <row r="2536" spans="1:9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  <c r="F2536">
        <f>_xlfn.XLOOKUP(tbl_OrderProduct[[#This Row],[OrderID]],tbl_Order[OrderID],tbl_Order[Order Year])</f>
        <v>2022</v>
      </c>
      <c r="G2536" t="str">
        <f>_xlfn.XLOOKUP(tbl_OrderProduct[[#This Row],[OrderID]],tbl_Order[OrderID],tbl_Order[Order Month Name])</f>
        <v>Feb</v>
      </c>
      <c r="H2536" t="str">
        <f>_xlfn.XLOOKUP(tbl_OrderProduct[[#This Row],[ProductID]],tbl_Product[ProductID],tbl_Product[ProductName])</f>
        <v>Terraforming Tableau</v>
      </c>
      <c r="I2536" t="str">
        <f>_xlfn.XLOOKUP(tbl_OrderProduct[[#This Row],[OrderID]],tbl_Order[OrderID],tbl_Order[CustomerID])</f>
        <v>CUST1228</v>
      </c>
    </row>
    <row r="2537" spans="1:9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  <c r="F2537">
        <f>_xlfn.XLOOKUP(tbl_OrderProduct[[#This Row],[OrderID]],tbl_Order[OrderID],tbl_Order[Order Year])</f>
        <v>2022</v>
      </c>
      <c r="G2537" t="str">
        <f>_xlfn.XLOOKUP(tbl_OrderProduct[[#This Row],[OrderID]],tbl_Order[OrderID],tbl_Order[Order Month Name])</f>
        <v>Feb</v>
      </c>
      <c r="H2537" t="str">
        <f>_xlfn.XLOOKUP(tbl_OrderProduct[[#This Row],[ProductID]],tbl_Product[ProductID],tbl_Product[ProductName])</f>
        <v>Sheets of Nottingham</v>
      </c>
      <c r="I2537" t="str">
        <f>_xlfn.XLOOKUP(tbl_OrderProduct[[#This Row],[OrderID]],tbl_Order[OrderID],tbl_Order[CustomerID])</f>
        <v>CUST1228</v>
      </c>
    </row>
    <row r="2538" spans="1:9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  <c r="F2538">
        <f>_xlfn.XLOOKUP(tbl_OrderProduct[[#This Row],[OrderID]],tbl_Order[OrderID],tbl_Order[Order Year])</f>
        <v>2022</v>
      </c>
      <c r="G2538" t="str">
        <f>_xlfn.XLOOKUP(tbl_OrderProduct[[#This Row],[OrderID]],tbl_Order[OrderID],tbl_Order[Order Month Name])</f>
        <v>Feb</v>
      </c>
      <c r="H2538" t="str">
        <f>_xlfn.XLOOKUP(tbl_OrderProduct[[#This Row],[ProductID]],tbl_Product[ProductID],tbl_Product[ProductName])</f>
        <v>Carcassone: Financial Quarters</v>
      </c>
      <c r="I2538" t="str">
        <f>_xlfn.XLOOKUP(tbl_OrderProduct[[#This Row],[OrderID]],tbl_Order[OrderID],tbl_Order[CustomerID])</f>
        <v>CUST1228</v>
      </c>
    </row>
    <row r="2539" spans="1:9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  <c r="F2539">
        <f>_xlfn.XLOOKUP(tbl_OrderProduct[[#This Row],[OrderID]],tbl_Order[OrderID],tbl_Order[Order Year])</f>
        <v>2022</v>
      </c>
      <c r="G2539" t="str">
        <f>_xlfn.XLOOKUP(tbl_OrderProduct[[#This Row],[OrderID]],tbl_Order[OrderID],tbl_Order[Order Month Name])</f>
        <v>Feb</v>
      </c>
      <c r="H2539" t="str">
        <f>_xlfn.XLOOKUP(tbl_OrderProduct[[#This Row],[ProductID]],tbl_Product[ProductID],tbl_Product[ProductName])</f>
        <v>7 Chart Wonders</v>
      </c>
      <c r="I2539" t="str">
        <f>_xlfn.XLOOKUP(tbl_OrderProduct[[#This Row],[OrderID]],tbl_Order[OrderID],tbl_Order[CustomerID])</f>
        <v>CUST1228</v>
      </c>
    </row>
    <row r="2540" spans="1:9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  <c r="F2540">
        <f>_xlfn.XLOOKUP(tbl_OrderProduct[[#This Row],[OrderID]],tbl_Order[OrderID],tbl_Order[Order Year])</f>
        <v>2022</v>
      </c>
      <c r="G2540" t="str">
        <f>_xlfn.XLOOKUP(tbl_OrderProduct[[#This Row],[OrderID]],tbl_Order[OrderID],tbl_Order[Order Month Name])</f>
        <v>Feb</v>
      </c>
      <c r="H2540" t="str">
        <f>_xlfn.XLOOKUP(tbl_OrderProduct[[#This Row],[ProductID]],tbl_Product[ProductID],tbl_Product[ProductName])</f>
        <v>The Quacks of Quarterburg</v>
      </c>
      <c r="I2540" t="str">
        <f>_xlfn.XLOOKUP(tbl_OrderProduct[[#This Row],[OrderID]],tbl_Order[OrderID],tbl_Order[CustomerID])</f>
        <v>CUST0300</v>
      </c>
    </row>
    <row r="2541" spans="1:9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  <c r="F2541">
        <f>_xlfn.XLOOKUP(tbl_OrderProduct[[#This Row],[OrderID]],tbl_Order[OrderID],tbl_Order[Order Year])</f>
        <v>2022</v>
      </c>
      <c r="G2541" t="str">
        <f>_xlfn.XLOOKUP(tbl_OrderProduct[[#This Row],[OrderID]],tbl_Order[OrderID],tbl_Order[Order Month Name])</f>
        <v>Feb</v>
      </c>
      <c r="H2541" t="str">
        <f>_xlfn.XLOOKUP(tbl_OrderProduct[[#This Row],[ProductID]],tbl_Product[ProductID],tbl_Product[ProductName])</f>
        <v>Don't Split the Data</v>
      </c>
      <c r="I2541" t="str">
        <f>_xlfn.XLOOKUP(tbl_OrderProduct[[#This Row],[OrderID]],tbl_Order[OrderID],tbl_Order[CustomerID])</f>
        <v>CUST0300</v>
      </c>
    </row>
    <row r="2542" spans="1:9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  <c r="F2542">
        <f>_xlfn.XLOOKUP(tbl_OrderProduct[[#This Row],[OrderID]],tbl_Order[OrderID],tbl_Order[Order Year])</f>
        <v>2022</v>
      </c>
      <c r="G2542" t="str">
        <f>_xlfn.XLOOKUP(tbl_OrderProduct[[#This Row],[OrderID]],tbl_Order[OrderID],tbl_Order[Order Month Name])</f>
        <v>Feb</v>
      </c>
      <c r="H2542" t="str">
        <f>_xlfn.XLOOKUP(tbl_OrderProduct[[#This Row],[ProductID]],tbl_Product[ProductID],tbl_Product[ProductName])</f>
        <v>DataCraft: Fields &amp; Measures</v>
      </c>
      <c r="I2542" t="str">
        <f>_xlfn.XLOOKUP(tbl_OrderProduct[[#This Row],[OrderID]],tbl_Order[OrderID],tbl_Order[CustomerID])</f>
        <v>CUST1014</v>
      </c>
    </row>
    <row r="2543" spans="1:9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  <c r="F2543">
        <f>_xlfn.XLOOKUP(tbl_OrderProduct[[#This Row],[OrderID]],tbl_Order[OrderID],tbl_Order[Order Year])</f>
        <v>2022</v>
      </c>
      <c r="G2543" t="str">
        <f>_xlfn.XLOOKUP(tbl_OrderProduct[[#This Row],[OrderID]],tbl_Order[OrderID],tbl_Order[Order Month Name])</f>
        <v>Feb</v>
      </c>
      <c r="H2543" t="str">
        <f>_xlfn.XLOOKUP(tbl_OrderProduct[[#This Row],[ProductID]],tbl_Product[ProductID],tbl_Product[ProductName])</f>
        <v>Great Western Lookup</v>
      </c>
      <c r="I2543" t="str">
        <f>_xlfn.XLOOKUP(tbl_OrderProduct[[#This Row],[OrderID]],tbl_Order[OrderID],tbl_Order[CustomerID])</f>
        <v>CUST0659</v>
      </c>
    </row>
    <row r="2544" spans="1:9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  <c r="F2544">
        <f>_xlfn.XLOOKUP(tbl_OrderProduct[[#This Row],[OrderID]],tbl_Order[OrderID],tbl_Order[Order Year])</f>
        <v>2022</v>
      </c>
      <c r="G2544" t="str">
        <f>_xlfn.XLOOKUP(tbl_OrderProduct[[#This Row],[OrderID]],tbl_Order[OrderID],tbl_Order[Order Month Name])</f>
        <v>Feb</v>
      </c>
      <c r="H2544" t="str">
        <f>_xlfn.XLOOKUP(tbl_OrderProduct[[#This Row],[ProductID]],tbl_Product[ProductID],tbl_Product[ProductName])</f>
        <v>Brass: Budget</v>
      </c>
      <c r="I2544" t="str">
        <f>_xlfn.XLOOKUP(tbl_OrderProduct[[#This Row],[OrderID]],tbl_Order[OrderID],tbl_Order[CustomerID])</f>
        <v>CUST0840</v>
      </c>
    </row>
    <row r="2545" spans="1:9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  <c r="F2545">
        <f>_xlfn.XLOOKUP(tbl_OrderProduct[[#This Row],[OrderID]],tbl_Order[OrderID],tbl_Order[Order Year])</f>
        <v>2022</v>
      </c>
      <c r="G2545" t="str">
        <f>_xlfn.XLOOKUP(tbl_OrderProduct[[#This Row],[OrderID]],tbl_Order[OrderID],tbl_Order[Order Month Name])</f>
        <v>Feb</v>
      </c>
      <c r="H2545" t="str">
        <f>_xlfn.XLOOKUP(tbl_OrderProduct[[#This Row],[ProductID]],tbl_Product[ProductID],tbl_Product[ProductName])</f>
        <v>Pivot or Perish</v>
      </c>
      <c r="I2545" t="str">
        <f>_xlfn.XLOOKUP(tbl_OrderProduct[[#This Row],[OrderID]],tbl_Order[OrderID],tbl_Order[CustomerID])</f>
        <v>CUST1149</v>
      </c>
    </row>
    <row r="2546" spans="1:9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  <c r="F2546">
        <f>_xlfn.XLOOKUP(tbl_OrderProduct[[#This Row],[OrderID]],tbl_Order[OrderID],tbl_Order[Order Year])</f>
        <v>2022</v>
      </c>
      <c r="G2546" t="str">
        <f>_xlfn.XLOOKUP(tbl_OrderProduct[[#This Row],[OrderID]],tbl_Order[OrderID],tbl_Order[Order Month Name])</f>
        <v>Feb</v>
      </c>
      <c r="H2546" t="str">
        <f>_xlfn.XLOOKUP(tbl_OrderProduct[[#This Row],[ProductID]],tbl_Product[ProductID],tbl_Product[ProductName])</f>
        <v>Great Western Lookup</v>
      </c>
      <c r="I2546" t="str">
        <f>_xlfn.XLOOKUP(tbl_OrderProduct[[#This Row],[OrderID]],tbl_Order[OrderID],tbl_Order[CustomerID])</f>
        <v>CUST1149</v>
      </c>
    </row>
    <row r="2547" spans="1:9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  <c r="F2547">
        <f>_xlfn.XLOOKUP(tbl_OrderProduct[[#This Row],[OrderID]],tbl_Order[OrderID],tbl_Order[Order Year])</f>
        <v>2022</v>
      </c>
      <c r="G2547" t="str">
        <f>_xlfn.XLOOKUP(tbl_OrderProduct[[#This Row],[OrderID]],tbl_Order[OrderID],tbl_Order[Order Month Name])</f>
        <v>Feb</v>
      </c>
      <c r="H2547" t="str">
        <f>_xlfn.XLOOKUP(tbl_OrderProduct[[#This Row],[ProductID]],tbl_Product[ProductID],tbl_Product[ProductName])</f>
        <v>Root Cause Analysis</v>
      </c>
      <c r="I2547" t="str">
        <f>_xlfn.XLOOKUP(tbl_OrderProduct[[#This Row],[OrderID]],tbl_Order[OrderID],tbl_Order[CustomerID])</f>
        <v>CUST0551</v>
      </c>
    </row>
    <row r="2548" spans="1:9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  <c r="F2548">
        <f>_xlfn.XLOOKUP(tbl_OrderProduct[[#This Row],[OrderID]],tbl_Order[OrderID],tbl_Order[Order Year])</f>
        <v>2022</v>
      </c>
      <c r="G2548" t="str">
        <f>_xlfn.XLOOKUP(tbl_OrderProduct[[#This Row],[OrderID]],tbl_Order[OrderID],tbl_Order[Order Month Name])</f>
        <v>Feb</v>
      </c>
      <c r="H2548" t="str">
        <f>_xlfn.XLOOKUP(tbl_OrderProduct[[#This Row],[ProductID]],tbl_Product[ProductID],tbl_Product[ProductName])</f>
        <v>Evercell</v>
      </c>
      <c r="I2548" t="str">
        <f>_xlfn.XLOOKUP(tbl_OrderProduct[[#This Row],[OrderID]],tbl_Order[OrderID],tbl_Order[CustomerID])</f>
        <v>CUST0191</v>
      </c>
    </row>
    <row r="2549" spans="1:9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  <c r="F2549">
        <f>_xlfn.XLOOKUP(tbl_OrderProduct[[#This Row],[OrderID]],tbl_Order[OrderID],tbl_Order[Order Year])</f>
        <v>2022</v>
      </c>
      <c r="G2549" t="str">
        <f>_xlfn.XLOOKUP(tbl_OrderProduct[[#This Row],[OrderID]],tbl_Order[OrderID],tbl_Order[Order Month Name])</f>
        <v>Feb</v>
      </c>
      <c r="H2549" t="str">
        <f>_xlfn.XLOOKUP(tbl_OrderProduct[[#This Row],[ProductID]],tbl_Product[ProductID],tbl_Product[ProductName])</f>
        <v>Fieldnames</v>
      </c>
      <c r="I2549" t="str">
        <f>_xlfn.XLOOKUP(tbl_OrderProduct[[#This Row],[OrderID]],tbl_Order[OrderID],tbl_Order[CustomerID])</f>
        <v>CUST1299</v>
      </c>
    </row>
    <row r="2550" spans="1:9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  <c r="F2550">
        <f>_xlfn.XLOOKUP(tbl_OrderProduct[[#This Row],[OrderID]],tbl_Order[OrderID],tbl_Order[Order Year])</f>
        <v>2022</v>
      </c>
      <c r="G2550" t="str">
        <f>_xlfn.XLOOKUP(tbl_OrderProduct[[#This Row],[OrderID]],tbl_Order[OrderID],tbl_Order[Order Month Name])</f>
        <v>Feb</v>
      </c>
      <c r="H2550" t="str">
        <f>_xlfn.XLOOKUP(tbl_OrderProduct[[#This Row],[ProductID]],tbl_Product[ProductID],tbl_Product[ProductName])</f>
        <v>Formulate!</v>
      </c>
      <c r="I2550" t="str">
        <f>_xlfn.XLOOKUP(tbl_OrderProduct[[#This Row],[OrderID]],tbl_Order[OrderID],tbl_Order[CustomerID])</f>
        <v>CUST0215</v>
      </c>
    </row>
    <row r="2551" spans="1:9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  <c r="F2551">
        <f>_xlfn.XLOOKUP(tbl_OrderProduct[[#This Row],[OrderID]],tbl_Order[OrderID],tbl_Order[Order Year])</f>
        <v>2022</v>
      </c>
      <c r="G2551" t="str">
        <f>_xlfn.XLOOKUP(tbl_OrderProduct[[#This Row],[OrderID]],tbl_Order[OrderID],tbl_Order[Order Month Name])</f>
        <v>Mar</v>
      </c>
      <c r="H2551" t="str">
        <f>_xlfn.XLOOKUP(tbl_OrderProduct[[#This Row],[ProductID]],tbl_Product[ProductID],tbl_Product[ProductName])</f>
        <v>Charts Against Humanity</v>
      </c>
      <c r="I2551" t="str">
        <f>_xlfn.XLOOKUP(tbl_OrderProduct[[#This Row],[OrderID]],tbl_Order[OrderID],tbl_Order[CustomerID])</f>
        <v>CUST1034</v>
      </c>
    </row>
    <row r="2552" spans="1:9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  <c r="F2552">
        <f>_xlfn.XLOOKUP(tbl_OrderProduct[[#This Row],[OrderID]],tbl_Order[OrderID],tbl_Order[Order Year])</f>
        <v>2022</v>
      </c>
      <c r="G2552" t="str">
        <f>_xlfn.XLOOKUP(tbl_OrderProduct[[#This Row],[OrderID]],tbl_Order[OrderID],tbl_Order[Order Month Name])</f>
        <v>Mar</v>
      </c>
      <c r="H2552" t="str">
        <f>_xlfn.XLOOKUP(tbl_OrderProduct[[#This Row],[ProductID]],tbl_Product[ProductID],tbl_Product[ProductName])</f>
        <v>Pax Excel</v>
      </c>
      <c r="I2552" t="str">
        <f>_xlfn.XLOOKUP(tbl_OrderProduct[[#This Row],[OrderID]],tbl_Order[OrderID],tbl_Order[CustomerID])</f>
        <v>CUST0535</v>
      </c>
    </row>
    <row r="2553" spans="1:9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  <c r="F2553">
        <f>_xlfn.XLOOKUP(tbl_OrderProduct[[#This Row],[OrderID]],tbl_Order[OrderID],tbl_Order[Order Year])</f>
        <v>2022</v>
      </c>
      <c r="G2553" t="str">
        <f>_xlfn.XLOOKUP(tbl_OrderProduct[[#This Row],[OrderID]],tbl_Order[OrderID],tbl_Order[Order Month Name])</f>
        <v>Mar</v>
      </c>
      <c r="H2553" t="str">
        <f>_xlfn.XLOOKUP(tbl_OrderProduct[[#This Row],[ProductID]],tbl_Product[ProductID],tbl_Product[ProductName])</f>
        <v>DataCraft: Fields &amp; Measures</v>
      </c>
      <c r="I2553" t="str">
        <f>_xlfn.XLOOKUP(tbl_OrderProduct[[#This Row],[OrderID]],tbl_Order[OrderID],tbl_Order[CustomerID])</f>
        <v>CUST0535</v>
      </c>
    </row>
    <row r="2554" spans="1:9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  <c r="F2554">
        <f>_xlfn.XLOOKUP(tbl_OrderProduct[[#This Row],[OrderID]],tbl_Order[OrderID],tbl_Order[Order Year])</f>
        <v>2022</v>
      </c>
      <c r="G2554" t="str">
        <f>_xlfn.XLOOKUP(tbl_OrderProduct[[#This Row],[OrderID]],tbl_Order[OrderID],tbl_Order[Order Month Name])</f>
        <v>Mar</v>
      </c>
      <c r="H2554" t="str">
        <f>_xlfn.XLOOKUP(tbl_OrderProduct[[#This Row],[ProductID]],tbl_Product[ProductID],tbl_Product[ProductName])</f>
        <v>The Quacks of Quarterburg</v>
      </c>
      <c r="I2554" t="str">
        <f>_xlfn.XLOOKUP(tbl_OrderProduct[[#This Row],[OrderID]],tbl_Order[OrderID],tbl_Order[CustomerID])</f>
        <v>CUST0535</v>
      </c>
    </row>
    <row r="2555" spans="1:9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  <c r="F2555">
        <f>_xlfn.XLOOKUP(tbl_OrderProduct[[#This Row],[OrderID]],tbl_Order[OrderID],tbl_Order[Order Year])</f>
        <v>2022</v>
      </c>
      <c r="G2555" t="str">
        <f>_xlfn.XLOOKUP(tbl_OrderProduct[[#This Row],[OrderID]],tbl_Order[OrderID],tbl_Order[Order Month Name])</f>
        <v>Mar</v>
      </c>
      <c r="H2555" t="str">
        <f>_xlfn.XLOOKUP(tbl_OrderProduct[[#This Row],[ProductID]],tbl_Product[ProductID],tbl_Product[ProductName])</f>
        <v>Pivot &amp; Paper</v>
      </c>
      <c r="I2555" t="str">
        <f>_xlfn.XLOOKUP(tbl_OrderProduct[[#This Row],[OrderID]],tbl_Order[OrderID],tbl_Order[CustomerID])</f>
        <v>CUST0199</v>
      </c>
    </row>
    <row r="2556" spans="1:9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  <c r="F2556">
        <f>_xlfn.XLOOKUP(tbl_OrderProduct[[#This Row],[OrderID]],tbl_Order[OrderID],tbl_Order[Order Year])</f>
        <v>2022</v>
      </c>
      <c r="G2556" t="str">
        <f>_xlfn.XLOOKUP(tbl_OrderProduct[[#This Row],[OrderID]],tbl_Order[OrderID],tbl_Order[Order Month Name])</f>
        <v>Mar</v>
      </c>
      <c r="H2556" t="str">
        <f>_xlfn.XLOOKUP(tbl_OrderProduct[[#This Row],[ProductID]],tbl_Product[ProductID],tbl_Product[ProductName])</f>
        <v>Pivot &amp; Paper</v>
      </c>
      <c r="I2556" t="str">
        <f>_xlfn.XLOOKUP(tbl_OrderProduct[[#This Row],[OrderID]],tbl_Order[OrderID],tbl_Order[CustomerID])</f>
        <v>CUST1117</v>
      </c>
    </row>
    <row r="2557" spans="1:9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  <c r="F2557">
        <f>_xlfn.XLOOKUP(tbl_OrderProduct[[#This Row],[OrderID]],tbl_Order[OrderID],tbl_Order[Order Year])</f>
        <v>2022</v>
      </c>
      <c r="G2557" t="str">
        <f>_xlfn.XLOOKUP(tbl_OrderProduct[[#This Row],[OrderID]],tbl_Order[OrderID],tbl_Order[Order Month Name])</f>
        <v>Mar</v>
      </c>
      <c r="H2557" t="str">
        <f>_xlfn.XLOOKUP(tbl_OrderProduct[[#This Row],[ProductID]],tbl_Product[ProductID],tbl_Product[ProductName])</f>
        <v>Power B.I. the Board Game</v>
      </c>
      <c r="I2557" t="str">
        <f>_xlfn.XLOOKUP(tbl_OrderProduct[[#This Row],[OrderID]],tbl_Order[OrderID],tbl_Order[CustomerID])</f>
        <v>CUST1117</v>
      </c>
    </row>
    <row r="2558" spans="1:9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  <c r="F2558">
        <f>_xlfn.XLOOKUP(tbl_OrderProduct[[#This Row],[OrderID]],tbl_Order[OrderID],tbl_Order[Order Year])</f>
        <v>2022</v>
      </c>
      <c r="G2558" t="str">
        <f>_xlfn.XLOOKUP(tbl_OrderProduct[[#This Row],[OrderID]],tbl_Order[OrderID],tbl_Order[Order Month Name])</f>
        <v>Mar</v>
      </c>
      <c r="H2558" t="str">
        <f>_xlfn.XLOOKUP(tbl_OrderProduct[[#This Row],[ProductID]],tbl_Product[ProductID],tbl_Product[ProductName])</f>
        <v>Unmatched: Analyst's Edition</v>
      </c>
      <c r="I2558" t="str">
        <f>_xlfn.XLOOKUP(tbl_OrderProduct[[#This Row],[OrderID]],tbl_Order[OrderID],tbl_Order[CustomerID])</f>
        <v>CUST1117</v>
      </c>
    </row>
    <row r="2559" spans="1:9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  <c r="F2559">
        <f>_xlfn.XLOOKUP(tbl_OrderProduct[[#This Row],[OrderID]],tbl_Order[OrderID],tbl_Order[Order Year])</f>
        <v>2022</v>
      </c>
      <c r="G2559" t="str">
        <f>_xlfn.XLOOKUP(tbl_OrderProduct[[#This Row],[OrderID]],tbl_Order[OrderID],tbl_Order[Order Month Name])</f>
        <v>Mar</v>
      </c>
      <c r="H2559" t="str">
        <f>_xlfn.XLOOKUP(tbl_OrderProduct[[#This Row],[ProductID]],tbl_Product[ProductID],tbl_Product[ProductName])</f>
        <v>Wingspanalytics</v>
      </c>
      <c r="I2559" t="str">
        <f>_xlfn.XLOOKUP(tbl_OrderProduct[[#This Row],[OrderID]],tbl_Order[OrderID],tbl_Order[CustomerID])</f>
        <v>CUST1117</v>
      </c>
    </row>
    <row r="2560" spans="1:9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  <c r="F2560">
        <f>_xlfn.XLOOKUP(tbl_OrderProduct[[#This Row],[OrderID]],tbl_Order[OrderID],tbl_Order[Order Year])</f>
        <v>2022</v>
      </c>
      <c r="G2560" t="str">
        <f>_xlfn.XLOOKUP(tbl_OrderProduct[[#This Row],[OrderID]],tbl_Order[OrderID],tbl_Order[Order Month Name])</f>
        <v>Mar</v>
      </c>
      <c r="H2560" t="str">
        <f>_xlfn.XLOOKUP(tbl_OrderProduct[[#This Row],[ProductID]],tbl_Product[ProductID],tbl_Product[ProductName])</f>
        <v>Don't Wake the Stakeholders</v>
      </c>
      <c r="I2560" t="str">
        <f>_xlfn.XLOOKUP(tbl_OrderProduct[[#This Row],[OrderID]],tbl_Order[OrderID],tbl_Order[CustomerID])</f>
        <v>CUST1117</v>
      </c>
    </row>
    <row r="2561" spans="1:9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  <c r="F2561">
        <f>_xlfn.XLOOKUP(tbl_OrderProduct[[#This Row],[OrderID]],tbl_Order[OrderID],tbl_Order[Order Year])</f>
        <v>2022</v>
      </c>
      <c r="G2561" t="str">
        <f>_xlfn.XLOOKUP(tbl_OrderProduct[[#This Row],[OrderID]],tbl_Order[OrderID],tbl_Order[Order Month Name])</f>
        <v>Mar</v>
      </c>
      <c r="H2561" t="str">
        <f>_xlfn.XLOOKUP(tbl_OrderProduct[[#This Row],[ProductID]],tbl_Product[ProductID],tbl_Product[ProductName])</f>
        <v>Roll for Regression</v>
      </c>
      <c r="I2561" t="str">
        <f>_xlfn.XLOOKUP(tbl_OrderProduct[[#This Row],[OrderID]],tbl_Order[OrderID],tbl_Order[CustomerID])</f>
        <v>CUST1117</v>
      </c>
    </row>
    <row r="2562" spans="1:9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  <c r="F2562">
        <f>_xlfn.XLOOKUP(tbl_OrderProduct[[#This Row],[OrderID]],tbl_Order[OrderID],tbl_Order[Order Year])</f>
        <v>2022</v>
      </c>
      <c r="G2562" t="str">
        <f>_xlfn.XLOOKUP(tbl_OrderProduct[[#This Row],[OrderID]],tbl_Order[OrderID],tbl_Order[Order Month Name])</f>
        <v>Mar</v>
      </c>
      <c r="H2562" t="str">
        <f>_xlfn.XLOOKUP(tbl_OrderProduct[[#This Row],[ProductID]],tbl_Product[ProductID],tbl_Product[ProductName])</f>
        <v>Sheetstorm</v>
      </c>
      <c r="I2562" t="str">
        <f>_xlfn.XLOOKUP(tbl_OrderProduct[[#This Row],[OrderID]],tbl_Order[OrderID],tbl_Order[CustomerID])</f>
        <v>CUST1035</v>
      </c>
    </row>
    <row r="2563" spans="1:9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  <c r="F2563">
        <f>_xlfn.XLOOKUP(tbl_OrderProduct[[#This Row],[OrderID]],tbl_Order[OrderID],tbl_Order[Order Year])</f>
        <v>2022</v>
      </c>
      <c r="G2563" t="str">
        <f>_xlfn.XLOOKUP(tbl_OrderProduct[[#This Row],[OrderID]],tbl_Order[OrderID],tbl_Order[Order Month Name])</f>
        <v>Mar</v>
      </c>
      <c r="H2563" t="str">
        <f>_xlfn.XLOOKUP(tbl_OrderProduct[[#This Row],[ProductID]],tbl_Product[ProductID],tbl_Product[ProductName])</f>
        <v>Dashboard Wavelength</v>
      </c>
      <c r="I2563" t="str">
        <f>_xlfn.XLOOKUP(tbl_OrderProduct[[#This Row],[OrderID]],tbl_Order[OrderID],tbl_Order[CustomerID])</f>
        <v>CUST1035</v>
      </c>
    </row>
    <row r="2564" spans="1:9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  <c r="F2564">
        <f>_xlfn.XLOOKUP(tbl_OrderProduct[[#This Row],[OrderID]],tbl_Order[OrderID],tbl_Order[Order Year])</f>
        <v>2022</v>
      </c>
      <c r="G2564" t="str">
        <f>_xlfn.XLOOKUP(tbl_OrderProduct[[#This Row],[OrderID]],tbl_Order[OrderID],tbl_Order[Order Month Name])</f>
        <v>Mar</v>
      </c>
      <c r="H2564" t="str">
        <f>_xlfn.XLOOKUP(tbl_OrderProduct[[#This Row],[ProductID]],tbl_Product[ProductID],tbl_Product[ProductName])</f>
        <v>Formula Scrabble</v>
      </c>
      <c r="I2564" t="str">
        <f>_xlfn.XLOOKUP(tbl_OrderProduct[[#This Row],[OrderID]],tbl_Order[OrderID],tbl_Order[CustomerID])</f>
        <v>CUST1035</v>
      </c>
    </row>
    <row r="2565" spans="1:9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  <c r="F2565">
        <f>_xlfn.XLOOKUP(tbl_OrderProduct[[#This Row],[OrderID]],tbl_Order[OrderID],tbl_Order[Order Year])</f>
        <v>2022</v>
      </c>
      <c r="G2565" t="str">
        <f>_xlfn.XLOOKUP(tbl_OrderProduct[[#This Row],[OrderID]],tbl_Order[OrderID],tbl_Order[Order Month Name])</f>
        <v>Mar</v>
      </c>
      <c r="H2565" t="str">
        <f>_xlfn.XLOOKUP(tbl_OrderProduct[[#This Row],[ProductID]],tbl_Product[ProductID],tbl_Product[ProductName])</f>
        <v>Root Cause Analysis</v>
      </c>
      <c r="I2565" t="str">
        <f>_xlfn.XLOOKUP(tbl_OrderProduct[[#This Row],[OrderID]],tbl_Order[OrderID],tbl_Order[CustomerID])</f>
        <v>CUST0964</v>
      </c>
    </row>
    <row r="2566" spans="1:9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  <c r="F2566">
        <f>_xlfn.XLOOKUP(tbl_OrderProduct[[#This Row],[OrderID]],tbl_Order[OrderID],tbl_Order[Order Year])</f>
        <v>2022</v>
      </c>
      <c r="G2566" t="str">
        <f>_xlfn.XLOOKUP(tbl_OrderProduct[[#This Row],[OrderID]],tbl_Order[OrderID],tbl_Order[Order Month Name])</f>
        <v>Mar</v>
      </c>
      <c r="H2566" t="str">
        <f>_xlfn.XLOOKUP(tbl_OrderProduct[[#This Row],[ProductID]],tbl_Product[ProductID],tbl_Product[ProductName])</f>
        <v>Between Two Spreadsheets</v>
      </c>
      <c r="I2566" t="str">
        <f>_xlfn.XLOOKUP(tbl_OrderProduct[[#This Row],[OrderID]],tbl_Order[OrderID],tbl_Order[CustomerID])</f>
        <v>CUST0964</v>
      </c>
    </row>
    <row r="2567" spans="1:9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  <c r="F2567">
        <f>_xlfn.XLOOKUP(tbl_OrderProduct[[#This Row],[OrderID]],tbl_Order[OrderID],tbl_Order[Order Year])</f>
        <v>2022</v>
      </c>
      <c r="G2567" t="str">
        <f>_xlfn.XLOOKUP(tbl_OrderProduct[[#This Row],[OrderID]],tbl_Order[OrderID],tbl_Order[Order Month Name])</f>
        <v>Mar</v>
      </c>
      <c r="H2567" t="str">
        <f>_xlfn.XLOOKUP(tbl_OrderProduct[[#This Row],[ProductID]],tbl_Product[ProductID],tbl_Product[ProductName])</f>
        <v>A Dasboard Contrived</v>
      </c>
      <c r="I2567" t="str">
        <f>_xlfn.XLOOKUP(tbl_OrderProduct[[#This Row],[OrderID]],tbl_Order[OrderID],tbl_Order[CustomerID])</f>
        <v>CUST0964</v>
      </c>
    </row>
    <row r="2568" spans="1:9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  <c r="F2568">
        <f>_xlfn.XLOOKUP(tbl_OrderProduct[[#This Row],[OrderID]],tbl_Order[OrderID],tbl_Order[Order Year])</f>
        <v>2022</v>
      </c>
      <c r="G2568" t="str">
        <f>_xlfn.XLOOKUP(tbl_OrderProduct[[#This Row],[OrderID]],tbl_Order[OrderID],tbl_Order[Order Month Name])</f>
        <v>Mar</v>
      </c>
      <c r="H2568" t="str">
        <f>_xlfn.XLOOKUP(tbl_OrderProduct[[#This Row],[ProductID]],tbl_Product[ProductID],tbl_Product[ProductName])</f>
        <v>Monopoly: Pivot Table Edition</v>
      </c>
      <c r="I2568" t="str">
        <f>_xlfn.XLOOKUP(tbl_OrderProduct[[#This Row],[OrderID]],tbl_Order[OrderID],tbl_Order[CustomerID])</f>
        <v>CUST0964</v>
      </c>
    </row>
    <row r="2569" spans="1:9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  <c r="F2569">
        <f>_xlfn.XLOOKUP(tbl_OrderProduct[[#This Row],[OrderID]],tbl_Order[OrderID],tbl_Order[Order Year])</f>
        <v>2022</v>
      </c>
      <c r="G2569" t="str">
        <f>_xlfn.XLOOKUP(tbl_OrderProduct[[#This Row],[OrderID]],tbl_Order[OrderID],tbl_Order[Order Month Name])</f>
        <v>Mar</v>
      </c>
      <c r="H2569" t="str">
        <f>_xlfn.XLOOKUP(tbl_OrderProduct[[#This Row],[ProductID]],tbl_Product[ProductID],tbl_Product[ProductName])</f>
        <v>Tiny Epic Formulas</v>
      </c>
      <c r="I2569" t="str">
        <f>_xlfn.XLOOKUP(tbl_OrderProduct[[#This Row],[OrderID]],tbl_Order[OrderID],tbl_Order[CustomerID])</f>
        <v>CUST0964</v>
      </c>
    </row>
    <row r="2570" spans="1:9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  <c r="F2570">
        <f>_xlfn.XLOOKUP(tbl_OrderProduct[[#This Row],[OrderID]],tbl_Order[OrderID],tbl_Order[Order Year])</f>
        <v>2022</v>
      </c>
      <c r="G2570" t="str">
        <f>_xlfn.XLOOKUP(tbl_OrderProduct[[#This Row],[OrderID]],tbl_Order[OrderID],tbl_Order[Order Month Name])</f>
        <v>Mar</v>
      </c>
      <c r="H2570" t="str">
        <f>_xlfn.XLOOKUP(tbl_OrderProduct[[#This Row],[ProductID]],tbl_Product[ProductID],tbl_Product[ProductName])</f>
        <v>Spreadsheet Legacy</v>
      </c>
      <c r="I2570" t="str">
        <f>_xlfn.XLOOKUP(tbl_OrderProduct[[#This Row],[OrderID]],tbl_Order[OrderID],tbl_Order[CustomerID])</f>
        <v>CUST0502</v>
      </c>
    </row>
    <row r="2571" spans="1:9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  <c r="F2571">
        <f>_xlfn.XLOOKUP(tbl_OrderProduct[[#This Row],[OrderID]],tbl_Order[OrderID],tbl_Order[Order Year])</f>
        <v>2022</v>
      </c>
      <c r="G2571" t="str">
        <f>_xlfn.XLOOKUP(tbl_OrderProduct[[#This Row],[OrderID]],tbl_Order[OrderID],tbl_Order[Order Month Name])</f>
        <v>Mar</v>
      </c>
      <c r="H2571" t="str">
        <f>_xlfn.XLOOKUP(tbl_OrderProduct[[#This Row],[ProductID]],tbl_Product[ProductID],tbl_Product[ProductName])</f>
        <v>Pivot or Perish</v>
      </c>
      <c r="I2571" t="str">
        <f>_xlfn.XLOOKUP(tbl_OrderProduct[[#This Row],[OrderID]],tbl_Order[OrderID],tbl_Order[CustomerID])</f>
        <v>CUST0654</v>
      </c>
    </row>
    <row r="2572" spans="1:9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  <c r="F2572">
        <f>_xlfn.XLOOKUP(tbl_OrderProduct[[#This Row],[OrderID]],tbl_Order[OrderID],tbl_Order[Order Year])</f>
        <v>2022</v>
      </c>
      <c r="G2572" t="str">
        <f>_xlfn.XLOOKUP(tbl_OrderProduct[[#This Row],[OrderID]],tbl_Order[OrderID],tbl_Order[Order Month Name])</f>
        <v>Mar</v>
      </c>
      <c r="H2572" t="str">
        <f>_xlfn.XLOOKUP(tbl_OrderProduct[[#This Row],[ProductID]],tbl_Product[ProductID],tbl_Product[ProductName])</f>
        <v>Spreadsheets &amp; Sidequests</v>
      </c>
      <c r="I2572" t="str">
        <f>_xlfn.XLOOKUP(tbl_OrderProduct[[#This Row],[OrderID]],tbl_Order[OrderID],tbl_Order[CustomerID])</f>
        <v>CUST0727</v>
      </c>
    </row>
    <row r="2573" spans="1:9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  <c r="F2573">
        <f>_xlfn.XLOOKUP(tbl_OrderProduct[[#This Row],[OrderID]],tbl_Order[OrderID],tbl_Order[Order Year])</f>
        <v>2022</v>
      </c>
      <c r="G2573" t="str">
        <f>_xlfn.XLOOKUP(tbl_OrderProduct[[#This Row],[OrderID]],tbl_Order[OrderID],tbl_Order[Order Month Name])</f>
        <v>Mar</v>
      </c>
      <c r="H2573" t="str">
        <f>_xlfn.XLOOKUP(tbl_OrderProduct[[#This Row],[ProductID]],tbl_Product[ProductID],tbl_Product[ProductName])</f>
        <v>Unmatched: Analyst's Edition</v>
      </c>
      <c r="I2573" t="str">
        <f>_xlfn.XLOOKUP(tbl_OrderProduct[[#This Row],[OrderID]],tbl_Order[OrderID],tbl_Order[CustomerID])</f>
        <v>CUST0090</v>
      </c>
    </row>
    <row r="2574" spans="1:9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  <c r="F2574">
        <f>_xlfn.XLOOKUP(tbl_OrderProduct[[#This Row],[OrderID]],tbl_Order[OrderID],tbl_Order[Order Year])</f>
        <v>2022</v>
      </c>
      <c r="G2574" t="str">
        <f>_xlfn.XLOOKUP(tbl_OrderProduct[[#This Row],[OrderID]],tbl_Order[OrderID],tbl_Order[Order Month Name])</f>
        <v>Mar</v>
      </c>
      <c r="H2574" t="str">
        <f>_xlfn.XLOOKUP(tbl_OrderProduct[[#This Row],[ProductID]],tbl_Product[ProductID],tbl_Product[ProductName])</f>
        <v>Brass: Budget</v>
      </c>
      <c r="I2574" t="str">
        <f>_xlfn.XLOOKUP(tbl_OrderProduct[[#This Row],[OrderID]],tbl_Order[OrderID],tbl_Order[CustomerID])</f>
        <v>CUST0090</v>
      </c>
    </row>
    <row r="2575" spans="1:9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  <c r="F2575">
        <f>_xlfn.XLOOKUP(tbl_OrderProduct[[#This Row],[OrderID]],tbl_Order[OrderID],tbl_Order[Order Year])</f>
        <v>2022</v>
      </c>
      <c r="G2575" t="str">
        <f>_xlfn.XLOOKUP(tbl_OrderProduct[[#This Row],[OrderID]],tbl_Order[OrderID],tbl_Order[Order Month Name])</f>
        <v>Mar</v>
      </c>
      <c r="H2575" t="str">
        <f>_xlfn.XLOOKUP(tbl_OrderProduct[[#This Row],[ProductID]],tbl_Product[ProductID],tbl_Product[ProductName])</f>
        <v>The Castles of Mad King Lambda</v>
      </c>
      <c r="I2575" t="str">
        <f>_xlfn.XLOOKUP(tbl_OrderProduct[[#This Row],[OrderID]],tbl_Order[OrderID],tbl_Order[CustomerID])</f>
        <v>CUST0090</v>
      </c>
    </row>
    <row r="2576" spans="1:9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  <c r="F2576">
        <f>_xlfn.XLOOKUP(tbl_OrderProduct[[#This Row],[OrderID]],tbl_Order[OrderID],tbl_Order[Order Year])</f>
        <v>2022</v>
      </c>
      <c r="G2576" t="str">
        <f>_xlfn.XLOOKUP(tbl_OrderProduct[[#This Row],[OrderID]],tbl_Order[OrderID],tbl_Order[Order Month Name])</f>
        <v>Mar</v>
      </c>
      <c r="H2576" t="str">
        <f>_xlfn.XLOOKUP(tbl_OrderProduct[[#This Row],[ProductID]],tbl_Product[ProductID],tbl_Product[ProductName])</f>
        <v>Unmatched: Analyst's Edition</v>
      </c>
      <c r="I2576" t="str">
        <f>_xlfn.XLOOKUP(tbl_OrderProduct[[#This Row],[OrderID]],tbl_Order[OrderID],tbl_Order[CustomerID])</f>
        <v>CUST1171</v>
      </c>
    </row>
    <row r="2577" spans="1:9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  <c r="F2577">
        <f>_xlfn.XLOOKUP(tbl_OrderProduct[[#This Row],[OrderID]],tbl_Order[OrderID],tbl_Order[Order Year])</f>
        <v>2022</v>
      </c>
      <c r="G2577" t="str">
        <f>_xlfn.XLOOKUP(tbl_OrderProduct[[#This Row],[OrderID]],tbl_Order[OrderID],tbl_Order[Order Month Name])</f>
        <v>Mar</v>
      </c>
      <c r="H2577" t="str">
        <f>_xlfn.XLOOKUP(tbl_OrderProduct[[#This Row],[ProductID]],tbl_Product[ProductID],tbl_Product[ProductName])</f>
        <v>The Quacks of Quarterburg</v>
      </c>
      <c r="I2577" t="str">
        <f>_xlfn.XLOOKUP(tbl_OrderProduct[[#This Row],[OrderID]],tbl_Order[OrderID],tbl_Order[CustomerID])</f>
        <v>CUST1171</v>
      </c>
    </row>
    <row r="2578" spans="1:9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  <c r="F2578">
        <f>_xlfn.XLOOKUP(tbl_OrderProduct[[#This Row],[OrderID]],tbl_Order[OrderID],tbl_Order[Order Year])</f>
        <v>2022</v>
      </c>
      <c r="G2578" t="str">
        <f>_xlfn.XLOOKUP(tbl_OrderProduct[[#This Row],[OrderID]],tbl_Order[OrderID],tbl_Order[Order Month Name])</f>
        <v>Mar</v>
      </c>
      <c r="H2578" t="str">
        <f>_xlfn.XLOOKUP(tbl_OrderProduct[[#This Row],[ProductID]],tbl_Product[ProductID],tbl_Product[ProductName])</f>
        <v>Pivot &amp; Paper</v>
      </c>
      <c r="I2578" t="str">
        <f>_xlfn.XLOOKUP(tbl_OrderProduct[[#This Row],[OrderID]],tbl_Order[OrderID],tbl_Order[CustomerID])</f>
        <v>CUST1171</v>
      </c>
    </row>
    <row r="2579" spans="1:9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  <c r="F2579">
        <f>_xlfn.XLOOKUP(tbl_OrderProduct[[#This Row],[OrderID]],tbl_Order[OrderID],tbl_Order[Order Year])</f>
        <v>2022</v>
      </c>
      <c r="G2579" t="str">
        <f>_xlfn.XLOOKUP(tbl_OrderProduct[[#This Row],[OrderID]],tbl_Order[OrderID],tbl_Order[Order Month Name])</f>
        <v>Mar</v>
      </c>
      <c r="H2579" t="str">
        <f>_xlfn.XLOOKUP(tbl_OrderProduct[[#This Row],[ProductID]],tbl_Product[ProductID],tbl_Product[ProductName])</f>
        <v>Pax Excel</v>
      </c>
      <c r="I2579" t="str">
        <f>_xlfn.XLOOKUP(tbl_OrderProduct[[#This Row],[OrderID]],tbl_Order[OrderID],tbl_Order[CustomerID])</f>
        <v>CUST1171</v>
      </c>
    </row>
    <row r="2580" spans="1:9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  <c r="F2580">
        <f>_xlfn.XLOOKUP(tbl_OrderProduct[[#This Row],[OrderID]],tbl_Order[OrderID],tbl_Order[Order Year])</f>
        <v>2022</v>
      </c>
      <c r="G2580" t="str">
        <f>_xlfn.XLOOKUP(tbl_OrderProduct[[#This Row],[OrderID]],tbl_Order[OrderID],tbl_Order[Order Month Name])</f>
        <v>Mar</v>
      </c>
      <c r="H2580" t="str">
        <f>_xlfn.XLOOKUP(tbl_OrderProduct[[#This Row],[ProductID]],tbl_Product[ProductID],tbl_Product[ProductName])</f>
        <v>Monopoly: Pivot Table Edition</v>
      </c>
      <c r="I2580" t="str">
        <f>_xlfn.XLOOKUP(tbl_OrderProduct[[#This Row],[OrderID]],tbl_Order[OrderID],tbl_Order[CustomerID])</f>
        <v>CUST1171</v>
      </c>
    </row>
    <row r="2581" spans="1:9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  <c r="F2581">
        <f>_xlfn.XLOOKUP(tbl_OrderProduct[[#This Row],[OrderID]],tbl_Order[OrderID],tbl_Order[Order Year])</f>
        <v>2022</v>
      </c>
      <c r="G2581" t="str">
        <f>_xlfn.XLOOKUP(tbl_OrderProduct[[#This Row],[OrderID]],tbl_Order[OrderID],tbl_Order[Order Month Name])</f>
        <v>Mar</v>
      </c>
      <c r="H2581" t="str">
        <f>_xlfn.XLOOKUP(tbl_OrderProduct[[#This Row],[ProductID]],tbl_Product[ProductID],tbl_Product[ProductName])</f>
        <v>Don't Wake the Stakeholders</v>
      </c>
      <c r="I2581" t="str">
        <f>_xlfn.XLOOKUP(tbl_OrderProduct[[#This Row],[OrderID]],tbl_Order[OrderID],tbl_Order[CustomerID])</f>
        <v>CUST1171</v>
      </c>
    </row>
    <row r="2582" spans="1:9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  <c r="F2582">
        <f>_xlfn.XLOOKUP(tbl_OrderProduct[[#This Row],[OrderID]],tbl_Order[OrderID],tbl_Order[Order Year])</f>
        <v>2022</v>
      </c>
      <c r="G2582" t="str">
        <f>_xlfn.XLOOKUP(tbl_OrderProduct[[#This Row],[OrderID]],tbl_Order[OrderID],tbl_Order[Order Month Name])</f>
        <v>Mar</v>
      </c>
      <c r="H2582" t="str">
        <f>_xlfn.XLOOKUP(tbl_OrderProduct[[#This Row],[ProductID]],tbl_Product[ProductID],tbl_Product[ProductName])</f>
        <v>Pax Excel</v>
      </c>
      <c r="I2582" t="str">
        <f>_xlfn.XLOOKUP(tbl_OrderProduct[[#This Row],[OrderID]],tbl_Order[OrderID],tbl_Order[CustomerID])</f>
        <v>CUST0474</v>
      </c>
    </row>
    <row r="2583" spans="1:9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  <c r="F2583">
        <f>_xlfn.XLOOKUP(tbl_OrderProduct[[#This Row],[OrderID]],tbl_Order[OrderID],tbl_Order[Order Year])</f>
        <v>2022</v>
      </c>
      <c r="G2583" t="str">
        <f>_xlfn.XLOOKUP(tbl_OrderProduct[[#This Row],[OrderID]],tbl_Order[OrderID],tbl_Order[Order Month Name])</f>
        <v>Mar</v>
      </c>
      <c r="H2583" t="str">
        <f>_xlfn.XLOOKUP(tbl_OrderProduct[[#This Row],[ProductID]],tbl_Product[ProductID],tbl_Product[ProductName])</f>
        <v>YahtSheets</v>
      </c>
      <c r="I2583" t="str">
        <f>_xlfn.XLOOKUP(tbl_OrderProduct[[#This Row],[OrderID]],tbl_Order[OrderID],tbl_Order[CustomerID])</f>
        <v>CUST0474</v>
      </c>
    </row>
    <row r="2584" spans="1:9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  <c r="F2584">
        <f>_xlfn.XLOOKUP(tbl_OrderProduct[[#This Row],[OrderID]],tbl_Order[OrderID],tbl_Order[Order Year])</f>
        <v>2022</v>
      </c>
      <c r="G2584" t="str">
        <f>_xlfn.XLOOKUP(tbl_OrderProduct[[#This Row],[OrderID]],tbl_Order[OrderID],tbl_Order[Order Month Name])</f>
        <v>Mar</v>
      </c>
      <c r="H2584" t="str">
        <f>_xlfn.XLOOKUP(tbl_OrderProduct[[#This Row],[ProductID]],tbl_Product[ProductID],tbl_Product[ProductName])</f>
        <v>Between Two Spreadsheets</v>
      </c>
      <c r="I2584" t="str">
        <f>_xlfn.XLOOKUP(tbl_OrderProduct[[#This Row],[OrderID]],tbl_Order[OrderID],tbl_Order[CustomerID])</f>
        <v>CUST1103</v>
      </c>
    </row>
    <row r="2585" spans="1:9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  <c r="F2585">
        <f>_xlfn.XLOOKUP(tbl_OrderProduct[[#This Row],[OrderID]],tbl_Order[OrderID],tbl_Order[Order Year])</f>
        <v>2022</v>
      </c>
      <c r="G2585" t="str">
        <f>_xlfn.XLOOKUP(tbl_OrderProduct[[#This Row],[OrderID]],tbl_Order[OrderID],tbl_Order[Order Month Name])</f>
        <v>Mar</v>
      </c>
      <c r="H2585" t="str">
        <f>_xlfn.XLOOKUP(tbl_OrderProduct[[#This Row],[ProductID]],tbl_Product[ProductID],tbl_Product[ProductName])</f>
        <v>Cashflow Cascadia</v>
      </c>
      <c r="I2585" t="str">
        <f>_xlfn.XLOOKUP(tbl_OrderProduct[[#This Row],[OrderID]],tbl_Order[OrderID],tbl_Order[CustomerID])</f>
        <v>CUST1103</v>
      </c>
    </row>
    <row r="2586" spans="1:9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  <c r="F2586">
        <f>_xlfn.XLOOKUP(tbl_OrderProduct[[#This Row],[OrderID]],tbl_Order[OrderID],tbl_Order[Order Year])</f>
        <v>2022</v>
      </c>
      <c r="G2586" t="str">
        <f>_xlfn.XLOOKUP(tbl_OrderProduct[[#This Row],[OrderID]],tbl_Order[OrderID],tbl_Order[Order Month Name])</f>
        <v>Mar</v>
      </c>
      <c r="H2586" t="str">
        <f>_xlfn.XLOOKUP(tbl_OrderProduct[[#This Row],[ProductID]],tbl_Product[ProductID],tbl_Product[ProductName])</f>
        <v>Fieldnames</v>
      </c>
      <c r="I2586" t="str">
        <f>_xlfn.XLOOKUP(tbl_OrderProduct[[#This Row],[OrderID]],tbl_Order[OrderID],tbl_Order[CustomerID])</f>
        <v>CUST1103</v>
      </c>
    </row>
    <row r="2587" spans="1:9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  <c r="F2587">
        <f>_xlfn.XLOOKUP(tbl_OrderProduct[[#This Row],[OrderID]],tbl_Order[OrderID],tbl_Order[Order Year])</f>
        <v>2022</v>
      </c>
      <c r="G2587" t="str">
        <f>_xlfn.XLOOKUP(tbl_OrderProduct[[#This Row],[OrderID]],tbl_Order[OrderID],tbl_Order[Order Month Name])</f>
        <v>Mar</v>
      </c>
      <c r="H2587" t="str">
        <f>_xlfn.XLOOKUP(tbl_OrderProduct[[#This Row],[ProductID]],tbl_Product[ProductID],tbl_Product[ProductName])</f>
        <v>Audit Call of Cthulhu</v>
      </c>
      <c r="I2587" t="str">
        <f>_xlfn.XLOOKUP(tbl_OrderProduct[[#This Row],[OrderID]],tbl_Order[OrderID],tbl_Order[CustomerID])</f>
        <v>CUST1103</v>
      </c>
    </row>
    <row r="2588" spans="1:9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  <c r="F2588">
        <f>_xlfn.XLOOKUP(tbl_OrderProduct[[#This Row],[OrderID]],tbl_Order[OrderID],tbl_Order[Order Year])</f>
        <v>2022</v>
      </c>
      <c r="G2588" t="str">
        <f>_xlfn.XLOOKUP(tbl_OrderProduct[[#This Row],[OrderID]],tbl_Order[OrderID],tbl_Order[Order Month Name])</f>
        <v>Mar</v>
      </c>
      <c r="H2588" t="str">
        <f>_xlfn.XLOOKUP(tbl_OrderProduct[[#This Row],[ProductID]],tbl_Product[ProductID],tbl_Product[ProductName])</f>
        <v>Sheets of Nottingham</v>
      </c>
      <c r="I2588" t="str">
        <f>_xlfn.XLOOKUP(tbl_OrderProduct[[#This Row],[OrderID]],tbl_Order[OrderID],tbl_Order[CustomerID])</f>
        <v>CUST0095</v>
      </c>
    </row>
    <row r="2589" spans="1:9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  <c r="F2589">
        <f>_xlfn.XLOOKUP(tbl_OrderProduct[[#This Row],[OrderID]],tbl_Order[OrderID],tbl_Order[Order Year])</f>
        <v>2022</v>
      </c>
      <c r="G2589" t="str">
        <f>_xlfn.XLOOKUP(tbl_OrderProduct[[#This Row],[OrderID]],tbl_Order[OrderID],tbl_Order[Order Month Name])</f>
        <v>Mar</v>
      </c>
      <c r="H2589" t="str">
        <f>_xlfn.XLOOKUP(tbl_OrderProduct[[#This Row],[ProductID]],tbl_Product[ProductID],tbl_Product[ProductName])</f>
        <v>Don't Wake the Stakeholders</v>
      </c>
      <c r="I2589" t="str">
        <f>_xlfn.XLOOKUP(tbl_OrderProduct[[#This Row],[OrderID]],tbl_Order[OrderID],tbl_Order[CustomerID])</f>
        <v>CUST0095</v>
      </c>
    </row>
    <row r="2590" spans="1:9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  <c r="F2590">
        <f>_xlfn.XLOOKUP(tbl_OrderProduct[[#This Row],[OrderID]],tbl_Order[OrderID],tbl_Order[Order Year])</f>
        <v>2022</v>
      </c>
      <c r="G2590" t="str">
        <f>_xlfn.XLOOKUP(tbl_OrderProduct[[#This Row],[OrderID]],tbl_Order[OrderID],tbl_Order[Order Month Name])</f>
        <v>Mar</v>
      </c>
      <c r="H2590" t="str">
        <f>_xlfn.XLOOKUP(tbl_OrderProduct[[#This Row],[ProductID]],tbl_Product[ProductID],tbl_Product[ProductName])</f>
        <v>Between Two Spreadsheets</v>
      </c>
      <c r="I2590" t="str">
        <f>_xlfn.XLOOKUP(tbl_OrderProduct[[#This Row],[OrderID]],tbl_Order[OrderID],tbl_Order[CustomerID])</f>
        <v>CUST0095</v>
      </c>
    </row>
    <row r="2591" spans="1:9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  <c r="F2591">
        <f>_xlfn.XLOOKUP(tbl_OrderProduct[[#This Row],[OrderID]],tbl_Order[OrderID],tbl_Order[Order Year])</f>
        <v>2022</v>
      </c>
      <c r="G2591" t="str">
        <f>_xlfn.XLOOKUP(tbl_OrderProduct[[#This Row],[OrderID]],tbl_Order[OrderID],tbl_Order[Order Month Name])</f>
        <v>Mar</v>
      </c>
      <c r="H2591" t="str">
        <f>_xlfn.XLOOKUP(tbl_OrderProduct[[#This Row],[ProductID]],tbl_Product[ProductID],tbl_Product[ProductName])</f>
        <v>Brass: Budget</v>
      </c>
      <c r="I2591" t="str">
        <f>_xlfn.XLOOKUP(tbl_OrderProduct[[#This Row],[OrderID]],tbl_Order[OrderID],tbl_Order[CustomerID])</f>
        <v>CUST0095</v>
      </c>
    </row>
    <row r="2592" spans="1:9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  <c r="F2592">
        <f>_xlfn.XLOOKUP(tbl_OrderProduct[[#This Row],[OrderID]],tbl_Order[OrderID],tbl_Order[Order Year])</f>
        <v>2022</v>
      </c>
      <c r="G2592" t="str">
        <f>_xlfn.XLOOKUP(tbl_OrderProduct[[#This Row],[OrderID]],tbl_Order[OrderID],tbl_Order[Order Month Name])</f>
        <v>Mar</v>
      </c>
      <c r="H2592" t="str">
        <f>_xlfn.XLOOKUP(tbl_OrderProduct[[#This Row],[ProductID]],tbl_Product[ProductID],tbl_Product[ProductName])</f>
        <v>Depreciation Trail</v>
      </c>
      <c r="I2592" t="str">
        <f>_xlfn.XLOOKUP(tbl_OrderProduct[[#This Row],[OrderID]],tbl_Order[OrderID],tbl_Order[CustomerID])</f>
        <v>CUST0095</v>
      </c>
    </row>
    <row r="2593" spans="1:9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  <c r="F2593">
        <f>_xlfn.XLOOKUP(tbl_OrderProduct[[#This Row],[OrderID]],tbl_Order[OrderID],tbl_Order[Order Year])</f>
        <v>2022</v>
      </c>
      <c r="G2593" t="str">
        <f>_xlfn.XLOOKUP(tbl_OrderProduct[[#This Row],[OrderID]],tbl_Order[OrderID],tbl_Order[Order Month Name])</f>
        <v>Mar</v>
      </c>
      <c r="H2593" t="str">
        <f>_xlfn.XLOOKUP(tbl_OrderProduct[[#This Row],[ProductID]],tbl_Product[ProductID],tbl_Product[ProductName])</f>
        <v>Between Two Spreadsheets</v>
      </c>
      <c r="I2593" t="str">
        <f>_xlfn.XLOOKUP(tbl_OrderProduct[[#This Row],[OrderID]],tbl_Order[OrderID],tbl_Order[CustomerID])</f>
        <v>CUST1140</v>
      </c>
    </row>
    <row r="2594" spans="1:9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  <c r="F2594">
        <f>_xlfn.XLOOKUP(tbl_OrderProduct[[#This Row],[OrderID]],tbl_Order[OrderID],tbl_Order[Order Year])</f>
        <v>2022</v>
      </c>
      <c r="G2594" t="str">
        <f>_xlfn.XLOOKUP(tbl_OrderProduct[[#This Row],[OrderID]],tbl_Order[OrderID],tbl_Order[Order Month Name])</f>
        <v>Mar</v>
      </c>
      <c r="H2594" t="str">
        <f>_xlfn.XLOOKUP(tbl_OrderProduct[[#This Row],[ProductID]],tbl_Product[ProductID],tbl_Product[ProductName])</f>
        <v>Root Cause Analysis</v>
      </c>
      <c r="I2594" t="str">
        <f>_xlfn.XLOOKUP(tbl_OrderProduct[[#This Row],[OrderID]],tbl_Order[OrderID],tbl_Order[CustomerID])</f>
        <v>CUST0506</v>
      </c>
    </row>
    <row r="2595" spans="1:9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  <c r="F2595">
        <f>_xlfn.XLOOKUP(tbl_OrderProduct[[#This Row],[OrderID]],tbl_Order[OrderID],tbl_Order[Order Year])</f>
        <v>2022</v>
      </c>
      <c r="G2595" t="str">
        <f>_xlfn.XLOOKUP(tbl_OrderProduct[[#This Row],[OrderID]],tbl_Order[OrderID],tbl_Order[Order Month Name])</f>
        <v>Mar</v>
      </c>
      <c r="H2595" t="str">
        <f>_xlfn.XLOOKUP(tbl_OrderProduct[[#This Row],[ProductID]],tbl_Product[ProductID],tbl_Product[ProductName])</f>
        <v>Spreadsheets &amp; Sidequests</v>
      </c>
      <c r="I2595" t="str">
        <f>_xlfn.XLOOKUP(tbl_OrderProduct[[#This Row],[OrderID]],tbl_Order[OrderID],tbl_Order[CustomerID])</f>
        <v>CUST0506</v>
      </c>
    </row>
    <row r="2596" spans="1:9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  <c r="F2596">
        <f>_xlfn.XLOOKUP(tbl_OrderProduct[[#This Row],[OrderID]],tbl_Order[OrderID],tbl_Order[Order Year])</f>
        <v>2022</v>
      </c>
      <c r="G2596" t="str">
        <f>_xlfn.XLOOKUP(tbl_OrderProduct[[#This Row],[OrderID]],tbl_Order[OrderID],tbl_Order[Order Month Name])</f>
        <v>Mar</v>
      </c>
      <c r="H2596" t="str">
        <f>_xlfn.XLOOKUP(tbl_OrderProduct[[#This Row],[ProductID]],tbl_Product[ProductID],tbl_Product[ProductName])</f>
        <v>Pivot or Perish</v>
      </c>
      <c r="I2596" t="str">
        <f>_xlfn.XLOOKUP(tbl_OrderProduct[[#This Row],[OrderID]],tbl_Order[OrderID],tbl_Order[CustomerID])</f>
        <v>CUST0506</v>
      </c>
    </row>
    <row r="2597" spans="1:9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  <c r="F2597">
        <f>_xlfn.XLOOKUP(tbl_OrderProduct[[#This Row],[OrderID]],tbl_Order[OrderID],tbl_Order[Order Year])</f>
        <v>2022</v>
      </c>
      <c r="G2597" t="str">
        <f>_xlfn.XLOOKUP(tbl_OrderProduct[[#This Row],[OrderID]],tbl_Order[OrderID],tbl_Order[Order Month Name])</f>
        <v>Mar</v>
      </c>
      <c r="H2597" t="str">
        <f>_xlfn.XLOOKUP(tbl_OrderProduct[[#This Row],[ProductID]],tbl_Product[ProductID],tbl_Product[ProductName])</f>
        <v>Spreadsheet Legacy</v>
      </c>
      <c r="I2597" t="str">
        <f>_xlfn.XLOOKUP(tbl_OrderProduct[[#This Row],[OrderID]],tbl_Order[OrderID],tbl_Order[CustomerID])</f>
        <v>CUST0506</v>
      </c>
    </row>
    <row r="2598" spans="1:9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  <c r="F2598">
        <f>_xlfn.XLOOKUP(tbl_OrderProduct[[#This Row],[OrderID]],tbl_Order[OrderID],tbl_Order[Order Year])</f>
        <v>2022</v>
      </c>
      <c r="G2598" t="str">
        <f>_xlfn.XLOOKUP(tbl_OrderProduct[[#This Row],[OrderID]],tbl_Order[OrderID],tbl_Order[Order Month Name])</f>
        <v>Apr</v>
      </c>
      <c r="H2598" t="str">
        <f>_xlfn.XLOOKUP(tbl_OrderProduct[[#This Row],[ProductID]],tbl_Product[ProductID],tbl_Product[ProductName])</f>
        <v>YahtSheets</v>
      </c>
      <c r="I2598" t="str">
        <f>_xlfn.XLOOKUP(tbl_OrderProduct[[#This Row],[OrderID]],tbl_Order[OrderID],tbl_Order[CustomerID])</f>
        <v>CUST0697</v>
      </c>
    </row>
    <row r="2599" spans="1:9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  <c r="F2599">
        <f>_xlfn.XLOOKUP(tbl_OrderProduct[[#This Row],[OrderID]],tbl_Order[OrderID],tbl_Order[Order Year])</f>
        <v>2022</v>
      </c>
      <c r="G2599" t="str">
        <f>_xlfn.XLOOKUP(tbl_OrderProduct[[#This Row],[OrderID]],tbl_Order[OrderID],tbl_Order[Order Month Name])</f>
        <v>Apr</v>
      </c>
      <c r="H2599" t="str">
        <f>_xlfn.XLOOKUP(tbl_OrderProduct[[#This Row],[ProductID]],tbl_Product[ProductID],tbl_Product[ProductName])</f>
        <v>Great Western Lookup</v>
      </c>
      <c r="I2599" t="str">
        <f>_xlfn.XLOOKUP(tbl_OrderProduct[[#This Row],[OrderID]],tbl_Order[OrderID],tbl_Order[CustomerID])</f>
        <v>CUST0642</v>
      </c>
    </row>
    <row r="2600" spans="1:9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  <c r="F2600">
        <f>_xlfn.XLOOKUP(tbl_OrderProduct[[#This Row],[OrderID]],tbl_Order[OrderID],tbl_Order[Order Year])</f>
        <v>2022</v>
      </c>
      <c r="G2600" t="str">
        <f>_xlfn.XLOOKUP(tbl_OrderProduct[[#This Row],[OrderID]],tbl_Order[OrderID],tbl_Order[Order Month Name])</f>
        <v>Apr</v>
      </c>
      <c r="H2600" t="str">
        <f>_xlfn.XLOOKUP(tbl_OrderProduct[[#This Row],[ProductID]],tbl_Product[ProductID],tbl_Product[ProductName])</f>
        <v>Pivot Panic!</v>
      </c>
      <c r="I2600" t="str">
        <f>_xlfn.XLOOKUP(tbl_OrderProduct[[#This Row],[OrderID]],tbl_Order[OrderID],tbl_Order[CustomerID])</f>
        <v>CUST0642</v>
      </c>
    </row>
    <row r="2601" spans="1:9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  <c r="F2601">
        <f>_xlfn.XLOOKUP(tbl_OrderProduct[[#This Row],[OrderID]],tbl_Order[OrderID],tbl_Order[Order Year])</f>
        <v>2022</v>
      </c>
      <c r="G2601" t="str">
        <f>_xlfn.XLOOKUP(tbl_OrderProduct[[#This Row],[OrderID]],tbl_Order[OrderID],tbl_Order[Order Month Name])</f>
        <v>Apr</v>
      </c>
      <c r="H2601" t="str">
        <f>_xlfn.XLOOKUP(tbl_OrderProduct[[#This Row],[ProductID]],tbl_Product[ProductID],tbl_Product[ProductName])</f>
        <v>Charts Against Humanity</v>
      </c>
      <c r="I2601" t="str">
        <f>_xlfn.XLOOKUP(tbl_OrderProduct[[#This Row],[OrderID]],tbl_Order[OrderID],tbl_Order[CustomerID])</f>
        <v>CUST0642</v>
      </c>
    </row>
    <row r="2602" spans="1:9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  <c r="F2602">
        <f>_xlfn.XLOOKUP(tbl_OrderProduct[[#This Row],[OrderID]],tbl_Order[OrderID],tbl_Order[Order Year])</f>
        <v>2022</v>
      </c>
      <c r="G2602" t="str">
        <f>_xlfn.XLOOKUP(tbl_OrderProduct[[#This Row],[OrderID]],tbl_Order[OrderID],tbl_Order[Order Month Name])</f>
        <v>Apr</v>
      </c>
      <c r="H2602" t="str">
        <f>_xlfn.XLOOKUP(tbl_OrderProduct[[#This Row],[ProductID]],tbl_Product[ProductID],tbl_Product[ProductName])</f>
        <v>Wingspanalytics</v>
      </c>
      <c r="I2602" t="str">
        <f>_xlfn.XLOOKUP(tbl_OrderProduct[[#This Row],[OrderID]],tbl_Order[OrderID],tbl_Order[CustomerID])</f>
        <v>CUST0642</v>
      </c>
    </row>
    <row r="2603" spans="1:9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  <c r="F2603">
        <f>_xlfn.XLOOKUP(tbl_OrderProduct[[#This Row],[OrderID]],tbl_Order[OrderID],tbl_Order[Order Year])</f>
        <v>2022</v>
      </c>
      <c r="G2603" t="str">
        <f>_xlfn.XLOOKUP(tbl_OrderProduct[[#This Row],[OrderID]],tbl_Order[OrderID],tbl_Order[Order Month Name])</f>
        <v>Apr</v>
      </c>
      <c r="H2603" t="str">
        <f>_xlfn.XLOOKUP(tbl_OrderProduct[[#This Row],[ProductID]],tbl_Product[ProductID],tbl_Product[ProductName])</f>
        <v>YahtSheets</v>
      </c>
      <c r="I2603" t="str">
        <f>_xlfn.XLOOKUP(tbl_OrderProduct[[#This Row],[OrderID]],tbl_Order[OrderID],tbl_Order[CustomerID])</f>
        <v>CUST1171</v>
      </c>
    </row>
    <row r="2604" spans="1:9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  <c r="F2604">
        <f>_xlfn.XLOOKUP(tbl_OrderProduct[[#This Row],[OrderID]],tbl_Order[OrderID],tbl_Order[Order Year])</f>
        <v>2022</v>
      </c>
      <c r="G2604" t="str">
        <f>_xlfn.XLOOKUP(tbl_OrderProduct[[#This Row],[OrderID]],tbl_Order[OrderID],tbl_Order[Order Month Name])</f>
        <v>Apr</v>
      </c>
      <c r="H2604" t="str">
        <f>_xlfn.XLOOKUP(tbl_OrderProduct[[#This Row],[ProductID]],tbl_Product[ProductID],tbl_Product[ProductName])</f>
        <v>The Quacks of Quarterburg</v>
      </c>
      <c r="I2604" t="str">
        <f>_xlfn.XLOOKUP(tbl_OrderProduct[[#This Row],[OrderID]],tbl_Order[OrderID],tbl_Order[CustomerID])</f>
        <v>CUST1205</v>
      </c>
    </row>
    <row r="2605" spans="1:9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  <c r="F2605">
        <f>_xlfn.XLOOKUP(tbl_OrderProduct[[#This Row],[OrderID]],tbl_Order[OrderID],tbl_Order[Order Year])</f>
        <v>2022</v>
      </c>
      <c r="G2605" t="str">
        <f>_xlfn.XLOOKUP(tbl_OrderProduct[[#This Row],[OrderID]],tbl_Order[OrderID],tbl_Order[Order Month Name])</f>
        <v>Apr</v>
      </c>
      <c r="H2605" t="str">
        <f>_xlfn.XLOOKUP(tbl_OrderProduct[[#This Row],[ProductID]],tbl_Product[ProductID],tbl_Product[ProductName])</f>
        <v>Don't Wake the Stakeholders</v>
      </c>
      <c r="I2605" t="str">
        <f>_xlfn.XLOOKUP(tbl_OrderProduct[[#This Row],[OrderID]],tbl_Order[OrderID],tbl_Order[CustomerID])</f>
        <v>CUST1292</v>
      </c>
    </row>
    <row r="2606" spans="1:9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  <c r="F2606">
        <f>_xlfn.XLOOKUP(tbl_OrderProduct[[#This Row],[OrderID]],tbl_Order[OrderID],tbl_Order[Order Year])</f>
        <v>2022</v>
      </c>
      <c r="G2606" t="str">
        <f>_xlfn.XLOOKUP(tbl_OrderProduct[[#This Row],[OrderID]],tbl_Order[OrderID],tbl_Order[Order Month Name])</f>
        <v>Apr</v>
      </c>
      <c r="H2606" t="str">
        <f>_xlfn.XLOOKUP(tbl_OrderProduct[[#This Row],[ProductID]],tbl_Product[ProductID],tbl_Product[ProductName])</f>
        <v>Dungeons &amp; Datasets</v>
      </c>
      <c r="I2606" t="str">
        <f>_xlfn.XLOOKUP(tbl_OrderProduct[[#This Row],[OrderID]],tbl_Order[OrderID],tbl_Order[CustomerID])</f>
        <v>CUST1292</v>
      </c>
    </row>
    <row r="2607" spans="1:9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  <c r="F2607">
        <f>_xlfn.XLOOKUP(tbl_OrderProduct[[#This Row],[OrderID]],tbl_Order[OrderID],tbl_Order[Order Year])</f>
        <v>2022</v>
      </c>
      <c r="G2607" t="str">
        <f>_xlfn.XLOOKUP(tbl_OrderProduct[[#This Row],[OrderID]],tbl_Order[OrderID],tbl_Order[Order Month Name])</f>
        <v>Apr</v>
      </c>
      <c r="H2607" t="str">
        <f>_xlfn.XLOOKUP(tbl_OrderProduct[[#This Row],[ProductID]],tbl_Product[ProductID],tbl_Product[ProductName])</f>
        <v>Roll for Regression</v>
      </c>
      <c r="I2607" t="str">
        <f>_xlfn.XLOOKUP(tbl_OrderProduct[[#This Row],[OrderID]],tbl_Order[OrderID],tbl_Order[CustomerID])</f>
        <v>CUST1292</v>
      </c>
    </row>
    <row r="2608" spans="1:9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  <c r="F2608">
        <f>_xlfn.XLOOKUP(tbl_OrderProduct[[#This Row],[OrderID]],tbl_Order[OrderID],tbl_Order[Order Year])</f>
        <v>2022</v>
      </c>
      <c r="G2608" t="str">
        <f>_xlfn.XLOOKUP(tbl_OrderProduct[[#This Row],[OrderID]],tbl_Order[OrderID],tbl_Order[Order Month Name])</f>
        <v>Apr</v>
      </c>
      <c r="H2608" t="str">
        <f>_xlfn.XLOOKUP(tbl_OrderProduct[[#This Row],[ProductID]],tbl_Product[ProductID],tbl_Product[ProductName])</f>
        <v>DAX Machina</v>
      </c>
      <c r="I2608" t="str">
        <f>_xlfn.XLOOKUP(tbl_OrderProduct[[#This Row],[OrderID]],tbl_Order[OrderID],tbl_Order[CustomerID])</f>
        <v>CUST0022</v>
      </c>
    </row>
    <row r="2609" spans="1:9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  <c r="F2609">
        <f>_xlfn.XLOOKUP(tbl_OrderProduct[[#This Row],[OrderID]],tbl_Order[OrderID],tbl_Order[Order Year])</f>
        <v>2022</v>
      </c>
      <c r="G2609" t="str">
        <f>_xlfn.XLOOKUP(tbl_OrderProduct[[#This Row],[OrderID]],tbl_Order[OrderID],tbl_Order[Order Month Name])</f>
        <v>Apr</v>
      </c>
      <c r="H2609" t="str">
        <f>_xlfn.XLOOKUP(tbl_OrderProduct[[#This Row],[ProductID]],tbl_Product[ProductID],tbl_Product[ProductName])</f>
        <v>Dungeons &amp; Datasets</v>
      </c>
      <c r="I2609" t="str">
        <f>_xlfn.XLOOKUP(tbl_OrderProduct[[#This Row],[OrderID]],tbl_Order[OrderID],tbl_Order[CustomerID])</f>
        <v>CUST0022</v>
      </c>
    </row>
    <row r="2610" spans="1:9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  <c r="F2610">
        <f>_xlfn.XLOOKUP(tbl_OrderProduct[[#This Row],[OrderID]],tbl_Order[OrderID],tbl_Order[Order Year])</f>
        <v>2022</v>
      </c>
      <c r="G2610" t="str">
        <f>_xlfn.XLOOKUP(tbl_OrderProduct[[#This Row],[OrderID]],tbl_Order[OrderID],tbl_Order[Order Month Name])</f>
        <v>Apr</v>
      </c>
      <c r="H2610" t="str">
        <f>_xlfn.XLOOKUP(tbl_OrderProduct[[#This Row],[ProductID]],tbl_Product[ProductID],tbl_Product[ProductName])</f>
        <v>DAX Machina</v>
      </c>
      <c r="I2610" t="str">
        <f>_xlfn.XLOOKUP(tbl_OrderProduct[[#This Row],[OrderID]],tbl_Order[OrderID],tbl_Order[CustomerID])</f>
        <v>CUST0754</v>
      </c>
    </row>
    <row r="2611" spans="1:9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  <c r="F2611">
        <f>_xlfn.XLOOKUP(tbl_OrderProduct[[#This Row],[OrderID]],tbl_Order[OrderID],tbl_Order[Order Year])</f>
        <v>2022</v>
      </c>
      <c r="G2611" t="str">
        <f>_xlfn.XLOOKUP(tbl_OrderProduct[[#This Row],[OrderID]],tbl_Order[OrderID],tbl_Order[Order Month Name])</f>
        <v>Apr</v>
      </c>
      <c r="H2611" t="str">
        <f>_xlfn.XLOOKUP(tbl_OrderProduct[[#This Row],[ProductID]],tbl_Product[ProductID],tbl_Product[ProductName])</f>
        <v>Azul: Pie Chart Edition</v>
      </c>
      <c r="I2611" t="str">
        <f>_xlfn.XLOOKUP(tbl_OrderProduct[[#This Row],[OrderID]],tbl_Order[OrderID],tbl_Order[CustomerID])</f>
        <v>CUST0243</v>
      </c>
    </row>
    <row r="2612" spans="1:9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  <c r="F2612">
        <f>_xlfn.XLOOKUP(tbl_OrderProduct[[#This Row],[OrderID]],tbl_Order[OrderID],tbl_Order[Order Year])</f>
        <v>2022</v>
      </c>
      <c r="G2612" t="str">
        <f>_xlfn.XLOOKUP(tbl_OrderProduct[[#This Row],[OrderID]],tbl_Order[OrderID],tbl_Order[Order Month Name])</f>
        <v>Apr</v>
      </c>
      <c r="H2612" t="str">
        <f>_xlfn.XLOOKUP(tbl_OrderProduct[[#This Row],[ProductID]],tbl_Product[ProductID],tbl_Product[ProductName])</f>
        <v>Cells of Caledonia</v>
      </c>
      <c r="I2612" t="str">
        <f>_xlfn.XLOOKUP(tbl_OrderProduct[[#This Row],[OrderID]],tbl_Order[OrderID],tbl_Order[CustomerID])</f>
        <v>CUST0264</v>
      </c>
    </row>
    <row r="2613" spans="1:9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  <c r="F2613">
        <f>_xlfn.XLOOKUP(tbl_OrderProduct[[#This Row],[OrderID]],tbl_Order[OrderID],tbl_Order[Order Year])</f>
        <v>2022</v>
      </c>
      <c r="G2613" t="str">
        <f>_xlfn.XLOOKUP(tbl_OrderProduct[[#This Row],[OrderID]],tbl_Order[OrderID],tbl_Order[Order Month Name])</f>
        <v>Apr</v>
      </c>
      <c r="H2613" t="str">
        <f>_xlfn.XLOOKUP(tbl_OrderProduct[[#This Row],[ProductID]],tbl_Product[ProductID],tbl_Product[ProductName])</f>
        <v>Spreadsheet Legacy</v>
      </c>
      <c r="I2613" t="str">
        <f>_xlfn.XLOOKUP(tbl_OrderProduct[[#This Row],[OrderID]],tbl_Order[OrderID],tbl_Order[CustomerID])</f>
        <v>CUST0264</v>
      </c>
    </row>
    <row r="2614" spans="1:9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  <c r="F2614">
        <f>_xlfn.XLOOKUP(tbl_OrderProduct[[#This Row],[OrderID]],tbl_Order[OrderID],tbl_Order[Order Year])</f>
        <v>2022</v>
      </c>
      <c r="G2614" t="str">
        <f>_xlfn.XLOOKUP(tbl_OrderProduct[[#This Row],[OrderID]],tbl_Order[OrderID],tbl_Order[Order Month Name])</f>
        <v>Apr</v>
      </c>
      <c r="H2614" t="str">
        <f>_xlfn.XLOOKUP(tbl_OrderProduct[[#This Row],[ProductID]],tbl_Product[ProductID],tbl_Product[ProductName])</f>
        <v>Sheetstorm</v>
      </c>
      <c r="I2614" t="str">
        <f>_xlfn.XLOOKUP(tbl_OrderProduct[[#This Row],[OrderID]],tbl_Order[OrderID],tbl_Order[CustomerID])</f>
        <v>CUST0264</v>
      </c>
    </row>
    <row r="2615" spans="1:9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  <c r="F2615">
        <f>_xlfn.XLOOKUP(tbl_OrderProduct[[#This Row],[OrderID]],tbl_Order[OrderID],tbl_Order[Order Year])</f>
        <v>2022</v>
      </c>
      <c r="G2615" t="str">
        <f>_xlfn.XLOOKUP(tbl_OrderProduct[[#This Row],[OrderID]],tbl_Order[OrderID],tbl_Order[Order Month Name])</f>
        <v>Apr</v>
      </c>
      <c r="H2615" t="str">
        <f>_xlfn.XLOOKUP(tbl_OrderProduct[[#This Row],[ProductID]],tbl_Product[ProductID],tbl_Product[ProductName])</f>
        <v>Sheetstorm</v>
      </c>
      <c r="I2615" t="str">
        <f>_xlfn.XLOOKUP(tbl_OrderProduct[[#This Row],[OrderID]],tbl_Order[OrderID],tbl_Order[CustomerID])</f>
        <v>CUST1292</v>
      </c>
    </row>
    <row r="2616" spans="1:9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  <c r="F2616">
        <f>_xlfn.XLOOKUP(tbl_OrderProduct[[#This Row],[OrderID]],tbl_Order[OrderID],tbl_Order[Order Year])</f>
        <v>2022</v>
      </c>
      <c r="G2616" t="str">
        <f>_xlfn.XLOOKUP(tbl_OrderProduct[[#This Row],[OrderID]],tbl_Order[OrderID],tbl_Order[Order Month Name])</f>
        <v>Apr</v>
      </c>
      <c r="H2616" t="str">
        <f>_xlfn.XLOOKUP(tbl_OrderProduct[[#This Row],[ProductID]],tbl_Product[ProductID],tbl_Product[ProductName])</f>
        <v>YahtSheets</v>
      </c>
      <c r="I2616" t="str">
        <f>_xlfn.XLOOKUP(tbl_OrderProduct[[#This Row],[OrderID]],tbl_Order[OrderID],tbl_Order[CustomerID])</f>
        <v>CUST1292</v>
      </c>
    </row>
    <row r="2617" spans="1:9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  <c r="F2617">
        <f>_xlfn.XLOOKUP(tbl_OrderProduct[[#This Row],[OrderID]],tbl_Order[OrderID],tbl_Order[Order Year])</f>
        <v>2022</v>
      </c>
      <c r="G2617" t="str">
        <f>_xlfn.XLOOKUP(tbl_OrderProduct[[#This Row],[OrderID]],tbl_Order[OrderID],tbl_Order[Order Month Name])</f>
        <v>Apr</v>
      </c>
      <c r="H2617" t="str">
        <f>_xlfn.XLOOKUP(tbl_OrderProduct[[#This Row],[ProductID]],tbl_Product[ProductID],tbl_Product[ProductName])</f>
        <v>Evercell</v>
      </c>
      <c r="I2617" t="str">
        <f>_xlfn.XLOOKUP(tbl_OrderProduct[[#This Row],[OrderID]],tbl_Order[OrderID],tbl_Order[CustomerID])</f>
        <v>CUST1292</v>
      </c>
    </row>
    <row r="2618" spans="1:9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  <c r="F2618">
        <f>_xlfn.XLOOKUP(tbl_OrderProduct[[#This Row],[OrderID]],tbl_Order[OrderID],tbl_Order[Order Year])</f>
        <v>2022</v>
      </c>
      <c r="G2618" t="str">
        <f>_xlfn.XLOOKUP(tbl_OrderProduct[[#This Row],[OrderID]],tbl_Order[OrderID],tbl_Order[Order Month Name])</f>
        <v>Apr</v>
      </c>
      <c r="H2618" t="str">
        <f>_xlfn.XLOOKUP(tbl_OrderProduct[[#This Row],[ProductID]],tbl_Product[ProductID],tbl_Product[ProductName])</f>
        <v>Brass: Budget</v>
      </c>
      <c r="I2618" t="str">
        <f>_xlfn.XLOOKUP(tbl_OrderProduct[[#This Row],[OrderID]],tbl_Order[OrderID],tbl_Order[CustomerID])</f>
        <v>CUST1292</v>
      </c>
    </row>
    <row r="2619" spans="1:9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  <c r="F2619">
        <f>_xlfn.XLOOKUP(tbl_OrderProduct[[#This Row],[OrderID]],tbl_Order[OrderID],tbl_Order[Order Year])</f>
        <v>2022</v>
      </c>
      <c r="G2619" t="str">
        <f>_xlfn.XLOOKUP(tbl_OrderProduct[[#This Row],[OrderID]],tbl_Order[OrderID],tbl_Order[Order Month Name])</f>
        <v>Apr</v>
      </c>
      <c r="H2619" t="str">
        <f>_xlfn.XLOOKUP(tbl_OrderProduct[[#This Row],[ProductID]],tbl_Product[ProductID],tbl_Product[ProductName])</f>
        <v>Don't Wake the Stakeholders</v>
      </c>
      <c r="I2619" t="str">
        <f>_xlfn.XLOOKUP(tbl_OrderProduct[[#This Row],[OrderID]],tbl_Order[OrderID],tbl_Order[CustomerID])</f>
        <v>CUST1292</v>
      </c>
    </row>
    <row r="2620" spans="1:9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  <c r="F2620">
        <f>_xlfn.XLOOKUP(tbl_OrderProduct[[#This Row],[OrderID]],tbl_Order[OrderID],tbl_Order[Order Year])</f>
        <v>2022</v>
      </c>
      <c r="G2620" t="str">
        <f>_xlfn.XLOOKUP(tbl_OrderProduct[[#This Row],[OrderID]],tbl_Order[OrderID],tbl_Order[Order Month Name])</f>
        <v>Apr</v>
      </c>
      <c r="H2620" t="str">
        <f>_xlfn.XLOOKUP(tbl_OrderProduct[[#This Row],[ProductID]],tbl_Product[ProductID],tbl_Product[ProductName])</f>
        <v>Audit Call of Cthulhu</v>
      </c>
      <c r="I2620" t="str">
        <f>_xlfn.XLOOKUP(tbl_OrderProduct[[#This Row],[OrderID]],tbl_Order[OrderID],tbl_Order[CustomerID])</f>
        <v>CUST0115</v>
      </c>
    </row>
    <row r="2621" spans="1:9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  <c r="F2621">
        <f>_xlfn.XLOOKUP(tbl_OrderProduct[[#This Row],[OrderID]],tbl_Order[OrderID],tbl_Order[Order Year])</f>
        <v>2022</v>
      </c>
      <c r="G2621" t="str">
        <f>_xlfn.XLOOKUP(tbl_OrderProduct[[#This Row],[OrderID]],tbl_Order[OrderID],tbl_Order[Order Month Name])</f>
        <v>Apr</v>
      </c>
      <c r="H2621" t="str">
        <f>_xlfn.XLOOKUP(tbl_OrderProduct[[#This Row],[ProductID]],tbl_Product[ProductID],tbl_Product[ProductName])</f>
        <v>Welcome To … The Dashboard</v>
      </c>
      <c r="I2621" t="str">
        <f>_xlfn.XLOOKUP(tbl_OrderProduct[[#This Row],[OrderID]],tbl_Order[OrderID],tbl_Order[CustomerID])</f>
        <v>CUST0115</v>
      </c>
    </row>
    <row r="2622" spans="1:9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  <c r="F2622">
        <f>_xlfn.XLOOKUP(tbl_OrderProduct[[#This Row],[OrderID]],tbl_Order[OrderID],tbl_Order[Order Year])</f>
        <v>2022</v>
      </c>
      <c r="G2622" t="str">
        <f>_xlfn.XLOOKUP(tbl_OrderProduct[[#This Row],[OrderID]],tbl_Order[OrderID],tbl_Order[Order Month Name])</f>
        <v>Apr</v>
      </c>
      <c r="H2622" t="str">
        <f>_xlfn.XLOOKUP(tbl_OrderProduct[[#This Row],[ProductID]],tbl_Product[ProductID],tbl_Product[ProductName])</f>
        <v>Between Two Spreadsheets</v>
      </c>
      <c r="I2622" t="str">
        <f>_xlfn.XLOOKUP(tbl_OrderProduct[[#This Row],[OrderID]],tbl_Order[OrderID],tbl_Order[CustomerID])</f>
        <v>CUST0115</v>
      </c>
    </row>
    <row r="2623" spans="1:9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  <c r="F2623">
        <f>_xlfn.XLOOKUP(tbl_OrderProduct[[#This Row],[OrderID]],tbl_Order[OrderID],tbl_Order[Order Year])</f>
        <v>2022</v>
      </c>
      <c r="G2623" t="str">
        <f>_xlfn.XLOOKUP(tbl_OrderProduct[[#This Row],[OrderID]],tbl_Order[OrderID],tbl_Order[Order Month Name])</f>
        <v>Apr</v>
      </c>
      <c r="H2623" t="str">
        <f>_xlfn.XLOOKUP(tbl_OrderProduct[[#This Row],[ProductID]],tbl_Product[ProductID],tbl_Product[ProductName])</f>
        <v>The Quacks of Quarterburg</v>
      </c>
      <c r="I2623" t="str">
        <f>_xlfn.XLOOKUP(tbl_OrderProduct[[#This Row],[OrderID]],tbl_Order[OrderID],tbl_Order[CustomerID])</f>
        <v>CUST0115</v>
      </c>
    </row>
    <row r="2624" spans="1:9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  <c r="F2624">
        <f>_xlfn.XLOOKUP(tbl_OrderProduct[[#This Row],[OrderID]],tbl_Order[OrderID],tbl_Order[Order Year])</f>
        <v>2022</v>
      </c>
      <c r="G2624" t="str">
        <f>_xlfn.XLOOKUP(tbl_OrderProduct[[#This Row],[OrderID]],tbl_Order[OrderID],tbl_Order[Order Month Name])</f>
        <v>Apr</v>
      </c>
      <c r="H2624" t="str">
        <f>_xlfn.XLOOKUP(tbl_OrderProduct[[#This Row],[ProductID]],tbl_Product[ProductID],tbl_Product[ProductName])</f>
        <v>Evercell</v>
      </c>
      <c r="I2624" t="str">
        <f>_xlfn.XLOOKUP(tbl_OrderProduct[[#This Row],[OrderID]],tbl_Order[OrderID],tbl_Order[CustomerID])</f>
        <v>CUST0986</v>
      </c>
    </row>
    <row r="2625" spans="1:9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  <c r="F2625">
        <f>_xlfn.XLOOKUP(tbl_OrderProduct[[#This Row],[OrderID]],tbl_Order[OrderID],tbl_Order[Order Year])</f>
        <v>2022</v>
      </c>
      <c r="G2625" t="str">
        <f>_xlfn.XLOOKUP(tbl_OrderProduct[[#This Row],[OrderID]],tbl_Order[OrderID],tbl_Order[Order Month Name])</f>
        <v>Apr</v>
      </c>
      <c r="H2625" t="str">
        <f>_xlfn.XLOOKUP(tbl_OrderProduct[[#This Row],[ProductID]],tbl_Product[ProductID],tbl_Product[ProductName])</f>
        <v>Fieldnames</v>
      </c>
      <c r="I2625" t="str">
        <f>_xlfn.XLOOKUP(tbl_OrderProduct[[#This Row],[OrderID]],tbl_Order[OrderID],tbl_Order[CustomerID])</f>
        <v>CUST0864</v>
      </c>
    </row>
    <row r="2626" spans="1:9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  <c r="F2626">
        <f>_xlfn.XLOOKUP(tbl_OrderProduct[[#This Row],[OrderID]],tbl_Order[OrderID],tbl_Order[Order Year])</f>
        <v>2022</v>
      </c>
      <c r="G2626" t="str">
        <f>_xlfn.XLOOKUP(tbl_OrderProduct[[#This Row],[OrderID]],tbl_Order[OrderID],tbl_Order[Order Month Name])</f>
        <v>Apr</v>
      </c>
      <c r="H2626" t="str">
        <f>_xlfn.XLOOKUP(tbl_OrderProduct[[#This Row],[ProductID]],tbl_Product[ProductID],tbl_Product[ProductName])</f>
        <v>DAX Machina</v>
      </c>
      <c r="I2626" t="str">
        <f>_xlfn.XLOOKUP(tbl_OrderProduct[[#This Row],[OrderID]],tbl_Order[OrderID],tbl_Order[CustomerID])</f>
        <v>CUST0864</v>
      </c>
    </row>
    <row r="2627" spans="1:9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  <c r="F2627">
        <f>_xlfn.XLOOKUP(tbl_OrderProduct[[#This Row],[OrderID]],tbl_Order[OrderID],tbl_Order[Order Year])</f>
        <v>2022</v>
      </c>
      <c r="G2627" t="str">
        <f>_xlfn.XLOOKUP(tbl_OrderProduct[[#This Row],[OrderID]],tbl_Order[OrderID],tbl_Order[Order Month Name])</f>
        <v>Apr</v>
      </c>
      <c r="H2627" t="str">
        <f>_xlfn.XLOOKUP(tbl_OrderProduct[[#This Row],[ProductID]],tbl_Product[ProductID],tbl_Product[ProductName])</f>
        <v>Monopoly: Pivot Table Edition</v>
      </c>
      <c r="I2627" t="str">
        <f>_xlfn.XLOOKUP(tbl_OrderProduct[[#This Row],[OrderID]],tbl_Order[OrderID],tbl_Order[CustomerID])</f>
        <v>CUST0864</v>
      </c>
    </row>
    <row r="2628" spans="1:9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  <c r="F2628">
        <f>_xlfn.XLOOKUP(tbl_OrderProduct[[#This Row],[OrderID]],tbl_Order[OrderID],tbl_Order[Order Year])</f>
        <v>2022</v>
      </c>
      <c r="G2628" t="str">
        <f>_xlfn.XLOOKUP(tbl_OrderProduct[[#This Row],[OrderID]],tbl_Order[OrderID],tbl_Order[Order Month Name])</f>
        <v>Apr</v>
      </c>
      <c r="H2628" t="str">
        <f>_xlfn.XLOOKUP(tbl_OrderProduct[[#This Row],[ProductID]],tbl_Product[ProductID],tbl_Product[ProductName])</f>
        <v>Audit Call of Cthulhu</v>
      </c>
      <c r="I2628" t="str">
        <f>_xlfn.XLOOKUP(tbl_OrderProduct[[#This Row],[OrderID]],tbl_Order[OrderID],tbl_Order[CustomerID])</f>
        <v>CUST0864</v>
      </c>
    </row>
    <row r="2629" spans="1:9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  <c r="F2629">
        <f>_xlfn.XLOOKUP(tbl_OrderProduct[[#This Row],[OrderID]],tbl_Order[OrderID],tbl_Order[Order Year])</f>
        <v>2022</v>
      </c>
      <c r="G2629" t="str">
        <f>_xlfn.XLOOKUP(tbl_OrderProduct[[#This Row],[OrderID]],tbl_Order[OrderID],tbl_Order[Order Month Name])</f>
        <v>Apr</v>
      </c>
      <c r="H2629" t="str">
        <f>_xlfn.XLOOKUP(tbl_OrderProduct[[#This Row],[ProductID]],tbl_Product[ProductID],tbl_Product[ProductName])</f>
        <v>Dungeons &amp; Datasets</v>
      </c>
      <c r="I2629" t="str">
        <f>_xlfn.XLOOKUP(tbl_OrderProduct[[#This Row],[OrderID]],tbl_Order[OrderID],tbl_Order[CustomerID])</f>
        <v>CUST0864</v>
      </c>
    </row>
    <row r="2630" spans="1:9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  <c r="F2630">
        <f>_xlfn.XLOOKUP(tbl_OrderProduct[[#This Row],[OrderID]],tbl_Order[OrderID],tbl_Order[Order Year])</f>
        <v>2022</v>
      </c>
      <c r="G2630" t="str">
        <f>_xlfn.XLOOKUP(tbl_OrderProduct[[#This Row],[OrderID]],tbl_Order[OrderID],tbl_Order[Order Month Name])</f>
        <v>Apr</v>
      </c>
      <c r="H2630" t="str">
        <f>_xlfn.XLOOKUP(tbl_OrderProduct[[#This Row],[ProductID]],tbl_Product[ProductID],tbl_Product[ProductName])</f>
        <v>Tiny Epic Formulas</v>
      </c>
      <c r="I2630" t="str">
        <f>_xlfn.XLOOKUP(tbl_OrderProduct[[#This Row],[OrderID]],tbl_Order[OrderID],tbl_Order[CustomerID])</f>
        <v>CUST0864</v>
      </c>
    </row>
    <row r="2631" spans="1:9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  <c r="F2631">
        <f>_xlfn.XLOOKUP(tbl_OrderProduct[[#This Row],[OrderID]],tbl_Order[OrderID],tbl_Order[Order Year])</f>
        <v>2022</v>
      </c>
      <c r="G2631" t="str">
        <f>_xlfn.XLOOKUP(tbl_OrderProduct[[#This Row],[OrderID]],tbl_Order[OrderID],tbl_Order[Order Month Name])</f>
        <v>May</v>
      </c>
      <c r="H2631" t="str">
        <f>_xlfn.XLOOKUP(tbl_OrderProduct[[#This Row],[ProductID]],tbl_Product[ProductID],tbl_Product[ProductName])</f>
        <v>Formula Scrabble</v>
      </c>
      <c r="I2631" t="str">
        <f>_xlfn.XLOOKUP(tbl_OrderProduct[[#This Row],[OrderID]],tbl_Order[OrderID],tbl_Order[CustomerID])</f>
        <v>CUST0762</v>
      </c>
    </row>
    <row r="2632" spans="1:9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  <c r="F2632">
        <f>_xlfn.XLOOKUP(tbl_OrderProduct[[#This Row],[OrderID]],tbl_Order[OrderID],tbl_Order[Order Year])</f>
        <v>2022</v>
      </c>
      <c r="G2632" t="str">
        <f>_xlfn.XLOOKUP(tbl_OrderProduct[[#This Row],[OrderID]],tbl_Order[OrderID],tbl_Order[Order Month Name])</f>
        <v>May</v>
      </c>
      <c r="H2632" t="str">
        <f>_xlfn.XLOOKUP(tbl_OrderProduct[[#This Row],[ProductID]],tbl_Product[ProductID],tbl_Product[ProductName])</f>
        <v>Root Cause Analysis</v>
      </c>
      <c r="I2632" t="str">
        <f>_xlfn.XLOOKUP(tbl_OrderProduct[[#This Row],[OrderID]],tbl_Order[OrderID],tbl_Order[CustomerID])</f>
        <v>CUST0105</v>
      </c>
    </row>
    <row r="2633" spans="1:9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  <c r="F2633">
        <f>_xlfn.XLOOKUP(tbl_OrderProduct[[#This Row],[OrderID]],tbl_Order[OrderID],tbl_Order[Order Year])</f>
        <v>2022</v>
      </c>
      <c r="G2633" t="str">
        <f>_xlfn.XLOOKUP(tbl_OrderProduct[[#This Row],[OrderID]],tbl_Order[OrderID],tbl_Order[Order Month Name])</f>
        <v>May</v>
      </c>
      <c r="H2633" t="str">
        <f>_xlfn.XLOOKUP(tbl_OrderProduct[[#This Row],[ProductID]],tbl_Product[ProductID],tbl_Product[ProductName])</f>
        <v>Spreadsheet Legacy</v>
      </c>
      <c r="I2633" t="str">
        <f>_xlfn.XLOOKUP(tbl_OrderProduct[[#This Row],[OrderID]],tbl_Order[OrderID],tbl_Order[CustomerID])</f>
        <v>CUST0829</v>
      </c>
    </row>
    <row r="2634" spans="1:9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  <c r="F2634">
        <f>_xlfn.XLOOKUP(tbl_OrderProduct[[#This Row],[OrderID]],tbl_Order[OrderID],tbl_Order[Order Year])</f>
        <v>2022</v>
      </c>
      <c r="G2634" t="str">
        <f>_xlfn.XLOOKUP(tbl_OrderProduct[[#This Row],[OrderID]],tbl_Order[OrderID],tbl_Order[Order Month Name])</f>
        <v>May</v>
      </c>
      <c r="H2634" t="str">
        <f>_xlfn.XLOOKUP(tbl_OrderProduct[[#This Row],[ProductID]],tbl_Product[ProductID],tbl_Product[ProductName])</f>
        <v>Data: The Resistance</v>
      </c>
      <c r="I2634" t="str">
        <f>_xlfn.XLOOKUP(tbl_OrderProduct[[#This Row],[OrderID]],tbl_Order[OrderID],tbl_Order[CustomerID])</f>
        <v>CUST0133</v>
      </c>
    </row>
    <row r="2635" spans="1:9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  <c r="F2635">
        <f>_xlfn.XLOOKUP(tbl_OrderProduct[[#This Row],[OrderID]],tbl_Order[OrderID],tbl_Order[Order Year])</f>
        <v>2022</v>
      </c>
      <c r="G2635" t="str">
        <f>_xlfn.XLOOKUP(tbl_OrderProduct[[#This Row],[OrderID]],tbl_Order[OrderID],tbl_Order[Order Month Name])</f>
        <v>May</v>
      </c>
      <c r="H2635" t="str">
        <f>_xlfn.XLOOKUP(tbl_OrderProduct[[#This Row],[ProductID]],tbl_Product[ProductID],tbl_Product[ProductName])</f>
        <v>7 Chart Wonders</v>
      </c>
      <c r="I2635" t="str">
        <f>_xlfn.XLOOKUP(tbl_OrderProduct[[#This Row],[OrderID]],tbl_Order[OrderID],tbl_Order[CustomerID])</f>
        <v>CUST1200</v>
      </c>
    </row>
    <row r="2636" spans="1:9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  <c r="F2636">
        <f>_xlfn.XLOOKUP(tbl_OrderProduct[[#This Row],[OrderID]],tbl_Order[OrderID],tbl_Order[Order Year])</f>
        <v>2022</v>
      </c>
      <c r="G2636" t="str">
        <f>_xlfn.XLOOKUP(tbl_OrderProduct[[#This Row],[OrderID]],tbl_Order[OrderID],tbl_Order[Order Month Name])</f>
        <v>May</v>
      </c>
      <c r="H2636" t="str">
        <f>_xlfn.XLOOKUP(tbl_OrderProduct[[#This Row],[ProductID]],tbl_Product[ProductID],tbl_Product[ProductName])</f>
        <v>Brass: Budget</v>
      </c>
      <c r="I2636" t="str">
        <f>_xlfn.XLOOKUP(tbl_OrderProduct[[#This Row],[OrderID]],tbl_Order[OrderID],tbl_Order[CustomerID])</f>
        <v>CUST0616</v>
      </c>
    </row>
    <row r="2637" spans="1:9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  <c r="F2637">
        <f>_xlfn.XLOOKUP(tbl_OrderProduct[[#This Row],[OrderID]],tbl_Order[OrderID],tbl_Order[Order Year])</f>
        <v>2022</v>
      </c>
      <c r="G2637" t="str">
        <f>_xlfn.XLOOKUP(tbl_OrderProduct[[#This Row],[OrderID]],tbl_Order[OrderID],tbl_Order[Order Month Name])</f>
        <v>May</v>
      </c>
      <c r="H2637" t="str">
        <f>_xlfn.XLOOKUP(tbl_OrderProduct[[#This Row],[ProductID]],tbl_Product[ProductID],tbl_Product[ProductName])</f>
        <v>Pandemic: #REF! Outbreak</v>
      </c>
      <c r="I2637" t="str">
        <f>_xlfn.XLOOKUP(tbl_OrderProduct[[#This Row],[OrderID]],tbl_Order[OrderID],tbl_Order[CustomerID])</f>
        <v>CUST1256</v>
      </c>
    </row>
    <row r="2638" spans="1:9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  <c r="F2638">
        <f>_xlfn.XLOOKUP(tbl_OrderProduct[[#This Row],[OrderID]],tbl_Order[OrderID],tbl_Order[Order Year])</f>
        <v>2022</v>
      </c>
      <c r="G2638" t="str">
        <f>_xlfn.XLOOKUP(tbl_OrderProduct[[#This Row],[OrderID]],tbl_Order[OrderID],tbl_Order[Order Month Name])</f>
        <v>May</v>
      </c>
      <c r="H2638" t="str">
        <f>_xlfn.XLOOKUP(tbl_OrderProduct[[#This Row],[ProductID]],tbl_Product[ProductID],tbl_Product[ProductName])</f>
        <v>DataCraft: Fields &amp; Measures</v>
      </c>
      <c r="I2638" t="str">
        <f>_xlfn.XLOOKUP(tbl_OrderProduct[[#This Row],[OrderID]],tbl_Order[OrderID],tbl_Order[CustomerID])</f>
        <v>CUST1256</v>
      </c>
    </row>
    <row r="2639" spans="1:9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  <c r="F2639">
        <f>_xlfn.XLOOKUP(tbl_OrderProduct[[#This Row],[OrderID]],tbl_Order[OrderID],tbl_Order[Order Year])</f>
        <v>2022</v>
      </c>
      <c r="G2639" t="str">
        <f>_xlfn.XLOOKUP(tbl_OrderProduct[[#This Row],[OrderID]],tbl_Order[OrderID],tbl_Order[Order Month Name])</f>
        <v>May</v>
      </c>
      <c r="H2639" t="str">
        <f>_xlfn.XLOOKUP(tbl_OrderProduct[[#This Row],[ProductID]],tbl_Product[ProductID],tbl_Product[ProductName])</f>
        <v>Cells of Caledonia</v>
      </c>
      <c r="I2639" t="str">
        <f>_xlfn.XLOOKUP(tbl_OrderProduct[[#This Row],[OrderID]],tbl_Order[OrderID],tbl_Order[CustomerID])</f>
        <v>CUST1256</v>
      </c>
    </row>
    <row r="2640" spans="1:9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  <c r="F2640">
        <f>_xlfn.XLOOKUP(tbl_OrderProduct[[#This Row],[OrderID]],tbl_Order[OrderID],tbl_Order[Order Year])</f>
        <v>2022</v>
      </c>
      <c r="G2640" t="str">
        <f>_xlfn.XLOOKUP(tbl_OrderProduct[[#This Row],[OrderID]],tbl_Order[OrderID],tbl_Order[Order Month Name])</f>
        <v>May</v>
      </c>
      <c r="H2640" t="str">
        <f>_xlfn.XLOOKUP(tbl_OrderProduct[[#This Row],[ProductID]],tbl_Product[ProductID],tbl_Product[ProductName])</f>
        <v>Wingspanalytics</v>
      </c>
      <c r="I2640" t="str">
        <f>_xlfn.XLOOKUP(tbl_OrderProduct[[#This Row],[OrderID]],tbl_Order[OrderID],tbl_Order[CustomerID])</f>
        <v>CUST1256</v>
      </c>
    </row>
    <row r="2641" spans="1:9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  <c r="F2641">
        <f>_xlfn.XLOOKUP(tbl_OrderProduct[[#This Row],[OrderID]],tbl_Order[OrderID],tbl_Order[Order Year])</f>
        <v>2022</v>
      </c>
      <c r="G2641" t="str">
        <f>_xlfn.XLOOKUP(tbl_OrderProduct[[#This Row],[OrderID]],tbl_Order[OrderID],tbl_Order[Order Month Name])</f>
        <v>May</v>
      </c>
      <c r="H2641" t="str">
        <f>_xlfn.XLOOKUP(tbl_OrderProduct[[#This Row],[ProductID]],tbl_Product[ProductID],tbl_Product[ProductName])</f>
        <v>Sheets of Nottingham</v>
      </c>
      <c r="I2641" t="str">
        <f>_xlfn.XLOOKUP(tbl_OrderProduct[[#This Row],[OrderID]],tbl_Order[OrderID],tbl_Order[CustomerID])</f>
        <v>CUST1256</v>
      </c>
    </row>
    <row r="2642" spans="1:9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  <c r="F2642">
        <f>_xlfn.XLOOKUP(tbl_OrderProduct[[#This Row],[OrderID]],tbl_Order[OrderID],tbl_Order[Order Year])</f>
        <v>2022</v>
      </c>
      <c r="G2642" t="str">
        <f>_xlfn.XLOOKUP(tbl_OrderProduct[[#This Row],[OrderID]],tbl_Order[OrderID],tbl_Order[Order Month Name])</f>
        <v>May</v>
      </c>
      <c r="H2642" t="str">
        <f>_xlfn.XLOOKUP(tbl_OrderProduct[[#This Row],[ProductID]],tbl_Product[ProductID],tbl_Product[ProductName])</f>
        <v>A Dasboard Contrived</v>
      </c>
      <c r="I2642" t="str">
        <f>_xlfn.XLOOKUP(tbl_OrderProduct[[#This Row],[OrderID]],tbl_Order[OrderID],tbl_Order[CustomerID])</f>
        <v>CUST1256</v>
      </c>
    </row>
    <row r="2643" spans="1:9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  <c r="F2643">
        <f>_xlfn.XLOOKUP(tbl_OrderProduct[[#This Row],[OrderID]],tbl_Order[OrderID],tbl_Order[Order Year])</f>
        <v>2022</v>
      </c>
      <c r="G2643" t="str">
        <f>_xlfn.XLOOKUP(tbl_OrderProduct[[#This Row],[OrderID]],tbl_Order[OrderID],tbl_Order[Order Month Name])</f>
        <v>May</v>
      </c>
      <c r="H2643" t="str">
        <f>_xlfn.XLOOKUP(tbl_OrderProduct[[#This Row],[ProductID]],tbl_Product[ProductID],tbl_Product[ProductName])</f>
        <v>Depreciation Trail</v>
      </c>
      <c r="I2643" t="str">
        <f>_xlfn.XLOOKUP(tbl_OrderProduct[[#This Row],[OrderID]],tbl_Order[OrderID],tbl_Order[CustomerID])</f>
        <v>CUST1025</v>
      </c>
    </row>
    <row r="2644" spans="1:9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  <c r="F2644">
        <f>_xlfn.XLOOKUP(tbl_OrderProduct[[#This Row],[OrderID]],tbl_Order[OrderID],tbl_Order[Order Year])</f>
        <v>2022</v>
      </c>
      <c r="G2644" t="str">
        <f>_xlfn.XLOOKUP(tbl_OrderProduct[[#This Row],[OrderID]],tbl_Order[OrderID],tbl_Order[Order Month Name])</f>
        <v>May</v>
      </c>
      <c r="H2644" t="str">
        <f>_xlfn.XLOOKUP(tbl_OrderProduct[[#This Row],[ProductID]],tbl_Product[ProductID],tbl_Product[ProductName])</f>
        <v>The Castles of Mad King Lambda</v>
      </c>
      <c r="I2644" t="str">
        <f>_xlfn.XLOOKUP(tbl_OrderProduct[[#This Row],[OrderID]],tbl_Order[OrderID],tbl_Order[CustomerID])</f>
        <v>CUST1025</v>
      </c>
    </row>
    <row r="2645" spans="1:9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  <c r="F2645">
        <f>_xlfn.XLOOKUP(tbl_OrderProduct[[#This Row],[OrderID]],tbl_Order[OrderID],tbl_Order[Order Year])</f>
        <v>2022</v>
      </c>
      <c r="G2645" t="str">
        <f>_xlfn.XLOOKUP(tbl_OrderProduct[[#This Row],[OrderID]],tbl_Order[OrderID],tbl_Order[Order Month Name])</f>
        <v>May</v>
      </c>
      <c r="H2645" t="str">
        <f>_xlfn.XLOOKUP(tbl_OrderProduct[[#This Row],[ProductID]],tbl_Product[ProductID],tbl_Product[ProductName])</f>
        <v>DAX Machina</v>
      </c>
      <c r="I2645" t="str">
        <f>_xlfn.XLOOKUP(tbl_OrderProduct[[#This Row],[OrderID]],tbl_Order[OrderID],tbl_Order[CustomerID])</f>
        <v>CUST1025</v>
      </c>
    </row>
    <row r="2646" spans="1:9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  <c r="F2646">
        <f>_xlfn.XLOOKUP(tbl_OrderProduct[[#This Row],[OrderID]],tbl_Order[OrderID],tbl_Order[Order Year])</f>
        <v>2022</v>
      </c>
      <c r="G2646" t="str">
        <f>_xlfn.XLOOKUP(tbl_OrderProduct[[#This Row],[OrderID]],tbl_Order[OrderID],tbl_Order[Order Month Name])</f>
        <v>May</v>
      </c>
      <c r="H2646" t="str">
        <f>_xlfn.XLOOKUP(tbl_OrderProduct[[#This Row],[ProductID]],tbl_Product[ProductID],tbl_Product[ProductName])</f>
        <v>Root Cause Analysis</v>
      </c>
      <c r="I2646" t="str">
        <f>_xlfn.XLOOKUP(tbl_OrderProduct[[#This Row],[OrderID]],tbl_Order[OrderID],tbl_Order[CustomerID])</f>
        <v>CUST1025</v>
      </c>
    </row>
    <row r="2647" spans="1:9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  <c r="F2647">
        <f>_xlfn.XLOOKUP(tbl_OrderProduct[[#This Row],[OrderID]],tbl_Order[OrderID],tbl_Order[Order Year])</f>
        <v>2022</v>
      </c>
      <c r="G2647" t="str">
        <f>_xlfn.XLOOKUP(tbl_OrderProduct[[#This Row],[OrderID]],tbl_Order[OrderID],tbl_Order[Order Month Name])</f>
        <v>May</v>
      </c>
      <c r="H2647" t="str">
        <f>_xlfn.XLOOKUP(tbl_OrderProduct[[#This Row],[ProductID]],tbl_Product[ProductID],tbl_Product[ProductName])</f>
        <v>Data: The Resistance</v>
      </c>
      <c r="I2647" t="str">
        <f>_xlfn.XLOOKUP(tbl_OrderProduct[[#This Row],[OrderID]],tbl_Order[OrderID],tbl_Order[CustomerID])</f>
        <v>CUST1025</v>
      </c>
    </row>
    <row r="2648" spans="1:9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  <c r="F2648">
        <f>_xlfn.XLOOKUP(tbl_OrderProduct[[#This Row],[OrderID]],tbl_Order[OrderID],tbl_Order[Order Year])</f>
        <v>2022</v>
      </c>
      <c r="G2648" t="str">
        <f>_xlfn.XLOOKUP(tbl_OrderProduct[[#This Row],[OrderID]],tbl_Order[OrderID],tbl_Order[Order Month Name])</f>
        <v>May</v>
      </c>
      <c r="H2648" t="str">
        <f>_xlfn.XLOOKUP(tbl_OrderProduct[[#This Row],[ProductID]],tbl_Product[ProductID],tbl_Product[ProductName])</f>
        <v>Spreadsheet Legacy</v>
      </c>
      <c r="I2648" t="str">
        <f>_xlfn.XLOOKUP(tbl_OrderProduct[[#This Row],[OrderID]],tbl_Order[OrderID],tbl_Order[CustomerID])</f>
        <v>CUST0904</v>
      </c>
    </row>
    <row r="2649" spans="1:9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  <c r="F2649">
        <f>_xlfn.XLOOKUP(tbl_OrderProduct[[#This Row],[OrderID]],tbl_Order[OrderID],tbl_Order[Order Year])</f>
        <v>2022</v>
      </c>
      <c r="G2649" t="str">
        <f>_xlfn.XLOOKUP(tbl_OrderProduct[[#This Row],[OrderID]],tbl_Order[OrderID],tbl_Order[Order Month Name])</f>
        <v>May</v>
      </c>
      <c r="H2649" t="str">
        <f>_xlfn.XLOOKUP(tbl_OrderProduct[[#This Row],[ProductID]],tbl_Product[ProductID],tbl_Product[ProductName])</f>
        <v>Root Cause Analysis</v>
      </c>
      <c r="I2649" t="str">
        <f>_xlfn.XLOOKUP(tbl_OrderProduct[[#This Row],[OrderID]],tbl_Order[OrderID],tbl_Order[CustomerID])</f>
        <v>CUST0904</v>
      </c>
    </row>
    <row r="2650" spans="1:9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  <c r="F2650">
        <f>_xlfn.XLOOKUP(tbl_OrderProduct[[#This Row],[OrderID]],tbl_Order[OrderID],tbl_Order[Order Year])</f>
        <v>2022</v>
      </c>
      <c r="G2650" t="str">
        <f>_xlfn.XLOOKUP(tbl_OrderProduct[[#This Row],[OrderID]],tbl_Order[OrderID],tbl_Order[Order Month Name])</f>
        <v>May</v>
      </c>
      <c r="H2650" t="str">
        <f>_xlfn.XLOOKUP(tbl_OrderProduct[[#This Row],[ProductID]],tbl_Product[ProductID],tbl_Product[ProductName])</f>
        <v>Data: The Resistance</v>
      </c>
      <c r="I2650" t="str">
        <f>_xlfn.XLOOKUP(tbl_OrderProduct[[#This Row],[OrderID]],tbl_Order[OrderID],tbl_Order[CustomerID])</f>
        <v>CUST0626</v>
      </c>
    </row>
    <row r="2651" spans="1:9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  <c r="F2651">
        <f>_xlfn.XLOOKUP(tbl_OrderProduct[[#This Row],[OrderID]],tbl_Order[OrderID],tbl_Order[Order Year])</f>
        <v>2022</v>
      </c>
      <c r="G2651" t="str">
        <f>_xlfn.XLOOKUP(tbl_OrderProduct[[#This Row],[OrderID]],tbl_Order[OrderID],tbl_Order[Order Month Name])</f>
        <v>May</v>
      </c>
      <c r="H2651" t="str">
        <f>_xlfn.XLOOKUP(tbl_OrderProduct[[#This Row],[ProductID]],tbl_Product[ProductID],tbl_Product[ProductName])</f>
        <v>Pivot Panic!</v>
      </c>
      <c r="I2651" t="str">
        <f>_xlfn.XLOOKUP(tbl_OrderProduct[[#This Row],[OrderID]],tbl_Order[OrderID],tbl_Order[CustomerID])</f>
        <v>CUST0626</v>
      </c>
    </row>
    <row r="2652" spans="1:9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  <c r="F2652">
        <f>_xlfn.XLOOKUP(tbl_OrderProduct[[#This Row],[OrderID]],tbl_Order[OrderID],tbl_Order[Order Year])</f>
        <v>2022</v>
      </c>
      <c r="G2652" t="str">
        <f>_xlfn.XLOOKUP(tbl_OrderProduct[[#This Row],[OrderID]],tbl_Order[OrderID],tbl_Order[Order Month Name])</f>
        <v>May</v>
      </c>
      <c r="H2652" t="str">
        <f>_xlfn.XLOOKUP(tbl_OrderProduct[[#This Row],[ProductID]],tbl_Product[ProductID],tbl_Product[ProductName])</f>
        <v>Evercell</v>
      </c>
      <c r="I2652" t="str">
        <f>_xlfn.XLOOKUP(tbl_OrderProduct[[#This Row],[OrderID]],tbl_Order[OrderID],tbl_Order[CustomerID])</f>
        <v>CUST0626</v>
      </c>
    </row>
    <row r="2653" spans="1:9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  <c r="F2653">
        <f>_xlfn.XLOOKUP(tbl_OrderProduct[[#This Row],[OrderID]],tbl_Order[OrderID],tbl_Order[Order Year])</f>
        <v>2022</v>
      </c>
      <c r="G2653" t="str">
        <f>_xlfn.XLOOKUP(tbl_OrderProduct[[#This Row],[OrderID]],tbl_Order[OrderID],tbl_Order[Order Month Name])</f>
        <v>May</v>
      </c>
      <c r="H2653" t="str">
        <f>_xlfn.XLOOKUP(tbl_OrderProduct[[#This Row],[ProductID]],tbl_Product[ProductID],tbl_Product[ProductName])</f>
        <v>Dungeons &amp; Datasets</v>
      </c>
      <c r="I2653" t="str">
        <f>_xlfn.XLOOKUP(tbl_OrderProduct[[#This Row],[OrderID]],tbl_Order[OrderID],tbl_Order[CustomerID])</f>
        <v>CUST0693</v>
      </c>
    </row>
    <row r="2654" spans="1:9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  <c r="F2654">
        <f>_xlfn.XLOOKUP(tbl_OrderProduct[[#This Row],[OrderID]],tbl_Order[OrderID],tbl_Order[Order Year])</f>
        <v>2022</v>
      </c>
      <c r="G2654" t="str">
        <f>_xlfn.XLOOKUP(tbl_OrderProduct[[#This Row],[OrderID]],tbl_Order[OrderID],tbl_Order[Order Month Name])</f>
        <v>May</v>
      </c>
      <c r="H2654" t="str">
        <f>_xlfn.XLOOKUP(tbl_OrderProduct[[#This Row],[ProductID]],tbl_Product[ProductID],tbl_Product[ProductName])</f>
        <v>Welcome To … The Dashboard</v>
      </c>
      <c r="I2654" t="str">
        <f>_xlfn.XLOOKUP(tbl_OrderProduct[[#This Row],[OrderID]],tbl_Order[OrderID],tbl_Order[CustomerID])</f>
        <v>CUST0818</v>
      </c>
    </row>
    <row r="2655" spans="1:9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  <c r="F2655">
        <f>_xlfn.XLOOKUP(tbl_OrderProduct[[#This Row],[OrderID]],tbl_Order[OrderID],tbl_Order[Order Year])</f>
        <v>2022</v>
      </c>
      <c r="G2655" t="str">
        <f>_xlfn.XLOOKUP(tbl_OrderProduct[[#This Row],[OrderID]],tbl_Order[OrderID],tbl_Order[Order Month Name])</f>
        <v>May</v>
      </c>
      <c r="H2655" t="str">
        <f>_xlfn.XLOOKUP(tbl_OrderProduct[[#This Row],[ProductID]],tbl_Product[ProductID],tbl_Product[ProductName])</f>
        <v>Wingspanalytics</v>
      </c>
      <c r="I2655" t="str">
        <f>_xlfn.XLOOKUP(tbl_OrderProduct[[#This Row],[OrderID]],tbl_Order[OrderID],tbl_Order[CustomerID])</f>
        <v>CUST0818</v>
      </c>
    </row>
    <row r="2656" spans="1:9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  <c r="F2656">
        <f>_xlfn.XLOOKUP(tbl_OrderProduct[[#This Row],[OrderID]],tbl_Order[OrderID],tbl_Order[Order Year])</f>
        <v>2022</v>
      </c>
      <c r="G2656" t="str">
        <f>_xlfn.XLOOKUP(tbl_OrderProduct[[#This Row],[OrderID]],tbl_Order[OrderID],tbl_Order[Order Month Name])</f>
        <v>May</v>
      </c>
      <c r="H2656" t="str">
        <f>_xlfn.XLOOKUP(tbl_OrderProduct[[#This Row],[ProductID]],tbl_Product[ProductID],tbl_Product[ProductName])</f>
        <v>Pax Excel</v>
      </c>
      <c r="I2656" t="str">
        <f>_xlfn.XLOOKUP(tbl_OrderProduct[[#This Row],[OrderID]],tbl_Order[OrderID],tbl_Order[CustomerID])</f>
        <v>CUST0818</v>
      </c>
    </row>
    <row r="2657" spans="1:9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  <c r="F2657">
        <f>_xlfn.XLOOKUP(tbl_OrderProduct[[#This Row],[OrderID]],tbl_Order[OrderID],tbl_Order[Order Year])</f>
        <v>2022</v>
      </c>
      <c r="G2657" t="str">
        <f>_xlfn.XLOOKUP(tbl_OrderProduct[[#This Row],[OrderID]],tbl_Order[OrderID],tbl_Order[Order Month Name])</f>
        <v>May</v>
      </c>
      <c r="H2657" t="str">
        <f>_xlfn.XLOOKUP(tbl_OrderProduct[[#This Row],[ProductID]],tbl_Product[ProductID],tbl_Product[ProductName])</f>
        <v>Dungeons &amp; Datasets</v>
      </c>
      <c r="I2657" t="str">
        <f>_xlfn.XLOOKUP(tbl_OrderProduct[[#This Row],[OrderID]],tbl_Order[OrderID],tbl_Order[CustomerID])</f>
        <v>CUST0818</v>
      </c>
    </row>
    <row r="2658" spans="1:9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  <c r="F2658">
        <f>_xlfn.XLOOKUP(tbl_OrderProduct[[#This Row],[OrderID]],tbl_Order[OrderID],tbl_Order[Order Year])</f>
        <v>2022</v>
      </c>
      <c r="G2658" t="str">
        <f>_xlfn.XLOOKUP(tbl_OrderProduct[[#This Row],[OrderID]],tbl_Order[OrderID],tbl_Order[Order Month Name])</f>
        <v>May</v>
      </c>
      <c r="H2658" t="str">
        <f>_xlfn.XLOOKUP(tbl_OrderProduct[[#This Row],[ProductID]],tbl_Product[ProductID],tbl_Product[ProductName])</f>
        <v>Spreadsheets &amp; Sidequests</v>
      </c>
      <c r="I2658" t="str">
        <f>_xlfn.XLOOKUP(tbl_OrderProduct[[#This Row],[OrderID]],tbl_Order[OrderID],tbl_Order[CustomerID])</f>
        <v>CUST0327</v>
      </c>
    </row>
    <row r="2659" spans="1:9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  <c r="F2659">
        <f>_xlfn.XLOOKUP(tbl_OrderProduct[[#This Row],[OrderID]],tbl_Order[OrderID],tbl_Order[Order Year])</f>
        <v>2022</v>
      </c>
      <c r="G2659" t="str">
        <f>_xlfn.XLOOKUP(tbl_OrderProduct[[#This Row],[OrderID]],tbl_Order[OrderID],tbl_Order[Order Month Name])</f>
        <v>May</v>
      </c>
      <c r="H2659" t="str">
        <f>_xlfn.XLOOKUP(tbl_OrderProduct[[#This Row],[ProductID]],tbl_Product[ProductID],tbl_Product[ProductName])</f>
        <v>Dungeons &amp; Datasets</v>
      </c>
      <c r="I2659" t="str">
        <f>_xlfn.XLOOKUP(tbl_OrderProduct[[#This Row],[OrderID]],tbl_Order[OrderID],tbl_Order[CustomerID])</f>
        <v>CUST0057</v>
      </c>
    </row>
    <row r="2660" spans="1:9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  <c r="F2660">
        <f>_xlfn.XLOOKUP(tbl_OrderProduct[[#This Row],[OrderID]],tbl_Order[OrderID],tbl_Order[Order Year])</f>
        <v>2022</v>
      </c>
      <c r="G2660" t="str">
        <f>_xlfn.XLOOKUP(tbl_OrderProduct[[#This Row],[OrderID]],tbl_Order[OrderID],tbl_Order[Order Month Name])</f>
        <v>May</v>
      </c>
      <c r="H2660" t="str">
        <f>_xlfn.XLOOKUP(tbl_OrderProduct[[#This Row],[ProductID]],tbl_Product[ProductID],tbl_Product[ProductName])</f>
        <v>Monopoly: Pivot Table Edition</v>
      </c>
      <c r="I2660" t="str">
        <f>_xlfn.XLOOKUP(tbl_OrderProduct[[#This Row],[OrderID]],tbl_Order[OrderID],tbl_Order[CustomerID])</f>
        <v>CUST0444</v>
      </c>
    </row>
    <row r="2661" spans="1:9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  <c r="F2661">
        <f>_xlfn.XLOOKUP(tbl_OrderProduct[[#This Row],[OrderID]],tbl_Order[OrderID],tbl_Order[Order Year])</f>
        <v>2022</v>
      </c>
      <c r="G2661" t="str">
        <f>_xlfn.XLOOKUP(tbl_OrderProduct[[#This Row],[OrderID]],tbl_Order[OrderID],tbl_Order[Order Month Name])</f>
        <v>May</v>
      </c>
      <c r="H2661" t="str">
        <f>_xlfn.XLOOKUP(tbl_OrderProduct[[#This Row],[ProductID]],tbl_Product[ProductID],tbl_Product[ProductName])</f>
        <v>Depreciation Trail</v>
      </c>
      <c r="I2661" t="str">
        <f>_xlfn.XLOOKUP(tbl_OrderProduct[[#This Row],[OrderID]],tbl_Order[OrderID],tbl_Order[CustomerID])</f>
        <v>CUST0444</v>
      </c>
    </row>
    <row r="2662" spans="1:9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  <c r="F2662">
        <f>_xlfn.XLOOKUP(tbl_OrderProduct[[#This Row],[OrderID]],tbl_Order[OrderID],tbl_Order[Order Year])</f>
        <v>2022</v>
      </c>
      <c r="G2662" t="str">
        <f>_xlfn.XLOOKUP(tbl_OrderProduct[[#This Row],[OrderID]],tbl_Order[OrderID],tbl_Order[Order Month Name])</f>
        <v>Jun</v>
      </c>
      <c r="H2662" t="str">
        <f>_xlfn.XLOOKUP(tbl_OrderProduct[[#This Row],[ProductID]],tbl_Product[ProductID],tbl_Product[ProductName])</f>
        <v>Carcassone: Financial Quarters</v>
      </c>
      <c r="I2662" t="str">
        <f>_xlfn.XLOOKUP(tbl_OrderProduct[[#This Row],[OrderID]],tbl_Order[OrderID],tbl_Order[CustomerID])</f>
        <v>CUST0645</v>
      </c>
    </row>
    <row r="2663" spans="1:9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  <c r="F2663">
        <f>_xlfn.XLOOKUP(tbl_OrderProduct[[#This Row],[OrderID]],tbl_Order[OrderID],tbl_Order[Order Year])</f>
        <v>2022</v>
      </c>
      <c r="G2663" t="str">
        <f>_xlfn.XLOOKUP(tbl_OrderProduct[[#This Row],[OrderID]],tbl_Order[OrderID],tbl_Order[Order Month Name])</f>
        <v>Jun</v>
      </c>
      <c r="H2663" t="str">
        <f>_xlfn.XLOOKUP(tbl_OrderProduct[[#This Row],[ProductID]],tbl_Product[ProductID],tbl_Product[ProductName])</f>
        <v>The Castles of Mad King Lambda</v>
      </c>
      <c r="I2663" t="str">
        <f>_xlfn.XLOOKUP(tbl_OrderProduct[[#This Row],[OrderID]],tbl_Order[OrderID],tbl_Order[CustomerID])</f>
        <v>CUST0829</v>
      </c>
    </row>
    <row r="2664" spans="1:9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  <c r="F2664">
        <f>_xlfn.XLOOKUP(tbl_OrderProduct[[#This Row],[OrderID]],tbl_Order[OrderID],tbl_Order[Order Year])</f>
        <v>2022</v>
      </c>
      <c r="G2664" t="str">
        <f>_xlfn.XLOOKUP(tbl_OrderProduct[[#This Row],[OrderID]],tbl_Order[OrderID],tbl_Order[Order Month Name])</f>
        <v>Jun</v>
      </c>
      <c r="H2664" t="str">
        <f>_xlfn.XLOOKUP(tbl_OrderProduct[[#This Row],[ProductID]],tbl_Product[ProductID],tbl_Product[ProductName])</f>
        <v>Sheets of Nottingham</v>
      </c>
      <c r="I2664" t="str">
        <f>_xlfn.XLOOKUP(tbl_OrderProduct[[#This Row],[OrderID]],tbl_Order[OrderID],tbl_Order[CustomerID])</f>
        <v>CUST0829</v>
      </c>
    </row>
    <row r="2665" spans="1:9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  <c r="F2665">
        <f>_xlfn.XLOOKUP(tbl_OrderProduct[[#This Row],[OrderID]],tbl_Order[OrderID],tbl_Order[Order Year])</f>
        <v>2022</v>
      </c>
      <c r="G2665" t="str">
        <f>_xlfn.XLOOKUP(tbl_OrderProduct[[#This Row],[OrderID]],tbl_Order[OrderID],tbl_Order[Order Month Name])</f>
        <v>Jun</v>
      </c>
      <c r="H2665" t="str">
        <f>_xlfn.XLOOKUP(tbl_OrderProduct[[#This Row],[ProductID]],tbl_Product[ProductID],tbl_Product[ProductName])</f>
        <v>Charts Against Humanity</v>
      </c>
      <c r="I2665" t="str">
        <f>_xlfn.XLOOKUP(tbl_OrderProduct[[#This Row],[OrderID]],tbl_Order[OrderID],tbl_Order[CustomerID])</f>
        <v>CUST0829</v>
      </c>
    </row>
    <row r="2666" spans="1:9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  <c r="F2666">
        <f>_xlfn.XLOOKUP(tbl_OrderProduct[[#This Row],[OrderID]],tbl_Order[OrderID],tbl_Order[Order Year])</f>
        <v>2022</v>
      </c>
      <c r="G2666" t="str">
        <f>_xlfn.XLOOKUP(tbl_OrderProduct[[#This Row],[OrderID]],tbl_Order[OrderID],tbl_Order[Order Month Name])</f>
        <v>Jun</v>
      </c>
      <c r="H2666" t="str">
        <f>_xlfn.XLOOKUP(tbl_OrderProduct[[#This Row],[ProductID]],tbl_Product[ProductID],tbl_Product[ProductName])</f>
        <v>YahtSheets</v>
      </c>
      <c r="I2666" t="str">
        <f>_xlfn.XLOOKUP(tbl_OrderProduct[[#This Row],[OrderID]],tbl_Order[OrderID],tbl_Order[CustomerID])</f>
        <v>CUST0829</v>
      </c>
    </row>
    <row r="2667" spans="1:9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  <c r="F2667">
        <f>_xlfn.XLOOKUP(tbl_OrderProduct[[#This Row],[OrderID]],tbl_Order[OrderID],tbl_Order[Order Year])</f>
        <v>2022</v>
      </c>
      <c r="G2667" t="str">
        <f>_xlfn.XLOOKUP(tbl_OrderProduct[[#This Row],[OrderID]],tbl_Order[OrderID],tbl_Order[Order Month Name])</f>
        <v>Jun</v>
      </c>
      <c r="H2667" t="str">
        <f>_xlfn.XLOOKUP(tbl_OrderProduct[[#This Row],[ProductID]],tbl_Product[ProductID],tbl_Product[ProductName])</f>
        <v>Carcassone: Financial Quarters</v>
      </c>
      <c r="I2667" t="str">
        <f>_xlfn.XLOOKUP(tbl_OrderProduct[[#This Row],[OrderID]],tbl_Order[OrderID],tbl_Order[CustomerID])</f>
        <v>CUST1204</v>
      </c>
    </row>
    <row r="2668" spans="1:9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  <c r="F2668">
        <f>_xlfn.XLOOKUP(tbl_OrderProduct[[#This Row],[OrderID]],tbl_Order[OrderID],tbl_Order[Order Year])</f>
        <v>2022</v>
      </c>
      <c r="G2668" t="str">
        <f>_xlfn.XLOOKUP(tbl_OrderProduct[[#This Row],[OrderID]],tbl_Order[OrderID],tbl_Order[Order Month Name])</f>
        <v>Jun</v>
      </c>
      <c r="H2668" t="str">
        <f>_xlfn.XLOOKUP(tbl_OrderProduct[[#This Row],[ProductID]],tbl_Product[ProductID],tbl_Product[ProductName])</f>
        <v>Pivot or Perish</v>
      </c>
      <c r="I2668" t="str">
        <f>_xlfn.XLOOKUP(tbl_OrderProduct[[#This Row],[OrderID]],tbl_Order[OrderID],tbl_Order[CustomerID])</f>
        <v>CUST1204</v>
      </c>
    </row>
    <row r="2669" spans="1:9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  <c r="F2669">
        <f>_xlfn.XLOOKUP(tbl_OrderProduct[[#This Row],[OrderID]],tbl_Order[OrderID],tbl_Order[Order Year])</f>
        <v>2022</v>
      </c>
      <c r="G2669" t="str">
        <f>_xlfn.XLOOKUP(tbl_OrderProduct[[#This Row],[OrderID]],tbl_Order[OrderID],tbl_Order[Order Month Name])</f>
        <v>Jun</v>
      </c>
      <c r="H2669" t="str">
        <f>_xlfn.XLOOKUP(tbl_OrderProduct[[#This Row],[ProductID]],tbl_Product[ProductID],tbl_Product[ProductName])</f>
        <v>The Castles of Mad King Lambda</v>
      </c>
      <c r="I2669" t="str">
        <f>_xlfn.XLOOKUP(tbl_OrderProduct[[#This Row],[OrderID]],tbl_Order[OrderID],tbl_Order[CustomerID])</f>
        <v>CUST1204</v>
      </c>
    </row>
    <row r="2670" spans="1:9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  <c r="F2670">
        <f>_xlfn.XLOOKUP(tbl_OrderProduct[[#This Row],[OrderID]],tbl_Order[OrderID],tbl_Order[Order Year])</f>
        <v>2022</v>
      </c>
      <c r="G2670" t="str">
        <f>_xlfn.XLOOKUP(tbl_OrderProduct[[#This Row],[OrderID]],tbl_Order[OrderID],tbl_Order[Order Month Name])</f>
        <v>Jun</v>
      </c>
      <c r="H2670" t="str">
        <f>_xlfn.XLOOKUP(tbl_OrderProduct[[#This Row],[ProductID]],tbl_Product[ProductID],tbl_Product[ProductName])</f>
        <v>Charts Against Humanity</v>
      </c>
      <c r="I2670" t="str">
        <f>_xlfn.XLOOKUP(tbl_OrderProduct[[#This Row],[OrderID]],tbl_Order[OrderID],tbl_Order[CustomerID])</f>
        <v>CUST1204</v>
      </c>
    </row>
    <row r="2671" spans="1:9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  <c r="F2671">
        <f>_xlfn.XLOOKUP(tbl_OrderProduct[[#This Row],[OrderID]],tbl_Order[OrderID],tbl_Order[Order Year])</f>
        <v>2022</v>
      </c>
      <c r="G2671" t="str">
        <f>_xlfn.XLOOKUP(tbl_OrderProduct[[#This Row],[OrderID]],tbl_Order[OrderID],tbl_Order[Order Month Name])</f>
        <v>Jun</v>
      </c>
      <c r="H2671" t="str">
        <f>_xlfn.XLOOKUP(tbl_OrderProduct[[#This Row],[ProductID]],tbl_Product[ProductID],tbl_Product[ProductName])</f>
        <v>Wingspanalytics</v>
      </c>
      <c r="I2671" t="str">
        <f>_xlfn.XLOOKUP(tbl_OrderProduct[[#This Row],[OrderID]],tbl_Order[OrderID],tbl_Order[CustomerID])</f>
        <v>CUST0097</v>
      </c>
    </row>
    <row r="2672" spans="1:9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  <c r="F2672">
        <f>_xlfn.XLOOKUP(tbl_OrderProduct[[#This Row],[OrderID]],tbl_Order[OrderID],tbl_Order[Order Year])</f>
        <v>2022</v>
      </c>
      <c r="G2672" t="str">
        <f>_xlfn.XLOOKUP(tbl_OrderProduct[[#This Row],[OrderID]],tbl_Order[OrderID],tbl_Order[Order Month Name])</f>
        <v>Jun</v>
      </c>
      <c r="H2672" t="str">
        <f>_xlfn.XLOOKUP(tbl_OrderProduct[[#This Row],[ProductID]],tbl_Product[ProductID],tbl_Product[ProductName])</f>
        <v>Azul: Pie Chart Edition</v>
      </c>
      <c r="I2672" t="str">
        <f>_xlfn.XLOOKUP(tbl_OrderProduct[[#This Row],[OrderID]],tbl_Order[OrderID],tbl_Order[CustomerID])</f>
        <v>CUST0097</v>
      </c>
    </row>
    <row r="2673" spans="1:9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  <c r="F2673">
        <f>_xlfn.XLOOKUP(tbl_OrderProduct[[#This Row],[OrderID]],tbl_Order[OrderID],tbl_Order[Order Year])</f>
        <v>2022</v>
      </c>
      <c r="G2673" t="str">
        <f>_xlfn.XLOOKUP(tbl_OrderProduct[[#This Row],[OrderID]],tbl_Order[OrderID],tbl_Order[Order Month Name])</f>
        <v>Jun</v>
      </c>
      <c r="H2673" t="str">
        <f>_xlfn.XLOOKUP(tbl_OrderProduct[[#This Row],[ProductID]],tbl_Product[ProductID],tbl_Product[ProductName])</f>
        <v>Data: The Resistance</v>
      </c>
      <c r="I2673" t="str">
        <f>_xlfn.XLOOKUP(tbl_OrderProduct[[#This Row],[OrderID]],tbl_Order[OrderID],tbl_Order[CustomerID])</f>
        <v>CUST0162</v>
      </c>
    </row>
    <row r="2674" spans="1:9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  <c r="F2674">
        <f>_xlfn.XLOOKUP(tbl_OrderProduct[[#This Row],[OrderID]],tbl_Order[OrderID],tbl_Order[Order Year])</f>
        <v>2022</v>
      </c>
      <c r="G2674" t="str">
        <f>_xlfn.XLOOKUP(tbl_OrderProduct[[#This Row],[OrderID]],tbl_Order[OrderID],tbl_Order[Order Month Name])</f>
        <v>Jun</v>
      </c>
      <c r="H2674" t="str">
        <f>_xlfn.XLOOKUP(tbl_OrderProduct[[#This Row],[ProductID]],tbl_Product[ProductID],tbl_Product[ProductName])</f>
        <v>Pivot &amp; Paper</v>
      </c>
      <c r="I2674" t="str">
        <f>_xlfn.XLOOKUP(tbl_OrderProduct[[#This Row],[OrderID]],tbl_Order[OrderID],tbl_Order[CustomerID])</f>
        <v>CUST0162</v>
      </c>
    </row>
    <row r="2675" spans="1:9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  <c r="F2675">
        <f>_xlfn.XLOOKUP(tbl_OrderProduct[[#This Row],[OrderID]],tbl_Order[OrderID],tbl_Order[Order Year])</f>
        <v>2022</v>
      </c>
      <c r="G2675" t="str">
        <f>_xlfn.XLOOKUP(tbl_OrderProduct[[#This Row],[OrderID]],tbl_Order[OrderID],tbl_Order[Order Month Name])</f>
        <v>Jun</v>
      </c>
      <c r="H2675" t="str">
        <f>_xlfn.XLOOKUP(tbl_OrderProduct[[#This Row],[ProductID]],tbl_Product[ProductID],tbl_Product[ProductName])</f>
        <v>DAX Machina</v>
      </c>
      <c r="I2675" t="str">
        <f>_xlfn.XLOOKUP(tbl_OrderProduct[[#This Row],[OrderID]],tbl_Order[OrderID],tbl_Order[CustomerID])</f>
        <v>CUST0763</v>
      </c>
    </row>
    <row r="2676" spans="1:9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  <c r="F2676">
        <f>_xlfn.XLOOKUP(tbl_OrderProduct[[#This Row],[OrderID]],tbl_Order[OrderID],tbl_Order[Order Year])</f>
        <v>2022</v>
      </c>
      <c r="G2676" t="str">
        <f>_xlfn.XLOOKUP(tbl_OrderProduct[[#This Row],[OrderID]],tbl_Order[OrderID],tbl_Order[Order Month Name])</f>
        <v>Jun</v>
      </c>
      <c r="H2676" t="str">
        <f>_xlfn.XLOOKUP(tbl_OrderProduct[[#This Row],[ProductID]],tbl_Product[ProductID],tbl_Product[ProductName])</f>
        <v>Sheets of Nottingham</v>
      </c>
      <c r="I2676" t="str">
        <f>_xlfn.XLOOKUP(tbl_OrderProduct[[#This Row],[OrderID]],tbl_Order[OrderID],tbl_Order[CustomerID])</f>
        <v>CUST1106</v>
      </c>
    </row>
    <row r="2677" spans="1:9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  <c r="F2677">
        <f>_xlfn.XLOOKUP(tbl_OrderProduct[[#This Row],[OrderID]],tbl_Order[OrderID],tbl_Order[Order Year])</f>
        <v>2022</v>
      </c>
      <c r="G2677" t="str">
        <f>_xlfn.XLOOKUP(tbl_OrderProduct[[#This Row],[OrderID]],tbl_Order[OrderID],tbl_Order[Order Month Name])</f>
        <v>Jun</v>
      </c>
      <c r="H2677" t="str">
        <f>_xlfn.XLOOKUP(tbl_OrderProduct[[#This Row],[ProductID]],tbl_Product[ProductID],tbl_Product[ProductName])</f>
        <v>Wingspanalytics</v>
      </c>
      <c r="I2677" t="str">
        <f>_xlfn.XLOOKUP(tbl_OrderProduct[[#This Row],[OrderID]],tbl_Order[OrderID],tbl_Order[CustomerID])</f>
        <v>CUST1106</v>
      </c>
    </row>
    <row r="2678" spans="1:9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  <c r="F2678">
        <f>_xlfn.XLOOKUP(tbl_OrderProduct[[#This Row],[OrderID]],tbl_Order[OrderID],tbl_Order[Order Year])</f>
        <v>2022</v>
      </c>
      <c r="G2678" t="str">
        <f>_xlfn.XLOOKUP(tbl_OrderProduct[[#This Row],[OrderID]],tbl_Order[OrderID],tbl_Order[Order Month Name])</f>
        <v>Jun</v>
      </c>
      <c r="H2678" t="str">
        <f>_xlfn.XLOOKUP(tbl_OrderProduct[[#This Row],[ProductID]],tbl_Product[ProductID],tbl_Product[ProductName])</f>
        <v>Between Two Spreadsheets</v>
      </c>
      <c r="I2678" t="str">
        <f>_xlfn.XLOOKUP(tbl_OrderProduct[[#This Row],[OrderID]],tbl_Order[OrderID],tbl_Order[CustomerID])</f>
        <v>CUST1106</v>
      </c>
    </row>
    <row r="2679" spans="1:9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  <c r="F2679">
        <f>_xlfn.XLOOKUP(tbl_OrderProduct[[#This Row],[OrderID]],tbl_Order[OrderID],tbl_Order[Order Year])</f>
        <v>2022</v>
      </c>
      <c r="G2679" t="str">
        <f>_xlfn.XLOOKUP(tbl_OrderProduct[[#This Row],[OrderID]],tbl_Order[OrderID],tbl_Order[Order Month Name])</f>
        <v>Jun</v>
      </c>
      <c r="H2679" t="str">
        <f>_xlfn.XLOOKUP(tbl_OrderProduct[[#This Row],[ProductID]],tbl_Product[ProductID],tbl_Product[ProductName])</f>
        <v>Sheetstorm</v>
      </c>
      <c r="I2679" t="str">
        <f>_xlfn.XLOOKUP(tbl_OrderProduct[[#This Row],[OrderID]],tbl_Order[OrderID],tbl_Order[CustomerID])</f>
        <v>CUST1106</v>
      </c>
    </row>
    <row r="2680" spans="1:9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  <c r="F2680">
        <f>_xlfn.XLOOKUP(tbl_OrderProduct[[#This Row],[OrderID]],tbl_Order[OrderID],tbl_Order[Order Year])</f>
        <v>2022</v>
      </c>
      <c r="G2680" t="str">
        <f>_xlfn.XLOOKUP(tbl_OrderProduct[[#This Row],[OrderID]],tbl_Order[OrderID],tbl_Order[Order Month Name])</f>
        <v>Jun</v>
      </c>
      <c r="H2680" t="str">
        <f>_xlfn.XLOOKUP(tbl_OrderProduct[[#This Row],[ProductID]],tbl_Product[ProductID],tbl_Product[ProductName])</f>
        <v>Formula Scrabble</v>
      </c>
      <c r="I2680" t="str">
        <f>_xlfn.XLOOKUP(tbl_OrderProduct[[#This Row],[OrderID]],tbl_Order[OrderID],tbl_Order[CustomerID])</f>
        <v>CUST0956</v>
      </c>
    </row>
    <row r="2681" spans="1:9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  <c r="F2681">
        <f>_xlfn.XLOOKUP(tbl_OrderProduct[[#This Row],[OrderID]],tbl_Order[OrderID],tbl_Order[Order Year])</f>
        <v>2022</v>
      </c>
      <c r="G2681" t="str">
        <f>_xlfn.XLOOKUP(tbl_OrderProduct[[#This Row],[OrderID]],tbl_Order[OrderID],tbl_Order[Order Month Name])</f>
        <v>Jun</v>
      </c>
      <c r="H2681" t="str">
        <f>_xlfn.XLOOKUP(tbl_OrderProduct[[#This Row],[ProductID]],tbl_Product[ProductID],tbl_Product[ProductName])</f>
        <v>Tiny Epic Formulas</v>
      </c>
      <c r="I2681" t="str">
        <f>_xlfn.XLOOKUP(tbl_OrderProduct[[#This Row],[OrderID]],tbl_Order[OrderID],tbl_Order[CustomerID])</f>
        <v>CUST0147</v>
      </c>
    </row>
    <row r="2682" spans="1:9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  <c r="F2682">
        <f>_xlfn.XLOOKUP(tbl_OrderProduct[[#This Row],[OrderID]],tbl_Order[OrderID],tbl_Order[Order Year])</f>
        <v>2022</v>
      </c>
      <c r="G2682" t="str">
        <f>_xlfn.XLOOKUP(tbl_OrderProduct[[#This Row],[OrderID]],tbl_Order[OrderID],tbl_Order[Order Month Name])</f>
        <v>Jun</v>
      </c>
      <c r="H2682" t="str">
        <f>_xlfn.XLOOKUP(tbl_OrderProduct[[#This Row],[ProductID]],tbl_Product[ProductID],tbl_Product[ProductName])</f>
        <v>Spreadsheets &amp; Sidequests</v>
      </c>
      <c r="I2682" t="str">
        <f>_xlfn.XLOOKUP(tbl_OrderProduct[[#This Row],[OrderID]],tbl_Order[OrderID],tbl_Order[CustomerID])</f>
        <v>CUST0913</v>
      </c>
    </row>
    <row r="2683" spans="1:9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  <c r="F2683">
        <f>_xlfn.XLOOKUP(tbl_OrderProduct[[#This Row],[OrderID]],tbl_Order[OrderID],tbl_Order[Order Year])</f>
        <v>2022</v>
      </c>
      <c r="G2683" t="str">
        <f>_xlfn.XLOOKUP(tbl_OrderProduct[[#This Row],[OrderID]],tbl_Order[OrderID],tbl_Order[Order Month Name])</f>
        <v>Jun</v>
      </c>
      <c r="H2683" t="str">
        <f>_xlfn.XLOOKUP(tbl_OrderProduct[[#This Row],[ProductID]],tbl_Product[ProductID],tbl_Product[ProductName])</f>
        <v>Sheetstorm</v>
      </c>
      <c r="I2683" t="str">
        <f>_xlfn.XLOOKUP(tbl_OrderProduct[[#This Row],[OrderID]],tbl_Order[OrderID],tbl_Order[CustomerID])</f>
        <v>CUST0913</v>
      </c>
    </row>
    <row r="2684" spans="1:9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  <c r="F2684">
        <f>_xlfn.XLOOKUP(tbl_OrderProduct[[#This Row],[OrderID]],tbl_Order[OrderID],tbl_Order[Order Year])</f>
        <v>2022</v>
      </c>
      <c r="G2684" t="str">
        <f>_xlfn.XLOOKUP(tbl_OrderProduct[[#This Row],[OrderID]],tbl_Order[OrderID],tbl_Order[Order Month Name])</f>
        <v>Jun</v>
      </c>
      <c r="H2684" t="str">
        <f>_xlfn.XLOOKUP(tbl_OrderProduct[[#This Row],[ProductID]],tbl_Product[ProductID],tbl_Product[ProductName])</f>
        <v>The Spill: Data Breach</v>
      </c>
      <c r="I2684" t="str">
        <f>_xlfn.XLOOKUP(tbl_OrderProduct[[#This Row],[OrderID]],tbl_Order[OrderID],tbl_Order[CustomerID])</f>
        <v>CUST0324</v>
      </c>
    </row>
    <row r="2685" spans="1:9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  <c r="F2685">
        <f>_xlfn.XLOOKUP(tbl_OrderProduct[[#This Row],[OrderID]],tbl_Order[OrderID],tbl_Order[Order Year])</f>
        <v>2022</v>
      </c>
      <c r="G2685" t="str">
        <f>_xlfn.XLOOKUP(tbl_OrderProduct[[#This Row],[OrderID]],tbl_Order[OrderID],tbl_Order[Order Month Name])</f>
        <v>Jul</v>
      </c>
      <c r="H2685" t="str">
        <f>_xlfn.XLOOKUP(tbl_OrderProduct[[#This Row],[ProductID]],tbl_Product[ProductID],tbl_Product[ProductName])</f>
        <v>Azul: Pie Chart Edition</v>
      </c>
      <c r="I2685" t="str">
        <f>_xlfn.XLOOKUP(tbl_OrderProduct[[#This Row],[OrderID]],tbl_Order[OrderID],tbl_Order[CustomerID])</f>
        <v>CUST0315</v>
      </c>
    </row>
    <row r="2686" spans="1:9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  <c r="F2686">
        <f>_xlfn.XLOOKUP(tbl_OrderProduct[[#This Row],[OrderID]],tbl_Order[OrderID],tbl_Order[Order Year])</f>
        <v>2022</v>
      </c>
      <c r="G2686" t="str">
        <f>_xlfn.XLOOKUP(tbl_OrderProduct[[#This Row],[OrderID]],tbl_Order[OrderID],tbl_Order[Order Month Name])</f>
        <v>Jul</v>
      </c>
      <c r="H2686" t="str">
        <f>_xlfn.XLOOKUP(tbl_OrderProduct[[#This Row],[ProductID]],tbl_Product[ProductID],tbl_Product[ProductName])</f>
        <v>Sheets of Nottingham</v>
      </c>
      <c r="I2686" t="str">
        <f>_xlfn.XLOOKUP(tbl_OrderProduct[[#This Row],[OrderID]],tbl_Order[OrderID],tbl_Order[CustomerID])</f>
        <v>CUST0989</v>
      </c>
    </row>
    <row r="2687" spans="1:9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  <c r="F2687">
        <f>_xlfn.XLOOKUP(tbl_OrderProduct[[#This Row],[OrderID]],tbl_Order[OrderID],tbl_Order[Order Year])</f>
        <v>2022</v>
      </c>
      <c r="G2687" t="str">
        <f>_xlfn.XLOOKUP(tbl_OrderProduct[[#This Row],[OrderID]],tbl_Order[OrderID],tbl_Order[Order Month Name])</f>
        <v>Jul</v>
      </c>
      <c r="H2687" t="str">
        <f>_xlfn.XLOOKUP(tbl_OrderProduct[[#This Row],[ProductID]],tbl_Product[ProductID],tbl_Product[ProductName])</f>
        <v>Pandemic: #REF! Outbreak</v>
      </c>
      <c r="I2687" t="str">
        <f>_xlfn.XLOOKUP(tbl_OrderProduct[[#This Row],[OrderID]],tbl_Order[OrderID],tbl_Order[CustomerID])</f>
        <v>CUST0989</v>
      </c>
    </row>
    <row r="2688" spans="1:9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  <c r="F2688">
        <f>_xlfn.XLOOKUP(tbl_OrderProduct[[#This Row],[OrderID]],tbl_Order[OrderID],tbl_Order[Order Year])</f>
        <v>2022</v>
      </c>
      <c r="G2688" t="str">
        <f>_xlfn.XLOOKUP(tbl_OrderProduct[[#This Row],[OrderID]],tbl_Order[OrderID],tbl_Order[Order Month Name])</f>
        <v>Jul</v>
      </c>
      <c r="H2688" t="str">
        <f>_xlfn.XLOOKUP(tbl_OrderProduct[[#This Row],[ProductID]],tbl_Product[ProductID],tbl_Product[ProductName])</f>
        <v>Terraforming Tableau</v>
      </c>
      <c r="I2688" t="str">
        <f>_xlfn.XLOOKUP(tbl_OrderProduct[[#This Row],[OrderID]],tbl_Order[OrderID],tbl_Order[CustomerID])</f>
        <v>CUST0989</v>
      </c>
    </row>
    <row r="2689" spans="1:9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  <c r="F2689">
        <f>_xlfn.XLOOKUP(tbl_OrderProduct[[#This Row],[OrderID]],tbl_Order[OrderID],tbl_Order[Order Year])</f>
        <v>2022</v>
      </c>
      <c r="G2689" t="str">
        <f>_xlfn.XLOOKUP(tbl_OrderProduct[[#This Row],[OrderID]],tbl_Order[OrderID],tbl_Order[Order Month Name])</f>
        <v>Jul</v>
      </c>
      <c r="H2689" t="str">
        <f>_xlfn.XLOOKUP(tbl_OrderProduct[[#This Row],[ProductID]],tbl_Product[ProductID],tbl_Product[ProductName])</f>
        <v>Dungeons &amp; Datasets</v>
      </c>
      <c r="I2689" t="str">
        <f>_xlfn.XLOOKUP(tbl_OrderProduct[[#This Row],[OrderID]],tbl_Order[OrderID],tbl_Order[CustomerID])</f>
        <v>CUST0989</v>
      </c>
    </row>
    <row r="2690" spans="1:9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  <c r="F2690">
        <f>_xlfn.XLOOKUP(tbl_OrderProduct[[#This Row],[OrderID]],tbl_Order[OrderID],tbl_Order[Order Year])</f>
        <v>2022</v>
      </c>
      <c r="G2690" t="str">
        <f>_xlfn.XLOOKUP(tbl_OrderProduct[[#This Row],[OrderID]],tbl_Order[OrderID],tbl_Order[Order Month Name])</f>
        <v>Jul</v>
      </c>
      <c r="H2690" t="str">
        <f>_xlfn.XLOOKUP(tbl_OrderProduct[[#This Row],[ProductID]],tbl_Product[ProductID],tbl_Product[ProductName])</f>
        <v>Spreadsheet Legacy</v>
      </c>
      <c r="I2690" t="str">
        <f>_xlfn.XLOOKUP(tbl_OrderProduct[[#This Row],[OrderID]],tbl_Order[OrderID],tbl_Order[CustomerID])</f>
        <v>CUST0688</v>
      </c>
    </row>
    <row r="2691" spans="1:9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  <c r="F2691">
        <f>_xlfn.XLOOKUP(tbl_OrderProduct[[#This Row],[OrderID]],tbl_Order[OrderID],tbl_Order[Order Year])</f>
        <v>2022</v>
      </c>
      <c r="G2691" t="str">
        <f>_xlfn.XLOOKUP(tbl_OrderProduct[[#This Row],[OrderID]],tbl_Order[OrderID],tbl_Order[Order Month Name])</f>
        <v>Jul</v>
      </c>
      <c r="H2691" t="str">
        <f>_xlfn.XLOOKUP(tbl_OrderProduct[[#This Row],[ProductID]],tbl_Product[ProductID],tbl_Product[ProductName])</f>
        <v>The Castles of Mad King Lambda</v>
      </c>
      <c r="I2691" t="str">
        <f>_xlfn.XLOOKUP(tbl_OrderProduct[[#This Row],[OrderID]],tbl_Order[OrderID],tbl_Order[CustomerID])</f>
        <v>CUST0060</v>
      </c>
    </row>
    <row r="2692" spans="1:9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  <c r="F2692">
        <f>_xlfn.XLOOKUP(tbl_OrderProduct[[#This Row],[OrderID]],tbl_Order[OrderID],tbl_Order[Order Year])</f>
        <v>2022</v>
      </c>
      <c r="G2692" t="str">
        <f>_xlfn.XLOOKUP(tbl_OrderProduct[[#This Row],[OrderID]],tbl_Order[OrderID],tbl_Order[Order Month Name])</f>
        <v>Jul</v>
      </c>
      <c r="H2692" t="str">
        <f>_xlfn.XLOOKUP(tbl_OrderProduct[[#This Row],[ProductID]],tbl_Product[ProductID],tbl_Product[ProductName])</f>
        <v>Pivot Panic!</v>
      </c>
      <c r="I2692" t="str">
        <f>_xlfn.XLOOKUP(tbl_OrderProduct[[#This Row],[OrderID]],tbl_Order[OrderID],tbl_Order[CustomerID])</f>
        <v>CUST0060</v>
      </c>
    </row>
    <row r="2693" spans="1:9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  <c r="F2693">
        <f>_xlfn.XLOOKUP(tbl_OrderProduct[[#This Row],[OrderID]],tbl_Order[OrderID],tbl_Order[Order Year])</f>
        <v>2022</v>
      </c>
      <c r="G2693" t="str">
        <f>_xlfn.XLOOKUP(tbl_OrderProduct[[#This Row],[OrderID]],tbl_Order[OrderID],tbl_Order[Order Month Name])</f>
        <v>Jul</v>
      </c>
      <c r="H2693" t="str">
        <f>_xlfn.XLOOKUP(tbl_OrderProduct[[#This Row],[ProductID]],tbl_Product[ProductID],tbl_Product[ProductName])</f>
        <v>The Quacks of Quarterburg</v>
      </c>
      <c r="I2693" t="str">
        <f>_xlfn.XLOOKUP(tbl_OrderProduct[[#This Row],[OrderID]],tbl_Order[OrderID],tbl_Order[CustomerID])</f>
        <v>CUST0331</v>
      </c>
    </row>
    <row r="2694" spans="1:9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  <c r="F2694">
        <f>_xlfn.XLOOKUP(tbl_OrderProduct[[#This Row],[OrderID]],tbl_Order[OrderID],tbl_Order[Order Year])</f>
        <v>2022</v>
      </c>
      <c r="G2694" t="str">
        <f>_xlfn.XLOOKUP(tbl_OrderProduct[[#This Row],[OrderID]],tbl_Order[OrderID],tbl_Order[Order Month Name])</f>
        <v>Jul</v>
      </c>
      <c r="H2694" t="str">
        <f>_xlfn.XLOOKUP(tbl_OrderProduct[[#This Row],[ProductID]],tbl_Product[ProductID],tbl_Product[ProductName])</f>
        <v>Evercell</v>
      </c>
      <c r="I2694" t="str">
        <f>_xlfn.XLOOKUP(tbl_OrderProduct[[#This Row],[OrderID]],tbl_Order[OrderID],tbl_Order[CustomerID])</f>
        <v>CUST0331</v>
      </c>
    </row>
    <row r="2695" spans="1:9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  <c r="F2695">
        <f>_xlfn.XLOOKUP(tbl_OrderProduct[[#This Row],[OrderID]],tbl_Order[OrderID],tbl_Order[Order Year])</f>
        <v>2022</v>
      </c>
      <c r="G2695" t="str">
        <f>_xlfn.XLOOKUP(tbl_OrderProduct[[#This Row],[OrderID]],tbl_Order[OrderID],tbl_Order[Order Month Name])</f>
        <v>Jul</v>
      </c>
      <c r="H2695" t="str">
        <f>_xlfn.XLOOKUP(tbl_OrderProduct[[#This Row],[ProductID]],tbl_Product[ProductID],tbl_Product[ProductName])</f>
        <v>Tiny Epic Formulas</v>
      </c>
      <c r="I2695" t="str">
        <f>_xlfn.XLOOKUP(tbl_OrderProduct[[#This Row],[OrderID]],tbl_Order[OrderID],tbl_Order[CustomerID])</f>
        <v>CUST0331</v>
      </c>
    </row>
    <row r="2696" spans="1:9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  <c r="F2696">
        <f>_xlfn.XLOOKUP(tbl_OrderProduct[[#This Row],[OrderID]],tbl_Order[OrderID],tbl_Order[Order Year])</f>
        <v>2022</v>
      </c>
      <c r="G2696" t="str">
        <f>_xlfn.XLOOKUP(tbl_OrderProduct[[#This Row],[OrderID]],tbl_Order[OrderID],tbl_Order[Order Month Name])</f>
        <v>Jul</v>
      </c>
      <c r="H2696" t="str">
        <f>_xlfn.XLOOKUP(tbl_OrderProduct[[#This Row],[ProductID]],tbl_Product[ProductID],tbl_Product[ProductName])</f>
        <v>Between Two Spreadsheets</v>
      </c>
      <c r="I2696" t="str">
        <f>_xlfn.XLOOKUP(tbl_OrderProduct[[#This Row],[OrderID]],tbl_Order[OrderID],tbl_Order[CustomerID])</f>
        <v>CUST0331</v>
      </c>
    </row>
    <row r="2697" spans="1:9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  <c r="F2697">
        <f>_xlfn.XLOOKUP(tbl_OrderProduct[[#This Row],[OrderID]],tbl_Order[OrderID],tbl_Order[Order Year])</f>
        <v>2022</v>
      </c>
      <c r="G2697" t="str">
        <f>_xlfn.XLOOKUP(tbl_OrderProduct[[#This Row],[OrderID]],tbl_Order[OrderID],tbl_Order[Order Month Name])</f>
        <v>Jul</v>
      </c>
      <c r="H2697" t="str">
        <f>_xlfn.XLOOKUP(tbl_OrderProduct[[#This Row],[ProductID]],tbl_Product[ProductID],tbl_Product[ProductName])</f>
        <v>7 Chart Wonders</v>
      </c>
      <c r="I2697" t="str">
        <f>_xlfn.XLOOKUP(tbl_OrderProduct[[#This Row],[OrderID]],tbl_Order[OrderID],tbl_Order[CustomerID])</f>
        <v>CUST1154</v>
      </c>
    </row>
    <row r="2698" spans="1:9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  <c r="F2698">
        <f>_xlfn.XLOOKUP(tbl_OrderProduct[[#This Row],[OrderID]],tbl_Order[OrderID],tbl_Order[Order Year])</f>
        <v>2022</v>
      </c>
      <c r="G2698" t="str">
        <f>_xlfn.XLOOKUP(tbl_OrderProduct[[#This Row],[OrderID]],tbl_Order[OrderID],tbl_Order[Order Month Name])</f>
        <v>Jul</v>
      </c>
      <c r="H2698" t="str">
        <f>_xlfn.XLOOKUP(tbl_OrderProduct[[#This Row],[ProductID]],tbl_Product[ProductID],tbl_Product[ProductName])</f>
        <v>Forbidden Functions</v>
      </c>
      <c r="I2698" t="str">
        <f>_xlfn.XLOOKUP(tbl_OrderProduct[[#This Row],[OrderID]],tbl_Order[OrderID],tbl_Order[CustomerID])</f>
        <v>CUST1154</v>
      </c>
    </row>
    <row r="2699" spans="1:9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  <c r="F2699">
        <f>_xlfn.XLOOKUP(tbl_OrderProduct[[#This Row],[OrderID]],tbl_Order[OrderID],tbl_Order[Order Year])</f>
        <v>2022</v>
      </c>
      <c r="G2699" t="str">
        <f>_xlfn.XLOOKUP(tbl_OrderProduct[[#This Row],[OrderID]],tbl_Order[OrderID],tbl_Order[Order Month Name])</f>
        <v>Jul</v>
      </c>
      <c r="H2699" t="str">
        <f>_xlfn.XLOOKUP(tbl_OrderProduct[[#This Row],[ProductID]],tbl_Product[ProductID],tbl_Product[ProductName])</f>
        <v>YahtSheets</v>
      </c>
      <c r="I2699" t="str">
        <f>_xlfn.XLOOKUP(tbl_OrderProduct[[#This Row],[OrderID]],tbl_Order[OrderID],tbl_Order[CustomerID])</f>
        <v>CUST0585</v>
      </c>
    </row>
    <row r="2700" spans="1:9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  <c r="F2700">
        <f>_xlfn.XLOOKUP(tbl_OrderProduct[[#This Row],[OrderID]],tbl_Order[OrderID],tbl_Order[Order Year])</f>
        <v>2022</v>
      </c>
      <c r="G2700" t="str">
        <f>_xlfn.XLOOKUP(tbl_OrderProduct[[#This Row],[OrderID]],tbl_Order[OrderID],tbl_Order[Order Month Name])</f>
        <v>Jul</v>
      </c>
      <c r="H2700" t="str">
        <f>_xlfn.XLOOKUP(tbl_OrderProduct[[#This Row],[ProductID]],tbl_Product[ProductID],tbl_Product[ProductName])</f>
        <v>Sheetstorm</v>
      </c>
      <c r="I2700" t="str">
        <f>_xlfn.XLOOKUP(tbl_OrderProduct[[#This Row],[OrderID]],tbl_Order[OrderID],tbl_Order[CustomerID])</f>
        <v>CUST0585</v>
      </c>
    </row>
    <row r="2701" spans="1:9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  <c r="F2701">
        <f>_xlfn.XLOOKUP(tbl_OrderProduct[[#This Row],[OrderID]],tbl_Order[OrderID],tbl_Order[Order Year])</f>
        <v>2022</v>
      </c>
      <c r="G2701" t="str">
        <f>_xlfn.XLOOKUP(tbl_OrderProduct[[#This Row],[OrderID]],tbl_Order[OrderID],tbl_Order[Order Month Name])</f>
        <v>Jul</v>
      </c>
      <c r="H2701" t="str">
        <f>_xlfn.XLOOKUP(tbl_OrderProduct[[#This Row],[ProductID]],tbl_Product[ProductID],tbl_Product[ProductName])</f>
        <v>Unmatched: Analyst's Edition</v>
      </c>
      <c r="I2701" t="str">
        <f>_xlfn.XLOOKUP(tbl_OrderProduct[[#This Row],[OrderID]],tbl_Order[OrderID],tbl_Order[CustomerID])</f>
        <v>CUST0585</v>
      </c>
    </row>
    <row r="2702" spans="1:9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  <c r="F2702">
        <f>_xlfn.XLOOKUP(tbl_OrderProduct[[#This Row],[OrderID]],tbl_Order[OrderID],tbl_Order[Order Year])</f>
        <v>2022</v>
      </c>
      <c r="G2702" t="str">
        <f>_xlfn.XLOOKUP(tbl_OrderProduct[[#This Row],[OrderID]],tbl_Order[OrderID],tbl_Order[Order Month Name])</f>
        <v>Jul</v>
      </c>
      <c r="H2702" t="str">
        <f>_xlfn.XLOOKUP(tbl_OrderProduct[[#This Row],[ProductID]],tbl_Product[ProductID],tbl_Product[ProductName])</f>
        <v>Evercell</v>
      </c>
      <c r="I2702" t="str">
        <f>_xlfn.XLOOKUP(tbl_OrderProduct[[#This Row],[OrderID]],tbl_Order[OrderID],tbl_Order[CustomerID])</f>
        <v>CUST0585</v>
      </c>
    </row>
    <row r="2703" spans="1:9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  <c r="F2703">
        <f>_xlfn.XLOOKUP(tbl_OrderProduct[[#This Row],[OrderID]],tbl_Order[OrderID],tbl_Order[Order Year])</f>
        <v>2022</v>
      </c>
      <c r="G2703" t="str">
        <f>_xlfn.XLOOKUP(tbl_OrderProduct[[#This Row],[OrderID]],tbl_Order[OrderID],tbl_Order[Order Month Name])</f>
        <v>Jul</v>
      </c>
      <c r="H2703" t="str">
        <f>_xlfn.XLOOKUP(tbl_OrderProduct[[#This Row],[ProductID]],tbl_Product[ProductID],tbl_Product[ProductName])</f>
        <v>Sheets of Nottingham</v>
      </c>
      <c r="I2703" t="str">
        <f>_xlfn.XLOOKUP(tbl_OrderProduct[[#This Row],[OrderID]],tbl_Order[OrderID],tbl_Order[CustomerID])</f>
        <v>CUST0585</v>
      </c>
    </row>
    <row r="2704" spans="1:9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  <c r="F2704">
        <f>_xlfn.XLOOKUP(tbl_OrderProduct[[#This Row],[OrderID]],tbl_Order[OrderID],tbl_Order[Order Year])</f>
        <v>2022</v>
      </c>
      <c r="G2704" t="str">
        <f>_xlfn.XLOOKUP(tbl_OrderProduct[[#This Row],[OrderID]],tbl_Order[OrderID],tbl_Order[Order Month Name])</f>
        <v>Jul</v>
      </c>
      <c r="H2704" t="str">
        <f>_xlfn.XLOOKUP(tbl_OrderProduct[[#This Row],[ProductID]],tbl_Product[ProductID],tbl_Product[ProductName])</f>
        <v>Monopoly: Pivot Table Edition</v>
      </c>
      <c r="I2704" t="str">
        <f>_xlfn.XLOOKUP(tbl_OrderProduct[[#This Row],[OrderID]],tbl_Order[OrderID],tbl_Order[CustomerID])</f>
        <v>CUST0076</v>
      </c>
    </row>
    <row r="2705" spans="1:9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  <c r="F2705">
        <f>_xlfn.XLOOKUP(tbl_OrderProduct[[#This Row],[OrderID]],tbl_Order[OrderID],tbl_Order[Order Year])</f>
        <v>2022</v>
      </c>
      <c r="G2705" t="str">
        <f>_xlfn.XLOOKUP(tbl_OrderProduct[[#This Row],[OrderID]],tbl_Order[OrderID],tbl_Order[Order Month Name])</f>
        <v>Jul</v>
      </c>
      <c r="H2705" t="str">
        <f>_xlfn.XLOOKUP(tbl_OrderProduct[[#This Row],[ProductID]],tbl_Product[ProductID],tbl_Product[ProductName])</f>
        <v>Power B.I. the Board Game</v>
      </c>
      <c r="I2705" t="str">
        <f>_xlfn.XLOOKUP(tbl_OrderProduct[[#This Row],[OrderID]],tbl_Order[OrderID],tbl_Order[CustomerID])</f>
        <v>CUST0076</v>
      </c>
    </row>
    <row r="2706" spans="1:9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  <c r="F2706">
        <f>_xlfn.XLOOKUP(tbl_OrderProduct[[#This Row],[OrderID]],tbl_Order[OrderID],tbl_Order[Order Year])</f>
        <v>2022</v>
      </c>
      <c r="G2706" t="str">
        <f>_xlfn.XLOOKUP(tbl_OrderProduct[[#This Row],[OrderID]],tbl_Order[OrderID],tbl_Order[Order Month Name])</f>
        <v>Jul</v>
      </c>
      <c r="H2706" t="str">
        <f>_xlfn.XLOOKUP(tbl_OrderProduct[[#This Row],[ProductID]],tbl_Product[ProductID],tbl_Product[ProductName])</f>
        <v>Tiny Epic Formulas</v>
      </c>
      <c r="I2706" t="str">
        <f>_xlfn.XLOOKUP(tbl_OrderProduct[[#This Row],[OrderID]],tbl_Order[OrderID],tbl_Order[CustomerID])</f>
        <v>CUST0076</v>
      </c>
    </row>
    <row r="2707" spans="1:9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  <c r="F2707">
        <f>_xlfn.XLOOKUP(tbl_OrderProduct[[#This Row],[OrderID]],tbl_Order[OrderID],tbl_Order[Order Year])</f>
        <v>2022</v>
      </c>
      <c r="G2707" t="str">
        <f>_xlfn.XLOOKUP(tbl_OrderProduct[[#This Row],[OrderID]],tbl_Order[OrderID],tbl_Order[Order Month Name])</f>
        <v>Jul</v>
      </c>
      <c r="H2707" t="str">
        <f>_xlfn.XLOOKUP(tbl_OrderProduct[[#This Row],[ProductID]],tbl_Product[ProductID],tbl_Product[ProductName])</f>
        <v>Azul: Pie Chart Edition</v>
      </c>
      <c r="I2707" t="str">
        <f>_xlfn.XLOOKUP(tbl_OrderProduct[[#This Row],[OrderID]],tbl_Order[OrderID],tbl_Order[CustomerID])</f>
        <v>CUST0263</v>
      </c>
    </row>
    <row r="2708" spans="1:9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  <c r="F2708">
        <f>_xlfn.XLOOKUP(tbl_OrderProduct[[#This Row],[OrderID]],tbl_Order[OrderID],tbl_Order[Order Year])</f>
        <v>2022</v>
      </c>
      <c r="G2708" t="str">
        <f>_xlfn.XLOOKUP(tbl_OrderProduct[[#This Row],[OrderID]],tbl_Order[OrderID],tbl_Order[Order Month Name])</f>
        <v>Jul</v>
      </c>
      <c r="H2708" t="str">
        <f>_xlfn.XLOOKUP(tbl_OrderProduct[[#This Row],[ProductID]],tbl_Product[ProductID],tbl_Product[ProductName])</f>
        <v>Brass: Budget</v>
      </c>
      <c r="I2708" t="str">
        <f>_xlfn.XLOOKUP(tbl_OrderProduct[[#This Row],[OrderID]],tbl_Order[OrderID],tbl_Order[CustomerID])</f>
        <v>CUST0263</v>
      </c>
    </row>
    <row r="2709" spans="1:9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  <c r="F2709">
        <f>_xlfn.XLOOKUP(tbl_OrderProduct[[#This Row],[OrderID]],tbl_Order[OrderID],tbl_Order[Order Year])</f>
        <v>2022</v>
      </c>
      <c r="G2709" t="str">
        <f>_xlfn.XLOOKUP(tbl_OrderProduct[[#This Row],[OrderID]],tbl_Order[OrderID],tbl_Order[Order Month Name])</f>
        <v>Jul</v>
      </c>
      <c r="H2709" t="str">
        <f>_xlfn.XLOOKUP(tbl_OrderProduct[[#This Row],[ProductID]],tbl_Product[ProductID],tbl_Product[ProductName])</f>
        <v>Great Western Lookup</v>
      </c>
      <c r="I2709" t="str">
        <f>_xlfn.XLOOKUP(tbl_OrderProduct[[#This Row],[OrderID]],tbl_Order[OrderID],tbl_Order[CustomerID])</f>
        <v>CUST0263</v>
      </c>
    </row>
    <row r="2710" spans="1:9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  <c r="F2710">
        <f>_xlfn.XLOOKUP(tbl_OrderProduct[[#This Row],[OrderID]],tbl_Order[OrderID],tbl_Order[Order Year])</f>
        <v>2022</v>
      </c>
      <c r="G2710" t="str">
        <f>_xlfn.XLOOKUP(tbl_OrderProduct[[#This Row],[OrderID]],tbl_Order[OrderID],tbl_Order[Order Month Name])</f>
        <v>Jul</v>
      </c>
      <c r="H2710" t="str">
        <f>_xlfn.XLOOKUP(tbl_OrderProduct[[#This Row],[ProductID]],tbl_Product[ProductID],tbl_Product[ProductName])</f>
        <v>Tiny Epic Formulas</v>
      </c>
      <c r="I2710" t="str">
        <f>_xlfn.XLOOKUP(tbl_OrderProduct[[#This Row],[OrderID]],tbl_Order[OrderID],tbl_Order[CustomerID])</f>
        <v>CUST0764</v>
      </c>
    </row>
    <row r="2711" spans="1:9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  <c r="F2711">
        <f>_xlfn.XLOOKUP(tbl_OrderProduct[[#This Row],[OrderID]],tbl_Order[OrderID],tbl_Order[Order Year])</f>
        <v>2022</v>
      </c>
      <c r="G2711" t="str">
        <f>_xlfn.XLOOKUP(tbl_OrderProduct[[#This Row],[OrderID]],tbl_Order[OrderID],tbl_Order[Order Month Name])</f>
        <v>Jul</v>
      </c>
      <c r="H2711" t="str">
        <f>_xlfn.XLOOKUP(tbl_OrderProduct[[#This Row],[ProductID]],tbl_Product[ProductID],tbl_Product[ProductName])</f>
        <v>7 Chart Wonders</v>
      </c>
      <c r="I2711" t="str">
        <f>_xlfn.XLOOKUP(tbl_OrderProduct[[#This Row],[OrderID]],tbl_Order[OrderID],tbl_Order[CustomerID])</f>
        <v>CUST0764</v>
      </c>
    </row>
    <row r="2712" spans="1:9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  <c r="F2712">
        <f>_xlfn.XLOOKUP(tbl_OrderProduct[[#This Row],[OrderID]],tbl_Order[OrderID],tbl_Order[Order Year])</f>
        <v>2022</v>
      </c>
      <c r="G2712" t="str">
        <f>_xlfn.XLOOKUP(tbl_OrderProduct[[#This Row],[OrderID]],tbl_Order[OrderID],tbl_Order[Order Month Name])</f>
        <v>Jul</v>
      </c>
      <c r="H2712" t="str">
        <f>_xlfn.XLOOKUP(tbl_OrderProduct[[#This Row],[ProductID]],tbl_Product[ProductID],tbl_Product[ProductName])</f>
        <v>The Quacks of Quarterburg</v>
      </c>
      <c r="I2712" t="str">
        <f>_xlfn.XLOOKUP(tbl_OrderProduct[[#This Row],[OrderID]],tbl_Order[OrderID],tbl_Order[CustomerID])</f>
        <v>CUST0764</v>
      </c>
    </row>
    <row r="2713" spans="1:9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  <c r="F2713">
        <f>_xlfn.XLOOKUP(tbl_OrderProduct[[#This Row],[OrderID]],tbl_Order[OrderID],tbl_Order[Order Year])</f>
        <v>2022</v>
      </c>
      <c r="G2713" t="str">
        <f>_xlfn.XLOOKUP(tbl_OrderProduct[[#This Row],[OrderID]],tbl_Order[OrderID],tbl_Order[Order Month Name])</f>
        <v>Jul</v>
      </c>
      <c r="H2713" t="str">
        <f>_xlfn.XLOOKUP(tbl_OrderProduct[[#This Row],[ProductID]],tbl_Product[ProductID],tbl_Product[ProductName])</f>
        <v>Data: The Resistance</v>
      </c>
      <c r="I2713" t="str">
        <f>_xlfn.XLOOKUP(tbl_OrderProduct[[#This Row],[OrderID]],tbl_Order[OrderID],tbl_Order[CustomerID])</f>
        <v>CUST0764</v>
      </c>
    </row>
    <row r="2714" spans="1:9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  <c r="F2714">
        <f>_xlfn.XLOOKUP(tbl_OrderProduct[[#This Row],[OrderID]],tbl_Order[OrderID],tbl_Order[Order Year])</f>
        <v>2022</v>
      </c>
      <c r="G2714" t="str">
        <f>_xlfn.XLOOKUP(tbl_OrderProduct[[#This Row],[OrderID]],tbl_Order[OrderID],tbl_Order[Order Month Name])</f>
        <v>Jul</v>
      </c>
      <c r="H2714" t="str">
        <f>_xlfn.XLOOKUP(tbl_OrderProduct[[#This Row],[ProductID]],tbl_Product[ProductID],tbl_Product[ProductName])</f>
        <v>Sheetstorm</v>
      </c>
      <c r="I2714" t="str">
        <f>_xlfn.XLOOKUP(tbl_OrderProduct[[#This Row],[OrderID]],tbl_Order[OrderID],tbl_Order[CustomerID])</f>
        <v>CUST0764</v>
      </c>
    </row>
    <row r="2715" spans="1:9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  <c r="F2715">
        <f>_xlfn.XLOOKUP(tbl_OrderProduct[[#This Row],[OrderID]],tbl_Order[OrderID],tbl_Order[Order Year])</f>
        <v>2022</v>
      </c>
      <c r="G2715" t="str">
        <f>_xlfn.XLOOKUP(tbl_OrderProduct[[#This Row],[OrderID]],tbl_Order[OrderID],tbl_Order[Order Month Name])</f>
        <v>Jul</v>
      </c>
      <c r="H2715" t="str">
        <f>_xlfn.XLOOKUP(tbl_OrderProduct[[#This Row],[ProductID]],tbl_Product[ProductID],tbl_Product[ProductName])</f>
        <v>Pivot &amp; Paper</v>
      </c>
      <c r="I2715" t="str">
        <f>_xlfn.XLOOKUP(tbl_OrderProduct[[#This Row],[OrderID]],tbl_Order[OrderID],tbl_Order[CustomerID])</f>
        <v>CUST0764</v>
      </c>
    </row>
    <row r="2716" spans="1:9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  <c r="F2716">
        <f>_xlfn.XLOOKUP(tbl_OrderProduct[[#This Row],[OrderID]],tbl_Order[OrderID],tbl_Order[Order Year])</f>
        <v>2022</v>
      </c>
      <c r="G2716" t="str">
        <f>_xlfn.XLOOKUP(tbl_OrderProduct[[#This Row],[OrderID]],tbl_Order[OrderID],tbl_Order[Order Month Name])</f>
        <v>Jul</v>
      </c>
      <c r="H2716" t="str">
        <f>_xlfn.XLOOKUP(tbl_OrderProduct[[#This Row],[ProductID]],tbl_Product[ProductID],tbl_Product[ProductName])</f>
        <v>Root Cause Analysis</v>
      </c>
      <c r="I2716" t="str">
        <f>_xlfn.XLOOKUP(tbl_OrderProduct[[#This Row],[OrderID]],tbl_Order[OrderID],tbl_Order[CustomerID])</f>
        <v>CUST1112</v>
      </c>
    </row>
    <row r="2717" spans="1:9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  <c r="F2717">
        <f>_xlfn.XLOOKUP(tbl_OrderProduct[[#This Row],[OrderID]],tbl_Order[OrderID],tbl_Order[Order Year])</f>
        <v>2022</v>
      </c>
      <c r="G2717" t="str">
        <f>_xlfn.XLOOKUP(tbl_OrderProduct[[#This Row],[OrderID]],tbl_Order[OrderID],tbl_Order[Order Month Name])</f>
        <v>Jul</v>
      </c>
      <c r="H2717" t="str">
        <f>_xlfn.XLOOKUP(tbl_OrderProduct[[#This Row],[ProductID]],tbl_Product[ProductID],tbl_Product[ProductName])</f>
        <v>Unmatched: Analyst's Edition</v>
      </c>
      <c r="I2717" t="str">
        <f>_xlfn.XLOOKUP(tbl_OrderProduct[[#This Row],[OrderID]],tbl_Order[OrderID],tbl_Order[CustomerID])</f>
        <v>CUST1112</v>
      </c>
    </row>
    <row r="2718" spans="1:9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  <c r="F2718">
        <f>_xlfn.XLOOKUP(tbl_OrderProduct[[#This Row],[OrderID]],tbl_Order[OrderID],tbl_Order[Order Year])</f>
        <v>2022</v>
      </c>
      <c r="G2718" t="str">
        <f>_xlfn.XLOOKUP(tbl_OrderProduct[[#This Row],[OrderID]],tbl_Order[OrderID],tbl_Order[Order Month Name])</f>
        <v>Jul</v>
      </c>
      <c r="H2718" t="str">
        <f>_xlfn.XLOOKUP(tbl_OrderProduct[[#This Row],[ProductID]],tbl_Product[ProductID],tbl_Product[ProductName])</f>
        <v>YahtSheets</v>
      </c>
      <c r="I2718" t="str">
        <f>_xlfn.XLOOKUP(tbl_OrderProduct[[#This Row],[OrderID]],tbl_Order[OrderID],tbl_Order[CustomerID])</f>
        <v>CUST1112</v>
      </c>
    </row>
    <row r="2719" spans="1:9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  <c r="F2719">
        <f>_xlfn.XLOOKUP(tbl_OrderProduct[[#This Row],[OrderID]],tbl_Order[OrderID],tbl_Order[Order Year])</f>
        <v>2022</v>
      </c>
      <c r="G2719" t="str">
        <f>_xlfn.XLOOKUP(tbl_OrderProduct[[#This Row],[OrderID]],tbl_Order[OrderID],tbl_Order[Order Month Name])</f>
        <v>Jul</v>
      </c>
      <c r="H2719" t="str">
        <f>_xlfn.XLOOKUP(tbl_OrderProduct[[#This Row],[ProductID]],tbl_Product[ProductID],tbl_Product[ProductName])</f>
        <v>Spreadsheet Legacy</v>
      </c>
      <c r="I2719" t="str">
        <f>_xlfn.XLOOKUP(tbl_OrderProduct[[#This Row],[OrderID]],tbl_Order[OrderID],tbl_Order[CustomerID])</f>
        <v>CUST1112</v>
      </c>
    </row>
    <row r="2720" spans="1:9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  <c r="F2720">
        <f>_xlfn.XLOOKUP(tbl_OrderProduct[[#This Row],[OrderID]],tbl_Order[OrderID],tbl_Order[Order Year])</f>
        <v>2022</v>
      </c>
      <c r="G2720" t="str">
        <f>_xlfn.XLOOKUP(tbl_OrderProduct[[#This Row],[OrderID]],tbl_Order[OrderID],tbl_Order[Order Month Name])</f>
        <v>Jul</v>
      </c>
      <c r="H2720" t="str">
        <f>_xlfn.XLOOKUP(tbl_OrderProduct[[#This Row],[ProductID]],tbl_Product[ProductID],tbl_Product[ProductName])</f>
        <v>Roll for Regression</v>
      </c>
      <c r="I2720" t="str">
        <f>_xlfn.XLOOKUP(tbl_OrderProduct[[#This Row],[OrderID]],tbl_Order[OrderID],tbl_Order[CustomerID])</f>
        <v>CUST0526</v>
      </c>
    </row>
    <row r="2721" spans="1:9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  <c r="F2721">
        <f>_xlfn.XLOOKUP(tbl_OrderProduct[[#This Row],[OrderID]],tbl_Order[OrderID],tbl_Order[Order Year])</f>
        <v>2022</v>
      </c>
      <c r="G2721" t="str">
        <f>_xlfn.XLOOKUP(tbl_OrderProduct[[#This Row],[OrderID]],tbl_Order[OrderID],tbl_Order[Order Month Name])</f>
        <v>Jul</v>
      </c>
      <c r="H2721" t="str">
        <f>_xlfn.XLOOKUP(tbl_OrderProduct[[#This Row],[ProductID]],tbl_Product[ProductID],tbl_Product[ProductName])</f>
        <v>Cells of Caledonia</v>
      </c>
      <c r="I2721" t="str">
        <f>_xlfn.XLOOKUP(tbl_OrderProduct[[#This Row],[OrderID]],tbl_Order[OrderID],tbl_Order[CustomerID])</f>
        <v>CUST0913</v>
      </c>
    </row>
    <row r="2722" spans="1:9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  <c r="F2722">
        <f>_xlfn.XLOOKUP(tbl_OrderProduct[[#This Row],[OrderID]],tbl_Order[OrderID],tbl_Order[Order Year])</f>
        <v>2022</v>
      </c>
      <c r="G2722" t="str">
        <f>_xlfn.XLOOKUP(tbl_OrderProduct[[#This Row],[OrderID]],tbl_Order[OrderID],tbl_Order[Order Month Name])</f>
        <v>Jul</v>
      </c>
      <c r="H2722" t="str">
        <f>_xlfn.XLOOKUP(tbl_OrderProduct[[#This Row],[ProductID]],tbl_Product[ProductID],tbl_Product[ProductName])</f>
        <v>Monopoly: Pivot Table Edition</v>
      </c>
      <c r="I2722" t="str">
        <f>_xlfn.XLOOKUP(tbl_OrderProduct[[#This Row],[OrderID]],tbl_Order[OrderID],tbl_Order[CustomerID])</f>
        <v>CUST0913</v>
      </c>
    </row>
    <row r="2723" spans="1:9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  <c r="F2723">
        <f>_xlfn.XLOOKUP(tbl_OrderProduct[[#This Row],[OrderID]],tbl_Order[OrderID],tbl_Order[Order Year])</f>
        <v>2022</v>
      </c>
      <c r="G2723" t="str">
        <f>_xlfn.XLOOKUP(tbl_OrderProduct[[#This Row],[OrderID]],tbl_Order[OrderID],tbl_Order[Order Month Name])</f>
        <v>Aug</v>
      </c>
      <c r="H2723" t="str">
        <f>_xlfn.XLOOKUP(tbl_OrderProduct[[#This Row],[ProductID]],tbl_Product[ProductID],tbl_Product[ProductName])</f>
        <v>Wingspanalytics</v>
      </c>
      <c r="I2723" t="str">
        <f>_xlfn.XLOOKUP(tbl_OrderProduct[[#This Row],[OrderID]],tbl_Order[OrderID],tbl_Order[CustomerID])</f>
        <v>CUST0318</v>
      </c>
    </row>
    <row r="2724" spans="1:9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  <c r="F2724">
        <f>_xlfn.XLOOKUP(tbl_OrderProduct[[#This Row],[OrderID]],tbl_Order[OrderID],tbl_Order[Order Year])</f>
        <v>2022</v>
      </c>
      <c r="G2724" t="str">
        <f>_xlfn.XLOOKUP(tbl_OrderProduct[[#This Row],[OrderID]],tbl_Order[OrderID],tbl_Order[Order Month Name])</f>
        <v>Aug</v>
      </c>
      <c r="H2724" t="str">
        <f>_xlfn.XLOOKUP(tbl_OrderProduct[[#This Row],[ProductID]],tbl_Product[ProductID],tbl_Product[ProductName])</f>
        <v>Welcome To … The Dashboard</v>
      </c>
      <c r="I2724" t="str">
        <f>_xlfn.XLOOKUP(tbl_OrderProduct[[#This Row],[OrderID]],tbl_Order[OrderID],tbl_Order[CustomerID])</f>
        <v>CUST0318</v>
      </c>
    </row>
    <row r="2725" spans="1:9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  <c r="F2725">
        <f>_xlfn.XLOOKUP(tbl_OrderProduct[[#This Row],[OrderID]],tbl_Order[OrderID],tbl_Order[Order Year])</f>
        <v>2022</v>
      </c>
      <c r="G2725" t="str">
        <f>_xlfn.XLOOKUP(tbl_OrderProduct[[#This Row],[OrderID]],tbl_Order[OrderID],tbl_Order[Order Month Name])</f>
        <v>Aug</v>
      </c>
      <c r="H2725" t="str">
        <f>_xlfn.XLOOKUP(tbl_OrderProduct[[#This Row],[ProductID]],tbl_Product[ProductID],tbl_Product[ProductName])</f>
        <v>Evercell</v>
      </c>
      <c r="I2725" t="str">
        <f>_xlfn.XLOOKUP(tbl_OrderProduct[[#This Row],[OrderID]],tbl_Order[OrderID],tbl_Order[CustomerID])</f>
        <v>CUST0318</v>
      </c>
    </row>
    <row r="2726" spans="1:9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  <c r="F2726">
        <f>_xlfn.XLOOKUP(tbl_OrderProduct[[#This Row],[OrderID]],tbl_Order[OrderID],tbl_Order[Order Year])</f>
        <v>2022</v>
      </c>
      <c r="G2726" t="str">
        <f>_xlfn.XLOOKUP(tbl_OrderProduct[[#This Row],[OrderID]],tbl_Order[OrderID],tbl_Order[Order Month Name])</f>
        <v>Aug</v>
      </c>
      <c r="H2726" t="str">
        <f>_xlfn.XLOOKUP(tbl_OrderProduct[[#This Row],[ProductID]],tbl_Product[ProductID],tbl_Product[ProductName])</f>
        <v>Between Two Spreadsheets</v>
      </c>
      <c r="I2726" t="str">
        <f>_xlfn.XLOOKUP(tbl_OrderProduct[[#This Row],[OrderID]],tbl_Order[OrderID],tbl_Order[CustomerID])</f>
        <v>CUST0318</v>
      </c>
    </row>
    <row r="2727" spans="1:9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  <c r="F2727">
        <f>_xlfn.XLOOKUP(tbl_OrderProduct[[#This Row],[OrderID]],tbl_Order[OrderID],tbl_Order[Order Year])</f>
        <v>2022</v>
      </c>
      <c r="G2727" t="str">
        <f>_xlfn.XLOOKUP(tbl_OrderProduct[[#This Row],[OrderID]],tbl_Order[OrderID],tbl_Order[Order Month Name])</f>
        <v>Aug</v>
      </c>
      <c r="H2727" t="str">
        <f>_xlfn.XLOOKUP(tbl_OrderProduct[[#This Row],[ProductID]],tbl_Product[ProductID],tbl_Product[ProductName])</f>
        <v>Dashboard Wavelength</v>
      </c>
      <c r="I2727" t="str">
        <f>_xlfn.XLOOKUP(tbl_OrderProduct[[#This Row],[OrderID]],tbl_Order[OrderID],tbl_Order[CustomerID])</f>
        <v>CUST0664</v>
      </c>
    </row>
    <row r="2728" spans="1:9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  <c r="F2728">
        <f>_xlfn.XLOOKUP(tbl_OrderProduct[[#This Row],[OrderID]],tbl_Order[OrderID],tbl_Order[Order Year])</f>
        <v>2022</v>
      </c>
      <c r="G2728" t="str">
        <f>_xlfn.XLOOKUP(tbl_OrderProduct[[#This Row],[OrderID]],tbl_Order[OrderID],tbl_Order[Order Month Name])</f>
        <v>Aug</v>
      </c>
      <c r="H2728" t="str">
        <f>_xlfn.XLOOKUP(tbl_OrderProduct[[#This Row],[ProductID]],tbl_Product[ProductID],tbl_Product[ProductName])</f>
        <v>Roll for Regression</v>
      </c>
      <c r="I2728" t="str">
        <f>_xlfn.XLOOKUP(tbl_OrderProduct[[#This Row],[OrderID]],tbl_Order[OrderID],tbl_Order[CustomerID])</f>
        <v>CUST0664</v>
      </c>
    </row>
    <row r="2729" spans="1:9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  <c r="F2729">
        <f>_xlfn.XLOOKUP(tbl_OrderProduct[[#This Row],[OrderID]],tbl_Order[OrderID],tbl_Order[Order Year])</f>
        <v>2022</v>
      </c>
      <c r="G2729" t="str">
        <f>_xlfn.XLOOKUP(tbl_OrderProduct[[#This Row],[OrderID]],tbl_Order[OrderID],tbl_Order[Order Month Name])</f>
        <v>Aug</v>
      </c>
      <c r="H2729" t="str">
        <f>_xlfn.XLOOKUP(tbl_OrderProduct[[#This Row],[ProductID]],tbl_Product[ProductID],tbl_Product[ProductName])</f>
        <v>Dungeons &amp; Datasets</v>
      </c>
      <c r="I2729" t="str">
        <f>_xlfn.XLOOKUP(tbl_OrderProduct[[#This Row],[OrderID]],tbl_Order[OrderID],tbl_Order[CustomerID])</f>
        <v>CUST0664</v>
      </c>
    </row>
    <row r="2730" spans="1:9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  <c r="F2730">
        <f>_xlfn.XLOOKUP(tbl_OrderProduct[[#This Row],[OrderID]],tbl_Order[OrderID],tbl_Order[Order Year])</f>
        <v>2022</v>
      </c>
      <c r="G2730" t="str">
        <f>_xlfn.XLOOKUP(tbl_OrderProduct[[#This Row],[OrderID]],tbl_Order[OrderID],tbl_Order[Order Month Name])</f>
        <v>Aug</v>
      </c>
      <c r="H2730" t="str">
        <f>_xlfn.XLOOKUP(tbl_OrderProduct[[#This Row],[ProductID]],tbl_Product[ProductID],tbl_Product[ProductName])</f>
        <v>Don't Split the Data</v>
      </c>
      <c r="I2730" t="str">
        <f>_xlfn.XLOOKUP(tbl_OrderProduct[[#This Row],[OrderID]],tbl_Order[OrderID],tbl_Order[CustomerID])</f>
        <v>CUST0664</v>
      </c>
    </row>
    <row r="2731" spans="1:9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  <c r="F2731">
        <f>_xlfn.XLOOKUP(tbl_OrderProduct[[#This Row],[OrderID]],tbl_Order[OrderID],tbl_Order[Order Year])</f>
        <v>2022</v>
      </c>
      <c r="G2731" t="str">
        <f>_xlfn.XLOOKUP(tbl_OrderProduct[[#This Row],[OrderID]],tbl_Order[OrderID],tbl_Order[Order Month Name])</f>
        <v>Aug</v>
      </c>
      <c r="H2731" t="str">
        <f>_xlfn.XLOOKUP(tbl_OrderProduct[[#This Row],[ProductID]],tbl_Product[ProductID],tbl_Product[ProductName])</f>
        <v>YahtSheets</v>
      </c>
      <c r="I2731" t="str">
        <f>_xlfn.XLOOKUP(tbl_OrderProduct[[#This Row],[OrderID]],tbl_Order[OrderID],tbl_Order[CustomerID])</f>
        <v>CUST0664</v>
      </c>
    </row>
    <row r="2732" spans="1:9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  <c r="F2732">
        <f>_xlfn.XLOOKUP(tbl_OrderProduct[[#This Row],[OrderID]],tbl_Order[OrderID],tbl_Order[Order Year])</f>
        <v>2022</v>
      </c>
      <c r="G2732" t="str">
        <f>_xlfn.XLOOKUP(tbl_OrderProduct[[#This Row],[OrderID]],tbl_Order[OrderID],tbl_Order[Order Month Name])</f>
        <v>Aug</v>
      </c>
      <c r="H2732" t="str">
        <f>_xlfn.XLOOKUP(tbl_OrderProduct[[#This Row],[ProductID]],tbl_Product[ProductID],tbl_Product[ProductName])</f>
        <v>Pivot Panic!</v>
      </c>
      <c r="I2732" t="str">
        <f>_xlfn.XLOOKUP(tbl_OrderProduct[[#This Row],[OrderID]],tbl_Order[OrderID],tbl_Order[CustomerID])</f>
        <v>CUST0664</v>
      </c>
    </row>
    <row r="2733" spans="1:9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  <c r="F2733">
        <f>_xlfn.XLOOKUP(tbl_OrderProduct[[#This Row],[OrderID]],tbl_Order[OrderID],tbl_Order[Order Year])</f>
        <v>2022</v>
      </c>
      <c r="G2733" t="str">
        <f>_xlfn.XLOOKUP(tbl_OrderProduct[[#This Row],[OrderID]],tbl_Order[OrderID],tbl_Order[Order Month Name])</f>
        <v>Aug</v>
      </c>
      <c r="H2733" t="str">
        <f>_xlfn.XLOOKUP(tbl_OrderProduct[[#This Row],[ProductID]],tbl_Product[ProductID],tbl_Product[ProductName])</f>
        <v>7 Chart Wonders</v>
      </c>
      <c r="I2733" t="str">
        <f>_xlfn.XLOOKUP(tbl_OrderProduct[[#This Row],[OrderID]],tbl_Order[OrderID],tbl_Order[CustomerID])</f>
        <v>CUST0005</v>
      </c>
    </row>
    <row r="2734" spans="1:9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  <c r="F2734">
        <f>_xlfn.XLOOKUP(tbl_OrderProduct[[#This Row],[OrderID]],tbl_Order[OrderID],tbl_Order[Order Year])</f>
        <v>2022</v>
      </c>
      <c r="G2734" t="str">
        <f>_xlfn.XLOOKUP(tbl_OrderProduct[[#This Row],[OrderID]],tbl_Order[OrderID],tbl_Order[Order Month Name])</f>
        <v>Aug</v>
      </c>
      <c r="H2734" t="str">
        <f>_xlfn.XLOOKUP(tbl_OrderProduct[[#This Row],[ProductID]],tbl_Product[ProductID],tbl_Product[ProductName])</f>
        <v>Root Cause Analysis</v>
      </c>
      <c r="I2734" t="str">
        <f>_xlfn.XLOOKUP(tbl_OrderProduct[[#This Row],[OrderID]],tbl_Order[OrderID],tbl_Order[CustomerID])</f>
        <v>CUST0005</v>
      </c>
    </row>
    <row r="2735" spans="1:9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  <c r="F2735">
        <f>_xlfn.XLOOKUP(tbl_OrderProduct[[#This Row],[OrderID]],tbl_Order[OrderID],tbl_Order[Order Year])</f>
        <v>2022</v>
      </c>
      <c r="G2735" t="str">
        <f>_xlfn.XLOOKUP(tbl_OrderProduct[[#This Row],[OrderID]],tbl_Order[OrderID],tbl_Order[Order Month Name])</f>
        <v>Aug</v>
      </c>
      <c r="H2735" t="str">
        <f>_xlfn.XLOOKUP(tbl_OrderProduct[[#This Row],[ProductID]],tbl_Product[ProductID],tbl_Product[ProductName])</f>
        <v>Carcassone: Financial Quarters</v>
      </c>
      <c r="I2735" t="str">
        <f>_xlfn.XLOOKUP(tbl_OrderProduct[[#This Row],[OrderID]],tbl_Order[OrderID],tbl_Order[CustomerID])</f>
        <v>CUST0283</v>
      </c>
    </row>
    <row r="2736" spans="1:9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  <c r="F2736">
        <f>_xlfn.XLOOKUP(tbl_OrderProduct[[#This Row],[OrderID]],tbl_Order[OrderID],tbl_Order[Order Year])</f>
        <v>2022</v>
      </c>
      <c r="G2736" t="str">
        <f>_xlfn.XLOOKUP(tbl_OrderProduct[[#This Row],[OrderID]],tbl_Order[OrderID],tbl_Order[Order Month Name])</f>
        <v>Aug</v>
      </c>
      <c r="H2736" t="str">
        <f>_xlfn.XLOOKUP(tbl_OrderProduct[[#This Row],[ProductID]],tbl_Product[ProductID],tbl_Product[ProductName])</f>
        <v>Cashflow Cascadia</v>
      </c>
      <c r="I2736" t="str">
        <f>_xlfn.XLOOKUP(tbl_OrderProduct[[#This Row],[OrderID]],tbl_Order[OrderID],tbl_Order[CustomerID])</f>
        <v>CUST0403</v>
      </c>
    </row>
    <row r="2737" spans="1:9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  <c r="F2737">
        <f>_xlfn.XLOOKUP(tbl_OrderProduct[[#This Row],[OrderID]],tbl_Order[OrderID],tbl_Order[Order Year])</f>
        <v>2022</v>
      </c>
      <c r="G2737" t="str">
        <f>_xlfn.XLOOKUP(tbl_OrderProduct[[#This Row],[OrderID]],tbl_Order[OrderID],tbl_Order[Order Month Name])</f>
        <v>Aug</v>
      </c>
      <c r="H2737" t="str">
        <f>_xlfn.XLOOKUP(tbl_OrderProduct[[#This Row],[ProductID]],tbl_Product[ProductID],tbl_Product[ProductName])</f>
        <v>Pax Excel</v>
      </c>
      <c r="I2737" t="str">
        <f>_xlfn.XLOOKUP(tbl_OrderProduct[[#This Row],[OrderID]],tbl_Order[OrderID],tbl_Order[CustomerID])</f>
        <v>CUST0403</v>
      </c>
    </row>
    <row r="2738" spans="1:9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  <c r="F2738">
        <f>_xlfn.XLOOKUP(tbl_OrderProduct[[#This Row],[OrderID]],tbl_Order[OrderID],tbl_Order[Order Year])</f>
        <v>2022</v>
      </c>
      <c r="G2738" t="str">
        <f>_xlfn.XLOOKUP(tbl_OrderProduct[[#This Row],[OrderID]],tbl_Order[OrderID],tbl_Order[Order Month Name])</f>
        <v>Aug</v>
      </c>
      <c r="H2738" t="str">
        <f>_xlfn.XLOOKUP(tbl_OrderProduct[[#This Row],[ProductID]],tbl_Product[ProductID],tbl_Product[ProductName])</f>
        <v>Great Western Lookup</v>
      </c>
      <c r="I2738" t="str">
        <f>_xlfn.XLOOKUP(tbl_OrderProduct[[#This Row],[OrderID]],tbl_Order[OrderID],tbl_Order[CustomerID])</f>
        <v>CUST0403</v>
      </c>
    </row>
    <row r="2739" spans="1:9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  <c r="F2739">
        <f>_xlfn.XLOOKUP(tbl_OrderProduct[[#This Row],[OrderID]],tbl_Order[OrderID],tbl_Order[Order Year])</f>
        <v>2022</v>
      </c>
      <c r="G2739" t="str">
        <f>_xlfn.XLOOKUP(tbl_OrderProduct[[#This Row],[OrderID]],tbl_Order[OrderID],tbl_Order[Order Month Name])</f>
        <v>Aug</v>
      </c>
      <c r="H2739" t="str">
        <f>_xlfn.XLOOKUP(tbl_OrderProduct[[#This Row],[ProductID]],tbl_Product[ProductID],tbl_Product[ProductName])</f>
        <v>Root Cause Analysis</v>
      </c>
      <c r="I2739" t="str">
        <f>_xlfn.XLOOKUP(tbl_OrderProduct[[#This Row],[OrderID]],tbl_Order[OrderID],tbl_Order[CustomerID])</f>
        <v>CUST0403</v>
      </c>
    </row>
    <row r="2740" spans="1:9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  <c r="F2740">
        <f>_xlfn.XLOOKUP(tbl_OrderProduct[[#This Row],[OrderID]],tbl_Order[OrderID],tbl_Order[Order Year])</f>
        <v>2022</v>
      </c>
      <c r="G2740" t="str">
        <f>_xlfn.XLOOKUP(tbl_OrderProduct[[#This Row],[OrderID]],tbl_Order[OrderID],tbl_Order[Order Month Name])</f>
        <v>Aug</v>
      </c>
      <c r="H2740" t="str">
        <f>_xlfn.XLOOKUP(tbl_OrderProduct[[#This Row],[ProductID]],tbl_Product[ProductID],tbl_Product[ProductName])</f>
        <v>Forbidden Functions</v>
      </c>
      <c r="I2740" t="str">
        <f>_xlfn.XLOOKUP(tbl_OrderProduct[[#This Row],[OrderID]],tbl_Order[OrderID],tbl_Order[CustomerID])</f>
        <v>CUST0403</v>
      </c>
    </row>
    <row r="2741" spans="1:9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  <c r="F2741">
        <f>_xlfn.XLOOKUP(tbl_OrderProduct[[#This Row],[OrderID]],tbl_Order[OrderID],tbl_Order[Order Year])</f>
        <v>2022</v>
      </c>
      <c r="G2741" t="str">
        <f>_xlfn.XLOOKUP(tbl_OrderProduct[[#This Row],[OrderID]],tbl_Order[OrderID],tbl_Order[Order Month Name])</f>
        <v>Aug</v>
      </c>
      <c r="H2741" t="str">
        <f>_xlfn.XLOOKUP(tbl_OrderProduct[[#This Row],[ProductID]],tbl_Product[ProductID],tbl_Product[ProductName])</f>
        <v>Pandemic: #REF! Outbreak</v>
      </c>
      <c r="I2741" t="str">
        <f>_xlfn.XLOOKUP(tbl_OrderProduct[[#This Row],[OrderID]],tbl_Order[OrderID],tbl_Order[CustomerID])</f>
        <v>CUST0804</v>
      </c>
    </row>
    <row r="2742" spans="1:9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  <c r="F2742">
        <f>_xlfn.XLOOKUP(tbl_OrderProduct[[#This Row],[OrderID]],tbl_Order[OrderID],tbl_Order[Order Year])</f>
        <v>2022</v>
      </c>
      <c r="G2742" t="str">
        <f>_xlfn.XLOOKUP(tbl_OrderProduct[[#This Row],[OrderID]],tbl_Order[OrderID],tbl_Order[Order Month Name])</f>
        <v>Aug</v>
      </c>
      <c r="H2742" t="str">
        <f>_xlfn.XLOOKUP(tbl_OrderProduct[[#This Row],[ProductID]],tbl_Product[ProductID],tbl_Product[ProductName])</f>
        <v>Wingspanalytics</v>
      </c>
      <c r="I2742" t="str">
        <f>_xlfn.XLOOKUP(tbl_OrderProduct[[#This Row],[OrderID]],tbl_Order[OrderID],tbl_Order[CustomerID])</f>
        <v>CUST0804</v>
      </c>
    </row>
    <row r="2743" spans="1:9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  <c r="F2743">
        <f>_xlfn.XLOOKUP(tbl_OrderProduct[[#This Row],[OrderID]],tbl_Order[OrderID],tbl_Order[Order Year])</f>
        <v>2022</v>
      </c>
      <c r="G2743" t="str">
        <f>_xlfn.XLOOKUP(tbl_OrderProduct[[#This Row],[OrderID]],tbl_Order[OrderID],tbl_Order[Order Month Name])</f>
        <v>Aug</v>
      </c>
      <c r="H2743" t="str">
        <f>_xlfn.XLOOKUP(tbl_OrderProduct[[#This Row],[ProductID]],tbl_Product[ProductID],tbl_Product[ProductName])</f>
        <v>Pivot Panic!</v>
      </c>
      <c r="I2743" t="str">
        <f>_xlfn.XLOOKUP(tbl_OrderProduct[[#This Row],[OrderID]],tbl_Order[OrderID],tbl_Order[CustomerID])</f>
        <v>CUST1181</v>
      </c>
    </row>
    <row r="2744" spans="1:9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  <c r="F2744">
        <f>_xlfn.XLOOKUP(tbl_OrderProduct[[#This Row],[OrderID]],tbl_Order[OrderID],tbl_Order[Order Year])</f>
        <v>2022</v>
      </c>
      <c r="G2744" t="str">
        <f>_xlfn.XLOOKUP(tbl_OrderProduct[[#This Row],[OrderID]],tbl_Order[OrderID],tbl_Order[Order Month Name])</f>
        <v>Aug</v>
      </c>
      <c r="H2744" t="str">
        <f>_xlfn.XLOOKUP(tbl_OrderProduct[[#This Row],[ProductID]],tbl_Product[ProductID],tbl_Product[ProductName])</f>
        <v>Wingspanalytics</v>
      </c>
      <c r="I2744" t="str">
        <f>_xlfn.XLOOKUP(tbl_OrderProduct[[#This Row],[OrderID]],tbl_Order[OrderID],tbl_Order[CustomerID])</f>
        <v>CUST0037</v>
      </c>
    </row>
    <row r="2745" spans="1:9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  <c r="F2745">
        <f>_xlfn.XLOOKUP(tbl_OrderProduct[[#This Row],[OrderID]],tbl_Order[OrderID],tbl_Order[Order Year])</f>
        <v>2022</v>
      </c>
      <c r="G2745" t="str">
        <f>_xlfn.XLOOKUP(tbl_OrderProduct[[#This Row],[OrderID]],tbl_Order[OrderID],tbl_Order[Order Month Name])</f>
        <v>Aug</v>
      </c>
      <c r="H2745" t="str">
        <f>_xlfn.XLOOKUP(tbl_OrderProduct[[#This Row],[ProductID]],tbl_Product[ProductID],tbl_Product[ProductName])</f>
        <v>A Dasboard Contrived</v>
      </c>
      <c r="I2745" t="str">
        <f>_xlfn.XLOOKUP(tbl_OrderProduct[[#This Row],[OrderID]],tbl_Order[OrderID],tbl_Order[CustomerID])</f>
        <v>CUST0037</v>
      </c>
    </row>
    <row r="2746" spans="1:9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  <c r="F2746">
        <f>_xlfn.XLOOKUP(tbl_OrderProduct[[#This Row],[OrderID]],tbl_Order[OrderID],tbl_Order[Order Year])</f>
        <v>2022</v>
      </c>
      <c r="G2746" t="str">
        <f>_xlfn.XLOOKUP(tbl_OrderProduct[[#This Row],[OrderID]],tbl_Order[OrderID],tbl_Order[Order Month Name])</f>
        <v>Aug</v>
      </c>
      <c r="H2746" t="str">
        <f>_xlfn.XLOOKUP(tbl_OrderProduct[[#This Row],[ProductID]],tbl_Product[ProductID],tbl_Product[ProductName])</f>
        <v>Spreadsheet Legacy</v>
      </c>
      <c r="I2746" t="str">
        <f>_xlfn.XLOOKUP(tbl_OrderProduct[[#This Row],[OrderID]],tbl_Order[OrderID],tbl_Order[CustomerID])</f>
        <v>CUST0037</v>
      </c>
    </row>
    <row r="2747" spans="1:9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  <c r="F2747">
        <f>_xlfn.XLOOKUP(tbl_OrderProduct[[#This Row],[OrderID]],tbl_Order[OrderID],tbl_Order[Order Year])</f>
        <v>2022</v>
      </c>
      <c r="G2747" t="str">
        <f>_xlfn.XLOOKUP(tbl_OrderProduct[[#This Row],[OrderID]],tbl_Order[OrderID],tbl_Order[Order Month Name])</f>
        <v>Aug</v>
      </c>
      <c r="H2747" t="str">
        <f>_xlfn.XLOOKUP(tbl_OrderProduct[[#This Row],[ProductID]],tbl_Product[ProductID],tbl_Product[ProductName])</f>
        <v>Pivot or Perish</v>
      </c>
      <c r="I2747" t="str">
        <f>_xlfn.XLOOKUP(tbl_OrderProduct[[#This Row],[OrderID]],tbl_Order[OrderID],tbl_Order[CustomerID])</f>
        <v>CUST0037</v>
      </c>
    </row>
    <row r="2748" spans="1:9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  <c r="F2748">
        <f>_xlfn.XLOOKUP(tbl_OrderProduct[[#This Row],[OrderID]],tbl_Order[OrderID],tbl_Order[Order Year])</f>
        <v>2022</v>
      </c>
      <c r="G2748" t="str">
        <f>_xlfn.XLOOKUP(tbl_OrderProduct[[#This Row],[OrderID]],tbl_Order[OrderID],tbl_Order[Order Month Name])</f>
        <v>Aug</v>
      </c>
      <c r="H2748" t="str">
        <f>_xlfn.XLOOKUP(tbl_OrderProduct[[#This Row],[ProductID]],tbl_Product[ProductID],tbl_Product[ProductName])</f>
        <v>Forbidden Functions</v>
      </c>
      <c r="I2748" t="str">
        <f>_xlfn.XLOOKUP(tbl_OrderProduct[[#This Row],[OrderID]],tbl_Order[OrderID],tbl_Order[CustomerID])</f>
        <v>CUST0434</v>
      </c>
    </row>
    <row r="2749" spans="1:9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  <c r="F2749">
        <f>_xlfn.XLOOKUP(tbl_OrderProduct[[#This Row],[OrderID]],tbl_Order[OrderID],tbl_Order[Order Year])</f>
        <v>2022</v>
      </c>
      <c r="G2749" t="str">
        <f>_xlfn.XLOOKUP(tbl_OrderProduct[[#This Row],[OrderID]],tbl_Order[OrderID],tbl_Order[Order Month Name])</f>
        <v>Aug</v>
      </c>
      <c r="H2749" t="str">
        <f>_xlfn.XLOOKUP(tbl_OrderProduct[[#This Row],[ProductID]],tbl_Product[ProductID],tbl_Product[ProductName])</f>
        <v>Formulate!</v>
      </c>
      <c r="I2749" t="str">
        <f>_xlfn.XLOOKUP(tbl_OrderProduct[[#This Row],[OrderID]],tbl_Order[OrderID],tbl_Order[CustomerID])</f>
        <v>CUST0434</v>
      </c>
    </row>
    <row r="2750" spans="1:9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  <c r="F2750">
        <f>_xlfn.XLOOKUP(tbl_OrderProduct[[#This Row],[OrderID]],tbl_Order[OrderID],tbl_Order[Order Year])</f>
        <v>2022</v>
      </c>
      <c r="G2750" t="str">
        <f>_xlfn.XLOOKUP(tbl_OrderProduct[[#This Row],[OrderID]],tbl_Order[OrderID],tbl_Order[Order Month Name])</f>
        <v>Aug</v>
      </c>
      <c r="H2750" t="str">
        <f>_xlfn.XLOOKUP(tbl_OrderProduct[[#This Row],[ProductID]],tbl_Product[ProductID],tbl_Product[ProductName])</f>
        <v>Monopoly: Pivot Table Edition</v>
      </c>
      <c r="I2750" t="str">
        <f>_xlfn.XLOOKUP(tbl_OrderProduct[[#This Row],[OrderID]],tbl_Order[OrderID],tbl_Order[CustomerID])</f>
        <v>CUST0457</v>
      </c>
    </row>
    <row r="2751" spans="1:9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  <c r="F2751">
        <f>_xlfn.XLOOKUP(tbl_OrderProduct[[#This Row],[OrderID]],tbl_Order[OrderID],tbl_Order[Order Year])</f>
        <v>2022</v>
      </c>
      <c r="G2751" t="str">
        <f>_xlfn.XLOOKUP(tbl_OrderProduct[[#This Row],[OrderID]],tbl_Order[OrderID],tbl_Order[Order Month Name])</f>
        <v>Aug</v>
      </c>
      <c r="H2751" t="str">
        <f>_xlfn.XLOOKUP(tbl_OrderProduct[[#This Row],[ProductID]],tbl_Product[ProductID],tbl_Product[ProductName])</f>
        <v>Brass: Budget</v>
      </c>
      <c r="I2751" t="str">
        <f>_xlfn.XLOOKUP(tbl_OrderProduct[[#This Row],[OrderID]],tbl_Order[OrderID],tbl_Order[CustomerID])</f>
        <v>CUST0466</v>
      </c>
    </row>
    <row r="2752" spans="1:9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  <c r="F2752">
        <f>_xlfn.XLOOKUP(tbl_OrderProduct[[#This Row],[OrderID]],tbl_Order[OrderID],tbl_Order[Order Year])</f>
        <v>2022</v>
      </c>
      <c r="G2752" t="str">
        <f>_xlfn.XLOOKUP(tbl_OrderProduct[[#This Row],[OrderID]],tbl_Order[OrderID],tbl_Order[Order Month Name])</f>
        <v>Aug</v>
      </c>
      <c r="H2752" t="str">
        <f>_xlfn.XLOOKUP(tbl_OrderProduct[[#This Row],[ProductID]],tbl_Product[ProductID],tbl_Product[ProductName])</f>
        <v>Charts Against Humanity</v>
      </c>
      <c r="I2752" t="str">
        <f>_xlfn.XLOOKUP(tbl_OrderProduct[[#This Row],[OrderID]],tbl_Order[OrderID],tbl_Order[CustomerID])</f>
        <v>CUST0456</v>
      </c>
    </row>
    <row r="2753" spans="1:9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  <c r="F2753">
        <f>_xlfn.XLOOKUP(tbl_OrderProduct[[#This Row],[OrderID]],tbl_Order[OrderID],tbl_Order[Order Year])</f>
        <v>2022</v>
      </c>
      <c r="G2753" t="str">
        <f>_xlfn.XLOOKUP(tbl_OrderProduct[[#This Row],[OrderID]],tbl_Order[OrderID],tbl_Order[Order Month Name])</f>
        <v>Aug</v>
      </c>
      <c r="H2753" t="str">
        <f>_xlfn.XLOOKUP(tbl_OrderProduct[[#This Row],[ProductID]],tbl_Product[ProductID],tbl_Product[ProductName])</f>
        <v>Cells of Caledonia</v>
      </c>
      <c r="I2753" t="str">
        <f>_xlfn.XLOOKUP(tbl_OrderProduct[[#This Row],[OrderID]],tbl_Order[OrderID],tbl_Order[CustomerID])</f>
        <v>CUST0782</v>
      </c>
    </row>
    <row r="2754" spans="1:9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  <c r="F2754">
        <f>_xlfn.XLOOKUP(tbl_OrderProduct[[#This Row],[OrderID]],tbl_Order[OrderID],tbl_Order[Order Year])</f>
        <v>2022</v>
      </c>
      <c r="G2754" t="str">
        <f>_xlfn.XLOOKUP(tbl_OrderProduct[[#This Row],[OrderID]],tbl_Order[OrderID],tbl_Order[Order Month Name])</f>
        <v>Aug</v>
      </c>
      <c r="H2754" t="str">
        <f>_xlfn.XLOOKUP(tbl_OrderProduct[[#This Row],[ProductID]],tbl_Product[ProductID],tbl_Product[ProductName])</f>
        <v>Sheetstorm</v>
      </c>
      <c r="I2754" t="str">
        <f>_xlfn.XLOOKUP(tbl_OrderProduct[[#This Row],[OrderID]],tbl_Order[OrderID],tbl_Order[CustomerID])</f>
        <v>CUST0782</v>
      </c>
    </row>
    <row r="2755" spans="1:9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  <c r="F2755">
        <f>_xlfn.XLOOKUP(tbl_OrderProduct[[#This Row],[OrderID]],tbl_Order[OrderID],tbl_Order[Order Year])</f>
        <v>2022</v>
      </c>
      <c r="G2755" t="str">
        <f>_xlfn.XLOOKUP(tbl_OrderProduct[[#This Row],[OrderID]],tbl_Order[OrderID],tbl_Order[Order Month Name])</f>
        <v>Aug</v>
      </c>
      <c r="H2755" t="str">
        <f>_xlfn.XLOOKUP(tbl_OrderProduct[[#This Row],[ProductID]],tbl_Product[ProductID],tbl_Product[ProductName])</f>
        <v>Forbidden Functions</v>
      </c>
      <c r="I2755" t="str">
        <f>_xlfn.XLOOKUP(tbl_OrderProduct[[#This Row],[OrderID]],tbl_Order[OrderID],tbl_Order[CustomerID])</f>
        <v>CUST0782</v>
      </c>
    </row>
    <row r="2756" spans="1:9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  <c r="F2756">
        <f>_xlfn.XLOOKUP(tbl_OrderProduct[[#This Row],[OrderID]],tbl_Order[OrderID],tbl_Order[Order Year])</f>
        <v>2022</v>
      </c>
      <c r="G2756" t="str">
        <f>_xlfn.XLOOKUP(tbl_OrderProduct[[#This Row],[OrderID]],tbl_Order[OrderID],tbl_Order[Order Month Name])</f>
        <v>Aug</v>
      </c>
      <c r="H2756" t="str">
        <f>_xlfn.XLOOKUP(tbl_OrderProduct[[#This Row],[ProductID]],tbl_Product[ProductID],tbl_Product[ProductName])</f>
        <v>Dungeons &amp; Datasets</v>
      </c>
      <c r="I2756" t="str">
        <f>_xlfn.XLOOKUP(tbl_OrderProduct[[#This Row],[OrderID]],tbl_Order[OrderID],tbl_Order[CustomerID])</f>
        <v>CUST0782</v>
      </c>
    </row>
    <row r="2757" spans="1:9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  <c r="F2757">
        <f>_xlfn.XLOOKUP(tbl_OrderProduct[[#This Row],[OrderID]],tbl_Order[OrderID],tbl_Order[Order Year])</f>
        <v>2022</v>
      </c>
      <c r="G2757" t="str">
        <f>_xlfn.XLOOKUP(tbl_OrderProduct[[#This Row],[OrderID]],tbl_Order[OrderID],tbl_Order[Order Month Name])</f>
        <v>Aug</v>
      </c>
      <c r="H2757" t="str">
        <f>_xlfn.XLOOKUP(tbl_OrderProduct[[#This Row],[ProductID]],tbl_Product[ProductID],tbl_Product[ProductName])</f>
        <v>Roll for Regression</v>
      </c>
      <c r="I2757" t="str">
        <f>_xlfn.XLOOKUP(tbl_OrderProduct[[#This Row],[OrderID]],tbl_Order[OrderID],tbl_Order[CustomerID])</f>
        <v>CUST0782</v>
      </c>
    </row>
    <row r="2758" spans="1:9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  <c r="F2758">
        <f>_xlfn.XLOOKUP(tbl_OrderProduct[[#This Row],[OrderID]],tbl_Order[OrderID],tbl_Order[Order Year])</f>
        <v>2022</v>
      </c>
      <c r="G2758" t="str">
        <f>_xlfn.XLOOKUP(tbl_OrderProduct[[#This Row],[OrderID]],tbl_Order[OrderID],tbl_Order[Order Month Name])</f>
        <v>Aug</v>
      </c>
      <c r="H2758" t="str">
        <f>_xlfn.XLOOKUP(tbl_OrderProduct[[#This Row],[ProductID]],tbl_Product[ProductID],tbl_Product[ProductName])</f>
        <v>Formula Scrabble</v>
      </c>
      <c r="I2758" t="str">
        <f>_xlfn.XLOOKUP(tbl_OrderProduct[[#This Row],[OrderID]],tbl_Order[OrderID],tbl_Order[CustomerID])</f>
        <v>CUST0429</v>
      </c>
    </row>
    <row r="2759" spans="1:9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  <c r="F2759">
        <f>_xlfn.XLOOKUP(tbl_OrderProduct[[#This Row],[OrderID]],tbl_Order[OrderID],tbl_Order[Order Year])</f>
        <v>2022</v>
      </c>
      <c r="G2759" t="str">
        <f>_xlfn.XLOOKUP(tbl_OrderProduct[[#This Row],[OrderID]],tbl_Order[OrderID],tbl_Order[Order Month Name])</f>
        <v>Aug</v>
      </c>
      <c r="H2759" t="str">
        <f>_xlfn.XLOOKUP(tbl_OrderProduct[[#This Row],[ProductID]],tbl_Product[ProductID],tbl_Product[ProductName])</f>
        <v>Depreciation Trail</v>
      </c>
      <c r="I2759" t="str">
        <f>_xlfn.XLOOKUP(tbl_OrderProduct[[#This Row],[OrderID]],tbl_Order[OrderID],tbl_Order[CustomerID])</f>
        <v>CUST0429</v>
      </c>
    </row>
    <row r="2760" spans="1:9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  <c r="F2760">
        <f>_xlfn.XLOOKUP(tbl_OrderProduct[[#This Row],[OrderID]],tbl_Order[OrderID],tbl_Order[Order Year])</f>
        <v>2022</v>
      </c>
      <c r="G2760" t="str">
        <f>_xlfn.XLOOKUP(tbl_OrderProduct[[#This Row],[OrderID]],tbl_Order[OrderID],tbl_Order[Order Month Name])</f>
        <v>Aug</v>
      </c>
      <c r="H2760" t="str">
        <f>_xlfn.XLOOKUP(tbl_OrderProduct[[#This Row],[ProductID]],tbl_Product[ProductID],tbl_Product[ProductName])</f>
        <v>Great Western Lookup</v>
      </c>
      <c r="I2760" t="str">
        <f>_xlfn.XLOOKUP(tbl_OrderProduct[[#This Row],[OrderID]],tbl_Order[OrderID],tbl_Order[CustomerID])</f>
        <v>CUST0429</v>
      </c>
    </row>
    <row r="2761" spans="1:9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  <c r="F2761">
        <f>_xlfn.XLOOKUP(tbl_OrderProduct[[#This Row],[OrderID]],tbl_Order[OrderID],tbl_Order[Order Year])</f>
        <v>2022</v>
      </c>
      <c r="G2761" t="str">
        <f>_xlfn.XLOOKUP(tbl_OrderProduct[[#This Row],[OrderID]],tbl_Order[OrderID],tbl_Order[Order Month Name])</f>
        <v>Aug</v>
      </c>
      <c r="H2761" t="str">
        <f>_xlfn.XLOOKUP(tbl_OrderProduct[[#This Row],[ProductID]],tbl_Product[ProductID],tbl_Product[ProductName])</f>
        <v>Formulate!</v>
      </c>
      <c r="I2761" t="str">
        <f>_xlfn.XLOOKUP(tbl_OrderProduct[[#This Row],[OrderID]],tbl_Order[OrderID],tbl_Order[CustomerID])</f>
        <v>CUST0429</v>
      </c>
    </row>
    <row r="2762" spans="1:9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  <c r="F2762">
        <f>_xlfn.XLOOKUP(tbl_OrderProduct[[#This Row],[OrderID]],tbl_Order[OrderID],tbl_Order[Order Year])</f>
        <v>2022</v>
      </c>
      <c r="G2762" t="str">
        <f>_xlfn.XLOOKUP(tbl_OrderProduct[[#This Row],[OrderID]],tbl_Order[OrderID],tbl_Order[Order Month Name])</f>
        <v>Aug</v>
      </c>
      <c r="H2762" t="str">
        <f>_xlfn.XLOOKUP(tbl_OrderProduct[[#This Row],[ProductID]],tbl_Product[ProductID],tbl_Product[ProductName])</f>
        <v>Evercell</v>
      </c>
      <c r="I2762" t="str">
        <f>_xlfn.XLOOKUP(tbl_OrderProduct[[#This Row],[OrderID]],tbl_Order[OrderID],tbl_Order[CustomerID])</f>
        <v>CUST0429</v>
      </c>
    </row>
    <row r="2763" spans="1:9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  <c r="F2763">
        <f>_xlfn.XLOOKUP(tbl_OrderProduct[[#This Row],[OrderID]],tbl_Order[OrderID],tbl_Order[Order Year])</f>
        <v>2022</v>
      </c>
      <c r="G2763" t="str">
        <f>_xlfn.XLOOKUP(tbl_OrderProduct[[#This Row],[OrderID]],tbl_Order[OrderID],tbl_Order[Order Month Name])</f>
        <v>Aug</v>
      </c>
      <c r="H2763" t="str">
        <f>_xlfn.XLOOKUP(tbl_OrderProduct[[#This Row],[ProductID]],tbl_Product[ProductID],tbl_Product[ProductName])</f>
        <v>Pandemic: #REF! Outbreak</v>
      </c>
      <c r="I2763" t="str">
        <f>_xlfn.XLOOKUP(tbl_OrderProduct[[#This Row],[OrderID]],tbl_Order[OrderID],tbl_Order[CustomerID])</f>
        <v>CUST0625</v>
      </c>
    </row>
    <row r="2764" spans="1:9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  <c r="F2764">
        <f>_xlfn.XLOOKUP(tbl_OrderProduct[[#This Row],[OrderID]],tbl_Order[OrderID],tbl_Order[Order Year])</f>
        <v>2022</v>
      </c>
      <c r="G2764" t="str">
        <f>_xlfn.XLOOKUP(tbl_OrderProduct[[#This Row],[OrderID]],tbl_Order[OrderID],tbl_Order[Order Month Name])</f>
        <v>Aug</v>
      </c>
      <c r="H2764" t="str">
        <f>_xlfn.XLOOKUP(tbl_OrderProduct[[#This Row],[ProductID]],tbl_Product[ProductID],tbl_Product[ProductName])</f>
        <v>Sheets of Nottingham</v>
      </c>
      <c r="I2764" t="str">
        <f>_xlfn.XLOOKUP(tbl_OrderProduct[[#This Row],[OrderID]],tbl_Order[OrderID],tbl_Order[CustomerID])</f>
        <v>CUST0750</v>
      </c>
    </row>
    <row r="2765" spans="1:9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  <c r="F2765">
        <f>_xlfn.XLOOKUP(tbl_OrderProduct[[#This Row],[OrderID]],tbl_Order[OrderID],tbl_Order[Order Year])</f>
        <v>2022</v>
      </c>
      <c r="G2765" t="str">
        <f>_xlfn.XLOOKUP(tbl_OrderProduct[[#This Row],[OrderID]],tbl_Order[OrderID],tbl_Order[Order Month Name])</f>
        <v>Aug</v>
      </c>
      <c r="H2765" t="str">
        <f>_xlfn.XLOOKUP(tbl_OrderProduct[[#This Row],[ProductID]],tbl_Product[ProductID],tbl_Product[ProductName])</f>
        <v>Cashflow Cascadia</v>
      </c>
      <c r="I2765" t="str">
        <f>_xlfn.XLOOKUP(tbl_OrderProduct[[#This Row],[OrderID]],tbl_Order[OrderID],tbl_Order[CustomerID])</f>
        <v>CUST0054</v>
      </c>
    </row>
    <row r="2766" spans="1:9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  <c r="F2766">
        <f>_xlfn.XLOOKUP(tbl_OrderProduct[[#This Row],[OrderID]],tbl_Order[OrderID],tbl_Order[Order Year])</f>
        <v>2022</v>
      </c>
      <c r="G2766" t="str">
        <f>_xlfn.XLOOKUP(tbl_OrderProduct[[#This Row],[OrderID]],tbl_Order[OrderID],tbl_Order[Order Month Name])</f>
        <v>Aug</v>
      </c>
      <c r="H2766" t="str">
        <f>_xlfn.XLOOKUP(tbl_OrderProduct[[#This Row],[ProductID]],tbl_Product[ProductID],tbl_Product[ProductName])</f>
        <v>Formulate!</v>
      </c>
      <c r="I2766" t="str">
        <f>_xlfn.XLOOKUP(tbl_OrderProduct[[#This Row],[OrderID]],tbl_Order[OrderID],tbl_Order[CustomerID])</f>
        <v>CUST0054</v>
      </c>
    </row>
    <row r="2767" spans="1:9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  <c r="F2767">
        <f>_xlfn.XLOOKUP(tbl_OrderProduct[[#This Row],[OrderID]],tbl_Order[OrderID],tbl_Order[Order Year])</f>
        <v>2022</v>
      </c>
      <c r="G2767" t="str">
        <f>_xlfn.XLOOKUP(tbl_OrderProduct[[#This Row],[OrderID]],tbl_Order[OrderID],tbl_Order[Order Month Name])</f>
        <v>Aug</v>
      </c>
      <c r="H2767" t="str">
        <f>_xlfn.XLOOKUP(tbl_OrderProduct[[#This Row],[ProductID]],tbl_Product[ProductID],tbl_Product[ProductName])</f>
        <v>The Castles of Mad King Lambda</v>
      </c>
      <c r="I2767" t="str">
        <f>_xlfn.XLOOKUP(tbl_OrderProduct[[#This Row],[OrderID]],tbl_Order[OrderID],tbl_Order[CustomerID])</f>
        <v>CUST0054</v>
      </c>
    </row>
    <row r="2768" spans="1:9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  <c r="F2768">
        <f>_xlfn.XLOOKUP(tbl_OrderProduct[[#This Row],[OrderID]],tbl_Order[OrderID],tbl_Order[Order Year])</f>
        <v>2022</v>
      </c>
      <c r="G2768" t="str">
        <f>_xlfn.XLOOKUP(tbl_OrderProduct[[#This Row],[OrderID]],tbl_Order[OrderID],tbl_Order[Order Month Name])</f>
        <v>Aug</v>
      </c>
      <c r="H2768" t="str">
        <f>_xlfn.XLOOKUP(tbl_OrderProduct[[#This Row],[ProductID]],tbl_Product[ProductID],tbl_Product[ProductName])</f>
        <v>DAX Machina</v>
      </c>
      <c r="I2768" t="str">
        <f>_xlfn.XLOOKUP(tbl_OrderProduct[[#This Row],[OrderID]],tbl_Order[OrderID],tbl_Order[CustomerID])</f>
        <v>CUST0054</v>
      </c>
    </row>
    <row r="2769" spans="1:9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  <c r="F2769">
        <f>_xlfn.XLOOKUP(tbl_OrderProduct[[#This Row],[OrderID]],tbl_Order[OrderID],tbl_Order[Order Year])</f>
        <v>2022</v>
      </c>
      <c r="G2769" t="str">
        <f>_xlfn.XLOOKUP(tbl_OrderProduct[[#This Row],[OrderID]],tbl_Order[OrderID],tbl_Order[Order Month Name])</f>
        <v>Aug</v>
      </c>
      <c r="H2769" t="str">
        <f>_xlfn.XLOOKUP(tbl_OrderProduct[[#This Row],[ProductID]],tbl_Product[ProductID],tbl_Product[ProductName])</f>
        <v>Terraforming Tableau</v>
      </c>
      <c r="I2769" t="str">
        <f>_xlfn.XLOOKUP(tbl_OrderProduct[[#This Row],[OrderID]],tbl_Order[OrderID],tbl_Order[CustomerID])</f>
        <v>CUST0054</v>
      </c>
    </row>
    <row r="2770" spans="1:9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  <c r="F2770">
        <f>_xlfn.XLOOKUP(tbl_OrderProduct[[#This Row],[OrderID]],tbl_Order[OrderID],tbl_Order[Order Year])</f>
        <v>2022</v>
      </c>
      <c r="G2770" t="str">
        <f>_xlfn.XLOOKUP(tbl_OrderProduct[[#This Row],[OrderID]],tbl_Order[OrderID],tbl_Order[Order Month Name])</f>
        <v>Sep</v>
      </c>
      <c r="H2770" t="str">
        <f>_xlfn.XLOOKUP(tbl_OrderProduct[[#This Row],[ProductID]],tbl_Product[ProductID],tbl_Product[ProductName])</f>
        <v>Brass: Budget</v>
      </c>
      <c r="I2770" t="str">
        <f>_xlfn.XLOOKUP(tbl_OrderProduct[[#This Row],[OrderID]],tbl_Order[OrderID],tbl_Order[CustomerID])</f>
        <v>CUST0458</v>
      </c>
    </row>
    <row r="2771" spans="1:9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  <c r="F2771">
        <f>_xlfn.XLOOKUP(tbl_OrderProduct[[#This Row],[OrderID]],tbl_Order[OrderID],tbl_Order[Order Year])</f>
        <v>2022</v>
      </c>
      <c r="G2771" t="str">
        <f>_xlfn.XLOOKUP(tbl_OrderProduct[[#This Row],[OrderID]],tbl_Order[OrderID],tbl_Order[Order Month Name])</f>
        <v>Sep</v>
      </c>
      <c r="H2771" t="str">
        <f>_xlfn.XLOOKUP(tbl_OrderProduct[[#This Row],[ProductID]],tbl_Product[ProductID],tbl_Product[ProductName])</f>
        <v>Carcassone: Financial Quarters</v>
      </c>
      <c r="I2771" t="str">
        <f>_xlfn.XLOOKUP(tbl_OrderProduct[[#This Row],[OrderID]],tbl_Order[OrderID],tbl_Order[CustomerID])</f>
        <v>CUST0458</v>
      </c>
    </row>
    <row r="2772" spans="1:9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  <c r="F2772">
        <f>_xlfn.XLOOKUP(tbl_OrderProduct[[#This Row],[OrderID]],tbl_Order[OrderID],tbl_Order[Order Year])</f>
        <v>2022</v>
      </c>
      <c r="G2772" t="str">
        <f>_xlfn.XLOOKUP(tbl_OrderProduct[[#This Row],[OrderID]],tbl_Order[OrderID],tbl_Order[Order Month Name])</f>
        <v>Sep</v>
      </c>
      <c r="H2772" t="str">
        <f>_xlfn.XLOOKUP(tbl_OrderProduct[[#This Row],[ProductID]],tbl_Product[ProductID],tbl_Product[ProductName])</f>
        <v>Great Western Lookup</v>
      </c>
      <c r="I2772" t="str">
        <f>_xlfn.XLOOKUP(tbl_OrderProduct[[#This Row],[OrderID]],tbl_Order[OrderID],tbl_Order[CustomerID])</f>
        <v>CUST0458</v>
      </c>
    </row>
    <row r="2773" spans="1:9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  <c r="F2773">
        <f>_xlfn.XLOOKUP(tbl_OrderProduct[[#This Row],[OrderID]],tbl_Order[OrderID],tbl_Order[Order Year])</f>
        <v>2022</v>
      </c>
      <c r="G2773" t="str">
        <f>_xlfn.XLOOKUP(tbl_OrderProduct[[#This Row],[OrderID]],tbl_Order[OrderID],tbl_Order[Order Month Name])</f>
        <v>Sep</v>
      </c>
      <c r="H2773" t="str">
        <f>_xlfn.XLOOKUP(tbl_OrderProduct[[#This Row],[ProductID]],tbl_Product[ProductID],tbl_Product[ProductName])</f>
        <v>Pandemic: #REF! Outbreak</v>
      </c>
      <c r="I2773" t="str">
        <f>_xlfn.XLOOKUP(tbl_OrderProduct[[#This Row],[OrderID]],tbl_Order[OrderID],tbl_Order[CustomerID])</f>
        <v>CUST0458</v>
      </c>
    </row>
    <row r="2774" spans="1:9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  <c r="F2774">
        <f>_xlfn.XLOOKUP(tbl_OrderProduct[[#This Row],[OrderID]],tbl_Order[OrderID],tbl_Order[Order Year])</f>
        <v>2022</v>
      </c>
      <c r="G2774" t="str">
        <f>_xlfn.XLOOKUP(tbl_OrderProduct[[#This Row],[OrderID]],tbl_Order[OrderID],tbl_Order[Order Month Name])</f>
        <v>Sep</v>
      </c>
      <c r="H2774" t="str">
        <f>_xlfn.XLOOKUP(tbl_OrderProduct[[#This Row],[ProductID]],tbl_Product[ProductID],tbl_Product[ProductName])</f>
        <v>The Spill: Data Breach</v>
      </c>
      <c r="I2774" t="str">
        <f>_xlfn.XLOOKUP(tbl_OrderProduct[[#This Row],[OrderID]],tbl_Order[OrderID],tbl_Order[CustomerID])</f>
        <v>CUST0458</v>
      </c>
    </row>
    <row r="2775" spans="1:9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  <c r="F2775">
        <f>_xlfn.XLOOKUP(tbl_OrderProduct[[#This Row],[OrderID]],tbl_Order[OrderID],tbl_Order[Order Year])</f>
        <v>2022</v>
      </c>
      <c r="G2775" t="str">
        <f>_xlfn.XLOOKUP(tbl_OrderProduct[[#This Row],[OrderID]],tbl_Order[OrderID],tbl_Order[Order Month Name])</f>
        <v>Sep</v>
      </c>
      <c r="H2775" t="str">
        <f>_xlfn.XLOOKUP(tbl_OrderProduct[[#This Row],[ProductID]],tbl_Product[ProductID],tbl_Product[ProductName])</f>
        <v>Pivot or Perish</v>
      </c>
      <c r="I2775" t="str">
        <f>_xlfn.XLOOKUP(tbl_OrderProduct[[#This Row],[OrderID]],tbl_Order[OrderID],tbl_Order[CustomerID])</f>
        <v>CUST0458</v>
      </c>
    </row>
    <row r="2776" spans="1:9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  <c r="F2776">
        <f>_xlfn.XLOOKUP(tbl_OrderProduct[[#This Row],[OrderID]],tbl_Order[OrderID],tbl_Order[Order Year])</f>
        <v>2022</v>
      </c>
      <c r="G2776" t="str">
        <f>_xlfn.XLOOKUP(tbl_OrderProduct[[#This Row],[OrderID]],tbl_Order[OrderID],tbl_Order[Order Month Name])</f>
        <v>Sep</v>
      </c>
      <c r="H2776" t="str">
        <f>_xlfn.XLOOKUP(tbl_OrderProduct[[#This Row],[ProductID]],tbl_Product[ProductID],tbl_Product[ProductName])</f>
        <v>A Dasboard Contrived</v>
      </c>
      <c r="I2776" t="str">
        <f>_xlfn.XLOOKUP(tbl_OrderProduct[[#This Row],[OrderID]],tbl_Order[OrderID],tbl_Order[CustomerID])</f>
        <v>CUST1001</v>
      </c>
    </row>
    <row r="2777" spans="1:9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  <c r="F2777">
        <f>_xlfn.XLOOKUP(tbl_OrderProduct[[#This Row],[OrderID]],tbl_Order[OrderID],tbl_Order[Order Year])</f>
        <v>2022</v>
      </c>
      <c r="G2777" t="str">
        <f>_xlfn.XLOOKUP(tbl_OrderProduct[[#This Row],[OrderID]],tbl_Order[OrderID],tbl_Order[Order Month Name])</f>
        <v>Sep</v>
      </c>
      <c r="H2777" t="str">
        <f>_xlfn.XLOOKUP(tbl_OrderProduct[[#This Row],[ProductID]],tbl_Product[ProductID],tbl_Product[ProductName])</f>
        <v>Charts Against Humanity</v>
      </c>
      <c r="I2777" t="str">
        <f>_xlfn.XLOOKUP(tbl_OrderProduct[[#This Row],[OrderID]],tbl_Order[OrderID],tbl_Order[CustomerID])</f>
        <v>CUST0742</v>
      </c>
    </row>
    <row r="2778" spans="1:9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  <c r="F2778">
        <f>_xlfn.XLOOKUP(tbl_OrderProduct[[#This Row],[OrderID]],tbl_Order[OrderID],tbl_Order[Order Year])</f>
        <v>2022</v>
      </c>
      <c r="G2778" t="str">
        <f>_xlfn.XLOOKUP(tbl_OrderProduct[[#This Row],[OrderID]],tbl_Order[OrderID],tbl_Order[Order Month Name])</f>
        <v>Sep</v>
      </c>
      <c r="H2778" t="str">
        <f>_xlfn.XLOOKUP(tbl_OrderProduct[[#This Row],[ProductID]],tbl_Product[ProductID],tbl_Product[ProductName])</f>
        <v>Dashboard Wavelength</v>
      </c>
      <c r="I2778" t="str">
        <f>_xlfn.XLOOKUP(tbl_OrderProduct[[#This Row],[OrderID]],tbl_Order[OrderID],tbl_Order[CustomerID])</f>
        <v>CUST0742</v>
      </c>
    </row>
    <row r="2779" spans="1:9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  <c r="F2779">
        <f>_xlfn.XLOOKUP(tbl_OrderProduct[[#This Row],[OrderID]],tbl_Order[OrderID],tbl_Order[Order Year])</f>
        <v>2022</v>
      </c>
      <c r="G2779" t="str">
        <f>_xlfn.XLOOKUP(tbl_OrderProduct[[#This Row],[OrderID]],tbl_Order[OrderID],tbl_Order[Order Month Name])</f>
        <v>Sep</v>
      </c>
      <c r="H2779" t="str">
        <f>_xlfn.XLOOKUP(tbl_OrderProduct[[#This Row],[ProductID]],tbl_Product[ProductID],tbl_Product[ProductName])</f>
        <v>YahtSheets</v>
      </c>
      <c r="I2779" t="str">
        <f>_xlfn.XLOOKUP(tbl_OrderProduct[[#This Row],[OrderID]],tbl_Order[OrderID],tbl_Order[CustomerID])</f>
        <v>CUST0742</v>
      </c>
    </row>
    <row r="2780" spans="1:9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  <c r="F2780">
        <f>_xlfn.XLOOKUP(tbl_OrderProduct[[#This Row],[OrderID]],tbl_Order[OrderID],tbl_Order[Order Year])</f>
        <v>2022</v>
      </c>
      <c r="G2780" t="str">
        <f>_xlfn.XLOOKUP(tbl_OrderProduct[[#This Row],[OrderID]],tbl_Order[OrderID],tbl_Order[Order Month Name])</f>
        <v>Sep</v>
      </c>
      <c r="H2780" t="str">
        <f>_xlfn.XLOOKUP(tbl_OrderProduct[[#This Row],[ProductID]],tbl_Product[ProductID],tbl_Product[ProductName])</f>
        <v>Unmatched: Analyst's Edition</v>
      </c>
      <c r="I2780" t="str">
        <f>_xlfn.XLOOKUP(tbl_OrderProduct[[#This Row],[OrderID]],tbl_Order[OrderID],tbl_Order[CustomerID])</f>
        <v>CUST0742</v>
      </c>
    </row>
    <row r="2781" spans="1:9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  <c r="F2781">
        <f>_xlfn.XLOOKUP(tbl_OrderProduct[[#This Row],[OrderID]],tbl_Order[OrderID],tbl_Order[Order Year])</f>
        <v>2022</v>
      </c>
      <c r="G2781" t="str">
        <f>_xlfn.XLOOKUP(tbl_OrderProduct[[#This Row],[OrderID]],tbl_Order[OrderID],tbl_Order[Order Month Name])</f>
        <v>Sep</v>
      </c>
      <c r="H2781" t="str">
        <f>_xlfn.XLOOKUP(tbl_OrderProduct[[#This Row],[ProductID]],tbl_Product[ProductID],tbl_Product[ProductName])</f>
        <v>The Spill: Data Breach</v>
      </c>
      <c r="I2781" t="str">
        <f>_xlfn.XLOOKUP(tbl_OrderProduct[[#This Row],[OrderID]],tbl_Order[OrderID],tbl_Order[CustomerID])</f>
        <v>CUST0746</v>
      </c>
    </row>
    <row r="2782" spans="1:9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  <c r="F2782">
        <f>_xlfn.XLOOKUP(tbl_OrderProduct[[#This Row],[OrderID]],tbl_Order[OrderID],tbl_Order[Order Year])</f>
        <v>2022</v>
      </c>
      <c r="G2782" t="str">
        <f>_xlfn.XLOOKUP(tbl_OrderProduct[[#This Row],[OrderID]],tbl_Order[OrderID],tbl_Order[Order Month Name])</f>
        <v>Sep</v>
      </c>
      <c r="H2782" t="str">
        <f>_xlfn.XLOOKUP(tbl_OrderProduct[[#This Row],[ProductID]],tbl_Product[ProductID],tbl_Product[ProductName])</f>
        <v>Pivot &amp; Paper</v>
      </c>
      <c r="I2782" t="str">
        <f>_xlfn.XLOOKUP(tbl_OrderProduct[[#This Row],[OrderID]],tbl_Order[OrderID],tbl_Order[CustomerID])</f>
        <v>CUST0746</v>
      </c>
    </row>
    <row r="2783" spans="1:9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  <c r="F2783">
        <f>_xlfn.XLOOKUP(tbl_OrderProduct[[#This Row],[OrderID]],tbl_Order[OrderID],tbl_Order[Order Year])</f>
        <v>2022</v>
      </c>
      <c r="G2783" t="str">
        <f>_xlfn.XLOOKUP(tbl_OrderProduct[[#This Row],[OrderID]],tbl_Order[OrderID],tbl_Order[Order Month Name])</f>
        <v>Sep</v>
      </c>
      <c r="H2783" t="str">
        <f>_xlfn.XLOOKUP(tbl_OrderProduct[[#This Row],[ProductID]],tbl_Product[ProductID],tbl_Product[ProductName])</f>
        <v>Tiny Epic Formulas</v>
      </c>
      <c r="I2783" t="str">
        <f>_xlfn.XLOOKUP(tbl_OrderProduct[[#This Row],[OrderID]],tbl_Order[OrderID],tbl_Order[CustomerID])</f>
        <v>CUST0746</v>
      </c>
    </row>
    <row r="2784" spans="1:9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  <c r="F2784">
        <f>_xlfn.XLOOKUP(tbl_OrderProduct[[#This Row],[OrderID]],tbl_Order[OrderID],tbl_Order[Order Year])</f>
        <v>2022</v>
      </c>
      <c r="G2784" t="str">
        <f>_xlfn.XLOOKUP(tbl_OrderProduct[[#This Row],[OrderID]],tbl_Order[OrderID],tbl_Order[Order Month Name])</f>
        <v>Sep</v>
      </c>
      <c r="H2784" t="str">
        <f>_xlfn.XLOOKUP(tbl_OrderProduct[[#This Row],[ProductID]],tbl_Product[ProductID],tbl_Product[ProductName])</f>
        <v>Formula Scrabble</v>
      </c>
      <c r="I2784" t="str">
        <f>_xlfn.XLOOKUP(tbl_OrderProduct[[#This Row],[OrderID]],tbl_Order[OrderID],tbl_Order[CustomerID])</f>
        <v>CUST0746</v>
      </c>
    </row>
    <row r="2785" spans="1:9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  <c r="F2785">
        <f>_xlfn.XLOOKUP(tbl_OrderProduct[[#This Row],[OrderID]],tbl_Order[OrderID],tbl_Order[Order Year])</f>
        <v>2022</v>
      </c>
      <c r="G2785" t="str">
        <f>_xlfn.XLOOKUP(tbl_OrderProduct[[#This Row],[OrderID]],tbl_Order[OrderID],tbl_Order[Order Month Name])</f>
        <v>Sep</v>
      </c>
      <c r="H2785" t="str">
        <f>_xlfn.XLOOKUP(tbl_OrderProduct[[#This Row],[ProductID]],tbl_Product[ProductID],tbl_Product[ProductName])</f>
        <v>Don't Wake the Stakeholders</v>
      </c>
      <c r="I2785" t="str">
        <f>_xlfn.XLOOKUP(tbl_OrderProduct[[#This Row],[OrderID]],tbl_Order[OrderID],tbl_Order[CustomerID])</f>
        <v>CUST0746</v>
      </c>
    </row>
    <row r="2786" spans="1:9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  <c r="F2786">
        <f>_xlfn.XLOOKUP(tbl_OrderProduct[[#This Row],[OrderID]],tbl_Order[OrderID],tbl_Order[Order Year])</f>
        <v>2022</v>
      </c>
      <c r="G2786" t="str">
        <f>_xlfn.XLOOKUP(tbl_OrderProduct[[#This Row],[OrderID]],tbl_Order[OrderID],tbl_Order[Order Month Name])</f>
        <v>Sep</v>
      </c>
      <c r="H2786" t="str">
        <f>_xlfn.XLOOKUP(tbl_OrderProduct[[#This Row],[ProductID]],tbl_Product[ProductID],tbl_Product[ProductName])</f>
        <v>Azul: Pie Chart Edition</v>
      </c>
      <c r="I2786" t="str">
        <f>_xlfn.XLOOKUP(tbl_OrderProduct[[#This Row],[OrderID]],tbl_Order[OrderID],tbl_Order[CustomerID])</f>
        <v>CUST0007</v>
      </c>
    </row>
    <row r="2787" spans="1:9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  <c r="F2787">
        <f>_xlfn.XLOOKUP(tbl_OrderProduct[[#This Row],[OrderID]],tbl_Order[OrderID],tbl_Order[Order Year])</f>
        <v>2022</v>
      </c>
      <c r="G2787" t="str">
        <f>_xlfn.XLOOKUP(tbl_OrderProduct[[#This Row],[OrderID]],tbl_Order[OrderID],tbl_Order[Order Month Name])</f>
        <v>Sep</v>
      </c>
      <c r="H2787" t="str">
        <f>_xlfn.XLOOKUP(tbl_OrderProduct[[#This Row],[ProductID]],tbl_Product[ProductID],tbl_Product[ProductName])</f>
        <v>YahtSheets</v>
      </c>
      <c r="I2787" t="str">
        <f>_xlfn.XLOOKUP(tbl_OrderProduct[[#This Row],[OrderID]],tbl_Order[OrderID],tbl_Order[CustomerID])</f>
        <v>CUST0007</v>
      </c>
    </row>
    <row r="2788" spans="1:9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  <c r="F2788">
        <f>_xlfn.XLOOKUP(tbl_OrderProduct[[#This Row],[OrderID]],tbl_Order[OrderID],tbl_Order[Order Year])</f>
        <v>2022</v>
      </c>
      <c r="G2788" t="str">
        <f>_xlfn.XLOOKUP(tbl_OrderProduct[[#This Row],[OrderID]],tbl_Order[OrderID],tbl_Order[Order Month Name])</f>
        <v>Sep</v>
      </c>
      <c r="H2788" t="str">
        <f>_xlfn.XLOOKUP(tbl_OrderProduct[[#This Row],[ProductID]],tbl_Product[ProductID],tbl_Product[ProductName])</f>
        <v>Pivot &amp; Paper</v>
      </c>
      <c r="I2788" t="str">
        <f>_xlfn.XLOOKUP(tbl_OrderProduct[[#This Row],[OrderID]],tbl_Order[OrderID],tbl_Order[CustomerID])</f>
        <v>CUST0007</v>
      </c>
    </row>
    <row r="2789" spans="1:9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  <c r="F2789">
        <f>_xlfn.XLOOKUP(tbl_OrderProduct[[#This Row],[OrderID]],tbl_Order[OrderID],tbl_Order[Order Year])</f>
        <v>2022</v>
      </c>
      <c r="G2789" t="str">
        <f>_xlfn.XLOOKUP(tbl_OrderProduct[[#This Row],[OrderID]],tbl_Order[OrderID],tbl_Order[Order Month Name])</f>
        <v>Sep</v>
      </c>
      <c r="H2789" t="str">
        <f>_xlfn.XLOOKUP(tbl_OrderProduct[[#This Row],[ProductID]],tbl_Product[ProductID],tbl_Product[ProductName])</f>
        <v>Spreadsheets &amp; Sidequests</v>
      </c>
      <c r="I2789" t="str">
        <f>_xlfn.XLOOKUP(tbl_OrderProduct[[#This Row],[OrderID]],tbl_Order[OrderID],tbl_Order[CustomerID])</f>
        <v>CUST0007</v>
      </c>
    </row>
    <row r="2790" spans="1:9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  <c r="F2790">
        <f>_xlfn.XLOOKUP(tbl_OrderProduct[[#This Row],[OrderID]],tbl_Order[OrderID],tbl_Order[Order Year])</f>
        <v>2022</v>
      </c>
      <c r="G2790" t="str">
        <f>_xlfn.XLOOKUP(tbl_OrderProduct[[#This Row],[OrderID]],tbl_Order[OrderID],tbl_Order[Order Month Name])</f>
        <v>Sep</v>
      </c>
      <c r="H2790" t="str">
        <f>_xlfn.XLOOKUP(tbl_OrderProduct[[#This Row],[ProductID]],tbl_Product[ProductID],tbl_Product[ProductName])</f>
        <v>Brass: Budget</v>
      </c>
      <c r="I2790" t="str">
        <f>_xlfn.XLOOKUP(tbl_OrderProduct[[#This Row],[OrderID]],tbl_Order[OrderID],tbl_Order[CustomerID])</f>
        <v>CUST0007</v>
      </c>
    </row>
    <row r="2791" spans="1:9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  <c r="F2791">
        <f>_xlfn.XLOOKUP(tbl_OrderProduct[[#This Row],[OrderID]],tbl_Order[OrderID],tbl_Order[Order Year])</f>
        <v>2022</v>
      </c>
      <c r="G2791" t="str">
        <f>_xlfn.XLOOKUP(tbl_OrderProduct[[#This Row],[OrderID]],tbl_Order[OrderID],tbl_Order[Order Month Name])</f>
        <v>Sep</v>
      </c>
      <c r="H2791" t="str">
        <f>_xlfn.XLOOKUP(tbl_OrderProduct[[#This Row],[ProductID]],tbl_Product[ProductID],tbl_Product[ProductName])</f>
        <v>Evercell</v>
      </c>
      <c r="I2791" t="str">
        <f>_xlfn.XLOOKUP(tbl_OrderProduct[[#This Row],[OrderID]],tbl_Order[OrderID],tbl_Order[CustomerID])</f>
        <v>CUST1088</v>
      </c>
    </row>
    <row r="2792" spans="1:9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  <c r="F2792">
        <f>_xlfn.XLOOKUP(tbl_OrderProduct[[#This Row],[OrderID]],tbl_Order[OrderID],tbl_Order[Order Year])</f>
        <v>2022</v>
      </c>
      <c r="G2792" t="str">
        <f>_xlfn.XLOOKUP(tbl_OrderProduct[[#This Row],[OrderID]],tbl_Order[OrderID],tbl_Order[Order Month Name])</f>
        <v>Sep</v>
      </c>
      <c r="H2792" t="str">
        <f>_xlfn.XLOOKUP(tbl_OrderProduct[[#This Row],[ProductID]],tbl_Product[ProductID],tbl_Product[ProductName])</f>
        <v>Great Western Lookup</v>
      </c>
      <c r="I2792" t="str">
        <f>_xlfn.XLOOKUP(tbl_OrderProduct[[#This Row],[OrderID]],tbl_Order[OrderID],tbl_Order[CustomerID])</f>
        <v>CUST1088</v>
      </c>
    </row>
    <row r="2793" spans="1:9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  <c r="F2793">
        <f>_xlfn.XLOOKUP(tbl_OrderProduct[[#This Row],[OrderID]],tbl_Order[OrderID],tbl_Order[Order Year])</f>
        <v>2022</v>
      </c>
      <c r="G2793" t="str">
        <f>_xlfn.XLOOKUP(tbl_OrderProduct[[#This Row],[OrderID]],tbl_Order[OrderID],tbl_Order[Order Month Name])</f>
        <v>Sep</v>
      </c>
      <c r="H2793" t="str">
        <f>_xlfn.XLOOKUP(tbl_OrderProduct[[#This Row],[ProductID]],tbl_Product[ProductID],tbl_Product[ProductName])</f>
        <v>Brass: Budget</v>
      </c>
      <c r="I2793" t="str">
        <f>_xlfn.XLOOKUP(tbl_OrderProduct[[#This Row],[OrderID]],tbl_Order[OrderID],tbl_Order[CustomerID])</f>
        <v>CUST0960</v>
      </c>
    </row>
    <row r="2794" spans="1:9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  <c r="F2794">
        <f>_xlfn.XLOOKUP(tbl_OrderProduct[[#This Row],[OrderID]],tbl_Order[OrderID],tbl_Order[Order Year])</f>
        <v>2022</v>
      </c>
      <c r="G2794" t="str">
        <f>_xlfn.XLOOKUP(tbl_OrderProduct[[#This Row],[OrderID]],tbl_Order[OrderID],tbl_Order[Order Month Name])</f>
        <v>Sep</v>
      </c>
      <c r="H2794" t="str">
        <f>_xlfn.XLOOKUP(tbl_OrderProduct[[#This Row],[ProductID]],tbl_Product[ProductID],tbl_Product[ProductName])</f>
        <v>Root Cause Analysis</v>
      </c>
      <c r="I2794" t="str">
        <f>_xlfn.XLOOKUP(tbl_OrderProduct[[#This Row],[OrderID]],tbl_Order[OrderID],tbl_Order[CustomerID])</f>
        <v>CUST0960</v>
      </c>
    </row>
    <row r="2795" spans="1:9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  <c r="F2795">
        <f>_xlfn.XLOOKUP(tbl_OrderProduct[[#This Row],[OrderID]],tbl_Order[OrderID],tbl_Order[Order Year])</f>
        <v>2022</v>
      </c>
      <c r="G2795" t="str">
        <f>_xlfn.XLOOKUP(tbl_OrderProduct[[#This Row],[OrderID]],tbl_Order[OrderID],tbl_Order[Order Month Name])</f>
        <v>Sep</v>
      </c>
      <c r="H2795" t="str">
        <f>_xlfn.XLOOKUP(tbl_OrderProduct[[#This Row],[ProductID]],tbl_Product[ProductID],tbl_Product[ProductName])</f>
        <v>Azul: Pie Chart Edition</v>
      </c>
      <c r="I2795" t="str">
        <f>_xlfn.XLOOKUP(tbl_OrderProduct[[#This Row],[OrderID]],tbl_Order[OrderID],tbl_Order[CustomerID])</f>
        <v>CUST0960</v>
      </c>
    </row>
    <row r="2796" spans="1:9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  <c r="F2796">
        <f>_xlfn.XLOOKUP(tbl_OrderProduct[[#This Row],[OrderID]],tbl_Order[OrderID],tbl_Order[Order Year])</f>
        <v>2022</v>
      </c>
      <c r="G2796" t="str">
        <f>_xlfn.XLOOKUP(tbl_OrderProduct[[#This Row],[OrderID]],tbl_Order[OrderID],tbl_Order[Order Month Name])</f>
        <v>Sep</v>
      </c>
      <c r="H2796" t="str">
        <f>_xlfn.XLOOKUP(tbl_OrderProduct[[#This Row],[ProductID]],tbl_Product[ProductID],tbl_Product[ProductName])</f>
        <v>Carcassone: Financial Quarters</v>
      </c>
      <c r="I2796" t="str">
        <f>_xlfn.XLOOKUP(tbl_OrderProduct[[#This Row],[OrderID]],tbl_Order[OrderID],tbl_Order[CustomerID])</f>
        <v>CUST0248</v>
      </c>
    </row>
    <row r="2797" spans="1:9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  <c r="F2797">
        <f>_xlfn.XLOOKUP(tbl_OrderProduct[[#This Row],[OrderID]],tbl_Order[OrderID],tbl_Order[Order Year])</f>
        <v>2022</v>
      </c>
      <c r="G2797" t="str">
        <f>_xlfn.XLOOKUP(tbl_OrderProduct[[#This Row],[OrderID]],tbl_Order[OrderID],tbl_Order[Order Month Name])</f>
        <v>Sep</v>
      </c>
      <c r="H2797" t="str">
        <f>_xlfn.XLOOKUP(tbl_OrderProduct[[#This Row],[ProductID]],tbl_Product[ProductID],tbl_Product[ProductName])</f>
        <v>Cashflow Cascadia</v>
      </c>
      <c r="I2797" t="str">
        <f>_xlfn.XLOOKUP(tbl_OrderProduct[[#This Row],[OrderID]],tbl_Order[OrderID],tbl_Order[CustomerID])</f>
        <v>CUST0248</v>
      </c>
    </row>
    <row r="2798" spans="1:9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  <c r="F2798">
        <f>_xlfn.XLOOKUP(tbl_OrderProduct[[#This Row],[OrderID]],tbl_Order[OrderID],tbl_Order[Order Year])</f>
        <v>2022</v>
      </c>
      <c r="G2798" t="str">
        <f>_xlfn.XLOOKUP(tbl_OrderProduct[[#This Row],[OrderID]],tbl_Order[OrderID],tbl_Order[Order Month Name])</f>
        <v>Sep</v>
      </c>
      <c r="H2798" t="str">
        <f>_xlfn.XLOOKUP(tbl_OrderProduct[[#This Row],[ProductID]],tbl_Product[ProductID],tbl_Product[ProductName])</f>
        <v>Tiny Epic Formulas</v>
      </c>
      <c r="I2798" t="str">
        <f>_xlfn.XLOOKUP(tbl_OrderProduct[[#This Row],[OrderID]],tbl_Order[OrderID],tbl_Order[CustomerID])</f>
        <v>CUST0248</v>
      </c>
    </row>
    <row r="2799" spans="1:9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  <c r="F2799">
        <f>_xlfn.XLOOKUP(tbl_OrderProduct[[#This Row],[OrderID]],tbl_Order[OrderID],tbl_Order[Order Year])</f>
        <v>2022</v>
      </c>
      <c r="G2799" t="str">
        <f>_xlfn.XLOOKUP(tbl_OrderProduct[[#This Row],[OrderID]],tbl_Order[OrderID],tbl_Order[Order Month Name])</f>
        <v>Sep</v>
      </c>
      <c r="H2799" t="str">
        <f>_xlfn.XLOOKUP(tbl_OrderProduct[[#This Row],[ProductID]],tbl_Product[ProductID],tbl_Product[ProductName])</f>
        <v>Roll for Regression</v>
      </c>
      <c r="I2799" t="str">
        <f>_xlfn.XLOOKUP(tbl_OrderProduct[[#This Row],[OrderID]],tbl_Order[OrderID],tbl_Order[CustomerID])</f>
        <v>CUST0248</v>
      </c>
    </row>
    <row r="2800" spans="1:9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  <c r="F2800">
        <f>_xlfn.XLOOKUP(tbl_OrderProduct[[#This Row],[OrderID]],tbl_Order[OrderID],tbl_Order[Order Year])</f>
        <v>2022</v>
      </c>
      <c r="G2800" t="str">
        <f>_xlfn.XLOOKUP(tbl_OrderProduct[[#This Row],[OrderID]],tbl_Order[OrderID],tbl_Order[Order Month Name])</f>
        <v>Sep</v>
      </c>
      <c r="H2800" t="str">
        <f>_xlfn.XLOOKUP(tbl_OrderProduct[[#This Row],[ProductID]],tbl_Product[ProductID],tbl_Product[ProductName])</f>
        <v>Forbidden Functions</v>
      </c>
      <c r="I2800" t="str">
        <f>_xlfn.XLOOKUP(tbl_OrderProduct[[#This Row],[OrderID]],tbl_Order[OrderID],tbl_Order[CustomerID])</f>
        <v>CUST0248</v>
      </c>
    </row>
    <row r="2801" spans="1:9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  <c r="F2801">
        <f>_xlfn.XLOOKUP(tbl_OrderProduct[[#This Row],[OrderID]],tbl_Order[OrderID],tbl_Order[Order Year])</f>
        <v>2022</v>
      </c>
      <c r="G2801" t="str">
        <f>_xlfn.XLOOKUP(tbl_OrderProduct[[#This Row],[OrderID]],tbl_Order[OrderID],tbl_Order[Order Month Name])</f>
        <v>Sep</v>
      </c>
      <c r="H2801" t="str">
        <f>_xlfn.XLOOKUP(tbl_OrderProduct[[#This Row],[ProductID]],tbl_Product[ProductID],tbl_Product[ProductName])</f>
        <v>Pivot or Perish</v>
      </c>
      <c r="I2801" t="str">
        <f>_xlfn.XLOOKUP(tbl_OrderProduct[[#This Row],[OrderID]],tbl_Order[OrderID],tbl_Order[CustomerID])</f>
        <v>CUST0592</v>
      </c>
    </row>
    <row r="2802" spans="1:9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  <c r="F2802">
        <f>_xlfn.XLOOKUP(tbl_OrderProduct[[#This Row],[OrderID]],tbl_Order[OrderID],tbl_Order[Order Year])</f>
        <v>2022</v>
      </c>
      <c r="G2802" t="str">
        <f>_xlfn.XLOOKUP(tbl_OrderProduct[[#This Row],[OrderID]],tbl_Order[OrderID],tbl_Order[Order Month Name])</f>
        <v>Sep</v>
      </c>
      <c r="H2802" t="str">
        <f>_xlfn.XLOOKUP(tbl_OrderProduct[[#This Row],[ProductID]],tbl_Product[ProductID],tbl_Product[ProductName])</f>
        <v>Wingspanalytics</v>
      </c>
      <c r="I2802" t="str">
        <f>_xlfn.XLOOKUP(tbl_OrderProduct[[#This Row],[OrderID]],tbl_Order[OrderID],tbl_Order[CustomerID])</f>
        <v>CUST0592</v>
      </c>
    </row>
    <row r="2803" spans="1:9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  <c r="F2803">
        <f>_xlfn.XLOOKUP(tbl_OrderProduct[[#This Row],[OrderID]],tbl_Order[OrderID],tbl_Order[Order Year])</f>
        <v>2022</v>
      </c>
      <c r="G2803" t="str">
        <f>_xlfn.XLOOKUP(tbl_OrderProduct[[#This Row],[OrderID]],tbl_Order[OrderID],tbl_Order[Order Month Name])</f>
        <v>Sep</v>
      </c>
      <c r="H2803" t="str">
        <f>_xlfn.XLOOKUP(tbl_OrderProduct[[#This Row],[ProductID]],tbl_Product[ProductID],tbl_Product[ProductName])</f>
        <v>Welcome To … The Dashboard</v>
      </c>
      <c r="I2803" t="str">
        <f>_xlfn.XLOOKUP(tbl_OrderProduct[[#This Row],[OrderID]],tbl_Order[OrderID],tbl_Order[CustomerID])</f>
        <v>CUST0268</v>
      </c>
    </row>
    <row r="2804" spans="1:9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  <c r="F2804">
        <f>_xlfn.XLOOKUP(tbl_OrderProduct[[#This Row],[OrderID]],tbl_Order[OrderID],tbl_Order[Order Year])</f>
        <v>2022</v>
      </c>
      <c r="G2804" t="str">
        <f>_xlfn.XLOOKUP(tbl_OrderProduct[[#This Row],[OrderID]],tbl_Order[OrderID],tbl_Order[Order Month Name])</f>
        <v>Sep</v>
      </c>
      <c r="H2804" t="str">
        <f>_xlfn.XLOOKUP(tbl_OrderProduct[[#This Row],[ProductID]],tbl_Product[ProductID],tbl_Product[ProductName])</f>
        <v>Formulate!</v>
      </c>
      <c r="I2804" t="str">
        <f>_xlfn.XLOOKUP(tbl_OrderProduct[[#This Row],[OrderID]],tbl_Order[OrderID],tbl_Order[CustomerID])</f>
        <v>CUST0268</v>
      </c>
    </row>
    <row r="2805" spans="1:9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  <c r="F2805">
        <f>_xlfn.XLOOKUP(tbl_OrderProduct[[#This Row],[OrderID]],tbl_Order[OrderID],tbl_Order[Order Year])</f>
        <v>2022</v>
      </c>
      <c r="G2805" t="str">
        <f>_xlfn.XLOOKUP(tbl_OrderProduct[[#This Row],[OrderID]],tbl_Order[OrderID],tbl_Order[Order Month Name])</f>
        <v>Sep</v>
      </c>
      <c r="H2805" t="str">
        <f>_xlfn.XLOOKUP(tbl_OrderProduct[[#This Row],[ProductID]],tbl_Product[ProductID],tbl_Product[ProductName])</f>
        <v>Evercell</v>
      </c>
      <c r="I2805" t="str">
        <f>_xlfn.XLOOKUP(tbl_OrderProduct[[#This Row],[OrderID]],tbl_Order[OrderID],tbl_Order[CustomerID])</f>
        <v>CUST0410</v>
      </c>
    </row>
    <row r="2806" spans="1:9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  <c r="F2806">
        <f>_xlfn.XLOOKUP(tbl_OrderProduct[[#This Row],[OrderID]],tbl_Order[OrderID],tbl_Order[Order Year])</f>
        <v>2022</v>
      </c>
      <c r="G2806" t="str">
        <f>_xlfn.XLOOKUP(tbl_OrderProduct[[#This Row],[OrderID]],tbl_Order[OrderID],tbl_Order[Order Month Name])</f>
        <v>Sep</v>
      </c>
      <c r="H2806" t="str">
        <f>_xlfn.XLOOKUP(tbl_OrderProduct[[#This Row],[ProductID]],tbl_Product[ProductID],tbl_Product[ProductName])</f>
        <v>7 Chart Wonders</v>
      </c>
      <c r="I2806" t="str">
        <f>_xlfn.XLOOKUP(tbl_OrderProduct[[#This Row],[OrderID]],tbl_Order[OrderID],tbl_Order[CustomerID])</f>
        <v>CUST0410</v>
      </c>
    </row>
    <row r="2807" spans="1:9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  <c r="F2807">
        <f>_xlfn.XLOOKUP(tbl_OrderProduct[[#This Row],[OrderID]],tbl_Order[OrderID],tbl_Order[Order Year])</f>
        <v>2022</v>
      </c>
      <c r="G2807" t="str">
        <f>_xlfn.XLOOKUP(tbl_OrderProduct[[#This Row],[OrderID]],tbl_Order[OrderID],tbl_Order[Order Month Name])</f>
        <v>Sep</v>
      </c>
      <c r="H2807" t="str">
        <f>_xlfn.XLOOKUP(tbl_OrderProduct[[#This Row],[ProductID]],tbl_Product[ProductID],tbl_Product[ProductName])</f>
        <v>Tiny Epic Formulas</v>
      </c>
      <c r="I2807" t="str">
        <f>_xlfn.XLOOKUP(tbl_OrderProduct[[#This Row],[OrderID]],tbl_Order[OrderID],tbl_Order[CustomerID])</f>
        <v>CUST0410</v>
      </c>
    </row>
    <row r="2808" spans="1:9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  <c r="F2808">
        <f>_xlfn.XLOOKUP(tbl_OrderProduct[[#This Row],[OrderID]],tbl_Order[OrderID],tbl_Order[Order Year])</f>
        <v>2022</v>
      </c>
      <c r="G2808" t="str">
        <f>_xlfn.XLOOKUP(tbl_OrderProduct[[#This Row],[OrderID]],tbl_Order[OrderID],tbl_Order[Order Month Name])</f>
        <v>Oct</v>
      </c>
      <c r="H2808" t="str">
        <f>_xlfn.XLOOKUP(tbl_OrderProduct[[#This Row],[ProductID]],tbl_Product[ProductID],tbl_Product[ProductName])</f>
        <v>Cashflow Cascadia</v>
      </c>
      <c r="I2808" t="str">
        <f>_xlfn.XLOOKUP(tbl_OrderProduct[[#This Row],[OrderID]],tbl_Order[OrderID],tbl_Order[CustomerID])</f>
        <v>CUST0929</v>
      </c>
    </row>
    <row r="2809" spans="1:9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  <c r="F2809">
        <f>_xlfn.XLOOKUP(tbl_OrderProduct[[#This Row],[OrderID]],tbl_Order[OrderID],tbl_Order[Order Year])</f>
        <v>2022</v>
      </c>
      <c r="G2809" t="str">
        <f>_xlfn.XLOOKUP(tbl_OrderProduct[[#This Row],[OrderID]],tbl_Order[OrderID],tbl_Order[Order Month Name])</f>
        <v>Oct</v>
      </c>
      <c r="H2809" t="str">
        <f>_xlfn.XLOOKUP(tbl_OrderProduct[[#This Row],[ProductID]],tbl_Product[ProductID],tbl_Product[ProductName])</f>
        <v>Sheetstorm</v>
      </c>
      <c r="I2809" t="str">
        <f>_xlfn.XLOOKUP(tbl_OrderProduct[[#This Row],[OrderID]],tbl_Order[OrderID],tbl_Order[CustomerID])</f>
        <v>CUST0929</v>
      </c>
    </row>
    <row r="2810" spans="1:9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  <c r="F2810">
        <f>_xlfn.XLOOKUP(tbl_OrderProduct[[#This Row],[OrderID]],tbl_Order[OrderID],tbl_Order[Order Year])</f>
        <v>2022</v>
      </c>
      <c r="G2810" t="str">
        <f>_xlfn.XLOOKUP(tbl_OrderProduct[[#This Row],[OrderID]],tbl_Order[OrderID],tbl_Order[Order Month Name])</f>
        <v>Oct</v>
      </c>
      <c r="H2810" t="str">
        <f>_xlfn.XLOOKUP(tbl_OrderProduct[[#This Row],[ProductID]],tbl_Product[ProductID],tbl_Product[ProductName])</f>
        <v>Root Cause Analysis</v>
      </c>
      <c r="I2810" t="str">
        <f>_xlfn.XLOOKUP(tbl_OrderProduct[[#This Row],[OrderID]],tbl_Order[OrderID],tbl_Order[CustomerID])</f>
        <v>CUST0929</v>
      </c>
    </row>
    <row r="2811" spans="1:9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  <c r="F2811">
        <f>_xlfn.XLOOKUP(tbl_OrderProduct[[#This Row],[OrderID]],tbl_Order[OrderID],tbl_Order[Order Year])</f>
        <v>2022</v>
      </c>
      <c r="G2811" t="str">
        <f>_xlfn.XLOOKUP(tbl_OrderProduct[[#This Row],[OrderID]],tbl_Order[OrderID],tbl_Order[Order Month Name])</f>
        <v>Oct</v>
      </c>
      <c r="H2811" t="str">
        <f>_xlfn.XLOOKUP(tbl_OrderProduct[[#This Row],[ProductID]],tbl_Product[ProductID],tbl_Product[ProductName])</f>
        <v>Audit Call of Cthulhu</v>
      </c>
      <c r="I2811" t="str">
        <f>_xlfn.XLOOKUP(tbl_OrderProduct[[#This Row],[OrderID]],tbl_Order[OrderID],tbl_Order[CustomerID])</f>
        <v>CUST0929</v>
      </c>
    </row>
    <row r="2812" spans="1:9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  <c r="F2812">
        <f>_xlfn.XLOOKUP(tbl_OrderProduct[[#This Row],[OrderID]],tbl_Order[OrderID],tbl_Order[Order Year])</f>
        <v>2022</v>
      </c>
      <c r="G2812" t="str">
        <f>_xlfn.XLOOKUP(tbl_OrderProduct[[#This Row],[OrderID]],tbl_Order[OrderID],tbl_Order[Order Month Name])</f>
        <v>Oct</v>
      </c>
      <c r="H2812" t="str">
        <f>_xlfn.XLOOKUP(tbl_OrderProduct[[#This Row],[ProductID]],tbl_Product[ProductID],tbl_Product[ProductName])</f>
        <v>Don't Wake the Stakeholders</v>
      </c>
      <c r="I2812" t="str">
        <f>_xlfn.XLOOKUP(tbl_OrderProduct[[#This Row],[OrderID]],tbl_Order[OrderID],tbl_Order[CustomerID])</f>
        <v>CUST0980</v>
      </c>
    </row>
    <row r="2813" spans="1:9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  <c r="F2813">
        <f>_xlfn.XLOOKUP(tbl_OrderProduct[[#This Row],[OrderID]],tbl_Order[OrderID],tbl_Order[Order Year])</f>
        <v>2022</v>
      </c>
      <c r="G2813" t="str">
        <f>_xlfn.XLOOKUP(tbl_OrderProduct[[#This Row],[OrderID]],tbl_Order[OrderID],tbl_Order[Order Month Name])</f>
        <v>Oct</v>
      </c>
      <c r="H2813" t="str">
        <f>_xlfn.XLOOKUP(tbl_OrderProduct[[#This Row],[ProductID]],tbl_Product[ProductID],tbl_Product[ProductName])</f>
        <v>Roll for Regression</v>
      </c>
      <c r="I2813" t="str">
        <f>_xlfn.XLOOKUP(tbl_OrderProduct[[#This Row],[OrderID]],tbl_Order[OrderID],tbl_Order[CustomerID])</f>
        <v>CUST1134</v>
      </c>
    </row>
    <row r="2814" spans="1:9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  <c r="F2814">
        <f>_xlfn.XLOOKUP(tbl_OrderProduct[[#This Row],[OrderID]],tbl_Order[OrderID],tbl_Order[Order Year])</f>
        <v>2022</v>
      </c>
      <c r="G2814" t="str">
        <f>_xlfn.XLOOKUP(tbl_OrderProduct[[#This Row],[OrderID]],tbl_Order[OrderID],tbl_Order[Order Month Name])</f>
        <v>Oct</v>
      </c>
      <c r="H2814" t="str">
        <f>_xlfn.XLOOKUP(tbl_OrderProduct[[#This Row],[ProductID]],tbl_Product[ProductID],tbl_Product[ProductName])</f>
        <v>Pivot or Perish</v>
      </c>
      <c r="I2814" t="str">
        <f>_xlfn.XLOOKUP(tbl_OrderProduct[[#This Row],[OrderID]],tbl_Order[OrderID],tbl_Order[CustomerID])</f>
        <v>CUST1134</v>
      </c>
    </row>
    <row r="2815" spans="1:9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  <c r="F2815">
        <f>_xlfn.XLOOKUP(tbl_OrderProduct[[#This Row],[OrderID]],tbl_Order[OrderID],tbl_Order[Order Year])</f>
        <v>2022</v>
      </c>
      <c r="G2815" t="str">
        <f>_xlfn.XLOOKUP(tbl_OrderProduct[[#This Row],[OrderID]],tbl_Order[OrderID],tbl_Order[Order Month Name])</f>
        <v>Oct</v>
      </c>
      <c r="H2815" t="str">
        <f>_xlfn.XLOOKUP(tbl_OrderProduct[[#This Row],[ProductID]],tbl_Product[ProductID],tbl_Product[ProductName])</f>
        <v>Carcassone: Financial Quarters</v>
      </c>
      <c r="I2815" t="str">
        <f>_xlfn.XLOOKUP(tbl_OrderProduct[[#This Row],[OrderID]],tbl_Order[OrderID],tbl_Order[CustomerID])</f>
        <v>CUST0743</v>
      </c>
    </row>
    <row r="2816" spans="1:9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  <c r="F2816">
        <f>_xlfn.XLOOKUP(tbl_OrderProduct[[#This Row],[OrderID]],tbl_Order[OrderID],tbl_Order[Order Year])</f>
        <v>2022</v>
      </c>
      <c r="G2816" t="str">
        <f>_xlfn.XLOOKUP(tbl_OrderProduct[[#This Row],[OrderID]],tbl_Order[OrderID],tbl_Order[Order Month Name])</f>
        <v>Oct</v>
      </c>
      <c r="H2816" t="str">
        <f>_xlfn.XLOOKUP(tbl_OrderProduct[[#This Row],[ProductID]],tbl_Product[ProductID],tbl_Product[ProductName])</f>
        <v>Sheetstorm</v>
      </c>
      <c r="I2816" t="str">
        <f>_xlfn.XLOOKUP(tbl_OrderProduct[[#This Row],[OrderID]],tbl_Order[OrderID],tbl_Order[CustomerID])</f>
        <v>CUST0619</v>
      </c>
    </row>
    <row r="2817" spans="1:9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  <c r="F2817">
        <f>_xlfn.XLOOKUP(tbl_OrderProduct[[#This Row],[OrderID]],tbl_Order[OrderID],tbl_Order[Order Year])</f>
        <v>2022</v>
      </c>
      <c r="G2817" t="str">
        <f>_xlfn.XLOOKUP(tbl_OrderProduct[[#This Row],[OrderID]],tbl_Order[OrderID],tbl_Order[Order Month Name])</f>
        <v>Oct</v>
      </c>
      <c r="H2817" t="str">
        <f>_xlfn.XLOOKUP(tbl_OrderProduct[[#This Row],[ProductID]],tbl_Product[ProductID],tbl_Product[ProductName])</f>
        <v>Spreadsheet Legacy</v>
      </c>
      <c r="I2817" t="str">
        <f>_xlfn.XLOOKUP(tbl_OrderProduct[[#This Row],[OrderID]],tbl_Order[OrderID],tbl_Order[CustomerID])</f>
        <v>CUST0619</v>
      </c>
    </row>
    <row r="2818" spans="1:9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  <c r="F2818">
        <f>_xlfn.XLOOKUP(tbl_OrderProduct[[#This Row],[OrderID]],tbl_Order[OrderID],tbl_Order[Order Year])</f>
        <v>2022</v>
      </c>
      <c r="G2818" t="str">
        <f>_xlfn.XLOOKUP(tbl_OrderProduct[[#This Row],[OrderID]],tbl_Order[OrderID],tbl_Order[Order Month Name])</f>
        <v>Oct</v>
      </c>
      <c r="H2818" t="str">
        <f>_xlfn.XLOOKUP(tbl_OrderProduct[[#This Row],[ProductID]],tbl_Product[ProductID],tbl_Product[ProductName])</f>
        <v>Pivot or Perish</v>
      </c>
      <c r="I2818" t="str">
        <f>_xlfn.XLOOKUP(tbl_OrderProduct[[#This Row],[OrderID]],tbl_Order[OrderID],tbl_Order[CustomerID])</f>
        <v>CUST0619</v>
      </c>
    </row>
    <row r="2819" spans="1:9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  <c r="F2819">
        <f>_xlfn.XLOOKUP(tbl_OrderProduct[[#This Row],[OrderID]],tbl_Order[OrderID],tbl_Order[Order Year])</f>
        <v>2022</v>
      </c>
      <c r="G2819" t="str">
        <f>_xlfn.XLOOKUP(tbl_OrderProduct[[#This Row],[OrderID]],tbl_Order[OrderID],tbl_Order[Order Month Name])</f>
        <v>Oct</v>
      </c>
      <c r="H2819" t="str">
        <f>_xlfn.XLOOKUP(tbl_OrderProduct[[#This Row],[ProductID]],tbl_Product[ProductID],tbl_Product[ProductName])</f>
        <v>A Dasboard Contrived</v>
      </c>
      <c r="I2819" t="str">
        <f>_xlfn.XLOOKUP(tbl_OrderProduct[[#This Row],[OrderID]],tbl_Order[OrderID],tbl_Order[CustomerID])</f>
        <v>CUST0619</v>
      </c>
    </row>
    <row r="2820" spans="1:9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  <c r="F2820">
        <f>_xlfn.XLOOKUP(tbl_OrderProduct[[#This Row],[OrderID]],tbl_Order[OrderID],tbl_Order[Order Year])</f>
        <v>2022</v>
      </c>
      <c r="G2820" t="str">
        <f>_xlfn.XLOOKUP(tbl_OrderProduct[[#This Row],[OrderID]],tbl_Order[OrderID],tbl_Order[Order Month Name])</f>
        <v>Oct</v>
      </c>
      <c r="H2820" t="str">
        <f>_xlfn.XLOOKUP(tbl_OrderProduct[[#This Row],[ProductID]],tbl_Product[ProductID],tbl_Product[ProductName])</f>
        <v>Between Two Spreadsheets</v>
      </c>
      <c r="I2820" t="str">
        <f>_xlfn.XLOOKUP(tbl_OrderProduct[[#This Row],[OrderID]],tbl_Order[OrderID],tbl_Order[CustomerID])</f>
        <v>CUST0619</v>
      </c>
    </row>
    <row r="2821" spans="1:9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  <c r="F2821">
        <f>_xlfn.XLOOKUP(tbl_OrderProduct[[#This Row],[OrderID]],tbl_Order[OrderID],tbl_Order[Order Year])</f>
        <v>2022</v>
      </c>
      <c r="G2821" t="str">
        <f>_xlfn.XLOOKUP(tbl_OrderProduct[[#This Row],[OrderID]],tbl_Order[OrderID],tbl_Order[Order Month Name])</f>
        <v>Oct</v>
      </c>
      <c r="H2821" t="str">
        <f>_xlfn.XLOOKUP(tbl_OrderProduct[[#This Row],[ProductID]],tbl_Product[ProductID],tbl_Product[ProductName])</f>
        <v>Pivot Panic!</v>
      </c>
      <c r="I2821" t="str">
        <f>_xlfn.XLOOKUP(tbl_OrderProduct[[#This Row],[OrderID]],tbl_Order[OrderID],tbl_Order[CustomerID])</f>
        <v>CUST0144</v>
      </c>
    </row>
    <row r="2822" spans="1:9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  <c r="F2822">
        <f>_xlfn.XLOOKUP(tbl_OrderProduct[[#This Row],[OrderID]],tbl_Order[OrderID],tbl_Order[Order Year])</f>
        <v>2022</v>
      </c>
      <c r="G2822" t="str">
        <f>_xlfn.XLOOKUP(tbl_OrderProduct[[#This Row],[OrderID]],tbl_Order[OrderID],tbl_Order[Order Month Name])</f>
        <v>Oct</v>
      </c>
      <c r="H2822" t="str">
        <f>_xlfn.XLOOKUP(tbl_OrderProduct[[#This Row],[ProductID]],tbl_Product[ProductID],tbl_Product[ProductName])</f>
        <v>Data: The Resistance</v>
      </c>
      <c r="I2822" t="str">
        <f>_xlfn.XLOOKUP(tbl_OrderProduct[[#This Row],[OrderID]],tbl_Order[OrderID],tbl_Order[CustomerID])</f>
        <v>CUST0304</v>
      </c>
    </row>
    <row r="2823" spans="1:9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  <c r="F2823">
        <f>_xlfn.XLOOKUP(tbl_OrderProduct[[#This Row],[OrderID]],tbl_Order[OrderID],tbl_Order[Order Year])</f>
        <v>2022</v>
      </c>
      <c r="G2823" t="str">
        <f>_xlfn.XLOOKUP(tbl_OrderProduct[[#This Row],[OrderID]],tbl_Order[OrderID],tbl_Order[Order Month Name])</f>
        <v>Oct</v>
      </c>
      <c r="H2823" t="str">
        <f>_xlfn.XLOOKUP(tbl_OrderProduct[[#This Row],[ProductID]],tbl_Product[ProductID],tbl_Product[ProductName])</f>
        <v>Don't Wake the Stakeholders</v>
      </c>
      <c r="I2823" t="str">
        <f>_xlfn.XLOOKUP(tbl_OrderProduct[[#This Row],[OrderID]],tbl_Order[OrderID],tbl_Order[CustomerID])</f>
        <v>CUST0304</v>
      </c>
    </row>
    <row r="2824" spans="1:9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  <c r="F2824">
        <f>_xlfn.XLOOKUP(tbl_OrderProduct[[#This Row],[OrderID]],tbl_Order[OrderID],tbl_Order[Order Year])</f>
        <v>2022</v>
      </c>
      <c r="G2824" t="str">
        <f>_xlfn.XLOOKUP(tbl_OrderProduct[[#This Row],[OrderID]],tbl_Order[OrderID],tbl_Order[Order Month Name])</f>
        <v>Oct</v>
      </c>
      <c r="H2824" t="str">
        <f>_xlfn.XLOOKUP(tbl_OrderProduct[[#This Row],[ProductID]],tbl_Product[ProductID],tbl_Product[ProductName])</f>
        <v>Dungeons &amp; Datasets</v>
      </c>
      <c r="I2824" t="str">
        <f>_xlfn.XLOOKUP(tbl_OrderProduct[[#This Row],[OrderID]],tbl_Order[OrderID],tbl_Order[CustomerID])</f>
        <v>CUST0304</v>
      </c>
    </row>
    <row r="2825" spans="1:9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  <c r="F2825">
        <f>_xlfn.XLOOKUP(tbl_OrderProduct[[#This Row],[OrderID]],tbl_Order[OrderID],tbl_Order[Order Year])</f>
        <v>2022</v>
      </c>
      <c r="G2825" t="str">
        <f>_xlfn.XLOOKUP(tbl_OrderProduct[[#This Row],[OrderID]],tbl_Order[OrderID],tbl_Order[Order Month Name])</f>
        <v>Oct</v>
      </c>
      <c r="H2825" t="str">
        <f>_xlfn.XLOOKUP(tbl_OrderProduct[[#This Row],[ProductID]],tbl_Product[ProductID],tbl_Product[ProductName])</f>
        <v>Between Two Spreadsheets</v>
      </c>
      <c r="I2825" t="str">
        <f>_xlfn.XLOOKUP(tbl_OrderProduct[[#This Row],[OrderID]],tbl_Order[OrderID],tbl_Order[CustomerID])</f>
        <v>CUST0304</v>
      </c>
    </row>
    <row r="2826" spans="1:9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  <c r="F2826">
        <f>_xlfn.XLOOKUP(tbl_OrderProduct[[#This Row],[OrderID]],tbl_Order[OrderID],tbl_Order[Order Year])</f>
        <v>2022</v>
      </c>
      <c r="G2826" t="str">
        <f>_xlfn.XLOOKUP(tbl_OrderProduct[[#This Row],[OrderID]],tbl_Order[OrderID],tbl_Order[Order Month Name])</f>
        <v>Oct</v>
      </c>
      <c r="H2826" t="str">
        <f>_xlfn.XLOOKUP(tbl_OrderProduct[[#This Row],[ProductID]],tbl_Product[ProductID],tbl_Product[ProductName])</f>
        <v>Pivot &amp; Paper</v>
      </c>
      <c r="I2826" t="str">
        <f>_xlfn.XLOOKUP(tbl_OrderProduct[[#This Row],[OrderID]],tbl_Order[OrderID],tbl_Order[CustomerID])</f>
        <v>CUST1190</v>
      </c>
    </row>
    <row r="2827" spans="1:9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  <c r="F2827">
        <f>_xlfn.XLOOKUP(tbl_OrderProduct[[#This Row],[OrderID]],tbl_Order[OrderID],tbl_Order[Order Year])</f>
        <v>2022</v>
      </c>
      <c r="G2827" t="str">
        <f>_xlfn.XLOOKUP(tbl_OrderProduct[[#This Row],[OrderID]],tbl_Order[OrderID],tbl_Order[Order Month Name])</f>
        <v>Oct</v>
      </c>
      <c r="H2827" t="str">
        <f>_xlfn.XLOOKUP(tbl_OrderProduct[[#This Row],[ProductID]],tbl_Product[ProductID],tbl_Product[ProductName])</f>
        <v>The Spill: Data Breach</v>
      </c>
      <c r="I2827" t="str">
        <f>_xlfn.XLOOKUP(tbl_OrderProduct[[#This Row],[OrderID]],tbl_Order[OrderID],tbl_Order[CustomerID])</f>
        <v>CUST0277</v>
      </c>
    </row>
    <row r="2828" spans="1:9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  <c r="F2828">
        <f>_xlfn.XLOOKUP(tbl_OrderProduct[[#This Row],[OrderID]],tbl_Order[OrderID],tbl_Order[Order Year])</f>
        <v>2022</v>
      </c>
      <c r="G2828" t="str">
        <f>_xlfn.XLOOKUP(tbl_OrderProduct[[#This Row],[OrderID]],tbl_Order[OrderID],tbl_Order[Order Month Name])</f>
        <v>Oct</v>
      </c>
      <c r="H2828" t="str">
        <f>_xlfn.XLOOKUP(tbl_OrderProduct[[#This Row],[ProductID]],tbl_Product[ProductID],tbl_Product[ProductName])</f>
        <v>Spreadsheet Legacy</v>
      </c>
      <c r="I2828" t="str">
        <f>_xlfn.XLOOKUP(tbl_OrderProduct[[#This Row],[OrderID]],tbl_Order[OrderID],tbl_Order[CustomerID])</f>
        <v>CUST0277</v>
      </c>
    </row>
    <row r="2829" spans="1:9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  <c r="F2829">
        <f>_xlfn.XLOOKUP(tbl_OrderProduct[[#This Row],[OrderID]],tbl_Order[OrderID],tbl_Order[Order Year])</f>
        <v>2022</v>
      </c>
      <c r="G2829" t="str">
        <f>_xlfn.XLOOKUP(tbl_OrderProduct[[#This Row],[OrderID]],tbl_Order[OrderID],tbl_Order[Order Month Name])</f>
        <v>Oct</v>
      </c>
      <c r="H2829" t="str">
        <f>_xlfn.XLOOKUP(tbl_OrderProduct[[#This Row],[ProductID]],tbl_Product[ProductID],tbl_Product[ProductName])</f>
        <v>Pivot &amp; Paper</v>
      </c>
      <c r="I2829" t="str">
        <f>_xlfn.XLOOKUP(tbl_OrderProduct[[#This Row],[OrderID]],tbl_Order[OrderID],tbl_Order[CustomerID])</f>
        <v>CUST0277</v>
      </c>
    </row>
    <row r="2830" spans="1:9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  <c r="F2830">
        <f>_xlfn.XLOOKUP(tbl_OrderProduct[[#This Row],[OrderID]],tbl_Order[OrderID],tbl_Order[Order Year])</f>
        <v>2022</v>
      </c>
      <c r="G2830" t="str">
        <f>_xlfn.XLOOKUP(tbl_OrderProduct[[#This Row],[OrderID]],tbl_Order[OrderID],tbl_Order[Order Month Name])</f>
        <v>Oct</v>
      </c>
      <c r="H2830" t="str">
        <f>_xlfn.XLOOKUP(tbl_OrderProduct[[#This Row],[ProductID]],tbl_Product[ProductID],tbl_Product[ProductName])</f>
        <v>Dungeons &amp; Datasets</v>
      </c>
      <c r="I2830" t="str">
        <f>_xlfn.XLOOKUP(tbl_OrderProduct[[#This Row],[OrderID]],tbl_Order[OrderID],tbl_Order[CustomerID])</f>
        <v>CUST0178</v>
      </c>
    </row>
    <row r="2831" spans="1:9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  <c r="F2831">
        <f>_xlfn.XLOOKUP(tbl_OrderProduct[[#This Row],[OrderID]],tbl_Order[OrderID],tbl_Order[Order Year])</f>
        <v>2022</v>
      </c>
      <c r="G2831" t="str">
        <f>_xlfn.XLOOKUP(tbl_OrderProduct[[#This Row],[OrderID]],tbl_Order[OrderID],tbl_Order[Order Month Name])</f>
        <v>Oct</v>
      </c>
      <c r="H2831" t="str">
        <f>_xlfn.XLOOKUP(tbl_OrderProduct[[#This Row],[ProductID]],tbl_Product[ProductID],tbl_Product[ProductName])</f>
        <v>Azul: Pie Chart Edition</v>
      </c>
      <c r="I2831" t="str">
        <f>_xlfn.XLOOKUP(tbl_OrderProduct[[#This Row],[OrderID]],tbl_Order[OrderID],tbl_Order[CustomerID])</f>
        <v>CUST0986</v>
      </c>
    </row>
    <row r="2832" spans="1:9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  <c r="F2832">
        <f>_xlfn.XLOOKUP(tbl_OrderProduct[[#This Row],[OrderID]],tbl_Order[OrderID],tbl_Order[Order Year])</f>
        <v>2022</v>
      </c>
      <c r="G2832" t="str">
        <f>_xlfn.XLOOKUP(tbl_OrderProduct[[#This Row],[OrderID]],tbl_Order[OrderID],tbl_Order[Order Month Name])</f>
        <v>Oct</v>
      </c>
      <c r="H2832" t="str">
        <f>_xlfn.XLOOKUP(tbl_OrderProduct[[#This Row],[ProductID]],tbl_Product[ProductID],tbl_Product[ProductName])</f>
        <v>Sheetstorm</v>
      </c>
      <c r="I2832" t="str">
        <f>_xlfn.XLOOKUP(tbl_OrderProduct[[#This Row],[OrderID]],tbl_Order[OrderID],tbl_Order[CustomerID])</f>
        <v>CUST0094</v>
      </c>
    </row>
    <row r="2833" spans="1:9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  <c r="F2833">
        <f>_xlfn.XLOOKUP(tbl_OrderProduct[[#This Row],[OrderID]],tbl_Order[OrderID],tbl_Order[Order Year])</f>
        <v>2022</v>
      </c>
      <c r="G2833" t="str">
        <f>_xlfn.XLOOKUP(tbl_OrderProduct[[#This Row],[OrderID]],tbl_Order[OrderID],tbl_Order[Order Month Name])</f>
        <v>Oct</v>
      </c>
      <c r="H2833" t="str">
        <f>_xlfn.XLOOKUP(tbl_OrderProduct[[#This Row],[ProductID]],tbl_Product[ProductID],tbl_Product[ProductName])</f>
        <v>Dungeons &amp; Datasets</v>
      </c>
      <c r="I2833" t="str">
        <f>_xlfn.XLOOKUP(tbl_OrderProduct[[#This Row],[OrderID]],tbl_Order[OrderID],tbl_Order[CustomerID])</f>
        <v>CUST0401</v>
      </c>
    </row>
    <row r="2834" spans="1:9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  <c r="F2834">
        <f>_xlfn.XLOOKUP(tbl_OrderProduct[[#This Row],[OrderID]],tbl_Order[OrderID],tbl_Order[Order Year])</f>
        <v>2022</v>
      </c>
      <c r="G2834" t="str">
        <f>_xlfn.XLOOKUP(tbl_OrderProduct[[#This Row],[OrderID]],tbl_Order[OrderID],tbl_Order[Order Month Name])</f>
        <v>Oct</v>
      </c>
      <c r="H2834" t="str">
        <f>_xlfn.XLOOKUP(tbl_OrderProduct[[#This Row],[ProductID]],tbl_Product[ProductID],tbl_Product[ProductName])</f>
        <v>Between Two Spreadsheets</v>
      </c>
      <c r="I2834" t="str">
        <f>_xlfn.XLOOKUP(tbl_OrderProduct[[#This Row],[OrderID]],tbl_Order[OrderID],tbl_Order[CustomerID])</f>
        <v>CUST0401</v>
      </c>
    </row>
    <row r="2835" spans="1:9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  <c r="F2835">
        <f>_xlfn.XLOOKUP(tbl_OrderProduct[[#This Row],[OrderID]],tbl_Order[OrderID],tbl_Order[Order Year])</f>
        <v>2022</v>
      </c>
      <c r="G2835" t="str">
        <f>_xlfn.XLOOKUP(tbl_OrderProduct[[#This Row],[OrderID]],tbl_Order[OrderID],tbl_Order[Order Month Name])</f>
        <v>Oct</v>
      </c>
      <c r="H2835" t="str">
        <f>_xlfn.XLOOKUP(tbl_OrderProduct[[#This Row],[ProductID]],tbl_Product[ProductID],tbl_Product[ProductName])</f>
        <v>Power B.I. the Board Game</v>
      </c>
      <c r="I2835" t="str">
        <f>_xlfn.XLOOKUP(tbl_OrderProduct[[#This Row],[OrderID]],tbl_Order[OrderID],tbl_Order[CustomerID])</f>
        <v>CUST1031</v>
      </c>
    </row>
    <row r="2836" spans="1:9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  <c r="F2836">
        <f>_xlfn.XLOOKUP(tbl_OrderProduct[[#This Row],[OrderID]],tbl_Order[OrderID],tbl_Order[Order Year])</f>
        <v>2022</v>
      </c>
      <c r="G2836" t="str">
        <f>_xlfn.XLOOKUP(tbl_OrderProduct[[#This Row],[OrderID]],tbl_Order[OrderID],tbl_Order[Order Month Name])</f>
        <v>Oct</v>
      </c>
      <c r="H2836" t="str">
        <f>_xlfn.XLOOKUP(tbl_OrderProduct[[#This Row],[ProductID]],tbl_Product[ProductID],tbl_Product[ProductName])</f>
        <v>Welcome To … The Dashboard</v>
      </c>
      <c r="I2836" t="str">
        <f>_xlfn.XLOOKUP(tbl_OrderProduct[[#This Row],[OrderID]],tbl_Order[OrderID],tbl_Order[CustomerID])</f>
        <v>CUST0810</v>
      </c>
    </row>
    <row r="2837" spans="1:9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  <c r="F2837">
        <f>_xlfn.XLOOKUP(tbl_OrderProduct[[#This Row],[OrderID]],tbl_Order[OrderID],tbl_Order[Order Year])</f>
        <v>2022</v>
      </c>
      <c r="G2837" t="str">
        <f>_xlfn.XLOOKUP(tbl_OrderProduct[[#This Row],[OrderID]],tbl_Order[OrderID],tbl_Order[Order Month Name])</f>
        <v>Oct</v>
      </c>
      <c r="H2837" t="str">
        <f>_xlfn.XLOOKUP(tbl_OrderProduct[[#This Row],[ProductID]],tbl_Product[ProductID],tbl_Product[ProductName])</f>
        <v>Formula Scrabble</v>
      </c>
      <c r="I2837" t="str">
        <f>_xlfn.XLOOKUP(tbl_OrderProduct[[#This Row],[OrderID]],tbl_Order[OrderID],tbl_Order[CustomerID])</f>
        <v>CUST0789</v>
      </c>
    </row>
    <row r="2838" spans="1:9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  <c r="F2838">
        <f>_xlfn.XLOOKUP(tbl_OrderProduct[[#This Row],[OrderID]],tbl_Order[OrderID],tbl_Order[Order Year])</f>
        <v>2022</v>
      </c>
      <c r="G2838" t="str">
        <f>_xlfn.XLOOKUP(tbl_OrderProduct[[#This Row],[OrderID]],tbl_Order[OrderID],tbl_Order[Order Month Name])</f>
        <v>Oct</v>
      </c>
      <c r="H2838" t="str">
        <f>_xlfn.XLOOKUP(tbl_OrderProduct[[#This Row],[ProductID]],tbl_Product[ProductID],tbl_Product[ProductName])</f>
        <v>Don't Split the Data</v>
      </c>
      <c r="I2838" t="str">
        <f>_xlfn.XLOOKUP(tbl_OrderProduct[[#This Row],[OrderID]],tbl_Order[OrderID],tbl_Order[CustomerID])</f>
        <v>CUST0789</v>
      </c>
    </row>
    <row r="2839" spans="1:9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  <c r="F2839">
        <f>_xlfn.XLOOKUP(tbl_OrderProduct[[#This Row],[OrderID]],tbl_Order[OrderID],tbl_Order[Order Year])</f>
        <v>2022</v>
      </c>
      <c r="G2839" t="str">
        <f>_xlfn.XLOOKUP(tbl_OrderProduct[[#This Row],[OrderID]],tbl_Order[OrderID],tbl_Order[Order Month Name])</f>
        <v>Oct</v>
      </c>
      <c r="H2839" t="str">
        <f>_xlfn.XLOOKUP(tbl_OrderProduct[[#This Row],[ProductID]],tbl_Product[ProductID],tbl_Product[ProductName])</f>
        <v>The Spill: Data Breach</v>
      </c>
      <c r="I2839" t="str">
        <f>_xlfn.XLOOKUP(tbl_OrderProduct[[#This Row],[OrderID]],tbl_Order[OrderID],tbl_Order[CustomerID])</f>
        <v>CUST0789</v>
      </c>
    </row>
    <row r="2840" spans="1:9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  <c r="F2840">
        <f>_xlfn.XLOOKUP(tbl_OrderProduct[[#This Row],[OrderID]],tbl_Order[OrderID],tbl_Order[Order Year])</f>
        <v>2022</v>
      </c>
      <c r="G2840" t="str">
        <f>_xlfn.XLOOKUP(tbl_OrderProduct[[#This Row],[OrderID]],tbl_Order[OrderID],tbl_Order[Order Month Name])</f>
        <v>Oct</v>
      </c>
      <c r="H2840" t="str">
        <f>_xlfn.XLOOKUP(tbl_OrderProduct[[#This Row],[ProductID]],tbl_Product[ProductID],tbl_Product[ProductName])</f>
        <v>Between Two Spreadsheets</v>
      </c>
      <c r="I2840" t="str">
        <f>_xlfn.XLOOKUP(tbl_OrderProduct[[#This Row],[OrderID]],tbl_Order[OrderID],tbl_Order[CustomerID])</f>
        <v>CUST0789</v>
      </c>
    </row>
    <row r="2841" spans="1:9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  <c r="F2841">
        <f>_xlfn.XLOOKUP(tbl_OrderProduct[[#This Row],[OrderID]],tbl_Order[OrderID],tbl_Order[Order Year])</f>
        <v>2022</v>
      </c>
      <c r="G2841" t="str">
        <f>_xlfn.XLOOKUP(tbl_OrderProduct[[#This Row],[OrderID]],tbl_Order[OrderID],tbl_Order[Order Month Name])</f>
        <v>Oct</v>
      </c>
      <c r="H2841" t="str">
        <f>_xlfn.XLOOKUP(tbl_OrderProduct[[#This Row],[ProductID]],tbl_Product[ProductID],tbl_Product[ProductName])</f>
        <v>Azul: Pie Chart Edition</v>
      </c>
      <c r="I2841" t="str">
        <f>_xlfn.XLOOKUP(tbl_OrderProduct[[#This Row],[OrderID]],tbl_Order[OrderID],tbl_Order[CustomerID])</f>
        <v>CUST0964</v>
      </c>
    </row>
    <row r="2842" spans="1:9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  <c r="F2842">
        <f>_xlfn.XLOOKUP(tbl_OrderProduct[[#This Row],[OrderID]],tbl_Order[OrderID],tbl_Order[Order Year])</f>
        <v>2022</v>
      </c>
      <c r="G2842" t="str">
        <f>_xlfn.XLOOKUP(tbl_OrderProduct[[#This Row],[OrderID]],tbl_Order[OrderID],tbl_Order[Order Month Name])</f>
        <v>Oct</v>
      </c>
      <c r="H2842" t="str">
        <f>_xlfn.XLOOKUP(tbl_OrderProduct[[#This Row],[ProductID]],tbl_Product[ProductID],tbl_Product[ProductName])</f>
        <v>Pivot Panic!</v>
      </c>
      <c r="I2842" t="str">
        <f>_xlfn.XLOOKUP(tbl_OrderProduct[[#This Row],[OrderID]],tbl_Order[OrderID],tbl_Order[CustomerID])</f>
        <v>CUST1002</v>
      </c>
    </row>
    <row r="2843" spans="1:9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  <c r="F2843">
        <f>_xlfn.XLOOKUP(tbl_OrderProduct[[#This Row],[OrderID]],tbl_Order[OrderID],tbl_Order[Order Year])</f>
        <v>2022</v>
      </c>
      <c r="G2843" t="str">
        <f>_xlfn.XLOOKUP(tbl_OrderProduct[[#This Row],[OrderID]],tbl_Order[OrderID],tbl_Order[Order Month Name])</f>
        <v>Oct</v>
      </c>
      <c r="H2843" t="str">
        <f>_xlfn.XLOOKUP(tbl_OrderProduct[[#This Row],[ProductID]],tbl_Product[ProductID],tbl_Product[ProductName])</f>
        <v>Roll for Regression</v>
      </c>
      <c r="I2843" t="str">
        <f>_xlfn.XLOOKUP(tbl_OrderProduct[[#This Row],[OrderID]],tbl_Order[OrderID],tbl_Order[CustomerID])</f>
        <v>CUST1232</v>
      </c>
    </row>
    <row r="2844" spans="1:9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  <c r="F2844">
        <f>_xlfn.XLOOKUP(tbl_OrderProduct[[#This Row],[OrderID]],tbl_Order[OrderID],tbl_Order[Order Year])</f>
        <v>2022</v>
      </c>
      <c r="G2844" t="str">
        <f>_xlfn.XLOOKUP(tbl_OrderProduct[[#This Row],[OrderID]],tbl_Order[OrderID],tbl_Order[Order Month Name])</f>
        <v>Oct</v>
      </c>
      <c r="H2844" t="str">
        <f>_xlfn.XLOOKUP(tbl_OrderProduct[[#This Row],[ProductID]],tbl_Product[ProductID],tbl_Product[ProductName])</f>
        <v>Don't Split the Data</v>
      </c>
      <c r="I2844" t="str">
        <f>_xlfn.XLOOKUP(tbl_OrderProduct[[#This Row],[OrderID]],tbl_Order[OrderID],tbl_Order[CustomerID])</f>
        <v>CUST1232</v>
      </c>
    </row>
    <row r="2845" spans="1:9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  <c r="F2845">
        <f>_xlfn.XLOOKUP(tbl_OrderProduct[[#This Row],[OrderID]],tbl_Order[OrderID],tbl_Order[Order Year])</f>
        <v>2022</v>
      </c>
      <c r="G2845" t="str">
        <f>_xlfn.XLOOKUP(tbl_OrderProduct[[#This Row],[OrderID]],tbl_Order[OrderID],tbl_Order[Order Month Name])</f>
        <v>Oct</v>
      </c>
      <c r="H2845" t="str">
        <f>_xlfn.XLOOKUP(tbl_OrderProduct[[#This Row],[ProductID]],tbl_Product[ProductID],tbl_Product[ProductName])</f>
        <v>Pivot &amp; Paper</v>
      </c>
      <c r="I2845" t="str">
        <f>_xlfn.XLOOKUP(tbl_OrderProduct[[#This Row],[OrderID]],tbl_Order[OrderID],tbl_Order[CustomerID])</f>
        <v>CUST1232</v>
      </c>
    </row>
    <row r="2846" spans="1:9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  <c r="F2846">
        <f>_xlfn.XLOOKUP(tbl_OrderProduct[[#This Row],[OrderID]],tbl_Order[OrderID],tbl_Order[Order Year])</f>
        <v>2022</v>
      </c>
      <c r="G2846" t="str">
        <f>_xlfn.XLOOKUP(tbl_OrderProduct[[#This Row],[OrderID]],tbl_Order[OrderID],tbl_Order[Order Month Name])</f>
        <v>Oct</v>
      </c>
      <c r="H2846" t="str">
        <f>_xlfn.XLOOKUP(tbl_OrderProduct[[#This Row],[ProductID]],tbl_Product[ProductID],tbl_Product[ProductName])</f>
        <v>Great Western Lookup</v>
      </c>
      <c r="I2846" t="str">
        <f>_xlfn.XLOOKUP(tbl_OrderProduct[[#This Row],[OrderID]],tbl_Order[OrderID],tbl_Order[CustomerID])</f>
        <v>CUST1232</v>
      </c>
    </row>
    <row r="2847" spans="1:9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  <c r="F2847">
        <f>_xlfn.XLOOKUP(tbl_OrderProduct[[#This Row],[OrderID]],tbl_Order[OrderID],tbl_Order[Order Year])</f>
        <v>2022</v>
      </c>
      <c r="G2847" t="str">
        <f>_xlfn.XLOOKUP(tbl_OrderProduct[[#This Row],[OrderID]],tbl_Order[OrderID],tbl_Order[Order Month Name])</f>
        <v>Oct</v>
      </c>
      <c r="H2847" t="str">
        <f>_xlfn.XLOOKUP(tbl_OrderProduct[[#This Row],[ProductID]],tbl_Product[ProductID],tbl_Product[ProductName])</f>
        <v>Pax Excel</v>
      </c>
      <c r="I2847" t="str">
        <f>_xlfn.XLOOKUP(tbl_OrderProduct[[#This Row],[OrderID]],tbl_Order[OrderID],tbl_Order[CustomerID])</f>
        <v>CUST0255</v>
      </c>
    </row>
    <row r="2848" spans="1:9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  <c r="F2848">
        <f>_xlfn.XLOOKUP(tbl_OrderProduct[[#This Row],[OrderID]],tbl_Order[OrderID],tbl_Order[Order Year])</f>
        <v>2022</v>
      </c>
      <c r="G2848" t="str">
        <f>_xlfn.XLOOKUP(tbl_OrderProduct[[#This Row],[OrderID]],tbl_Order[OrderID],tbl_Order[Order Month Name])</f>
        <v>Oct</v>
      </c>
      <c r="H2848" t="str">
        <f>_xlfn.XLOOKUP(tbl_OrderProduct[[#This Row],[ProductID]],tbl_Product[ProductID],tbl_Product[ProductName])</f>
        <v>Fieldnames</v>
      </c>
      <c r="I2848" t="str">
        <f>_xlfn.XLOOKUP(tbl_OrderProduct[[#This Row],[OrderID]],tbl_Order[OrderID],tbl_Order[CustomerID])</f>
        <v>CUST0255</v>
      </c>
    </row>
    <row r="2849" spans="1:9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  <c r="F2849">
        <f>_xlfn.XLOOKUP(tbl_OrderProduct[[#This Row],[OrderID]],tbl_Order[OrderID],tbl_Order[Order Year])</f>
        <v>2022</v>
      </c>
      <c r="G2849" t="str">
        <f>_xlfn.XLOOKUP(tbl_OrderProduct[[#This Row],[OrderID]],tbl_Order[OrderID],tbl_Order[Order Month Name])</f>
        <v>Oct</v>
      </c>
      <c r="H2849" t="str">
        <f>_xlfn.XLOOKUP(tbl_OrderProduct[[#This Row],[ProductID]],tbl_Product[ProductID],tbl_Product[ProductName])</f>
        <v>Charts Against Humanity</v>
      </c>
      <c r="I2849" t="str">
        <f>_xlfn.XLOOKUP(tbl_OrderProduct[[#This Row],[OrderID]],tbl_Order[OrderID],tbl_Order[CustomerID])</f>
        <v>CUST0255</v>
      </c>
    </row>
    <row r="2850" spans="1:9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  <c r="F2850">
        <f>_xlfn.XLOOKUP(tbl_OrderProduct[[#This Row],[OrderID]],tbl_Order[OrderID],tbl_Order[Order Year])</f>
        <v>2022</v>
      </c>
      <c r="G2850" t="str">
        <f>_xlfn.XLOOKUP(tbl_OrderProduct[[#This Row],[OrderID]],tbl_Order[OrderID],tbl_Order[Order Month Name])</f>
        <v>Oct</v>
      </c>
      <c r="H2850" t="str">
        <f>_xlfn.XLOOKUP(tbl_OrderProduct[[#This Row],[ProductID]],tbl_Product[ProductID],tbl_Product[ProductName])</f>
        <v>Power B.I. the Board Game</v>
      </c>
      <c r="I2850" t="str">
        <f>_xlfn.XLOOKUP(tbl_OrderProduct[[#This Row],[OrderID]],tbl_Order[OrderID],tbl_Order[CustomerID])</f>
        <v>CUST0170</v>
      </c>
    </row>
    <row r="2851" spans="1:9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  <c r="F2851">
        <f>_xlfn.XLOOKUP(tbl_OrderProduct[[#This Row],[OrderID]],tbl_Order[OrderID],tbl_Order[Order Year])</f>
        <v>2022</v>
      </c>
      <c r="G2851" t="str">
        <f>_xlfn.XLOOKUP(tbl_OrderProduct[[#This Row],[OrderID]],tbl_Order[OrderID],tbl_Order[Order Month Name])</f>
        <v>Nov</v>
      </c>
      <c r="H2851" t="str">
        <f>_xlfn.XLOOKUP(tbl_OrderProduct[[#This Row],[ProductID]],tbl_Product[ProductID],tbl_Product[ProductName])</f>
        <v>DAX Machina</v>
      </c>
      <c r="I2851" t="str">
        <f>_xlfn.XLOOKUP(tbl_OrderProduct[[#This Row],[OrderID]],tbl_Order[OrderID],tbl_Order[CustomerID])</f>
        <v>CUST0930</v>
      </c>
    </row>
    <row r="2852" spans="1:9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  <c r="F2852">
        <f>_xlfn.XLOOKUP(tbl_OrderProduct[[#This Row],[OrderID]],tbl_Order[OrderID],tbl_Order[Order Year])</f>
        <v>2022</v>
      </c>
      <c r="G2852" t="str">
        <f>_xlfn.XLOOKUP(tbl_OrderProduct[[#This Row],[OrderID]],tbl_Order[OrderID],tbl_Order[Order Month Name])</f>
        <v>Nov</v>
      </c>
      <c r="H2852" t="str">
        <f>_xlfn.XLOOKUP(tbl_OrderProduct[[#This Row],[ProductID]],tbl_Product[ProductID],tbl_Product[ProductName])</f>
        <v>Dungeons &amp; Datasets</v>
      </c>
      <c r="I2852" t="str">
        <f>_xlfn.XLOOKUP(tbl_OrderProduct[[#This Row],[OrderID]],tbl_Order[OrderID],tbl_Order[CustomerID])</f>
        <v>CUST0930</v>
      </c>
    </row>
    <row r="2853" spans="1:9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  <c r="F2853">
        <f>_xlfn.XLOOKUP(tbl_OrderProduct[[#This Row],[OrderID]],tbl_Order[OrderID],tbl_Order[Order Year])</f>
        <v>2022</v>
      </c>
      <c r="G2853" t="str">
        <f>_xlfn.XLOOKUP(tbl_OrderProduct[[#This Row],[OrderID]],tbl_Order[OrderID],tbl_Order[Order Month Name])</f>
        <v>Nov</v>
      </c>
      <c r="H2853" t="str">
        <f>_xlfn.XLOOKUP(tbl_OrderProduct[[#This Row],[ProductID]],tbl_Product[ProductID],tbl_Product[ProductName])</f>
        <v>Don't Split the Data</v>
      </c>
      <c r="I2853" t="str">
        <f>_xlfn.XLOOKUP(tbl_OrderProduct[[#This Row],[OrderID]],tbl_Order[OrderID],tbl_Order[CustomerID])</f>
        <v>CUST0930</v>
      </c>
    </row>
    <row r="2854" spans="1:9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  <c r="F2854">
        <f>_xlfn.XLOOKUP(tbl_OrderProduct[[#This Row],[OrderID]],tbl_Order[OrderID],tbl_Order[Order Year])</f>
        <v>2022</v>
      </c>
      <c r="G2854" t="str">
        <f>_xlfn.XLOOKUP(tbl_OrderProduct[[#This Row],[OrderID]],tbl_Order[OrderID],tbl_Order[Order Month Name])</f>
        <v>Nov</v>
      </c>
      <c r="H2854" t="str">
        <f>_xlfn.XLOOKUP(tbl_OrderProduct[[#This Row],[ProductID]],tbl_Product[ProductID],tbl_Product[ProductName])</f>
        <v>Between Two Spreadsheets</v>
      </c>
      <c r="I2854" t="str">
        <f>_xlfn.XLOOKUP(tbl_OrderProduct[[#This Row],[OrderID]],tbl_Order[OrderID],tbl_Order[CustomerID])</f>
        <v>CUST0930</v>
      </c>
    </row>
    <row r="2855" spans="1:9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  <c r="F2855">
        <f>_xlfn.XLOOKUP(tbl_OrderProduct[[#This Row],[OrderID]],tbl_Order[OrderID],tbl_Order[Order Year])</f>
        <v>2022</v>
      </c>
      <c r="G2855" t="str">
        <f>_xlfn.XLOOKUP(tbl_OrderProduct[[#This Row],[OrderID]],tbl_Order[OrderID],tbl_Order[Order Month Name])</f>
        <v>Nov</v>
      </c>
      <c r="H2855" t="str">
        <f>_xlfn.XLOOKUP(tbl_OrderProduct[[#This Row],[ProductID]],tbl_Product[ProductID],tbl_Product[ProductName])</f>
        <v>Pax Excel</v>
      </c>
      <c r="I2855" t="str">
        <f>_xlfn.XLOOKUP(tbl_OrderProduct[[#This Row],[OrderID]],tbl_Order[OrderID],tbl_Order[CustomerID])</f>
        <v>CUST0481</v>
      </c>
    </row>
    <row r="2856" spans="1:9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  <c r="F2856">
        <f>_xlfn.XLOOKUP(tbl_OrderProduct[[#This Row],[OrderID]],tbl_Order[OrderID],tbl_Order[Order Year])</f>
        <v>2022</v>
      </c>
      <c r="G2856" t="str">
        <f>_xlfn.XLOOKUP(tbl_OrderProduct[[#This Row],[OrderID]],tbl_Order[OrderID],tbl_Order[Order Month Name])</f>
        <v>Nov</v>
      </c>
      <c r="H2856" t="str">
        <f>_xlfn.XLOOKUP(tbl_OrderProduct[[#This Row],[ProductID]],tbl_Product[ProductID],tbl_Product[ProductName])</f>
        <v>The Quacks of Quarterburg</v>
      </c>
      <c r="I2856" t="str">
        <f>_xlfn.XLOOKUP(tbl_OrderProduct[[#This Row],[OrderID]],tbl_Order[OrderID],tbl_Order[CustomerID])</f>
        <v>CUST0481</v>
      </c>
    </row>
    <row r="2857" spans="1:9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  <c r="F2857">
        <f>_xlfn.XLOOKUP(tbl_OrderProduct[[#This Row],[OrderID]],tbl_Order[OrderID],tbl_Order[Order Year])</f>
        <v>2022</v>
      </c>
      <c r="G2857" t="str">
        <f>_xlfn.XLOOKUP(tbl_OrderProduct[[#This Row],[OrderID]],tbl_Order[OrderID],tbl_Order[Order Month Name])</f>
        <v>Nov</v>
      </c>
      <c r="H2857" t="str">
        <f>_xlfn.XLOOKUP(tbl_OrderProduct[[#This Row],[ProductID]],tbl_Product[ProductID],tbl_Product[ProductName])</f>
        <v>Sheets of Nottingham</v>
      </c>
      <c r="I2857" t="str">
        <f>_xlfn.XLOOKUP(tbl_OrderProduct[[#This Row],[OrderID]],tbl_Order[OrderID],tbl_Order[CustomerID])</f>
        <v>CUST0481</v>
      </c>
    </row>
    <row r="2858" spans="1:9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  <c r="F2858">
        <f>_xlfn.XLOOKUP(tbl_OrderProduct[[#This Row],[OrderID]],tbl_Order[OrderID],tbl_Order[Order Year])</f>
        <v>2022</v>
      </c>
      <c r="G2858" t="str">
        <f>_xlfn.XLOOKUP(tbl_OrderProduct[[#This Row],[OrderID]],tbl_Order[OrderID],tbl_Order[Order Month Name])</f>
        <v>Nov</v>
      </c>
      <c r="H2858" t="str">
        <f>_xlfn.XLOOKUP(tbl_OrderProduct[[#This Row],[ProductID]],tbl_Product[ProductID],tbl_Product[ProductName])</f>
        <v>Dungeons &amp; Datasets</v>
      </c>
      <c r="I2858" t="str">
        <f>_xlfn.XLOOKUP(tbl_OrderProduct[[#This Row],[OrderID]],tbl_Order[OrderID],tbl_Order[CustomerID])</f>
        <v>CUST0481</v>
      </c>
    </row>
    <row r="2859" spans="1:9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  <c r="F2859">
        <f>_xlfn.XLOOKUP(tbl_OrderProduct[[#This Row],[OrderID]],tbl_Order[OrderID],tbl_Order[Order Year])</f>
        <v>2022</v>
      </c>
      <c r="G2859" t="str">
        <f>_xlfn.XLOOKUP(tbl_OrderProduct[[#This Row],[OrderID]],tbl_Order[OrderID],tbl_Order[Order Month Name])</f>
        <v>Nov</v>
      </c>
      <c r="H2859" t="str">
        <f>_xlfn.XLOOKUP(tbl_OrderProduct[[#This Row],[ProductID]],tbl_Product[ProductID],tbl_Product[ProductName])</f>
        <v>Forbidden Functions</v>
      </c>
      <c r="I2859" t="str">
        <f>_xlfn.XLOOKUP(tbl_OrderProduct[[#This Row],[OrderID]],tbl_Order[OrderID],tbl_Order[CustomerID])</f>
        <v>CUST0949</v>
      </c>
    </row>
    <row r="2860" spans="1:9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  <c r="F2860">
        <f>_xlfn.XLOOKUP(tbl_OrderProduct[[#This Row],[OrderID]],tbl_Order[OrderID],tbl_Order[Order Year])</f>
        <v>2022</v>
      </c>
      <c r="G2860" t="str">
        <f>_xlfn.XLOOKUP(tbl_OrderProduct[[#This Row],[OrderID]],tbl_Order[OrderID],tbl_Order[Order Month Name])</f>
        <v>Nov</v>
      </c>
      <c r="H2860" t="str">
        <f>_xlfn.XLOOKUP(tbl_OrderProduct[[#This Row],[ProductID]],tbl_Product[ProductID],tbl_Product[ProductName])</f>
        <v>Pandemic: #REF! Outbreak</v>
      </c>
      <c r="I2860" t="str">
        <f>_xlfn.XLOOKUP(tbl_OrderProduct[[#This Row],[OrderID]],tbl_Order[OrderID],tbl_Order[CustomerID])</f>
        <v>CUST0949</v>
      </c>
    </row>
    <row r="2861" spans="1:9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  <c r="F2861">
        <f>_xlfn.XLOOKUP(tbl_OrderProduct[[#This Row],[OrderID]],tbl_Order[OrderID],tbl_Order[Order Year])</f>
        <v>2022</v>
      </c>
      <c r="G2861" t="str">
        <f>_xlfn.XLOOKUP(tbl_OrderProduct[[#This Row],[OrderID]],tbl_Order[OrderID],tbl_Order[Order Month Name])</f>
        <v>Nov</v>
      </c>
      <c r="H2861" t="str">
        <f>_xlfn.XLOOKUP(tbl_OrderProduct[[#This Row],[ProductID]],tbl_Product[ProductID],tbl_Product[ProductName])</f>
        <v>Monopoly: Pivot Table Edition</v>
      </c>
      <c r="I2861" t="str">
        <f>_xlfn.XLOOKUP(tbl_OrderProduct[[#This Row],[OrderID]],tbl_Order[OrderID],tbl_Order[CustomerID])</f>
        <v>CUST1225</v>
      </c>
    </row>
    <row r="2862" spans="1:9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  <c r="F2862">
        <f>_xlfn.XLOOKUP(tbl_OrderProduct[[#This Row],[OrderID]],tbl_Order[OrderID],tbl_Order[Order Year])</f>
        <v>2022</v>
      </c>
      <c r="G2862" t="str">
        <f>_xlfn.XLOOKUP(tbl_OrderProduct[[#This Row],[OrderID]],tbl_Order[OrderID],tbl_Order[Order Month Name])</f>
        <v>Nov</v>
      </c>
      <c r="H2862" t="str">
        <f>_xlfn.XLOOKUP(tbl_OrderProduct[[#This Row],[ProductID]],tbl_Product[ProductID],tbl_Product[ProductName])</f>
        <v>A Dasboard Contrived</v>
      </c>
      <c r="I2862" t="str">
        <f>_xlfn.XLOOKUP(tbl_OrderProduct[[#This Row],[OrderID]],tbl_Order[OrderID],tbl_Order[CustomerID])</f>
        <v>CUST1089</v>
      </c>
    </row>
    <row r="2863" spans="1:9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  <c r="F2863">
        <f>_xlfn.XLOOKUP(tbl_OrderProduct[[#This Row],[OrderID]],tbl_Order[OrderID],tbl_Order[Order Year])</f>
        <v>2022</v>
      </c>
      <c r="G2863" t="str">
        <f>_xlfn.XLOOKUP(tbl_OrderProduct[[#This Row],[OrderID]],tbl_Order[OrderID],tbl_Order[Order Month Name])</f>
        <v>Nov</v>
      </c>
      <c r="H2863" t="str">
        <f>_xlfn.XLOOKUP(tbl_OrderProduct[[#This Row],[ProductID]],tbl_Product[ProductID],tbl_Product[ProductName])</f>
        <v>Roll for Regression</v>
      </c>
      <c r="I2863" t="str">
        <f>_xlfn.XLOOKUP(tbl_OrderProduct[[#This Row],[OrderID]],tbl_Order[OrderID],tbl_Order[CustomerID])</f>
        <v>CUST1089</v>
      </c>
    </row>
    <row r="2864" spans="1:9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  <c r="F2864">
        <f>_xlfn.XLOOKUP(tbl_OrderProduct[[#This Row],[OrderID]],tbl_Order[OrderID],tbl_Order[Order Year])</f>
        <v>2022</v>
      </c>
      <c r="G2864" t="str">
        <f>_xlfn.XLOOKUP(tbl_OrderProduct[[#This Row],[OrderID]],tbl_Order[OrderID],tbl_Order[Order Month Name])</f>
        <v>Nov</v>
      </c>
      <c r="H2864" t="str">
        <f>_xlfn.XLOOKUP(tbl_OrderProduct[[#This Row],[ProductID]],tbl_Product[ProductID],tbl_Product[ProductName])</f>
        <v>Tiny Epic Formulas</v>
      </c>
      <c r="I2864" t="str">
        <f>_xlfn.XLOOKUP(tbl_OrderProduct[[#This Row],[OrderID]],tbl_Order[OrderID],tbl_Order[CustomerID])</f>
        <v>CUST1089</v>
      </c>
    </row>
    <row r="2865" spans="1:9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  <c r="F2865">
        <f>_xlfn.XLOOKUP(tbl_OrderProduct[[#This Row],[OrderID]],tbl_Order[OrderID],tbl_Order[Order Year])</f>
        <v>2022</v>
      </c>
      <c r="G2865" t="str">
        <f>_xlfn.XLOOKUP(tbl_OrderProduct[[#This Row],[OrderID]],tbl_Order[OrderID],tbl_Order[Order Month Name])</f>
        <v>Nov</v>
      </c>
      <c r="H2865" t="str">
        <f>_xlfn.XLOOKUP(tbl_OrderProduct[[#This Row],[ProductID]],tbl_Product[ProductID],tbl_Product[ProductName])</f>
        <v>DataCraft: Fields &amp; Measures</v>
      </c>
      <c r="I2865" t="str">
        <f>_xlfn.XLOOKUP(tbl_OrderProduct[[#This Row],[OrderID]],tbl_Order[OrderID],tbl_Order[CustomerID])</f>
        <v>CUST1089</v>
      </c>
    </row>
    <row r="2866" spans="1:9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  <c r="F2866">
        <f>_xlfn.XLOOKUP(tbl_OrderProduct[[#This Row],[OrderID]],tbl_Order[OrderID],tbl_Order[Order Year])</f>
        <v>2022</v>
      </c>
      <c r="G2866" t="str">
        <f>_xlfn.XLOOKUP(tbl_OrderProduct[[#This Row],[OrderID]],tbl_Order[OrderID],tbl_Order[Order Month Name])</f>
        <v>Nov</v>
      </c>
      <c r="H2866" t="str">
        <f>_xlfn.XLOOKUP(tbl_OrderProduct[[#This Row],[ProductID]],tbl_Product[ProductID],tbl_Product[ProductName])</f>
        <v>The Castles of Mad King Lambda</v>
      </c>
      <c r="I2866" t="str">
        <f>_xlfn.XLOOKUP(tbl_OrderProduct[[#This Row],[OrderID]],tbl_Order[OrderID],tbl_Order[CustomerID])</f>
        <v>CUST0265</v>
      </c>
    </row>
    <row r="2867" spans="1:9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  <c r="F2867">
        <f>_xlfn.XLOOKUP(tbl_OrderProduct[[#This Row],[OrderID]],tbl_Order[OrderID],tbl_Order[Order Year])</f>
        <v>2022</v>
      </c>
      <c r="G2867" t="str">
        <f>_xlfn.XLOOKUP(tbl_OrderProduct[[#This Row],[OrderID]],tbl_Order[OrderID],tbl_Order[Order Month Name])</f>
        <v>Nov</v>
      </c>
      <c r="H2867" t="str">
        <f>_xlfn.XLOOKUP(tbl_OrderProduct[[#This Row],[ProductID]],tbl_Product[ProductID],tbl_Product[ProductName])</f>
        <v>Cashflow Cascadia</v>
      </c>
      <c r="I2867" t="str">
        <f>_xlfn.XLOOKUP(tbl_OrderProduct[[#This Row],[OrderID]],tbl_Order[OrderID],tbl_Order[CustomerID])</f>
        <v>CUST0843</v>
      </c>
    </row>
    <row r="2868" spans="1:9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  <c r="F2868">
        <f>_xlfn.XLOOKUP(tbl_OrderProduct[[#This Row],[OrderID]],tbl_Order[OrderID],tbl_Order[Order Year])</f>
        <v>2022</v>
      </c>
      <c r="G2868" t="str">
        <f>_xlfn.XLOOKUP(tbl_OrderProduct[[#This Row],[OrderID]],tbl_Order[OrderID],tbl_Order[Order Month Name])</f>
        <v>Nov</v>
      </c>
      <c r="H2868" t="str">
        <f>_xlfn.XLOOKUP(tbl_OrderProduct[[#This Row],[ProductID]],tbl_Product[ProductID],tbl_Product[ProductName])</f>
        <v>The Castles of Mad King Lambda</v>
      </c>
      <c r="I2868" t="str">
        <f>_xlfn.XLOOKUP(tbl_OrderProduct[[#This Row],[OrderID]],tbl_Order[OrderID],tbl_Order[CustomerID])</f>
        <v>CUST0798</v>
      </c>
    </row>
    <row r="2869" spans="1:9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  <c r="F2869">
        <f>_xlfn.XLOOKUP(tbl_OrderProduct[[#This Row],[OrderID]],tbl_Order[OrderID],tbl_Order[Order Year])</f>
        <v>2022</v>
      </c>
      <c r="G2869" t="str">
        <f>_xlfn.XLOOKUP(tbl_OrderProduct[[#This Row],[OrderID]],tbl_Order[OrderID],tbl_Order[Order Month Name])</f>
        <v>Nov</v>
      </c>
      <c r="H2869" t="str">
        <f>_xlfn.XLOOKUP(tbl_OrderProduct[[#This Row],[ProductID]],tbl_Product[ProductID],tbl_Product[ProductName])</f>
        <v>Between Two Spreadsheets</v>
      </c>
      <c r="I2869" t="str">
        <f>_xlfn.XLOOKUP(tbl_OrderProduct[[#This Row],[OrderID]],tbl_Order[OrderID],tbl_Order[CustomerID])</f>
        <v>CUST0622</v>
      </c>
    </row>
    <row r="2870" spans="1:9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  <c r="F2870">
        <f>_xlfn.XLOOKUP(tbl_OrderProduct[[#This Row],[OrderID]],tbl_Order[OrderID],tbl_Order[Order Year])</f>
        <v>2022</v>
      </c>
      <c r="G2870" t="str">
        <f>_xlfn.XLOOKUP(tbl_OrderProduct[[#This Row],[OrderID]],tbl_Order[OrderID],tbl_Order[Order Month Name])</f>
        <v>Nov</v>
      </c>
      <c r="H2870" t="str">
        <f>_xlfn.XLOOKUP(tbl_OrderProduct[[#This Row],[ProductID]],tbl_Product[ProductID],tbl_Product[ProductName])</f>
        <v>Terraforming Tableau</v>
      </c>
      <c r="I2870" t="str">
        <f>_xlfn.XLOOKUP(tbl_OrderProduct[[#This Row],[OrderID]],tbl_Order[OrderID],tbl_Order[CustomerID])</f>
        <v>CUST0764</v>
      </c>
    </row>
    <row r="2871" spans="1:9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  <c r="F2871">
        <f>_xlfn.XLOOKUP(tbl_OrderProduct[[#This Row],[OrderID]],tbl_Order[OrderID],tbl_Order[Order Year])</f>
        <v>2022</v>
      </c>
      <c r="G2871" t="str">
        <f>_xlfn.XLOOKUP(tbl_OrderProduct[[#This Row],[OrderID]],tbl_Order[OrderID],tbl_Order[Order Month Name])</f>
        <v>Nov</v>
      </c>
      <c r="H2871" t="str">
        <f>_xlfn.XLOOKUP(tbl_OrderProduct[[#This Row],[ProductID]],tbl_Product[ProductID],tbl_Product[ProductName])</f>
        <v>Root Cause Analysis</v>
      </c>
      <c r="I2871" t="str">
        <f>_xlfn.XLOOKUP(tbl_OrderProduct[[#This Row],[OrderID]],tbl_Order[OrderID],tbl_Order[CustomerID])</f>
        <v>CUST0764</v>
      </c>
    </row>
    <row r="2872" spans="1:9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  <c r="F2872">
        <f>_xlfn.XLOOKUP(tbl_OrderProduct[[#This Row],[OrderID]],tbl_Order[OrderID],tbl_Order[Order Year])</f>
        <v>2022</v>
      </c>
      <c r="G2872" t="str">
        <f>_xlfn.XLOOKUP(tbl_OrderProduct[[#This Row],[OrderID]],tbl_Order[OrderID],tbl_Order[Order Month Name])</f>
        <v>Nov</v>
      </c>
      <c r="H2872" t="str">
        <f>_xlfn.XLOOKUP(tbl_OrderProduct[[#This Row],[ProductID]],tbl_Product[ProductID],tbl_Product[ProductName])</f>
        <v>Wingspanalytics</v>
      </c>
      <c r="I2872" t="str">
        <f>_xlfn.XLOOKUP(tbl_OrderProduct[[#This Row],[OrderID]],tbl_Order[OrderID],tbl_Order[CustomerID])</f>
        <v>CUST0137</v>
      </c>
    </row>
    <row r="2873" spans="1:9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  <c r="F2873">
        <f>_xlfn.XLOOKUP(tbl_OrderProduct[[#This Row],[OrderID]],tbl_Order[OrderID],tbl_Order[Order Year])</f>
        <v>2022</v>
      </c>
      <c r="G2873" t="str">
        <f>_xlfn.XLOOKUP(tbl_OrderProduct[[#This Row],[OrderID]],tbl_Order[OrderID],tbl_Order[Order Month Name])</f>
        <v>Nov</v>
      </c>
      <c r="H2873" t="str">
        <f>_xlfn.XLOOKUP(tbl_OrderProduct[[#This Row],[ProductID]],tbl_Product[ProductID],tbl_Product[ProductName])</f>
        <v>The Spill: Data Breach</v>
      </c>
      <c r="I2873" t="str">
        <f>_xlfn.XLOOKUP(tbl_OrderProduct[[#This Row],[OrderID]],tbl_Order[OrderID],tbl_Order[CustomerID])</f>
        <v>CUST0528</v>
      </c>
    </row>
    <row r="2874" spans="1:9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  <c r="F2874">
        <f>_xlfn.XLOOKUP(tbl_OrderProduct[[#This Row],[OrderID]],tbl_Order[OrderID],tbl_Order[Order Year])</f>
        <v>2022</v>
      </c>
      <c r="G2874" t="str">
        <f>_xlfn.XLOOKUP(tbl_OrderProduct[[#This Row],[OrderID]],tbl_Order[OrderID],tbl_Order[Order Month Name])</f>
        <v>Nov</v>
      </c>
      <c r="H2874" t="str">
        <f>_xlfn.XLOOKUP(tbl_OrderProduct[[#This Row],[ProductID]],tbl_Product[ProductID],tbl_Product[ProductName])</f>
        <v>Audit Call of Cthulhu</v>
      </c>
      <c r="I2874" t="str">
        <f>_xlfn.XLOOKUP(tbl_OrderProduct[[#This Row],[OrderID]],tbl_Order[OrderID],tbl_Order[CustomerID])</f>
        <v>CUST0528</v>
      </c>
    </row>
    <row r="2875" spans="1:9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  <c r="F2875">
        <f>_xlfn.XLOOKUP(tbl_OrderProduct[[#This Row],[OrderID]],tbl_Order[OrderID],tbl_Order[Order Year])</f>
        <v>2022</v>
      </c>
      <c r="G2875" t="str">
        <f>_xlfn.XLOOKUP(tbl_OrderProduct[[#This Row],[OrderID]],tbl_Order[OrderID],tbl_Order[Order Month Name])</f>
        <v>Nov</v>
      </c>
      <c r="H2875" t="str">
        <f>_xlfn.XLOOKUP(tbl_OrderProduct[[#This Row],[ProductID]],tbl_Product[ProductID],tbl_Product[ProductName])</f>
        <v>Monopoly: Pivot Table Edition</v>
      </c>
      <c r="I2875" t="str">
        <f>_xlfn.XLOOKUP(tbl_OrderProduct[[#This Row],[OrderID]],tbl_Order[OrderID],tbl_Order[CustomerID])</f>
        <v>CUST0528</v>
      </c>
    </row>
    <row r="2876" spans="1:9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  <c r="F2876">
        <f>_xlfn.XLOOKUP(tbl_OrderProduct[[#This Row],[OrderID]],tbl_Order[OrderID],tbl_Order[Order Year])</f>
        <v>2022</v>
      </c>
      <c r="G2876" t="str">
        <f>_xlfn.XLOOKUP(tbl_OrderProduct[[#This Row],[OrderID]],tbl_Order[OrderID],tbl_Order[Order Month Name])</f>
        <v>Nov</v>
      </c>
      <c r="H2876" t="str">
        <f>_xlfn.XLOOKUP(tbl_OrderProduct[[#This Row],[ProductID]],tbl_Product[ProductID],tbl_Product[ProductName])</f>
        <v>Brass: Budget</v>
      </c>
      <c r="I2876" t="str">
        <f>_xlfn.XLOOKUP(tbl_OrderProduct[[#This Row],[OrderID]],tbl_Order[OrderID],tbl_Order[CustomerID])</f>
        <v>CUST0528</v>
      </c>
    </row>
    <row r="2877" spans="1:9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  <c r="F2877">
        <f>_xlfn.XLOOKUP(tbl_OrderProduct[[#This Row],[OrderID]],tbl_Order[OrderID],tbl_Order[Order Year])</f>
        <v>2022</v>
      </c>
      <c r="G2877" t="str">
        <f>_xlfn.XLOOKUP(tbl_OrderProduct[[#This Row],[OrderID]],tbl_Order[OrderID],tbl_Order[Order Month Name])</f>
        <v>Nov</v>
      </c>
      <c r="H2877" t="str">
        <f>_xlfn.XLOOKUP(tbl_OrderProduct[[#This Row],[ProductID]],tbl_Product[ProductID],tbl_Product[ProductName])</f>
        <v>Roll for Regression</v>
      </c>
      <c r="I2877" t="str">
        <f>_xlfn.XLOOKUP(tbl_OrderProduct[[#This Row],[OrderID]],tbl_Order[OrderID],tbl_Order[CustomerID])</f>
        <v>CUST0528</v>
      </c>
    </row>
    <row r="2878" spans="1:9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  <c r="F2878">
        <f>_xlfn.XLOOKUP(tbl_OrderProduct[[#This Row],[OrderID]],tbl_Order[OrderID],tbl_Order[Order Year])</f>
        <v>2022</v>
      </c>
      <c r="G2878" t="str">
        <f>_xlfn.XLOOKUP(tbl_OrderProduct[[#This Row],[OrderID]],tbl_Order[OrderID],tbl_Order[Order Month Name])</f>
        <v>Nov</v>
      </c>
      <c r="H2878" t="str">
        <f>_xlfn.XLOOKUP(tbl_OrderProduct[[#This Row],[ProductID]],tbl_Product[ProductID],tbl_Product[ProductName])</f>
        <v>Wingspanalytics</v>
      </c>
      <c r="I2878" t="str">
        <f>_xlfn.XLOOKUP(tbl_OrderProduct[[#This Row],[OrderID]],tbl_Order[OrderID],tbl_Order[CustomerID])</f>
        <v>CUST1247</v>
      </c>
    </row>
    <row r="2879" spans="1:9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  <c r="F2879">
        <f>_xlfn.XLOOKUP(tbl_OrderProduct[[#This Row],[OrderID]],tbl_Order[OrderID],tbl_Order[Order Year])</f>
        <v>2022</v>
      </c>
      <c r="G2879" t="str">
        <f>_xlfn.XLOOKUP(tbl_OrderProduct[[#This Row],[OrderID]],tbl_Order[OrderID],tbl_Order[Order Month Name])</f>
        <v>Nov</v>
      </c>
      <c r="H2879" t="str">
        <f>_xlfn.XLOOKUP(tbl_OrderProduct[[#This Row],[ProductID]],tbl_Product[ProductID],tbl_Product[ProductName])</f>
        <v>Forbidden Functions</v>
      </c>
      <c r="I2879" t="str">
        <f>_xlfn.XLOOKUP(tbl_OrderProduct[[#This Row],[OrderID]],tbl_Order[OrderID],tbl_Order[CustomerID])</f>
        <v>CUST1247</v>
      </c>
    </row>
    <row r="2880" spans="1:9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  <c r="F2880">
        <f>_xlfn.XLOOKUP(tbl_OrderProduct[[#This Row],[OrderID]],tbl_Order[OrderID],tbl_Order[Order Year])</f>
        <v>2022</v>
      </c>
      <c r="G2880" t="str">
        <f>_xlfn.XLOOKUP(tbl_OrderProduct[[#This Row],[OrderID]],tbl_Order[OrderID],tbl_Order[Order Month Name])</f>
        <v>Dec</v>
      </c>
      <c r="H2880" t="str">
        <f>_xlfn.XLOOKUP(tbl_OrderProduct[[#This Row],[ProductID]],tbl_Product[ProductID],tbl_Product[ProductName])</f>
        <v>Spreadsheet Legacy</v>
      </c>
      <c r="I2880" t="str">
        <f>_xlfn.XLOOKUP(tbl_OrderProduct[[#This Row],[OrderID]],tbl_Order[OrderID],tbl_Order[CustomerID])</f>
        <v>CUST0995</v>
      </c>
    </row>
    <row r="2881" spans="1:9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  <c r="F2881">
        <f>_xlfn.XLOOKUP(tbl_OrderProduct[[#This Row],[OrderID]],tbl_Order[OrderID],tbl_Order[Order Year])</f>
        <v>2022</v>
      </c>
      <c r="G2881" t="str">
        <f>_xlfn.XLOOKUP(tbl_OrderProduct[[#This Row],[OrderID]],tbl_Order[OrderID],tbl_Order[Order Month Name])</f>
        <v>Dec</v>
      </c>
      <c r="H2881" t="str">
        <f>_xlfn.XLOOKUP(tbl_OrderProduct[[#This Row],[ProductID]],tbl_Product[ProductID],tbl_Product[ProductName])</f>
        <v>7 Chart Wonders</v>
      </c>
      <c r="I2881" t="str">
        <f>_xlfn.XLOOKUP(tbl_OrderProduct[[#This Row],[OrderID]],tbl_Order[OrderID],tbl_Order[CustomerID])</f>
        <v>CUST0995</v>
      </c>
    </row>
    <row r="2882" spans="1:9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  <c r="F2882">
        <f>_xlfn.XLOOKUP(tbl_OrderProduct[[#This Row],[OrderID]],tbl_Order[OrderID],tbl_Order[Order Year])</f>
        <v>2022</v>
      </c>
      <c r="G2882" t="str">
        <f>_xlfn.XLOOKUP(tbl_OrderProduct[[#This Row],[OrderID]],tbl_Order[OrderID],tbl_Order[Order Month Name])</f>
        <v>Dec</v>
      </c>
      <c r="H2882" t="str">
        <f>_xlfn.XLOOKUP(tbl_OrderProduct[[#This Row],[ProductID]],tbl_Product[ProductID],tbl_Product[ProductName])</f>
        <v>Monopoly: Pivot Table Edition</v>
      </c>
      <c r="I2882" t="str">
        <f>_xlfn.XLOOKUP(tbl_OrderProduct[[#This Row],[OrderID]],tbl_Order[OrderID],tbl_Order[CustomerID])</f>
        <v>CUST0502</v>
      </c>
    </row>
    <row r="2883" spans="1:9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  <c r="F2883">
        <f>_xlfn.XLOOKUP(tbl_OrderProduct[[#This Row],[OrderID]],tbl_Order[OrderID],tbl_Order[Order Year])</f>
        <v>2022</v>
      </c>
      <c r="G2883" t="str">
        <f>_xlfn.XLOOKUP(tbl_OrderProduct[[#This Row],[OrderID]],tbl_Order[OrderID],tbl_Order[Order Month Name])</f>
        <v>Dec</v>
      </c>
      <c r="H2883" t="str">
        <f>_xlfn.XLOOKUP(tbl_OrderProduct[[#This Row],[ProductID]],tbl_Product[ProductID],tbl_Product[ProductName])</f>
        <v>Pax Excel</v>
      </c>
      <c r="I2883" t="str">
        <f>_xlfn.XLOOKUP(tbl_OrderProduct[[#This Row],[OrderID]],tbl_Order[OrderID],tbl_Order[CustomerID])</f>
        <v>CUST0502</v>
      </c>
    </row>
    <row r="2884" spans="1:9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  <c r="F2884">
        <f>_xlfn.XLOOKUP(tbl_OrderProduct[[#This Row],[OrderID]],tbl_Order[OrderID],tbl_Order[Order Year])</f>
        <v>2022</v>
      </c>
      <c r="G2884" t="str">
        <f>_xlfn.XLOOKUP(tbl_OrderProduct[[#This Row],[OrderID]],tbl_Order[OrderID],tbl_Order[Order Month Name])</f>
        <v>Dec</v>
      </c>
      <c r="H2884" t="str">
        <f>_xlfn.XLOOKUP(tbl_OrderProduct[[#This Row],[ProductID]],tbl_Product[ProductID],tbl_Product[ProductName])</f>
        <v>Azul: Pie Chart Edition</v>
      </c>
      <c r="I2884" t="str">
        <f>_xlfn.XLOOKUP(tbl_OrderProduct[[#This Row],[OrderID]],tbl_Order[OrderID],tbl_Order[CustomerID])</f>
        <v>CUST0809</v>
      </c>
    </row>
    <row r="2885" spans="1:9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  <c r="F2885">
        <f>_xlfn.XLOOKUP(tbl_OrderProduct[[#This Row],[OrderID]],tbl_Order[OrderID],tbl_Order[Order Year])</f>
        <v>2022</v>
      </c>
      <c r="G2885" t="str">
        <f>_xlfn.XLOOKUP(tbl_OrderProduct[[#This Row],[OrderID]],tbl_Order[OrderID],tbl_Order[Order Month Name])</f>
        <v>Dec</v>
      </c>
      <c r="H2885" t="str">
        <f>_xlfn.XLOOKUP(tbl_OrderProduct[[#This Row],[ProductID]],tbl_Product[ProductID],tbl_Product[ProductName])</f>
        <v>Pivot or Perish</v>
      </c>
      <c r="I2885" t="str">
        <f>_xlfn.XLOOKUP(tbl_OrderProduct[[#This Row],[OrderID]],tbl_Order[OrderID],tbl_Order[CustomerID])</f>
        <v>CUST0809</v>
      </c>
    </row>
    <row r="2886" spans="1:9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  <c r="F2886">
        <f>_xlfn.XLOOKUP(tbl_OrderProduct[[#This Row],[OrderID]],tbl_Order[OrderID],tbl_Order[Order Year])</f>
        <v>2022</v>
      </c>
      <c r="G2886" t="str">
        <f>_xlfn.XLOOKUP(tbl_OrderProduct[[#This Row],[OrderID]],tbl_Order[OrderID],tbl_Order[Order Month Name])</f>
        <v>Dec</v>
      </c>
      <c r="H2886" t="str">
        <f>_xlfn.XLOOKUP(tbl_OrderProduct[[#This Row],[ProductID]],tbl_Product[ProductID],tbl_Product[ProductName])</f>
        <v>Unmatched: Analyst's Edition</v>
      </c>
      <c r="I2886" t="str">
        <f>_xlfn.XLOOKUP(tbl_OrderProduct[[#This Row],[OrderID]],tbl_Order[OrderID],tbl_Order[CustomerID])</f>
        <v>CUST0809</v>
      </c>
    </row>
    <row r="2887" spans="1:9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  <c r="F2887">
        <f>_xlfn.XLOOKUP(tbl_OrderProduct[[#This Row],[OrderID]],tbl_Order[OrderID],tbl_Order[Order Year])</f>
        <v>2022</v>
      </c>
      <c r="G2887" t="str">
        <f>_xlfn.XLOOKUP(tbl_OrderProduct[[#This Row],[OrderID]],tbl_Order[OrderID],tbl_Order[Order Month Name])</f>
        <v>Dec</v>
      </c>
      <c r="H2887" t="str">
        <f>_xlfn.XLOOKUP(tbl_OrderProduct[[#This Row],[ProductID]],tbl_Product[ProductID],tbl_Product[ProductName])</f>
        <v>The Spill: Data Breach</v>
      </c>
      <c r="I2887" t="str">
        <f>_xlfn.XLOOKUP(tbl_OrderProduct[[#This Row],[OrderID]],tbl_Order[OrderID],tbl_Order[CustomerID])</f>
        <v>CUST0809</v>
      </c>
    </row>
    <row r="2888" spans="1:9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  <c r="F2888">
        <f>_xlfn.XLOOKUP(tbl_OrderProduct[[#This Row],[OrderID]],tbl_Order[OrderID],tbl_Order[Order Year])</f>
        <v>2022</v>
      </c>
      <c r="G2888" t="str">
        <f>_xlfn.XLOOKUP(tbl_OrderProduct[[#This Row],[OrderID]],tbl_Order[OrderID],tbl_Order[Order Month Name])</f>
        <v>Dec</v>
      </c>
      <c r="H2888" t="str">
        <f>_xlfn.XLOOKUP(tbl_OrderProduct[[#This Row],[ProductID]],tbl_Product[ProductID],tbl_Product[ProductName])</f>
        <v>Don't Wake the Stakeholders</v>
      </c>
      <c r="I2888" t="str">
        <f>_xlfn.XLOOKUP(tbl_OrderProduct[[#This Row],[OrderID]],tbl_Order[OrderID],tbl_Order[CustomerID])</f>
        <v>CUST0809</v>
      </c>
    </row>
    <row r="2889" spans="1:9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  <c r="F2889">
        <f>_xlfn.XLOOKUP(tbl_OrderProduct[[#This Row],[OrderID]],tbl_Order[OrderID],tbl_Order[Order Year])</f>
        <v>2022</v>
      </c>
      <c r="G2889" t="str">
        <f>_xlfn.XLOOKUP(tbl_OrderProduct[[#This Row],[OrderID]],tbl_Order[OrderID],tbl_Order[Order Month Name])</f>
        <v>Dec</v>
      </c>
      <c r="H2889" t="str">
        <f>_xlfn.XLOOKUP(tbl_OrderProduct[[#This Row],[ProductID]],tbl_Product[ProductID],tbl_Product[ProductName])</f>
        <v>Tiny Epic Formulas</v>
      </c>
      <c r="I2889" t="str">
        <f>_xlfn.XLOOKUP(tbl_OrderProduct[[#This Row],[OrderID]],tbl_Order[OrderID],tbl_Order[CustomerID])</f>
        <v>CUST0927</v>
      </c>
    </row>
    <row r="2890" spans="1:9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  <c r="F2890">
        <f>_xlfn.XLOOKUP(tbl_OrderProduct[[#This Row],[OrderID]],tbl_Order[OrderID],tbl_Order[Order Year])</f>
        <v>2022</v>
      </c>
      <c r="G2890" t="str">
        <f>_xlfn.XLOOKUP(tbl_OrderProduct[[#This Row],[OrderID]],tbl_Order[OrderID],tbl_Order[Order Month Name])</f>
        <v>Dec</v>
      </c>
      <c r="H2890" t="str">
        <f>_xlfn.XLOOKUP(tbl_OrderProduct[[#This Row],[ProductID]],tbl_Product[ProductID],tbl_Product[ProductName])</f>
        <v>Depreciation Trail</v>
      </c>
      <c r="I2890" t="str">
        <f>_xlfn.XLOOKUP(tbl_OrderProduct[[#This Row],[OrderID]],tbl_Order[OrderID],tbl_Order[CustomerID])</f>
        <v>CUST0927</v>
      </c>
    </row>
    <row r="2891" spans="1:9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  <c r="F2891">
        <f>_xlfn.XLOOKUP(tbl_OrderProduct[[#This Row],[OrderID]],tbl_Order[OrderID],tbl_Order[Order Year])</f>
        <v>2022</v>
      </c>
      <c r="G2891" t="str">
        <f>_xlfn.XLOOKUP(tbl_OrderProduct[[#This Row],[OrderID]],tbl_Order[OrderID],tbl_Order[Order Month Name])</f>
        <v>Dec</v>
      </c>
      <c r="H2891" t="str">
        <f>_xlfn.XLOOKUP(tbl_OrderProduct[[#This Row],[ProductID]],tbl_Product[ProductID],tbl_Product[ProductName])</f>
        <v>Terraforming Tableau</v>
      </c>
      <c r="I2891" t="str">
        <f>_xlfn.XLOOKUP(tbl_OrderProduct[[#This Row],[OrderID]],tbl_Order[OrderID],tbl_Order[CustomerID])</f>
        <v>CUST0927</v>
      </c>
    </row>
    <row r="2892" spans="1:9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  <c r="F2892">
        <f>_xlfn.XLOOKUP(tbl_OrderProduct[[#This Row],[OrderID]],tbl_Order[OrderID],tbl_Order[Order Year])</f>
        <v>2022</v>
      </c>
      <c r="G2892" t="str">
        <f>_xlfn.XLOOKUP(tbl_OrderProduct[[#This Row],[OrderID]],tbl_Order[OrderID],tbl_Order[Order Month Name])</f>
        <v>Dec</v>
      </c>
      <c r="H2892" t="str">
        <f>_xlfn.XLOOKUP(tbl_OrderProduct[[#This Row],[ProductID]],tbl_Product[ProductID],tbl_Product[ProductName])</f>
        <v>Data: The Resistance</v>
      </c>
      <c r="I2892" t="str">
        <f>_xlfn.XLOOKUP(tbl_OrderProduct[[#This Row],[OrderID]],tbl_Order[OrderID],tbl_Order[CustomerID])</f>
        <v>CUST0927</v>
      </c>
    </row>
    <row r="2893" spans="1:9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  <c r="F2893">
        <f>_xlfn.XLOOKUP(tbl_OrderProduct[[#This Row],[OrderID]],tbl_Order[OrderID],tbl_Order[Order Year])</f>
        <v>2022</v>
      </c>
      <c r="G2893" t="str">
        <f>_xlfn.XLOOKUP(tbl_OrderProduct[[#This Row],[OrderID]],tbl_Order[OrderID],tbl_Order[Order Month Name])</f>
        <v>Dec</v>
      </c>
      <c r="H2893" t="str">
        <f>_xlfn.XLOOKUP(tbl_OrderProduct[[#This Row],[ProductID]],tbl_Product[ProductID],tbl_Product[ProductName])</f>
        <v>Welcome To … The Dashboard</v>
      </c>
      <c r="I2893" t="str">
        <f>_xlfn.XLOOKUP(tbl_OrderProduct[[#This Row],[OrderID]],tbl_Order[OrderID],tbl_Order[CustomerID])</f>
        <v>CUST1112</v>
      </c>
    </row>
    <row r="2894" spans="1:9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  <c r="F2894">
        <f>_xlfn.XLOOKUP(tbl_OrderProduct[[#This Row],[OrderID]],tbl_Order[OrderID],tbl_Order[Order Year])</f>
        <v>2022</v>
      </c>
      <c r="G2894" t="str">
        <f>_xlfn.XLOOKUP(tbl_OrderProduct[[#This Row],[OrderID]],tbl_Order[OrderID],tbl_Order[Order Month Name])</f>
        <v>Dec</v>
      </c>
      <c r="H2894" t="str">
        <f>_xlfn.XLOOKUP(tbl_OrderProduct[[#This Row],[ProductID]],tbl_Product[ProductID],tbl_Product[ProductName])</f>
        <v>DataCraft: Fields &amp; Measures</v>
      </c>
      <c r="I2894" t="str">
        <f>_xlfn.XLOOKUP(tbl_OrderProduct[[#This Row],[OrderID]],tbl_Order[OrderID],tbl_Order[CustomerID])</f>
        <v>CUST1112</v>
      </c>
    </row>
    <row r="2895" spans="1:9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  <c r="F2895">
        <f>_xlfn.XLOOKUP(tbl_OrderProduct[[#This Row],[OrderID]],tbl_Order[OrderID],tbl_Order[Order Year])</f>
        <v>2022</v>
      </c>
      <c r="G2895" t="str">
        <f>_xlfn.XLOOKUP(tbl_OrderProduct[[#This Row],[OrderID]],tbl_Order[OrderID],tbl_Order[Order Month Name])</f>
        <v>Dec</v>
      </c>
      <c r="H2895" t="str">
        <f>_xlfn.XLOOKUP(tbl_OrderProduct[[#This Row],[ProductID]],tbl_Product[ProductID],tbl_Product[ProductName])</f>
        <v>Audit Call of Cthulhu</v>
      </c>
      <c r="I2895" t="str">
        <f>_xlfn.XLOOKUP(tbl_OrderProduct[[#This Row],[OrderID]],tbl_Order[OrderID],tbl_Order[CustomerID])</f>
        <v>CUST1112</v>
      </c>
    </row>
    <row r="2896" spans="1:9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  <c r="F2896">
        <f>_xlfn.XLOOKUP(tbl_OrderProduct[[#This Row],[OrderID]],tbl_Order[OrderID],tbl_Order[Order Year])</f>
        <v>2022</v>
      </c>
      <c r="G2896" t="str">
        <f>_xlfn.XLOOKUP(tbl_OrderProduct[[#This Row],[OrderID]],tbl_Order[OrderID],tbl_Order[Order Month Name])</f>
        <v>Dec</v>
      </c>
      <c r="H2896" t="str">
        <f>_xlfn.XLOOKUP(tbl_OrderProduct[[#This Row],[ProductID]],tbl_Product[ProductID],tbl_Product[ProductName])</f>
        <v>A Dasboard Contrived</v>
      </c>
      <c r="I2896" t="str">
        <f>_xlfn.XLOOKUP(tbl_OrderProduct[[#This Row],[OrderID]],tbl_Order[OrderID],tbl_Order[CustomerID])</f>
        <v>CUST1112</v>
      </c>
    </row>
    <row r="2897" spans="1:9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  <c r="F2897">
        <f>_xlfn.XLOOKUP(tbl_OrderProduct[[#This Row],[OrderID]],tbl_Order[OrderID],tbl_Order[Order Year])</f>
        <v>2022</v>
      </c>
      <c r="G2897" t="str">
        <f>_xlfn.XLOOKUP(tbl_OrderProduct[[#This Row],[OrderID]],tbl_Order[OrderID],tbl_Order[Order Month Name])</f>
        <v>Dec</v>
      </c>
      <c r="H2897" t="str">
        <f>_xlfn.XLOOKUP(tbl_OrderProduct[[#This Row],[ProductID]],tbl_Product[ProductID],tbl_Product[ProductName])</f>
        <v>7 Chart Wonders</v>
      </c>
      <c r="I2897" t="str">
        <f>_xlfn.XLOOKUP(tbl_OrderProduct[[#This Row],[OrderID]],tbl_Order[OrderID],tbl_Order[CustomerID])</f>
        <v>CUST0275</v>
      </c>
    </row>
    <row r="2898" spans="1:9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  <c r="F2898">
        <f>_xlfn.XLOOKUP(tbl_OrderProduct[[#This Row],[OrderID]],tbl_Order[OrderID],tbl_Order[Order Year])</f>
        <v>2022</v>
      </c>
      <c r="G2898" t="str">
        <f>_xlfn.XLOOKUP(tbl_OrderProduct[[#This Row],[OrderID]],tbl_Order[OrderID],tbl_Order[Order Month Name])</f>
        <v>Dec</v>
      </c>
      <c r="H2898" t="str">
        <f>_xlfn.XLOOKUP(tbl_OrderProduct[[#This Row],[ProductID]],tbl_Product[ProductID],tbl_Product[ProductName])</f>
        <v>Pax Excel</v>
      </c>
      <c r="I2898" t="str">
        <f>_xlfn.XLOOKUP(tbl_OrderProduct[[#This Row],[OrderID]],tbl_Order[OrderID],tbl_Order[CustomerID])</f>
        <v>CUST0275</v>
      </c>
    </row>
    <row r="2899" spans="1:9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  <c r="F2899">
        <f>_xlfn.XLOOKUP(tbl_OrderProduct[[#This Row],[OrderID]],tbl_Order[OrderID],tbl_Order[Order Year])</f>
        <v>2022</v>
      </c>
      <c r="G2899" t="str">
        <f>_xlfn.XLOOKUP(tbl_OrderProduct[[#This Row],[OrderID]],tbl_Order[OrderID],tbl_Order[Order Month Name])</f>
        <v>Dec</v>
      </c>
      <c r="H2899" t="str">
        <f>_xlfn.XLOOKUP(tbl_OrderProduct[[#This Row],[ProductID]],tbl_Product[ProductID],tbl_Product[ProductName])</f>
        <v>Welcome To … The Dashboard</v>
      </c>
      <c r="I2899" t="str">
        <f>_xlfn.XLOOKUP(tbl_OrderProduct[[#This Row],[OrderID]],tbl_Order[OrderID],tbl_Order[CustomerID])</f>
        <v>CUST0275</v>
      </c>
    </row>
    <row r="2900" spans="1:9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  <c r="F2900">
        <f>_xlfn.XLOOKUP(tbl_OrderProduct[[#This Row],[OrderID]],tbl_Order[OrderID],tbl_Order[Order Year])</f>
        <v>2022</v>
      </c>
      <c r="G2900" t="str">
        <f>_xlfn.XLOOKUP(tbl_OrderProduct[[#This Row],[OrderID]],tbl_Order[OrderID],tbl_Order[Order Month Name])</f>
        <v>Dec</v>
      </c>
      <c r="H2900" t="str">
        <f>_xlfn.XLOOKUP(tbl_OrderProduct[[#This Row],[ProductID]],tbl_Product[ProductID],tbl_Product[ProductName])</f>
        <v>Pivot Panic!</v>
      </c>
      <c r="I2900" t="str">
        <f>_xlfn.XLOOKUP(tbl_OrderProduct[[#This Row],[OrderID]],tbl_Order[OrderID],tbl_Order[CustomerID])</f>
        <v>CUST0344</v>
      </c>
    </row>
    <row r="2901" spans="1:9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  <c r="F2901">
        <f>_xlfn.XLOOKUP(tbl_OrderProduct[[#This Row],[OrderID]],tbl_Order[OrderID],tbl_Order[Order Year])</f>
        <v>2022</v>
      </c>
      <c r="G2901" t="str">
        <f>_xlfn.XLOOKUP(tbl_OrderProduct[[#This Row],[OrderID]],tbl_Order[OrderID],tbl_Order[Order Month Name])</f>
        <v>Dec</v>
      </c>
      <c r="H2901" t="str">
        <f>_xlfn.XLOOKUP(tbl_OrderProduct[[#This Row],[ProductID]],tbl_Product[ProductID],tbl_Product[ProductName])</f>
        <v>Sheetstorm</v>
      </c>
      <c r="I2901" t="str">
        <f>_xlfn.XLOOKUP(tbl_OrderProduct[[#This Row],[OrderID]],tbl_Order[OrderID],tbl_Order[CustomerID])</f>
        <v>CUST0344</v>
      </c>
    </row>
    <row r="2902" spans="1:9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  <c r="F2902">
        <f>_xlfn.XLOOKUP(tbl_OrderProduct[[#This Row],[OrderID]],tbl_Order[OrderID],tbl_Order[Order Year])</f>
        <v>2022</v>
      </c>
      <c r="G2902" t="str">
        <f>_xlfn.XLOOKUP(tbl_OrderProduct[[#This Row],[OrderID]],tbl_Order[OrderID],tbl_Order[Order Month Name])</f>
        <v>Dec</v>
      </c>
      <c r="H2902" t="str">
        <f>_xlfn.XLOOKUP(tbl_OrderProduct[[#This Row],[ProductID]],tbl_Product[ProductID],tbl_Product[ProductName])</f>
        <v>Cells of Caledonia</v>
      </c>
      <c r="I2902" t="str">
        <f>_xlfn.XLOOKUP(tbl_OrderProduct[[#This Row],[OrderID]],tbl_Order[OrderID],tbl_Order[CustomerID])</f>
        <v>CUST0344</v>
      </c>
    </row>
    <row r="2903" spans="1:9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  <c r="F2903">
        <f>_xlfn.XLOOKUP(tbl_OrderProduct[[#This Row],[OrderID]],tbl_Order[OrderID],tbl_Order[Order Year])</f>
        <v>2022</v>
      </c>
      <c r="G2903" t="str">
        <f>_xlfn.XLOOKUP(tbl_OrderProduct[[#This Row],[OrderID]],tbl_Order[OrderID],tbl_Order[Order Month Name])</f>
        <v>Dec</v>
      </c>
      <c r="H2903" t="str">
        <f>_xlfn.XLOOKUP(tbl_OrderProduct[[#This Row],[ProductID]],tbl_Product[ProductID],tbl_Product[ProductName])</f>
        <v>Power B.I. the Board Game</v>
      </c>
      <c r="I2903" t="str">
        <f>_xlfn.XLOOKUP(tbl_OrderProduct[[#This Row],[OrderID]],tbl_Order[OrderID],tbl_Order[CustomerID])</f>
        <v>CUST1298</v>
      </c>
    </row>
    <row r="2904" spans="1:9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  <c r="F2904">
        <f>_xlfn.XLOOKUP(tbl_OrderProduct[[#This Row],[OrderID]],tbl_Order[OrderID],tbl_Order[Order Year])</f>
        <v>2022</v>
      </c>
      <c r="G2904" t="str">
        <f>_xlfn.XLOOKUP(tbl_OrderProduct[[#This Row],[OrderID]],tbl_Order[OrderID],tbl_Order[Order Month Name])</f>
        <v>Dec</v>
      </c>
      <c r="H2904" t="str">
        <f>_xlfn.XLOOKUP(tbl_OrderProduct[[#This Row],[ProductID]],tbl_Product[ProductID],tbl_Product[ProductName])</f>
        <v>Sheetstorm</v>
      </c>
      <c r="I2904" t="str">
        <f>_xlfn.XLOOKUP(tbl_OrderProduct[[#This Row],[OrderID]],tbl_Order[OrderID],tbl_Order[CustomerID])</f>
        <v>CUST1298</v>
      </c>
    </row>
    <row r="2905" spans="1:9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  <c r="F2905">
        <f>_xlfn.XLOOKUP(tbl_OrderProduct[[#This Row],[OrderID]],tbl_Order[OrderID],tbl_Order[Order Year])</f>
        <v>2022</v>
      </c>
      <c r="G2905" t="str">
        <f>_xlfn.XLOOKUP(tbl_OrderProduct[[#This Row],[OrderID]],tbl_Order[OrderID],tbl_Order[Order Month Name])</f>
        <v>Dec</v>
      </c>
      <c r="H2905" t="str">
        <f>_xlfn.XLOOKUP(tbl_OrderProduct[[#This Row],[ProductID]],tbl_Product[ProductID],tbl_Product[ProductName])</f>
        <v>Fieldnames</v>
      </c>
      <c r="I2905" t="str">
        <f>_xlfn.XLOOKUP(tbl_OrderProduct[[#This Row],[OrderID]],tbl_Order[OrderID],tbl_Order[CustomerID])</f>
        <v>CUST1298</v>
      </c>
    </row>
    <row r="2906" spans="1:9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  <c r="F2906">
        <f>_xlfn.XLOOKUP(tbl_OrderProduct[[#This Row],[OrderID]],tbl_Order[OrderID],tbl_Order[Order Year])</f>
        <v>2022</v>
      </c>
      <c r="G2906" t="str">
        <f>_xlfn.XLOOKUP(tbl_OrderProduct[[#This Row],[OrderID]],tbl_Order[OrderID],tbl_Order[Order Month Name])</f>
        <v>Dec</v>
      </c>
      <c r="H2906" t="str">
        <f>_xlfn.XLOOKUP(tbl_OrderProduct[[#This Row],[ProductID]],tbl_Product[ProductID],tbl_Product[ProductName])</f>
        <v>The Spill: Data Breach</v>
      </c>
      <c r="I2906" t="str">
        <f>_xlfn.XLOOKUP(tbl_OrderProduct[[#This Row],[OrderID]],tbl_Order[OrderID],tbl_Order[CustomerID])</f>
        <v>CUST1298</v>
      </c>
    </row>
    <row r="2907" spans="1:9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  <c r="F2907">
        <f>_xlfn.XLOOKUP(tbl_OrderProduct[[#This Row],[OrderID]],tbl_Order[OrderID],tbl_Order[Order Year])</f>
        <v>2022</v>
      </c>
      <c r="G2907" t="str">
        <f>_xlfn.XLOOKUP(tbl_OrderProduct[[#This Row],[OrderID]],tbl_Order[OrderID],tbl_Order[Order Month Name])</f>
        <v>Dec</v>
      </c>
      <c r="H2907" t="str">
        <f>_xlfn.XLOOKUP(tbl_OrderProduct[[#This Row],[ProductID]],tbl_Product[ProductID],tbl_Product[ProductName])</f>
        <v>Wingspanalytics</v>
      </c>
      <c r="I2907" t="str">
        <f>_xlfn.XLOOKUP(tbl_OrderProduct[[#This Row],[OrderID]],tbl_Order[OrderID],tbl_Order[CustomerID])</f>
        <v>CUST0388</v>
      </c>
    </row>
    <row r="2908" spans="1:9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  <c r="F2908">
        <f>_xlfn.XLOOKUP(tbl_OrderProduct[[#This Row],[OrderID]],tbl_Order[OrderID],tbl_Order[Order Year])</f>
        <v>2022</v>
      </c>
      <c r="G2908" t="str">
        <f>_xlfn.XLOOKUP(tbl_OrderProduct[[#This Row],[OrderID]],tbl_Order[OrderID],tbl_Order[Order Month Name])</f>
        <v>Dec</v>
      </c>
      <c r="H2908" t="str">
        <f>_xlfn.XLOOKUP(tbl_OrderProduct[[#This Row],[ProductID]],tbl_Product[ProductID],tbl_Product[ProductName])</f>
        <v>Depreciation Trail</v>
      </c>
      <c r="I2908" t="str">
        <f>_xlfn.XLOOKUP(tbl_OrderProduct[[#This Row],[OrderID]],tbl_Order[OrderID],tbl_Order[CustomerID])</f>
        <v>CUST0388</v>
      </c>
    </row>
    <row r="2909" spans="1:9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  <c r="F2909">
        <f>_xlfn.XLOOKUP(tbl_OrderProduct[[#This Row],[OrderID]],tbl_Order[OrderID],tbl_Order[Order Year])</f>
        <v>2022</v>
      </c>
      <c r="G2909" t="str">
        <f>_xlfn.XLOOKUP(tbl_OrderProduct[[#This Row],[OrderID]],tbl_Order[OrderID],tbl_Order[Order Month Name])</f>
        <v>Dec</v>
      </c>
      <c r="H2909" t="str">
        <f>_xlfn.XLOOKUP(tbl_OrderProduct[[#This Row],[ProductID]],tbl_Product[ProductID],tbl_Product[ProductName])</f>
        <v>Brass: Budget</v>
      </c>
      <c r="I2909" t="str">
        <f>_xlfn.XLOOKUP(tbl_OrderProduct[[#This Row],[OrderID]],tbl_Order[OrderID],tbl_Order[CustomerID])</f>
        <v>CUST0388</v>
      </c>
    </row>
    <row r="2910" spans="1:9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  <c r="F2910">
        <f>_xlfn.XLOOKUP(tbl_OrderProduct[[#This Row],[OrderID]],tbl_Order[OrderID],tbl_Order[Order Year])</f>
        <v>2022</v>
      </c>
      <c r="G2910" t="str">
        <f>_xlfn.XLOOKUP(tbl_OrderProduct[[#This Row],[OrderID]],tbl_Order[OrderID],tbl_Order[Order Month Name])</f>
        <v>Dec</v>
      </c>
      <c r="H2910" t="str">
        <f>_xlfn.XLOOKUP(tbl_OrderProduct[[#This Row],[ProductID]],tbl_Product[ProductID],tbl_Product[ProductName])</f>
        <v>Spreadsheets &amp; Sidequests</v>
      </c>
      <c r="I2910" t="str">
        <f>_xlfn.XLOOKUP(tbl_OrderProduct[[#This Row],[OrderID]],tbl_Order[OrderID],tbl_Order[CustomerID])</f>
        <v>CUST0388</v>
      </c>
    </row>
    <row r="2911" spans="1:9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  <c r="F2911">
        <f>_xlfn.XLOOKUP(tbl_OrderProduct[[#This Row],[OrderID]],tbl_Order[OrderID],tbl_Order[Order Year])</f>
        <v>2022</v>
      </c>
      <c r="G2911" t="str">
        <f>_xlfn.XLOOKUP(tbl_OrderProduct[[#This Row],[OrderID]],tbl_Order[OrderID],tbl_Order[Order Month Name])</f>
        <v>Dec</v>
      </c>
      <c r="H2911" t="str">
        <f>_xlfn.XLOOKUP(tbl_OrderProduct[[#This Row],[ProductID]],tbl_Product[ProductID],tbl_Product[ProductName])</f>
        <v>Tiny Epic Formulas</v>
      </c>
      <c r="I2911" t="str">
        <f>_xlfn.XLOOKUP(tbl_OrderProduct[[#This Row],[OrderID]],tbl_Order[OrderID],tbl_Order[CustomerID])</f>
        <v>CUST0388</v>
      </c>
    </row>
    <row r="2912" spans="1:9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  <c r="F2912">
        <f>_xlfn.XLOOKUP(tbl_OrderProduct[[#This Row],[OrderID]],tbl_Order[OrderID],tbl_Order[Order Year])</f>
        <v>2022</v>
      </c>
      <c r="G2912" t="str">
        <f>_xlfn.XLOOKUP(tbl_OrderProduct[[#This Row],[OrderID]],tbl_Order[OrderID],tbl_Order[Order Month Name])</f>
        <v>Dec</v>
      </c>
      <c r="H2912" t="str">
        <f>_xlfn.XLOOKUP(tbl_OrderProduct[[#This Row],[ProductID]],tbl_Product[ProductID],tbl_Product[ProductName])</f>
        <v>Terraforming Tableau</v>
      </c>
      <c r="I2912" t="str">
        <f>_xlfn.XLOOKUP(tbl_OrderProduct[[#This Row],[OrderID]],tbl_Order[OrderID],tbl_Order[CustomerID])</f>
        <v>CUST0515</v>
      </c>
    </row>
    <row r="2913" spans="1:9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  <c r="F2913">
        <f>_xlfn.XLOOKUP(tbl_OrderProduct[[#This Row],[OrderID]],tbl_Order[OrderID],tbl_Order[Order Year])</f>
        <v>2022</v>
      </c>
      <c r="G2913" t="str">
        <f>_xlfn.XLOOKUP(tbl_OrderProduct[[#This Row],[OrderID]],tbl_Order[OrderID],tbl_Order[Order Month Name])</f>
        <v>Dec</v>
      </c>
      <c r="H2913" t="str">
        <f>_xlfn.XLOOKUP(tbl_OrderProduct[[#This Row],[ProductID]],tbl_Product[ProductID],tbl_Product[ProductName])</f>
        <v>Azul: Pie Chart Edition</v>
      </c>
      <c r="I2913" t="str">
        <f>_xlfn.XLOOKUP(tbl_OrderProduct[[#This Row],[OrderID]],tbl_Order[OrderID],tbl_Order[CustomerID])</f>
        <v>CUST0515</v>
      </c>
    </row>
    <row r="2914" spans="1:9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  <c r="F2914">
        <f>_xlfn.XLOOKUP(tbl_OrderProduct[[#This Row],[OrderID]],tbl_Order[OrderID],tbl_Order[Order Year])</f>
        <v>2022</v>
      </c>
      <c r="G2914" t="str">
        <f>_xlfn.XLOOKUP(tbl_OrderProduct[[#This Row],[OrderID]],tbl_Order[OrderID],tbl_Order[Order Month Name])</f>
        <v>Dec</v>
      </c>
      <c r="H2914" t="str">
        <f>_xlfn.XLOOKUP(tbl_OrderProduct[[#This Row],[ProductID]],tbl_Product[ProductID],tbl_Product[ProductName])</f>
        <v>Pandemic: #REF! Outbreak</v>
      </c>
      <c r="I2914" t="str">
        <f>_xlfn.XLOOKUP(tbl_OrderProduct[[#This Row],[OrderID]],tbl_Order[OrderID],tbl_Order[CustomerID])</f>
        <v>CUST0515</v>
      </c>
    </row>
    <row r="2915" spans="1:9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  <c r="F2915">
        <f>_xlfn.XLOOKUP(tbl_OrderProduct[[#This Row],[OrderID]],tbl_Order[OrderID],tbl_Order[Order Year])</f>
        <v>2022</v>
      </c>
      <c r="G2915" t="str">
        <f>_xlfn.XLOOKUP(tbl_OrderProduct[[#This Row],[OrderID]],tbl_Order[OrderID],tbl_Order[Order Month Name])</f>
        <v>Dec</v>
      </c>
      <c r="H2915" t="str">
        <f>_xlfn.XLOOKUP(tbl_OrderProduct[[#This Row],[ProductID]],tbl_Product[ProductID],tbl_Product[ProductName])</f>
        <v>Audit Call of Cthulhu</v>
      </c>
      <c r="I2915" t="str">
        <f>_xlfn.XLOOKUP(tbl_OrderProduct[[#This Row],[OrderID]],tbl_Order[OrderID],tbl_Order[CustomerID])</f>
        <v>CUST0515</v>
      </c>
    </row>
    <row r="2916" spans="1:9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  <c r="F2916">
        <f>_xlfn.XLOOKUP(tbl_OrderProduct[[#This Row],[OrderID]],tbl_Order[OrderID],tbl_Order[Order Year])</f>
        <v>2022</v>
      </c>
      <c r="G2916" t="str">
        <f>_xlfn.XLOOKUP(tbl_OrderProduct[[#This Row],[OrderID]],tbl_Order[OrderID],tbl_Order[Order Month Name])</f>
        <v>Dec</v>
      </c>
      <c r="H2916" t="str">
        <f>_xlfn.XLOOKUP(tbl_OrderProduct[[#This Row],[ProductID]],tbl_Product[ProductID],tbl_Product[ProductName])</f>
        <v>Wingspanalytics</v>
      </c>
      <c r="I2916" t="str">
        <f>_xlfn.XLOOKUP(tbl_OrderProduct[[#This Row],[OrderID]],tbl_Order[OrderID],tbl_Order[CustomerID])</f>
        <v>CUST0515</v>
      </c>
    </row>
    <row r="2917" spans="1:9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  <c r="F2917">
        <f>_xlfn.XLOOKUP(tbl_OrderProduct[[#This Row],[OrderID]],tbl_Order[OrderID],tbl_Order[Order Year])</f>
        <v>2022</v>
      </c>
      <c r="G2917" t="str">
        <f>_xlfn.XLOOKUP(tbl_OrderProduct[[#This Row],[OrderID]],tbl_Order[OrderID],tbl_Order[Order Month Name])</f>
        <v>Dec</v>
      </c>
      <c r="H2917" t="str">
        <f>_xlfn.XLOOKUP(tbl_OrderProduct[[#This Row],[ProductID]],tbl_Product[ProductID],tbl_Product[ProductName])</f>
        <v>Brass: Budget</v>
      </c>
      <c r="I2917" t="str">
        <f>_xlfn.XLOOKUP(tbl_OrderProduct[[#This Row],[OrderID]],tbl_Order[OrderID],tbl_Order[CustomerID])</f>
        <v>CUST0336</v>
      </c>
    </row>
    <row r="2918" spans="1:9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  <c r="F2918">
        <f>_xlfn.XLOOKUP(tbl_OrderProduct[[#This Row],[OrderID]],tbl_Order[OrderID],tbl_Order[Order Year])</f>
        <v>2022</v>
      </c>
      <c r="G2918" t="str">
        <f>_xlfn.XLOOKUP(tbl_OrderProduct[[#This Row],[OrderID]],tbl_Order[OrderID],tbl_Order[Order Month Name])</f>
        <v>Dec</v>
      </c>
      <c r="H2918" t="str">
        <f>_xlfn.XLOOKUP(tbl_OrderProduct[[#This Row],[ProductID]],tbl_Product[ProductID],tbl_Product[ProductName])</f>
        <v>Wingspanalytics</v>
      </c>
      <c r="I2918" t="str">
        <f>_xlfn.XLOOKUP(tbl_OrderProduct[[#This Row],[OrderID]],tbl_Order[OrderID],tbl_Order[CustomerID])</f>
        <v>CUST0336</v>
      </c>
    </row>
    <row r="2919" spans="1:9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  <c r="F2919">
        <f>_xlfn.XLOOKUP(tbl_OrderProduct[[#This Row],[OrderID]],tbl_Order[OrderID],tbl_Order[Order Year])</f>
        <v>2022</v>
      </c>
      <c r="G2919" t="str">
        <f>_xlfn.XLOOKUP(tbl_OrderProduct[[#This Row],[OrderID]],tbl_Order[OrderID],tbl_Order[Order Month Name])</f>
        <v>Dec</v>
      </c>
      <c r="H2919" t="str">
        <f>_xlfn.XLOOKUP(tbl_OrderProduct[[#This Row],[ProductID]],tbl_Product[ProductID],tbl_Product[ProductName])</f>
        <v>A Dasboard Contrived</v>
      </c>
      <c r="I2919" t="str">
        <f>_xlfn.XLOOKUP(tbl_OrderProduct[[#This Row],[OrderID]],tbl_Order[OrderID],tbl_Order[CustomerID])</f>
        <v>CUST0336</v>
      </c>
    </row>
    <row r="2920" spans="1:9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  <c r="F2920">
        <f>_xlfn.XLOOKUP(tbl_OrderProduct[[#This Row],[OrderID]],tbl_Order[OrderID],tbl_Order[Order Year])</f>
        <v>2022</v>
      </c>
      <c r="G2920" t="str">
        <f>_xlfn.XLOOKUP(tbl_OrderProduct[[#This Row],[OrderID]],tbl_Order[OrderID],tbl_Order[Order Month Name])</f>
        <v>Dec</v>
      </c>
      <c r="H2920" t="str">
        <f>_xlfn.XLOOKUP(tbl_OrderProduct[[#This Row],[ProductID]],tbl_Product[ProductID],tbl_Product[ProductName])</f>
        <v>DataCraft: Fields &amp; Measures</v>
      </c>
      <c r="I2920" t="str">
        <f>_xlfn.XLOOKUP(tbl_OrderProduct[[#This Row],[OrderID]],tbl_Order[OrderID],tbl_Order[CustomerID])</f>
        <v>CUST0336</v>
      </c>
    </row>
    <row r="2921" spans="1:9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  <c r="F2921">
        <f>_xlfn.XLOOKUP(tbl_OrderProduct[[#This Row],[OrderID]],tbl_Order[OrderID],tbl_Order[Order Year])</f>
        <v>2022</v>
      </c>
      <c r="G2921" t="str">
        <f>_xlfn.XLOOKUP(tbl_OrderProduct[[#This Row],[OrderID]],tbl_Order[OrderID],tbl_Order[Order Month Name])</f>
        <v>Dec</v>
      </c>
      <c r="H2921" t="str">
        <f>_xlfn.XLOOKUP(tbl_OrderProduct[[#This Row],[ProductID]],tbl_Product[ProductID],tbl_Product[ProductName])</f>
        <v>Cells of Caledonia</v>
      </c>
      <c r="I2921" t="str">
        <f>_xlfn.XLOOKUP(tbl_OrderProduct[[#This Row],[OrderID]],tbl_Order[OrderID],tbl_Order[CustomerID])</f>
        <v>CUST0336</v>
      </c>
    </row>
    <row r="2922" spans="1:9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  <c r="F2922">
        <f>_xlfn.XLOOKUP(tbl_OrderProduct[[#This Row],[OrderID]],tbl_Order[OrderID],tbl_Order[Order Year])</f>
        <v>2022</v>
      </c>
      <c r="G2922" t="str">
        <f>_xlfn.XLOOKUP(tbl_OrderProduct[[#This Row],[OrderID]],tbl_Order[OrderID],tbl_Order[Order Month Name])</f>
        <v>Dec</v>
      </c>
      <c r="H2922" t="str">
        <f>_xlfn.XLOOKUP(tbl_OrderProduct[[#This Row],[ProductID]],tbl_Product[ProductID],tbl_Product[ProductName])</f>
        <v>Pax Excel</v>
      </c>
      <c r="I2922" t="str">
        <f>_xlfn.XLOOKUP(tbl_OrderProduct[[#This Row],[OrderID]],tbl_Order[OrderID],tbl_Order[CustomerID])</f>
        <v>CUST0216</v>
      </c>
    </row>
    <row r="2923" spans="1:9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  <c r="F2923">
        <f>_xlfn.XLOOKUP(tbl_OrderProduct[[#This Row],[OrderID]],tbl_Order[OrderID],tbl_Order[Order Year])</f>
        <v>2022</v>
      </c>
      <c r="G2923" t="str">
        <f>_xlfn.XLOOKUP(tbl_OrderProduct[[#This Row],[OrderID]],tbl_Order[OrderID],tbl_Order[Order Month Name])</f>
        <v>Dec</v>
      </c>
      <c r="H2923" t="str">
        <f>_xlfn.XLOOKUP(tbl_OrderProduct[[#This Row],[ProductID]],tbl_Product[ProductID],tbl_Product[ProductName])</f>
        <v>Welcome To … The Dashboard</v>
      </c>
      <c r="I2923" t="str">
        <f>_xlfn.XLOOKUP(tbl_OrderProduct[[#This Row],[OrderID]],tbl_Order[OrderID],tbl_Order[CustomerID])</f>
        <v>CUST0958</v>
      </c>
    </row>
    <row r="2924" spans="1:9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  <c r="F2924">
        <f>_xlfn.XLOOKUP(tbl_OrderProduct[[#This Row],[OrderID]],tbl_Order[OrderID],tbl_Order[Order Year])</f>
        <v>2022</v>
      </c>
      <c r="G2924" t="str">
        <f>_xlfn.XLOOKUP(tbl_OrderProduct[[#This Row],[OrderID]],tbl_Order[OrderID],tbl_Order[Order Month Name])</f>
        <v>Dec</v>
      </c>
      <c r="H2924" t="str">
        <f>_xlfn.XLOOKUP(tbl_OrderProduct[[#This Row],[ProductID]],tbl_Product[ProductID],tbl_Product[ProductName])</f>
        <v>Fieldnames</v>
      </c>
      <c r="I2924" t="str">
        <f>_xlfn.XLOOKUP(tbl_OrderProduct[[#This Row],[OrderID]],tbl_Order[OrderID],tbl_Order[CustomerID])</f>
        <v>CUST0213</v>
      </c>
    </row>
    <row r="2925" spans="1:9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  <c r="F2925">
        <f>_xlfn.XLOOKUP(tbl_OrderProduct[[#This Row],[OrderID]],tbl_Order[OrderID],tbl_Order[Order Year])</f>
        <v>2022</v>
      </c>
      <c r="G2925" t="str">
        <f>_xlfn.XLOOKUP(tbl_OrderProduct[[#This Row],[OrderID]],tbl_Order[OrderID],tbl_Order[Order Month Name])</f>
        <v>Dec</v>
      </c>
      <c r="H2925" t="str">
        <f>_xlfn.XLOOKUP(tbl_OrderProduct[[#This Row],[ProductID]],tbl_Product[ProductID],tbl_Product[ProductName])</f>
        <v>Azul: Pie Chart Edition</v>
      </c>
      <c r="I2925" t="str">
        <f>_xlfn.XLOOKUP(tbl_OrderProduct[[#This Row],[OrderID]],tbl_Order[OrderID],tbl_Order[CustomerID])</f>
        <v>CUST0213</v>
      </c>
    </row>
    <row r="2926" spans="1:9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  <c r="F2926">
        <f>_xlfn.XLOOKUP(tbl_OrderProduct[[#This Row],[OrderID]],tbl_Order[OrderID],tbl_Order[Order Year])</f>
        <v>2022</v>
      </c>
      <c r="G2926" t="str">
        <f>_xlfn.XLOOKUP(tbl_OrderProduct[[#This Row],[OrderID]],tbl_Order[OrderID],tbl_Order[Order Month Name])</f>
        <v>Dec</v>
      </c>
      <c r="H2926" t="str">
        <f>_xlfn.XLOOKUP(tbl_OrderProduct[[#This Row],[ProductID]],tbl_Product[ProductID],tbl_Product[ProductName])</f>
        <v>Great Western Lookup</v>
      </c>
      <c r="I2926" t="str">
        <f>_xlfn.XLOOKUP(tbl_OrderProduct[[#This Row],[OrderID]],tbl_Order[OrderID],tbl_Order[CustomerID])</f>
        <v>CUST0213</v>
      </c>
    </row>
    <row r="2927" spans="1:9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  <c r="F2927">
        <f>_xlfn.XLOOKUP(tbl_OrderProduct[[#This Row],[OrderID]],tbl_Order[OrderID],tbl_Order[Order Year])</f>
        <v>2022</v>
      </c>
      <c r="G2927" t="str">
        <f>_xlfn.XLOOKUP(tbl_OrderProduct[[#This Row],[OrderID]],tbl_Order[OrderID],tbl_Order[Order Month Name])</f>
        <v>Dec</v>
      </c>
      <c r="H2927" t="str">
        <f>_xlfn.XLOOKUP(tbl_OrderProduct[[#This Row],[ProductID]],tbl_Product[ProductID],tbl_Product[ProductName])</f>
        <v>Pivot or Perish</v>
      </c>
      <c r="I2927" t="str">
        <f>_xlfn.XLOOKUP(tbl_OrderProduct[[#This Row],[OrderID]],tbl_Order[OrderID],tbl_Order[CustomerID])</f>
        <v>CUST0213</v>
      </c>
    </row>
    <row r="2928" spans="1:9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  <c r="F2928">
        <f>_xlfn.XLOOKUP(tbl_OrderProduct[[#This Row],[OrderID]],tbl_Order[OrderID],tbl_Order[Order Year])</f>
        <v>2022</v>
      </c>
      <c r="G2928" t="str">
        <f>_xlfn.XLOOKUP(tbl_OrderProduct[[#This Row],[OrderID]],tbl_Order[OrderID],tbl_Order[Order Month Name])</f>
        <v>Dec</v>
      </c>
      <c r="H2928" t="str">
        <f>_xlfn.XLOOKUP(tbl_OrderProduct[[#This Row],[ProductID]],tbl_Product[ProductID],tbl_Product[ProductName])</f>
        <v>Azul: Pie Chart Edition</v>
      </c>
      <c r="I2928" t="str">
        <f>_xlfn.XLOOKUP(tbl_OrderProduct[[#This Row],[OrderID]],tbl_Order[OrderID],tbl_Order[CustomerID])</f>
        <v>CUST0331</v>
      </c>
    </row>
    <row r="2929" spans="1:9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  <c r="F2929">
        <f>_xlfn.XLOOKUP(tbl_OrderProduct[[#This Row],[OrderID]],tbl_Order[OrderID],tbl_Order[Order Year])</f>
        <v>2023</v>
      </c>
      <c r="G2929" t="str">
        <f>_xlfn.XLOOKUP(tbl_OrderProduct[[#This Row],[OrderID]],tbl_Order[OrderID],tbl_Order[Order Month Name])</f>
        <v>Jan</v>
      </c>
      <c r="H2929" t="str">
        <f>_xlfn.XLOOKUP(tbl_OrderProduct[[#This Row],[ProductID]],tbl_Product[ProductID],tbl_Product[ProductName])</f>
        <v>Root Cause Analysis</v>
      </c>
      <c r="I2929" t="str">
        <f>_xlfn.XLOOKUP(tbl_OrderProduct[[#This Row],[OrderID]],tbl_Order[OrderID],tbl_Order[CustomerID])</f>
        <v>CUST0412</v>
      </c>
    </row>
    <row r="2930" spans="1:9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  <c r="F2930">
        <f>_xlfn.XLOOKUP(tbl_OrderProduct[[#This Row],[OrderID]],tbl_Order[OrderID],tbl_Order[Order Year])</f>
        <v>2023</v>
      </c>
      <c r="G2930" t="str">
        <f>_xlfn.XLOOKUP(tbl_OrderProduct[[#This Row],[OrderID]],tbl_Order[OrderID],tbl_Order[Order Month Name])</f>
        <v>Jan</v>
      </c>
      <c r="H2930" t="str">
        <f>_xlfn.XLOOKUP(tbl_OrderProduct[[#This Row],[ProductID]],tbl_Product[ProductID],tbl_Product[ProductName])</f>
        <v>Cashflow Cascadia</v>
      </c>
      <c r="I2930" t="str">
        <f>_xlfn.XLOOKUP(tbl_OrderProduct[[#This Row],[OrderID]],tbl_Order[OrderID],tbl_Order[CustomerID])</f>
        <v>CUST0652</v>
      </c>
    </row>
    <row r="2931" spans="1:9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  <c r="F2931">
        <f>_xlfn.XLOOKUP(tbl_OrderProduct[[#This Row],[OrderID]],tbl_Order[OrderID],tbl_Order[Order Year])</f>
        <v>2023</v>
      </c>
      <c r="G2931" t="str">
        <f>_xlfn.XLOOKUP(tbl_OrderProduct[[#This Row],[OrderID]],tbl_Order[OrderID],tbl_Order[Order Month Name])</f>
        <v>Jan</v>
      </c>
      <c r="H2931" t="str">
        <f>_xlfn.XLOOKUP(tbl_OrderProduct[[#This Row],[ProductID]],tbl_Product[ProductID],tbl_Product[ProductName])</f>
        <v>Power B.I. the Board Game</v>
      </c>
      <c r="I2931" t="str">
        <f>_xlfn.XLOOKUP(tbl_OrderProduct[[#This Row],[OrderID]],tbl_Order[OrderID],tbl_Order[CustomerID])</f>
        <v>CUST0155</v>
      </c>
    </row>
    <row r="2932" spans="1:9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  <c r="F2932">
        <f>_xlfn.XLOOKUP(tbl_OrderProduct[[#This Row],[OrderID]],tbl_Order[OrderID],tbl_Order[Order Year])</f>
        <v>2023</v>
      </c>
      <c r="G2932" t="str">
        <f>_xlfn.XLOOKUP(tbl_OrderProduct[[#This Row],[OrderID]],tbl_Order[OrderID],tbl_Order[Order Month Name])</f>
        <v>Jan</v>
      </c>
      <c r="H2932" t="str">
        <f>_xlfn.XLOOKUP(tbl_OrderProduct[[#This Row],[ProductID]],tbl_Product[ProductID],tbl_Product[ProductName])</f>
        <v>Pax Excel</v>
      </c>
      <c r="I2932" t="str">
        <f>_xlfn.XLOOKUP(tbl_OrderProduct[[#This Row],[OrderID]],tbl_Order[OrderID],tbl_Order[CustomerID])</f>
        <v>CUST0155</v>
      </c>
    </row>
    <row r="2933" spans="1:9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  <c r="F2933">
        <f>_xlfn.XLOOKUP(tbl_OrderProduct[[#This Row],[OrderID]],tbl_Order[OrderID],tbl_Order[Order Year])</f>
        <v>2023</v>
      </c>
      <c r="G2933" t="str">
        <f>_xlfn.XLOOKUP(tbl_OrderProduct[[#This Row],[OrderID]],tbl_Order[OrderID],tbl_Order[Order Month Name])</f>
        <v>Jan</v>
      </c>
      <c r="H2933" t="str">
        <f>_xlfn.XLOOKUP(tbl_OrderProduct[[#This Row],[ProductID]],tbl_Product[ProductID],tbl_Product[ProductName])</f>
        <v>Pivot &amp; Paper</v>
      </c>
      <c r="I2933" t="str">
        <f>_xlfn.XLOOKUP(tbl_OrderProduct[[#This Row],[OrderID]],tbl_Order[OrderID],tbl_Order[CustomerID])</f>
        <v>CUST0155</v>
      </c>
    </row>
    <row r="2934" spans="1:9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  <c r="F2934">
        <f>_xlfn.XLOOKUP(tbl_OrderProduct[[#This Row],[OrderID]],tbl_Order[OrderID],tbl_Order[Order Year])</f>
        <v>2023</v>
      </c>
      <c r="G2934" t="str">
        <f>_xlfn.XLOOKUP(tbl_OrderProduct[[#This Row],[OrderID]],tbl_Order[OrderID],tbl_Order[Order Month Name])</f>
        <v>Jan</v>
      </c>
      <c r="H2934" t="str">
        <f>_xlfn.XLOOKUP(tbl_OrderProduct[[#This Row],[ProductID]],tbl_Product[ProductID],tbl_Product[ProductName])</f>
        <v>YahtSheets</v>
      </c>
      <c r="I2934" t="str">
        <f>_xlfn.XLOOKUP(tbl_OrderProduct[[#This Row],[OrderID]],tbl_Order[OrderID],tbl_Order[CustomerID])</f>
        <v>CUST0866</v>
      </c>
    </row>
    <row r="2935" spans="1:9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  <c r="F2935">
        <f>_xlfn.XLOOKUP(tbl_OrderProduct[[#This Row],[OrderID]],tbl_Order[OrderID],tbl_Order[Order Year])</f>
        <v>2023</v>
      </c>
      <c r="G2935" t="str">
        <f>_xlfn.XLOOKUP(tbl_OrderProduct[[#This Row],[OrderID]],tbl_Order[OrderID],tbl_Order[Order Month Name])</f>
        <v>Jan</v>
      </c>
      <c r="H2935" t="str">
        <f>_xlfn.XLOOKUP(tbl_OrderProduct[[#This Row],[ProductID]],tbl_Product[ProductID],tbl_Product[ProductName])</f>
        <v>DAX Machina</v>
      </c>
      <c r="I2935" t="str">
        <f>_xlfn.XLOOKUP(tbl_OrderProduct[[#This Row],[OrderID]],tbl_Order[OrderID],tbl_Order[CustomerID])</f>
        <v>CUST0451</v>
      </c>
    </row>
    <row r="2936" spans="1:9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  <c r="F2936">
        <f>_xlfn.XLOOKUP(tbl_OrderProduct[[#This Row],[OrderID]],tbl_Order[OrderID],tbl_Order[Order Year])</f>
        <v>2023</v>
      </c>
      <c r="G2936" t="str">
        <f>_xlfn.XLOOKUP(tbl_OrderProduct[[#This Row],[OrderID]],tbl_Order[OrderID],tbl_Order[Order Month Name])</f>
        <v>Jan</v>
      </c>
      <c r="H2936" t="str">
        <f>_xlfn.XLOOKUP(tbl_OrderProduct[[#This Row],[ProductID]],tbl_Product[ProductID],tbl_Product[ProductName])</f>
        <v>Unmatched: Analyst's Edition</v>
      </c>
      <c r="I2936" t="str">
        <f>_xlfn.XLOOKUP(tbl_OrderProduct[[#This Row],[OrderID]],tbl_Order[OrderID],tbl_Order[CustomerID])</f>
        <v>CUST0451</v>
      </c>
    </row>
    <row r="2937" spans="1:9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  <c r="F2937">
        <f>_xlfn.XLOOKUP(tbl_OrderProduct[[#This Row],[OrderID]],tbl_Order[OrderID],tbl_Order[Order Year])</f>
        <v>2023</v>
      </c>
      <c r="G2937" t="str">
        <f>_xlfn.XLOOKUP(tbl_OrderProduct[[#This Row],[OrderID]],tbl_Order[OrderID],tbl_Order[Order Month Name])</f>
        <v>Jan</v>
      </c>
      <c r="H2937" t="str">
        <f>_xlfn.XLOOKUP(tbl_OrderProduct[[#This Row],[ProductID]],tbl_Product[ProductID],tbl_Product[ProductName])</f>
        <v>Cells of Caledonia</v>
      </c>
      <c r="I2937" t="str">
        <f>_xlfn.XLOOKUP(tbl_OrderProduct[[#This Row],[OrderID]],tbl_Order[OrderID],tbl_Order[CustomerID])</f>
        <v>CUST0451</v>
      </c>
    </row>
    <row r="2938" spans="1:9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  <c r="F2938">
        <f>_xlfn.XLOOKUP(tbl_OrderProduct[[#This Row],[OrderID]],tbl_Order[OrderID],tbl_Order[Order Year])</f>
        <v>2023</v>
      </c>
      <c r="G2938" t="str">
        <f>_xlfn.XLOOKUP(tbl_OrderProduct[[#This Row],[OrderID]],tbl_Order[OrderID],tbl_Order[Order Month Name])</f>
        <v>Jan</v>
      </c>
      <c r="H2938" t="str">
        <f>_xlfn.XLOOKUP(tbl_OrderProduct[[#This Row],[ProductID]],tbl_Product[ProductID],tbl_Product[ProductName])</f>
        <v>Formula Scrabble</v>
      </c>
      <c r="I2938" t="str">
        <f>_xlfn.XLOOKUP(tbl_OrderProduct[[#This Row],[OrderID]],tbl_Order[OrderID],tbl_Order[CustomerID])</f>
        <v>CUST0451</v>
      </c>
    </row>
    <row r="2939" spans="1:9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  <c r="F2939">
        <f>_xlfn.XLOOKUP(tbl_OrderProduct[[#This Row],[OrderID]],tbl_Order[OrderID],tbl_Order[Order Year])</f>
        <v>2023</v>
      </c>
      <c r="G2939" t="str">
        <f>_xlfn.XLOOKUP(tbl_OrderProduct[[#This Row],[OrderID]],tbl_Order[OrderID],tbl_Order[Order Month Name])</f>
        <v>Jan</v>
      </c>
      <c r="H2939" t="str">
        <f>_xlfn.XLOOKUP(tbl_OrderProduct[[#This Row],[ProductID]],tbl_Product[ProductID],tbl_Product[ProductName])</f>
        <v>A Dasboard Contrived</v>
      </c>
      <c r="I2939" t="str">
        <f>_xlfn.XLOOKUP(tbl_OrderProduct[[#This Row],[OrderID]],tbl_Order[OrderID],tbl_Order[CustomerID])</f>
        <v>CUST0451</v>
      </c>
    </row>
    <row r="2940" spans="1:9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  <c r="F2940">
        <f>_xlfn.XLOOKUP(tbl_OrderProduct[[#This Row],[OrderID]],tbl_Order[OrderID],tbl_Order[Order Year])</f>
        <v>2023</v>
      </c>
      <c r="G2940" t="str">
        <f>_xlfn.XLOOKUP(tbl_OrderProduct[[#This Row],[OrderID]],tbl_Order[OrderID],tbl_Order[Order Month Name])</f>
        <v>Jan</v>
      </c>
      <c r="H2940" t="str">
        <f>_xlfn.XLOOKUP(tbl_OrderProduct[[#This Row],[ProductID]],tbl_Product[ProductID],tbl_Product[ProductName])</f>
        <v>Evercell</v>
      </c>
      <c r="I2940" t="str">
        <f>_xlfn.XLOOKUP(tbl_OrderProduct[[#This Row],[OrderID]],tbl_Order[OrderID],tbl_Order[CustomerID])</f>
        <v>CUST0421</v>
      </c>
    </row>
    <row r="2941" spans="1:9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  <c r="F2941">
        <f>_xlfn.XLOOKUP(tbl_OrderProduct[[#This Row],[OrderID]],tbl_Order[OrderID],tbl_Order[Order Year])</f>
        <v>2023</v>
      </c>
      <c r="G2941" t="str">
        <f>_xlfn.XLOOKUP(tbl_OrderProduct[[#This Row],[OrderID]],tbl_Order[OrderID],tbl_Order[Order Month Name])</f>
        <v>Jan</v>
      </c>
      <c r="H2941" t="str">
        <f>_xlfn.XLOOKUP(tbl_OrderProduct[[#This Row],[ProductID]],tbl_Product[ProductID],tbl_Product[ProductName])</f>
        <v>Brass: Budget</v>
      </c>
      <c r="I2941" t="str">
        <f>_xlfn.XLOOKUP(tbl_OrderProduct[[#This Row],[OrderID]],tbl_Order[OrderID],tbl_Order[CustomerID])</f>
        <v>CUST0421</v>
      </c>
    </row>
    <row r="2942" spans="1:9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  <c r="F2942">
        <f>_xlfn.XLOOKUP(tbl_OrderProduct[[#This Row],[OrderID]],tbl_Order[OrderID],tbl_Order[Order Year])</f>
        <v>2023</v>
      </c>
      <c r="G2942" t="str">
        <f>_xlfn.XLOOKUP(tbl_OrderProduct[[#This Row],[OrderID]],tbl_Order[OrderID],tbl_Order[Order Month Name])</f>
        <v>Jan</v>
      </c>
      <c r="H2942" t="str">
        <f>_xlfn.XLOOKUP(tbl_OrderProduct[[#This Row],[ProductID]],tbl_Product[ProductID],tbl_Product[ProductName])</f>
        <v>Pivot &amp; Paper</v>
      </c>
      <c r="I2942" t="str">
        <f>_xlfn.XLOOKUP(tbl_OrderProduct[[#This Row],[OrderID]],tbl_Order[OrderID],tbl_Order[CustomerID])</f>
        <v>CUST0544</v>
      </c>
    </row>
    <row r="2943" spans="1:9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  <c r="F2943">
        <f>_xlfn.XLOOKUP(tbl_OrderProduct[[#This Row],[OrderID]],tbl_Order[OrderID],tbl_Order[Order Year])</f>
        <v>2023</v>
      </c>
      <c r="G2943" t="str">
        <f>_xlfn.XLOOKUP(tbl_OrderProduct[[#This Row],[OrderID]],tbl_Order[OrderID],tbl_Order[Order Month Name])</f>
        <v>Jan</v>
      </c>
      <c r="H2943" t="str">
        <f>_xlfn.XLOOKUP(tbl_OrderProduct[[#This Row],[ProductID]],tbl_Product[ProductID],tbl_Product[ProductName])</f>
        <v>Great Western Lookup</v>
      </c>
      <c r="I2943" t="str">
        <f>_xlfn.XLOOKUP(tbl_OrderProduct[[#This Row],[OrderID]],tbl_Order[OrderID],tbl_Order[CustomerID])</f>
        <v>CUST0490</v>
      </c>
    </row>
    <row r="2944" spans="1:9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  <c r="F2944">
        <f>_xlfn.XLOOKUP(tbl_OrderProduct[[#This Row],[OrderID]],tbl_Order[OrderID],tbl_Order[Order Year])</f>
        <v>2023</v>
      </c>
      <c r="G2944" t="str">
        <f>_xlfn.XLOOKUP(tbl_OrderProduct[[#This Row],[OrderID]],tbl_Order[OrderID],tbl_Order[Order Month Name])</f>
        <v>Jan</v>
      </c>
      <c r="H2944" t="str">
        <f>_xlfn.XLOOKUP(tbl_OrderProduct[[#This Row],[ProductID]],tbl_Product[ProductID],tbl_Product[ProductName])</f>
        <v>Spreadsheets &amp; Sidequests</v>
      </c>
      <c r="I2944" t="str">
        <f>_xlfn.XLOOKUP(tbl_OrderProduct[[#This Row],[OrderID]],tbl_Order[OrderID],tbl_Order[CustomerID])</f>
        <v>CUST0490</v>
      </c>
    </row>
    <row r="2945" spans="1:9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  <c r="F2945">
        <f>_xlfn.XLOOKUP(tbl_OrderProduct[[#This Row],[OrderID]],tbl_Order[OrderID],tbl_Order[Order Year])</f>
        <v>2023</v>
      </c>
      <c r="G2945" t="str">
        <f>_xlfn.XLOOKUP(tbl_OrderProduct[[#This Row],[OrderID]],tbl_Order[OrderID],tbl_Order[Order Month Name])</f>
        <v>Jan</v>
      </c>
      <c r="H2945" t="str">
        <f>_xlfn.XLOOKUP(tbl_OrderProduct[[#This Row],[ProductID]],tbl_Product[ProductID],tbl_Product[ProductName])</f>
        <v>Data: The Resistance</v>
      </c>
      <c r="I2945" t="str">
        <f>_xlfn.XLOOKUP(tbl_OrderProduct[[#This Row],[OrderID]],tbl_Order[OrderID],tbl_Order[CustomerID])</f>
        <v>CUST0490</v>
      </c>
    </row>
    <row r="2946" spans="1:9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  <c r="F2946">
        <f>_xlfn.XLOOKUP(tbl_OrderProduct[[#This Row],[OrderID]],tbl_Order[OrderID],tbl_Order[Order Year])</f>
        <v>2023</v>
      </c>
      <c r="G2946" t="str">
        <f>_xlfn.XLOOKUP(tbl_OrderProduct[[#This Row],[OrderID]],tbl_Order[OrderID],tbl_Order[Order Month Name])</f>
        <v>Jan</v>
      </c>
      <c r="H2946" t="str">
        <f>_xlfn.XLOOKUP(tbl_OrderProduct[[#This Row],[ProductID]],tbl_Product[ProductID],tbl_Product[ProductName])</f>
        <v>Between Two Spreadsheets</v>
      </c>
      <c r="I2946" t="str">
        <f>_xlfn.XLOOKUP(tbl_OrderProduct[[#This Row],[OrderID]],tbl_Order[OrderID],tbl_Order[CustomerID])</f>
        <v>CUST0224</v>
      </c>
    </row>
    <row r="2947" spans="1:9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  <c r="F2947">
        <f>_xlfn.XLOOKUP(tbl_OrderProduct[[#This Row],[OrderID]],tbl_Order[OrderID],tbl_Order[Order Year])</f>
        <v>2023</v>
      </c>
      <c r="G2947" t="str">
        <f>_xlfn.XLOOKUP(tbl_OrderProduct[[#This Row],[OrderID]],tbl_Order[OrderID],tbl_Order[Order Month Name])</f>
        <v>Jan</v>
      </c>
      <c r="H2947" t="str">
        <f>_xlfn.XLOOKUP(tbl_OrderProduct[[#This Row],[ProductID]],tbl_Product[ProductID],tbl_Product[ProductName])</f>
        <v>Fieldnames</v>
      </c>
      <c r="I2947" t="str">
        <f>_xlfn.XLOOKUP(tbl_OrderProduct[[#This Row],[OrderID]],tbl_Order[OrderID],tbl_Order[CustomerID])</f>
        <v>CUST0224</v>
      </c>
    </row>
    <row r="2948" spans="1:9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  <c r="F2948">
        <f>_xlfn.XLOOKUP(tbl_OrderProduct[[#This Row],[OrderID]],tbl_Order[OrderID],tbl_Order[Order Year])</f>
        <v>2023</v>
      </c>
      <c r="G2948" t="str">
        <f>_xlfn.XLOOKUP(tbl_OrderProduct[[#This Row],[OrderID]],tbl_Order[OrderID],tbl_Order[Order Month Name])</f>
        <v>Jan</v>
      </c>
      <c r="H2948" t="str">
        <f>_xlfn.XLOOKUP(tbl_OrderProduct[[#This Row],[ProductID]],tbl_Product[ProductID],tbl_Product[ProductName])</f>
        <v>7 Chart Wonders</v>
      </c>
      <c r="I2948" t="str">
        <f>_xlfn.XLOOKUP(tbl_OrderProduct[[#This Row],[OrderID]],tbl_Order[OrderID],tbl_Order[CustomerID])</f>
        <v>CUST0224</v>
      </c>
    </row>
    <row r="2949" spans="1:9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  <c r="F2949">
        <f>_xlfn.XLOOKUP(tbl_OrderProduct[[#This Row],[OrderID]],tbl_Order[OrderID],tbl_Order[Order Year])</f>
        <v>2023</v>
      </c>
      <c r="G2949" t="str">
        <f>_xlfn.XLOOKUP(tbl_OrderProduct[[#This Row],[OrderID]],tbl_Order[OrderID],tbl_Order[Order Month Name])</f>
        <v>Jan</v>
      </c>
      <c r="H2949" t="str">
        <f>_xlfn.XLOOKUP(tbl_OrderProduct[[#This Row],[ProductID]],tbl_Product[ProductID],tbl_Product[ProductName])</f>
        <v>Dungeons &amp; Datasets</v>
      </c>
      <c r="I2949" t="str">
        <f>_xlfn.XLOOKUP(tbl_OrderProduct[[#This Row],[OrderID]],tbl_Order[OrderID],tbl_Order[CustomerID])</f>
        <v>CUST0224</v>
      </c>
    </row>
    <row r="2950" spans="1:9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  <c r="F2950">
        <f>_xlfn.XLOOKUP(tbl_OrderProduct[[#This Row],[OrderID]],tbl_Order[OrderID],tbl_Order[Order Year])</f>
        <v>2023</v>
      </c>
      <c r="G2950" t="str">
        <f>_xlfn.XLOOKUP(tbl_OrderProduct[[#This Row],[OrderID]],tbl_Order[OrderID],tbl_Order[Order Month Name])</f>
        <v>Jan</v>
      </c>
      <c r="H2950" t="str">
        <f>_xlfn.XLOOKUP(tbl_OrderProduct[[#This Row],[ProductID]],tbl_Product[ProductID],tbl_Product[ProductName])</f>
        <v>The Spill: Data Breach</v>
      </c>
      <c r="I2950" t="str">
        <f>_xlfn.XLOOKUP(tbl_OrderProduct[[#This Row],[OrderID]],tbl_Order[OrderID],tbl_Order[CustomerID])</f>
        <v>CUST0489</v>
      </c>
    </row>
    <row r="2951" spans="1:9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  <c r="F2951">
        <f>_xlfn.XLOOKUP(tbl_OrderProduct[[#This Row],[OrderID]],tbl_Order[OrderID],tbl_Order[Order Year])</f>
        <v>2023</v>
      </c>
      <c r="G2951" t="str">
        <f>_xlfn.XLOOKUP(tbl_OrderProduct[[#This Row],[OrderID]],tbl_Order[OrderID],tbl_Order[Order Month Name])</f>
        <v>Jan</v>
      </c>
      <c r="H2951" t="str">
        <f>_xlfn.XLOOKUP(tbl_OrderProduct[[#This Row],[ProductID]],tbl_Product[ProductID],tbl_Product[ProductName])</f>
        <v>Great Western Lookup</v>
      </c>
      <c r="I2951" t="str">
        <f>_xlfn.XLOOKUP(tbl_OrderProduct[[#This Row],[OrderID]],tbl_Order[OrderID],tbl_Order[CustomerID])</f>
        <v>CUST0958</v>
      </c>
    </row>
    <row r="2952" spans="1:9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  <c r="F2952">
        <f>_xlfn.XLOOKUP(tbl_OrderProduct[[#This Row],[OrderID]],tbl_Order[OrderID],tbl_Order[Order Year])</f>
        <v>2023</v>
      </c>
      <c r="G2952" t="str">
        <f>_xlfn.XLOOKUP(tbl_OrderProduct[[#This Row],[OrderID]],tbl_Order[OrderID],tbl_Order[Order Month Name])</f>
        <v>Jan</v>
      </c>
      <c r="H2952" t="str">
        <f>_xlfn.XLOOKUP(tbl_OrderProduct[[#This Row],[ProductID]],tbl_Product[ProductID],tbl_Product[ProductName])</f>
        <v>Pivot &amp; Paper</v>
      </c>
      <c r="I2952" t="str">
        <f>_xlfn.XLOOKUP(tbl_OrderProduct[[#This Row],[OrderID]],tbl_Order[OrderID],tbl_Order[CustomerID])</f>
        <v>CUST0958</v>
      </c>
    </row>
    <row r="2953" spans="1:9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  <c r="F2953">
        <f>_xlfn.XLOOKUP(tbl_OrderProduct[[#This Row],[OrderID]],tbl_Order[OrderID],tbl_Order[Order Year])</f>
        <v>2023</v>
      </c>
      <c r="G2953" t="str">
        <f>_xlfn.XLOOKUP(tbl_OrderProduct[[#This Row],[OrderID]],tbl_Order[OrderID],tbl_Order[Order Month Name])</f>
        <v>Jan</v>
      </c>
      <c r="H2953" t="str">
        <f>_xlfn.XLOOKUP(tbl_OrderProduct[[#This Row],[ProductID]],tbl_Product[ProductID],tbl_Product[ProductName])</f>
        <v>DataCraft: Fields &amp; Measures</v>
      </c>
      <c r="I2953" t="str">
        <f>_xlfn.XLOOKUP(tbl_OrderProduct[[#This Row],[OrderID]],tbl_Order[OrderID],tbl_Order[CustomerID])</f>
        <v>CUST0958</v>
      </c>
    </row>
    <row r="2954" spans="1:9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  <c r="F2954">
        <f>_xlfn.XLOOKUP(tbl_OrderProduct[[#This Row],[OrderID]],tbl_Order[OrderID],tbl_Order[Order Year])</f>
        <v>2023</v>
      </c>
      <c r="G2954" t="str">
        <f>_xlfn.XLOOKUP(tbl_OrderProduct[[#This Row],[OrderID]],tbl_Order[OrderID],tbl_Order[Order Month Name])</f>
        <v>Jan</v>
      </c>
      <c r="H2954" t="str">
        <f>_xlfn.XLOOKUP(tbl_OrderProduct[[#This Row],[ProductID]],tbl_Product[ProductID],tbl_Product[ProductName])</f>
        <v>Azul: Pie Chart Edition</v>
      </c>
      <c r="I2954" t="str">
        <f>_xlfn.XLOOKUP(tbl_OrderProduct[[#This Row],[OrderID]],tbl_Order[OrderID],tbl_Order[CustomerID])</f>
        <v>CUST0958</v>
      </c>
    </row>
    <row r="2955" spans="1:9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  <c r="F2955">
        <f>_xlfn.XLOOKUP(tbl_OrderProduct[[#This Row],[OrderID]],tbl_Order[OrderID],tbl_Order[Order Year])</f>
        <v>2023</v>
      </c>
      <c r="G2955" t="str">
        <f>_xlfn.XLOOKUP(tbl_OrderProduct[[#This Row],[OrderID]],tbl_Order[OrderID],tbl_Order[Order Month Name])</f>
        <v>Jan</v>
      </c>
      <c r="H2955" t="str">
        <f>_xlfn.XLOOKUP(tbl_OrderProduct[[#This Row],[ProductID]],tbl_Product[ProductID],tbl_Product[ProductName])</f>
        <v>Don't Split the Data</v>
      </c>
      <c r="I2955" t="str">
        <f>_xlfn.XLOOKUP(tbl_OrderProduct[[#This Row],[OrderID]],tbl_Order[OrderID],tbl_Order[CustomerID])</f>
        <v>CUST0958</v>
      </c>
    </row>
    <row r="2956" spans="1:9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  <c r="F2956">
        <f>_xlfn.XLOOKUP(tbl_OrderProduct[[#This Row],[OrderID]],tbl_Order[OrderID],tbl_Order[Order Year])</f>
        <v>2023</v>
      </c>
      <c r="G2956" t="str">
        <f>_xlfn.XLOOKUP(tbl_OrderProduct[[#This Row],[OrderID]],tbl_Order[OrderID],tbl_Order[Order Month Name])</f>
        <v>Jan</v>
      </c>
      <c r="H2956" t="str">
        <f>_xlfn.XLOOKUP(tbl_OrderProduct[[#This Row],[ProductID]],tbl_Product[ProductID],tbl_Product[ProductName])</f>
        <v>7 Chart Wonders</v>
      </c>
      <c r="I2956" t="str">
        <f>_xlfn.XLOOKUP(tbl_OrderProduct[[#This Row],[OrderID]],tbl_Order[OrderID],tbl_Order[CustomerID])</f>
        <v>CUST0958</v>
      </c>
    </row>
    <row r="2957" spans="1:9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  <c r="F2957">
        <f>_xlfn.XLOOKUP(tbl_OrderProduct[[#This Row],[OrderID]],tbl_Order[OrderID],tbl_Order[Order Year])</f>
        <v>2023</v>
      </c>
      <c r="G2957" t="str">
        <f>_xlfn.XLOOKUP(tbl_OrderProduct[[#This Row],[OrderID]],tbl_Order[OrderID],tbl_Order[Order Month Name])</f>
        <v>Jan</v>
      </c>
      <c r="H2957" t="str">
        <f>_xlfn.XLOOKUP(tbl_OrderProduct[[#This Row],[ProductID]],tbl_Product[ProductID],tbl_Product[ProductName])</f>
        <v>Pivot &amp; Paper</v>
      </c>
      <c r="I2957" t="str">
        <f>_xlfn.XLOOKUP(tbl_OrderProduct[[#This Row],[OrderID]],tbl_Order[OrderID],tbl_Order[CustomerID])</f>
        <v>CUST1017</v>
      </c>
    </row>
    <row r="2958" spans="1:9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  <c r="F2958">
        <f>_xlfn.XLOOKUP(tbl_OrderProduct[[#This Row],[OrderID]],tbl_Order[OrderID],tbl_Order[Order Year])</f>
        <v>2023</v>
      </c>
      <c r="G2958" t="str">
        <f>_xlfn.XLOOKUP(tbl_OrderProduct[[#This Row],[OrderID]],tbl_Order[OrderID],tbl_Order[Order Month Name])</f>
        <v>Jan</v>
      </c>
      <c r="H2958" t="str">
        <f>_xlfn.XLOOKUP(tbl_OrderProduct[[#This Row],[ProductID]],tbl_Product[ProductID],tbl_Product[ProductName])</f>
        <v>Brass: Budget</v>
      </c>
      <c r="I2958" t="str">
        <f>_xlfn.XLOOKUP(tbl_OrderProduct[[#This Row],[OrderID]],tbl_Order[OrderID],tbl_Order[CustomerID])</f>
        <v>CUST0727</v>
      </c>
    </row>
    <row r="2959" spans="1:9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  <c r="F2959">
        <f>_xlfn.XLOOKUP(tbl_OrderProduct[[#This Row],[OrderID]],tbl_Order[OrderID],tbl_Order[Order Year])</f>
        <v>2023</v>
      </c>
      <c r="G2959" t="str">
        <f>_xlfn.XLOOKUP(tbl_OrderProduct[[#This Row],[OrderID]],tbl_Order[OrderID],tbl_Order[Order Month Name])</f>
        <v>Jan</v>
      </c>
      <c r="H2959" t="str">
        <f>_xlfn.XLOOKUP(tbl_OrderProduct[[#This Row],[ProductID]],tbl_Product[ProductID],tbl_Product[ProductName])</f>
        <v>The Quacks of Quarterburg</v>
      </c>
      <c r="I2959" t="str">
        <f>_xlfn.XLOOKUP(tbl_OrderProduct[[#This Row],[OrderID]],tbl_Order[OrderID],tbl_Order[CustomerID])</f>
        <v>CUST0077</v>
      </c>
    </row>
    <row r="2960" spans="1:9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  <c r="F2960">
        <f>_xlfn.XLOOKUP(tbl_OrderProduct[[#This Row],[OrderID]],tbl_Order[OrderID],tbl_Order[Order Year])</f>
        <v>2023</v>
      </c>
      <c r="G2960" t="str">
        <f>_xlfn.XLOOKUP(tbl_OrderProduct[[#This Row],[OrderID]],tbl_Order[OrderID],tbl_Order[Order Month Name])</f>
        <v>Jan</v>
      </c>
      <c r="H2960" t="str">
        <f>_xlfn.XLOOKUP(tbl_OrderProduct[[#This Row],[ProductID]],tbl_Product[ProductID],tbl_Product[ProductName])</f>
        <v>Data: The Resistance</v>
      </c>
      <c r="I2960" t="str">
        <f>_xlfn.XLOOKUP(tbl_OrderProduct[[#This Row],[OrderID]],tbl_Order[OrderID],tbl_Order[CustomerID])</f>
        <v>CUST0077</v>
      </c>
    </row>
    <row r="2961" spans="1:9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  <c r="F2961">
        <f>_xlfn.XLOOKUP(tbl_OrderProduct[[#This Row],[OrderID]],tbl_Order[OrderID],tbl_Order[Order Year])</f>
        <v>2023</v>
      </c>
      <c r="G2961" t="str">
        <f>_xlfn.XLOOKUP(tbl_OrderProduct[[#This Row],[OrderID]],tbl_Order[OrderID],tbl_Order[Order Month Name])</f>
        <v>Jan</v>
      </c>
      <c r="H2961" t="str">
        <f>_xlfn.XLOOKUP(tbl_OrderProduct[[#This Row],[ProductID]],tbl_Product[ProductID],tbl_Product[ProductName])</f>
        <v>Carcassone: Financial Quarters</v>
      </c>
      <c r="I2961" t="str">
        <f>_xlfn.XLOOKUP(tbl_OrderProduct[[#This Row],[OrderID]],tbl_Order[OrderID],tbl_Order[CustomerID])</f>
        <v>CUST0077</v>
      </c>
    </row>
    <row r="2962" spans="1:9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  <c r="F2962">
        <f>_xlfn.XLOOKUP(tbl_OrderProduct[[#This Row],[OrderID]],tbl_Order[OrderID],tbl_Order[Order Year])</f>
        <v>2023</v>
      </c>
      <c r="G2962" t="str">
        <f>_xlfn.XLOOKUP(tbl_OrderProduct[[#This Row],[OrderID]],tbl_Order[OrderID],tbl_Order[Order Month Name])</f>
        <v>Jan</v>
      </c>
      <c r="H2962" t="str">
        <f>_xlfn.XLOOKUP(tbl_OrderProduct[[#This Row],[ProductID]],tbl_Product[ProductID],tbl_Product[ProductName])</f>
        <v>Wingspanalytics</v>
      </c>
      <c r="I2962" t="str">
        <f>_xlfn.XLOOKUP(tbl_OrderProduct[[#This Row],[OrderID]],tbl_Order[OrderID],tbl_Order[CustomerID])</f>
        <v>CUST0223</v>
      </c>
    </row>
    <row r="2963" spans="1:9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  <c r="F2963">
        <f>_xlfn.XLOOKUP(tbl_OrderProduct[[#This Row],[OrderID]],tbl_Order[OrderID],tbl_Order[Order Year])</f>
        <v>2023</v>
      </c>
      <c r="G2963" t="str">
        <f>_xlfn.XLOOKUP(tbl_OrderProduct[[#This Row],[OrderID]],tbl_Order[OrderID],tbl_Order[Order Month Name])</f>
        <v>Jan</v>
      </c>
      <c r="H2963" t="str">
        <f>_xlfn.XLOOKUP(tbl_OrderProduct[[#This Row],[ProductID]],tbl_Product[ProductID],tbl_Product[ProductName])</f>
        <v>Don't Wake the Stakeholders</v>
      </c>
      <c r="I2963" t="str">
        <f>_xlfn.XLOOKUP(tbl_OrderProduct[[#This Row],[OrderID]],tbl_Order[OrderID],tbl_Order[CustomerID])</f>
        <v>CUST0223</v>
      </c>
    </row>
    <row r="2964" spans="1:9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  <c r="F2964">
        <f>_xlfn.XLOOKUP(tbl_OrderProduct[[#This Row],[OrderID]],tbl_Order[OrderID],tbl_Order[Order Year])</f>
        <v>2023</v>
      </c>
      <c r="G2964" t="str">
        <f>_xlfn.XLOOKUP(tbl_OrderProduct[[#This Row],[OrderID]],tbl_Order[OrderID],tbl_Order[Order Month Name])</f>
        <v>Feb</v>
      </c>
      <c r="H2964" t="str">
        <f>_xlfn.XLOOKUP(tbl_OrderProduct[[#This Row],[ProductID]],tbl_Product[ProductID],tbl_Product[ProductName])</f>
        <v>Dungeons &amp; Datasets</v>
      </c>
      <c r="I2964" t="str">
        <f>_xlfn.XLOOKUP(tbl_OrderProduct[[#This Row],[OrderID]],tbl_Order[OrderID],tbl_Order[CustomerID])</f>
        <v>CUST0409</v>
      </c>
    </row>
    <row r="2965" spans="1:9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  <c r="F2965">
        <f>_xlfn.XLOOKUP(tbl_OrderProduct[[#This Row],[OrderID]],tbl_Order[OrderID],tbl_Order[Order Year])</f>
        <v>2023</v>
      </c>
      <c r="G2965" t="str">
        <f>_xlfn.XLOOKUP(tbl_OrderProduct[[#This Row],[OrderID]],tbl_Order[OrderID],tbl_Order[Order Month Name])</f>
        <v>Feb</v>
      </c>
      <c r="H2965" t="str">
        <f>_xlfn.XLOOKUP(tbl_OrderProduct[[#This Row],[ProductID]],tbl_Product[ProductID],tbl_Product[ProductName])</f>
        <v>Don't Wake the Stakeholders</v>
      </c>
      <c r="I2965" t="str">
        <f>_xlfn.XLOOKUP(tbl_OrderProduct[[#This Row],[OrderID]],tbl_Order[OrderID],tbl_Order[CustomerID])</f>
        <v>CUST0636</v>
      </c>
    </row>
    <row r="2966" spans="1:9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  <c r="F2966">
        <f>_xlfn.XLOOKUP(tbl_OrderProduct[[#This Row],[OrderID]],tbl_Order[OrderID],tbl_Order[Order Year])</f>
        <v>2023</v>
      </c>
      <c r="G2966" t="str">
        <f>_xlfn.XLOOKUP(tbl_OrderProduct[[#This Row],[OrderID]],tbl_Order[OrderID],tbl_Order[Order Month Name])</f>
        <v>Feb</v>
      </c>
      <c r="H2966" t="str">
        <f>_xlfn.XLOOKUP(tbl_OrderProduct[[#This Row],[ProductID]],tbl_Product[ProductID],tbl_Product[ProductName])</f>
        <v>Welcome To … The Dashboard</v>
      </c>
      <c r="I2966" t="str">
        <f>_xlfn.XLOOKUP(tbl_OrderProduct[[#This Row],[OrderID]],tbl_Order[OrderID],tbl_Order[CustomerID])</f>
        <v>CUST1147</v>
      </c>
    </row>
    <row r="2967" spans="1:9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  <c r="F2967">
        <f>_xlfn.XLOOKUP(tbl_OrderProduct[[#This Row],[OrderID]],tbl_Order[OrderID],tbl_Order[Order Year])</f>
        <v>2023</v>
      </c>
      <c r="G2967" t="str">
        <f>_xlfn.XLOOKUP(tbl_OrderProduct[[#This Row],[OrderID]],tbl_Order[OrderID],tbl_Order[Order Month Name])</f>
        <v>Feb</v>
      </c>
      <c r="H2967" t="str">
        <f>_xlfn.XLOOKUP(tbl_OrderProduct[[#This Row],[ProductID]],tbl_Product[ProductID],tbl_Product[ProductName])</f>
        <v>Monopoly: Pivot Table Edition</v>
      </c>
      <c r="I2967" t="str">
        <f>_xlfn.XLOOKUP(tbl_OrderProduct[[#This Row],[OrderID]],tbl_Order[OrderID],tbl_Order[CustomerID])</f>
        <v>CUST1147</v>
      </c>
    </row>
    <row r="2968" spans="1:9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  <c r="F2968">
        <f>_xlfn.XLOOKUP(tbl_OrderProduct[[#This Row],[OrderID]],tbl_Order[OrderID],tbl_Order[Order Year])</f>
        <v>2023</v>
      </c>
      <c r="G2968" t="str">
        <f>_xlfn.XLOOKUP(tbl_OrderProduct[[#This Row],[OrderID]],tbl_Order[OrderID],tbl_Order[Order Month Name])</f>
        <v>Feb</v>
      </c>
      <c r="H2968" t="str">
        <f>_xlfn.XLOOKUP(tbl_OrderProduct[[#This Row],[ProductID]],tbl_Product[ProductID],tbl_Product[ProductName])</f>
        <v>Unmatched: Analyst's Edition</v>
      </c>
      <c r="I2968" t="str">
        <f>_xlfn.XLOOKUP(tbl_OrderProduct[[#This Row],[OrderID]],tbl_Order[OrderID],tbl_Order[CustomerID])</f>
        <v>CUST1147</v>
      </c>
    </row>
    <row r="2969" spans="1:9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  <c r="F2969">
        <f>_xlfn.XLOOKUP(tbl_OrderProduct[[#This Row],[OrderID]],tbl_Order[OrderID],tbl_Order[Order Year])</f>
        <v>2023</v>
      </c>
      <c r="G2969" t="str">
        <f>_xlfn.XLOOKUP(tbl_OrderProduct[[#This Row],[OrderID]],tbl_Order[OrderID],tbl_Order[Order Month Name])</f>
        <v>Feb</v>
      </c>
      <c r="H2969" t="str">
        <f>_xlfn.XLOOKUP(tbl_OrderProduct[[#This Row],[ProductID]],tbl_Product[ProductID],tbl_Product[ProductName])</f>
        <v>The Castles of Mad King Lambda</v>
      </c>
      <c r="I2969" t="str">
        <f>_xlfn.XLOOKUP(tbl_OrderProduct[[#This Row],[OrderID]],tbl_Order[OrderID],tbl_Order[CustomerID])</f>
        <v>CUST1147</v>
      </c>
    </row>
    <row r="2970" spans="1:9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  <c r="F2970">
        <f>_xlfn.XLOOKUP(tbl_OrderProduct[[#This Row],[OrderID]],tbl_Order[OrderID],tbl_Order[Order Year])</f>
        <v>2023</v>
      </c>
      <c r="G2970" t="str">
        <f>_xlfn.XLOOKUP(tbl_OrderProduct[[#This Row],[OrderID]],tbl_Order[OrderID],tbl_Order[Order Month Name])</f>
        <v>Feb</v>
      </c>
      <c r="H2970" t="str">
        <f>_xlfn.XLOOKUP(tbl_OrderProduct[[#This Row],[ProductID]],tbl_Product[ProductID],tbl_Product[ProductName])</f>
        <v>YahtSheets</v>
      </c>
      <c r="I2970" t="str">
        <f>_xlfn.XLOOKUP(tbl_OrderProduct[[#This Row],[OrderID]],tbl_Order[OrderID],tbl_Order[CustomerID])</f>
        <v>CUST1185</v>
      </c>
    </row>
    <row r="2971" spans="1:9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  <c r="F2971">
        <f>_xlfn.XLOOKUP(tbl_OrderProduct[[#This Row],[OrderID]],tbl_Order[OrderID],tbl_Order[Order Year])</f>
        <v>2023</v>
      </c>
      <c r="G2971" t="str">
        <f>_xlfn.XLOOKUP(tbl_OrderProduct[[#This Row],[OrderID]],tbl_Order[OrderID],tbl_Order[Order Month Name])</f>
        <v>Feb</v>
      </c>
      <c r="H2971" t="str">
        <f>_xlfn.XLOOKUP(tbl_OrderProduct[[#This Row],[ProductID]],tbl_Product[ProductID],tbl_Product[ProductName])</f>
        <v>Tiny Epic Formulas</v>
      </c>
      <c r="I2971" t="str">
        <f>_xlfn.XLOOKUP(tbl_OrderProduct[[#This Row],[OrderID]],tbl_Order[OrderID],tbl_Order[CustomerID])</f>
        <v>CUST0747</v>
      </c>
    </row>
    <row r="2972" spans="1:9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  <c r="F2972">
        <f>_xlfn.XLOOKUP(tbl_OrderProduct[[#This Row],[OrderID]],tbl_Order[OrderID],tbl_Order[Order Year])</f>
        <v>2023</v>
      </c>
      <c r="G2972" t="str">
        <f>_xlfn.XLOOKUP(tbl_OrderProduct[[#This Row],[OrderID]],tbl_Order[OrderID],tbl_Order[Order Month Name])</f>
        <v>Feb</v>
      </c>
      <c r="H2972" t="str">
        <f>_xlfn.XLOOKUP(tbl_OrderProduct[[#This Row],[ProductID]],tbl_Product[ProductID],tbl_Product[ProductName])</f>
        <v>Spreadsheets &amp; Sidequests</v>
      </c>
      <c r="I2972" t="str">
        <f>_xlfn.XLOOKUP(tbl_OrderProduct[[#This Row],[OrderID]],tbl_Order[OrderID],tbl_Order[CustomerID])</f>
        <v>CUST0747</v>
      </c>
    </row>
    <row r="2973" spans="1:9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  <c r="F2973">
        <f>_xlfn.XLOOKUP(tbl_OrderProduct[[#This Row],[OrderID]],tbl_Order[OrderID],tbl_Order[Order Year])</f>
        <v>2023</v>
      </c>
      <c r="G2973" t="str">
        <f>_xlfn.XLOOKUP(tbl_OrderProduct[[#This Row],[OrderID]],tbl_Order[OrderID],tbl_Order[Order Month Name])</f>
        <v>Feb</v>
      </c>
      <c r="H2973" t="str">
        <f>_xlfn.XLOOKUP(tbl_OrderProduct[[#This Row],[ProductID]],tbl_Product[ProductID],tbl_Product[ProductName])</f>
        <v>Formula Scrabble</v>
      </c>
      <c r="I2973" t="str">
        <f>_xlfn.XLOOKUP(tbl_OrderProduct[[#This Row],[OrderID]],tbl_Order[OrderID],tbl_Order[CustomerID])</f>
        <v>CUST0747</v>
      </c>
    </row>
    <row r="2974" spans="1:9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  <c r="F2974">
        <f>_xlfn.XLOOKUP(tbl_OrderProduct[[#This Row],[OrderID]],tbl_Order[OrderID],tbl_Order[Order Year])</f>
        <v>2023</v>
      </c>
      <c r="G2974" t="str">
        <f>_xlfn.XLOOKUP(tbl_OrderProduct[[#This Row],[OrderID]],tbl_Order[OrderID],tbl_Order[Order Month Name])</f>
        <v>Feb</v>
      </c>
      <c r="H2974" t="str">
        <f>_xlfn.XLOOKUP(tbl_OrderProduct[[#This Row],[ProductID]],tbl_Product[ProductID],tbl_Product[ProductName])</f>
        <v>The Castles of Mad King Lambda</v>
      </c>
      <c r="I2974" t="str">
        <f>_xlfn.XLOOKUP(tbl_OrderProduct[[#This Row],[OrderID]],tbl_Order[OrderID],tbl_Order[CustomerID])</f>
        <v>CUST0747</v>
      </c>
    </row>
    <row r="2975" spans="1:9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  <c r="F2975">
        <f>_xlfn.XLOOKUP(tbl_OrderProduct[[#This Row],[OrderID]],tbl_Order[OrderID],tbl_Order[Order Year])</f>
        <v>2023</v>
      </c>
      <c r="G2975" t="str">
        <f>_xlfn.XLOOKUP(tbl_OrderProduct[[#This Row],[OrderID]],tbl_Order[OrderID],tbl_Order[Order Month Name])</f>
        <v>Feb</v>
      </c>
      <c r="H2975" t="str">
        <f>_xlfn.XLOOKUP(tbl_OrderProduct[[#This Row],[ProductID]],tbl_Product[ProductID],tbl_Product[ProductName])</f>
        <v>The Castles of Mad King Lambda</v>
      </c>
      <c r="I2975" t="str">
        <f>_xlfn.XLOOKUP(tbl_OrderProduct[[#This Row],[OrderID]],tbl_Order[OrderID],tbl_Order[CustomerID])</f>
        <v>CUST1108</v>
      </c>
    </row>
    <row r="2976" spans="1:9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  <c r="F2976">
        <f>_xlfn.XLOOKUP(tbl_OrderProduct[[#This Row],[OrderID]],tbl_Order[OrderID],tbl_Order[Order Year])</f>
        <v>2023</v>
      </c>
      <c r="G2976" t="str">
        <f>_xlfn.XLOOKUP(tbl_OrderProduct[[#This Row],[OrderID]],tbl_Order[OrderID],tbl_Order[Order Month Name])</f>
        <v>Feb</v>
      </c>
      <c r="H2976" t="str">
        <f>_xlfn.XLOOKUP(tbl_OrderProduct[[#This Row],[ProductID]],tbl_Product[ProductID],tbl_Product[ProductName])</f>
        <v>Roll for Regression</v>
      </c>
      <c r="I2976" t="str">
        <f>_xlfn.XLOOKUP(tbl_OrderProduct[[#This Row],[OrderID]],tbl_Order[OrderID],tbl_Order[CustomerID])</f>
        <v>CUST0628</v>
      </c>
    </row>
    <row r="2977" spans="1:9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  <c r="F2977">
        <f>_xlfn.XLOOKUP(tbl_OrderProduct[[#This Row],[OrderID]],tbl_Order[OrderID],tbl_Order[Order Year])</f>
        <v>2023</v>
      </c>
      <c r="G2977" t="str">
        <f>_xlfn.XLOOKUP(tbl_OrderProduct[[#This Row],[OrderID]],tbl_Order[OrderID],tbl_Order[Order Month Name])</f>
        <v>Feb</v>
      </c>
      <c r="H2977" t="str">
        <f>_xlfn.XLOOKUP(tbl_OrderProduct[[#This Row],[ProductID]],tbl_Product[ProductID],tbl_Product[ProductName])</f>
        <v>Azul: Pie Chart Edition</v>
      </c>
      <c r="I2977" t="str">
        <f>_xlfn.XLOOKUP(tbl_OrderProduct[[#This Row],[OrderID]],tbl_Order[OrderID],tbl_Order[CustomerID])</f>
        <v>CUST0403</v>
      </c>
    </row>
    <row r="2978" spans="1:9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  <c r="F2978">
        <f>_xlfn.XLOOKUP(tbl_OrderProduct[[#This Row],[OrderID]],tbl_Order[OrderID],tbl_Order[Order Year])</f>
        <v>2023</v>
      </c>
      <c r="G2978" t="str">
        <f>_xlfn.XLOOKUP(tbl_OrderProduct[[#This Row],[OrderID]],tbl_Order[OrderID],tbl_Order[Order Month Name])</f>
        <v>Feb</v>
      </c>
      <c r="H2978" t="str">
        <f>_xlfn.XLOOKUP(tbl_OrderProduct[[#This Row],[ProductID]],tbl_Product[ProductID],tbl_Product[ProductName])</f>
        <v>Terraforming Tableau</v>
      </c>
      <c r="I2978" t="str">
        <f>_xlfn.XLOOKUP(tbl_OrderProduct[[#This Row],[OrderID]],tbl_Order[OrderID],tbl_Order[CustomerID])</f>
        <v>CUST0403</v>
      </c>
    </row>
    <row r="2979" spans="1:9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  <c r="F2979">
        <f>_xlfn.XLOOKUP(tbl_OrderProduct[[#This Row],[OrderID]],tbl_Order[OrderID],tbl_Order[Order Year])</f>
        <v>2023</v>
      </c>
      <c r="G2979" t="str">
        <f>_xlfn.XLOOKUP(tbl_OrderProduct[[#This Row],[OrderID]],tbl_Order[OrderID],tbl_Order[Order Month Name])</f>
        <v>Feb</v>
      </c>
      <c r="H2979" t="str">
        <f>_xlfn.XLOOKUP(tbl_OrderProduct[[#This Row],[ProductID]],tbl_Product[ProductID],tbl_Product[ProductName])</f>
        <v>Tiny Epic Formulas</v>
      </c>
      <c r="I2979" t="str">
        <f>_xlfn.XLOOKUP(tbl_OrderProduct[[#This Row],[OrderID]],tbl_Order[OrderID],tbl_Order[CustomerID])</f>
        <v>CUST0403</v>
      </c>
    </row>
    <row r="2980" spans="1:9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  <c r="F2980">
        <f>_xlfn.XLOOKUP(tbl_OrderProduct[[#This Row],[OrderID]],tbl_Order[OrderID],tbl_Order[Order Year])</f>
        <v>2023</v>
      </c>
      <c r="G2980" t="str">
        <f>_xlfn.XLOOKUP(tbl_OrderProduct[[#This Row],[OrderID]],tbl_Order[OrderID],tbl_Order[Order Month Name])</f>
        <v>Feb</v>
      </c>
      <c r="H2980" t="str">
        <f>_xlfn.XLOOKUP(tbl_OrderProduct[[#This Row],[ProductID]],tbl_Product[ProductID],tbl_Product[ProductName])</f>
        <v>Monopoly: Pivot Table Edition</v>
      </c>
      <c r="I2980" t="str">
        <f>_xlfn.XLOOKUP(tbl_OrderProduct[[#This Row],[OrderID]],tbl_Order[OrderID],tbl_Order[CustomerID])</f>
        <v>CUST0575</v>
      </c>
    </row>
    <row r="2981" spans="1:9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  <c r="F2981">
        <f>_xlfn.XLOOKUP(tbl_OrderProduct[[#This Row],[OrderID]],tbl_Order[OrderID],tbl_Order[Order Year])</f>
        <v>2023</v>
      </c>
      <c r="G2981" t="str">
        <f>_xlfn.XLOOKUP(tbl_OrderProduct[[#This Row],[OrderID]],tbl_Order[OrderID],tbl_Order[Order Month Name])</f>
        <v>Feb</v>
      </c>
      <c r="H2981" t="str">
        <f>_xlfn.XLOOKUP(tbl_OrderProduct[[#This Row],[ProductID]],tbl_Product[ProductID],tbl_Product[ProductName])</f>
        <v>Pax Excel</v>
      </c>
      <c r="I2981" t="str">
        <f>_xlfn.XLOOKUP(tbl_OrderProduct[[#This Row],[OrderID]],tbl_Order[OrderID],tbl_Order[CustomerID])</f>
        <v>CUST0575</v>
      </c>
    </row>
    <row r="2982" spans="1:9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  <c r="F2982">
        <f>_xlfn.XLOOKUP(tbl_OrderProduct[[#This Row],[OrderID]],tbl_Order[OrderID],tbl_Order[Order Year])</f>
        <v>2023</v>
      </c>
      <c r="G2982" t="str">
        <f>_xlfn.XLOOKUP(tbl_OrderProduct[[#This Row],[OrderID]],tbl_Order[OrderID],tbl_Order[Order Month Name])</f>
        <v>Feb</v>
      </c>
      <c r="H2982" t="str">
        <f>_xlfn.XLOOKUP(tbl_OrderProduct[[#This Row],[ProductID]],tbl_Product[ProductID],tbl_Product[ProductName])</f>
        <v>DataCraft: Fields &amp; Measures</v>
      </c>
      <c r="I2982" t="str">
        <f>_xlfn.XLOOKUP(tbl_OrderProduct[[#This Row],[OrderID]],tbl_Order[OrderID],tbl_Order[CustomerID])</f>
        <v>CUST0143</v>
      </c>
    </row>
    <row r="2983" spans="1:9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  <c r="F2983">
        <f>_xlfn.XLOOKUP(tbl_OrderProduct[[#This Row],[OrderID]],tbl_Order[OrderID],tbl_Order[Order Year])</f>
        <v>2023</v>
      </c>
      <c r="G2983" t="str">
        <f>_xlfn.XLOOKUP(tbl_OrderProduct[[#This Row],[OrderID]],tbl_Order[OrderID],tbl_Order[Order Month Name])</f>
        <v>Feb</v>
      </c>
      <c r="H2983" t="str">
        <f>_xlfn.XLOOKUP(tbl_OrderProduct[[#This Row],[ProductID]],tbl_Product[ProductID],tbl_Product[ProductName])</f>
        <v>Don't Split the Data</v>
      </c>
      <c r="I2983" t="str">
        <f>_xlfn.XLOOKUP(tbl_OrderProduct[[#This Row],[OrderID]],tbl_Order[OrderID],tbl_Order[CustomerID])</f>
        <v>CUST0236</v>
      </c>
    </row>
    <row r="2984" spans="1:9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  <c r="F2984">
        <f>_xlfn.XLOOKUP(tbl_OrderProduct[[#This Row],[OrderID]],tbl_Order[OrderID],tbl_Order[Order Year])</f>
        <v>2023</v>
      </c>
      <c r="G2984" t="str">
        <f>_xlfn.XLOOKUP(tbl_OrderProduct[[#This Row],[OrderID]],tbl_Order[OrderID],tbl_Order[Order Month Name])</f>
        <v>Feb</v>
      </c>
      <c r="H2984" t="str">
        <f>_xlfn.XLOOKUP(tbl_OrderProduct[[#This Row],[ProductID]],tbl_Product[ProductID],tbl_Product[ProductName])</f>
        <v>DataCraft: Fields &amp; Measures</v>
      </c>
      <c r="I2984" t="str">
        <f>_xlfn.XLOOKUP(tbl_OrderProduct[[#This Row],[OrderID]],tbl_Order[OrderID],tbl_Order[CustomerID])</f>
        <v>CUST1228</v>
      </c>
    </row>
    <row r="2985" spans="1:9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  <c r="F2985">
        <f>_xlfn.XLOOKUP(tbl_OrderProduct[[#This Row],[OrderID]],tbl_Order[OrderID],tbl_Order[Order Year])</f>
        <v>2023</v>
      </c>
      <c r="G2985" t="str">
        <f>_xlfn.XLOOKUP(tbl_OrderProduct[[#This Row],[OrderID]],tbl_Order[OrderID],tbl_Order[Order Month Name])</f>
        <v>Feb</v>
      </c>
      <c r="H2985" t="str">
        <f>_xlfn.XLOOKUP(tbl_OrderProduct[[#This Row],[ProductID]],tbl_Product[ProductID],tbl_Product[ProductName])</f>
        <v>Between Two Spreadsheets</v>
      </c>
      <c r="I2985" t="str">
        <f>_xlfn.XLOOKUP(tbl_OrderProduct[[#This Row],[OrderID]],tbl_Order[OrderID],tbl_Order[CustomerID])</f>
        <v>CUST0050</v>
      </c>
    </row>
    <row r="2986" spans="1:9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  <c r="F2986">
        <f>_xlfn.XLOOKUP(tbl_OrderProduct[[#This Row],[OrderID]],tbl_Order[OrderID],tbl_Order[Order Year])</f>
        <v>2023</v>
      </c>
      <c r="G2986" t="str">
        <f>_xlfn.XLOOKUP(tbl_OrderProduct[[#This Row],[OrderID]],tbl_Order[OrderID],tbl_Order[Order Month Name])</f>
        <v>Feb</v>
      </c>
      <c r="H2986" t="str">
        <f>_xlfn.XLOOKUP(tbl_OrderProduct[[#This Row],[ProductID]],tbl_Product[ProductID],tbl_Product[ProductName])</f>
        <v>Don't Wake the Stakeholders</v>
      </c>
      <c r="I2986" t="str">
        <f>_xlfn.XLOOKUP(tbl_OrderProduct[[#This Row],[OrderID]],tbl_Order[OrderID],tbl_Order[CustomerID])</f>
        <v>CUST0050</v>
      </c>
    </row>
    <row r="2987" spans="1:9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  <c r="F2987">
        <f>_xlfn.XLOOKUP(tbl_OrderProduct[[#This Row],[OrderID]],tbl_Order[OrderID],tbl_Order[Order Year])</f>
        <v>2023</v>
      </c>
      <c r="G2987" t="str">
        <f>_xlfn.XLOOKUP(tbl_OrderProduct[[#This Row],[OrderID]],tbl_Order[OrderID],tbl_Order[Order Month Name])</f>
        <v>Mar</v>
      </c>
      <c r="H2987" t="str">
        <f>_xlfn.XLOOKUP(tbl_OrderProduct[[#This Row],[ProductID]],tbl_Product[ProductID],tbl_Product[ProductName])</f>
        <v>Monopoly: Pivot Table Edition</v>
      </c>
      <c r="I2987" t="str">
        <f>_xlfn.XLOOKUP(tbl_OrderProduct[[#This Row],[OrderID]],tbl_Order[OrderID],tbl_Order[CustomerID])</f>
        <v>CUST0283</v>
      </c>
    </row>
    <row r="2988" spans="1:9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  <c r="F2988">
        <f>_xlfn.XLOOKUP(tbl_OrderProduct[[#This Row],[OrderID]],tbl_Order[OrderID],tbl_Order[Order Year])</f>
        <v>2023</v>
      </c>
      <c r="G2988" t="str">
        <f>_xlfn.XLOOKUP(tbl_OrderProduct[[#This Row],[OrderID]],tbl_Order[OrderID],tbl_Order[Order Month Name])</f>
        <v>Mar</v>
      </c>
      <c r="H2988" t="str">
        <f>_xlfn.XLOOKUP(tbl_OrderProduct[[#This Row],[ProductID]],tbl_Product[ProductID],tbl_Product[ProductName])</f>
        <v>Pivot Panic!</v>
      </c>
      <c r="I2988" t="str">
        <f>_xlfn.XLOOKUP(tbl_OrderProduct[[#This Row],[OrderID]],tbl_Order[OrderID],tbl_Order[CustomerID])</f>
        <v>CUST0283</v>
      </c>
    </row>
    <row r="2989" spans="1:9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  <c r="F2989">
        <f>_xlfn.XLOOKUP(tbl_OrderProduct[[#This Row],[OrderID]],tbl_Order[OrderID],tbl_Order[Order Year])</f>
        <v>2023</v>
      </c>
      <c r="G2989" t="str">
        <f>_xlfn.XLOOKUP(tbl_OrderProduct[[#This Row],[OrderID]],tbl_Order[OrderID],tbl_Order[Order Month Name])</f>
        <v>Mar</v>
      </c>
      <c r="H2989" t="str">
        <f>_xlfn.XLOOKUP(tbl_OrderProduct[[#This Row],[ProductID]],tbl_Product[ProductID],tbl_Product[ProductName])</f>
        <v>Fieldnames</v>
      </c>
      <c r="I2989" t="str">
        <f>_xlfn.XLOOKUP(tbl_OrderProduct[[#This Row],[OrderID]],tbl_Order[OrderID],tbl_Order[CustomerID])</f>
        <v>CUST0283</v>
      </c>
    </row>
    <row r="2990" spans="1:9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  <c r="F2990">
        <f>_xlfn.XLOOKUP(tbl_OrderProduct[[#This Row],[OrderID]],tbl_Order[OrderID],tbl_Order[Order Year])</f>
        <v>2023</v>
      </c>
      <c r="G2990" t="str">
        <f>_xlfn.XLOOKUP(tbl_OrderProduct[[#This Row],[OrderID]],tbl_Order[OrderID],tbl_Order[Order Month Name])</f>
        <v>Mar</v>
      </c>
      <c r="H2990" t="str">
        <f>_xlfn.XLOOKUP(tbl_OrderProduct[[#This Row],[ProductID]],tbl_Product[ProductID],tbl_Product[ProductName])</f>
        <v>7 Chart Wonders</v>
      </c>
      <c r="I2990" t="str">
        <f>_xlfn.XLOOKUP(tbl_OrderProduct[[#This Row],[OrderID]],tbl_Order[OrderID],tbl_Order[CustomerID])</f>
        <v>CUST0283</v>
      </c>
    </row>
    <row r="2991" spans="1:9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  <c r="F2991">
        <f>_xlfn.XLOOKUP(tbl_OrderProduct[[#This Row],[OrderID]],tbl_Order[OrderID],tbl_Order[Order Year])</f>
        <v>2023</v>
      </c>
      <c r="G2991" t="str">
        <f>_xlfn.XLOOKUP(tbl_OrderProduct[[#This Row],[OrderID]],tbl_Order[OrderID],tbl_Order[Order Month Name])</f>
        <v>Mar</v>
      </c>
      <c r="H2991" t="str">
        <f>_xlfn.XLOOKUP(tbl_OrderProduct[[#This Row],[ProductID]],tbl_Product[ProductID],tbl_Product[ProductName])</f>
        <v>Between Two Spreadsheets</v>
      </c>
      <c r="I2991" t="str">
        <f>_xlfn.XLOOKUP(tbl_OrderProduct[[#This Row],[OrderID]],tbl_Order[OrderID],tbl_Order[CustomerID])</f>
        <v>CUST0283</v>
      </c>
    </row>
    <row r="2992" spans="1:9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  <c r="F2992">
        <f>_xlfn.XLOOKUP(tbl_OrderProduct[[#This Row],[OrderID]],tbl_Order[OrderID],tbl_Order[Order Year])</f>
        <v>2023</v>
      </c>
      <c r="G2992" t="str">
        <f>_xlfn.XLOOKUP(tbl_OrderProduct[[#This Row],[OrderID]],tbl_Order[OrderID],tbl_Order[Order Month Name])</f>
        <v>Mar</v>
      </c>
      <c r="H2992" t="str">
        <f>_xlfn.XLOOKUP(tbl_OrderProduct[[#This Row],[ProductID]],tbl_Product[ProductID],tbl_Product[ProductName])</f>
        <v>Great Western Lookup</v>
      </c>
      <c r="I2992" t="str">
        <f>_xlfn.XLOOKUP(tbl_OrderProduct[[#This Row],[OrderID]],tbl_Order[OrderID],tbl_Order[CustomerID])</f>
        <v>CUST0283</v>
      </c>
    </row>
    <row r="2993" spans="1:9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  <c r="F2993">
        <f>_xlfn.XLOOKUP(tbl_OrderProduct[[#This Row],[OrderID]],tbl_Order[OrderID],tbl_Order[Order Year])</f>
        <v>2023</v>
      </c>
      <c r="G2993" t="str">
        <f>_xlfn.XLOOKUP(tbl_OrderProduct[[#This Row],[OrderID]],tbl_Order[OrderID],tbl_Order[Order Month Name])</f>
        <v>Mar</v>
      </c>
      <c r="H2993" t="str">
        <f>_xlfn.XLOOKUP(tbl_OrderProduct[[#This Row],[ProductID]],tbl_Product[ProductID],tbl_Product[ProductName])</f>
        <v>Brass: Budget</v>
      </c>
      <c r="I2993" t="str">
        <f>_xlfn.XLOOKUP(tbl_OrderProduct[[#This Row],[OrderID]],tbl_Order[OrderID],tbl_Order[CustomerID])</f>
        <v>CUST1098</v>
      </c>
    </row>
    <row r="2994" spans="1:9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  <c r="F2994">
        <f>_xlfn.XLOOKUP(tbl_OrderProduct[[#This Row],[OrderID]],tbl_Order[OrderID],tbl_Order[Order Year])</f>
        <v>2023</v>
      </c>
      <c r="G2994" t="str">
        <f>_xlfn.XLOOKUP(tbl_OrderProduct[[#This Row],[OrderID]],tbl_Order[OrderID],tbl_Order[Order Month Name])</f>
        <v>Mar</v>
      </c>
      <c r="H2994" t="str">
        <f>_xlfn.XLOOKUP(tbl_OrderProduct[[#This Row],[ProductID]],tbl_Product[ProductID],tbl_Product[ProductName])</f>
        <v>Wingspanalytics</v>
      </c>
      <c r="I2994" t="str">
        <f>_xlfn.XLOOKUP(tbl_OrderProduct[[#This Row],[OrderID]],tbl_Order[OrderID],tbl_Order[CustomerID])</f>
        <v>CUST1098</v>
      </c>
    </row>
    <row r="2995" spans="1:9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  <c r="F2995">
        <f>_xlfn.XLOOKUP(tbl_OrderProduct[[#This Row],[OrderID]],tbl_Order[OrderID],tbl_Order[Order Year])</f>
        <v>2023</v>
      </c>
      <c r="G2995" t="str">
        <f>_xlfn.XLOOKUP(tbl_OrderProduct[[#This Row],[OrderID]],tbl_Order[OrderID],tbl_Order[Order Month Name])</f>
        <v>Mar</v>
      </c>
      <c r="H2995" t="str">
        <f>_xlfn.XLOOKUP(tbl_OrderProduct[[#This Row],[ProductID]],tbl_Product[ProductID],tbl_Product[ProductName])</f>
        <v>Tiny Epic Formulas</v>
      </c>
      <c r="I2995" t="str">
        <f>_xlfn.XLOOKUP(tbl_OrderProduct[[#This Row],[OrderID]],tbl_Order[OrderID],tbl_Order[CustomerID])</f>
        <v>CUST1098</v>
      </c>
    </row>
    <row r="2996" spans="1:9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  <c r="F2996">
        <f>_xlfn.XLOOKUP(tbl_OrderProduct[[#This Row],[OrderID]],tbl_Order[OrderID],tbl_Order[Order Year])</f>
        <v>2023</v>
      </c>
      <c r="G2996" t="str">
        <f>_xlfn.XLOOKUP(tbl_OrderProduct[[#This Row],[OrderID]],tbl_Order[OrderID],tbl_Order[Order Month Name])</f>
        <v>Mar</v>
      </c>
      <c r="H2996" t="str">
        <f>_xlfn.XLOOKUP(tbl_OrderProduct[[#This Row],[ProductID]],tbl_Product[ProductID],tbl_Product[ProductName])</f>
        <v>Fieldnames</v>
      </c>
      <c r="I2996" t="str">
        <f>_xlfn.XLOOKUP(tbl_OrderProduct[[#This Row],[OrderID]],tbl_Order[OrderID],tbl_Order[CustomerID])</f>
        <v>CUST1098</v>
      </c>
    </row>
    <row r="2997" spans="1:9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  <c r="F2997">
        <f>_xlfn.XLOOKUP(tbl_OrderProduct[[#This Row],[OrderID]],tbl_Order[OrderID],tbl_Order[Order Year])</f>
        <v>2023</v>
      </c>
      <c r="G2997" t="str">
        <f>_xlfn.XLOOKUP(tbl_OrderProduct[[#This Row],[OrderID]],tbl_Order[OrderID],tbl_Order[Order Month Name])</f>
        <v>Mar</v>
      </c>
      <c r="H2997" t="str">
        <f>_xlfn.XLOOKUP(tbl_OrderProduct[[#This Row],[ProductID]],tbl_Product[ProductID],tbl_Product[ProductName])</f>
        <v>The Spill: Data Breach</v>
      </c>
      <c r="I2997" t="str">
        <f>_xlfn.XLOOKUP(tbl_OrderProduct[[#This Row],[OrderID]],tbl_Order[OrderID],tbl_Order[CustomerID])</f>
        <v>CUST1098</v>
      </c>
    </row>
    <row r="2998" spans="1:9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  <c r="F2998">
        <f>_xlfn.XLOOKUP(tbl_OrderProduct[[#This Row],[OrderID]],tbl_Order[OrderID],tbl_Order[Order Year])</f>
        <v>2023</v>
      </c>
      <c r="G2998" t="str">
        <f>_xlfn.XLOOKUP(tbl_OrderProduct[[#This Row],[OrderID]],tbl_Order[OrderID],tbl_Order[Order Month Name])</f>
        <v>Mar</v>
      </c>
      <c r="H2998" t="str">
        <f>_xlfn.XLOOKUP(tbl_OrderProduct[[#This Row],[ProductID]],tbl_Product[ProductID],tbl_Product[ProductName])</f>
        <v>The Castles of Mad King Lambda</v>
      </c>
      <c r="I2998" t="str">
        <f>_xlfn.XLOOKUP(tbl_OrderProduct[[#This Row],[OrderID]],tbl_Order[OrderID],tbl_Order[CustomerID])</f>
        <v>CUST1098</v>
      </c>
    </row>
    <row r="2999" spans="1:9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  <c r="F2999">
        <f>_xlfn.XLOOKUP(tbl_OrderProduct[[#This Row],[OrderID]],tbl_Order[OrderID],tbl_Order[Order Year])</f>
        <v>2023</v>
      </c>
      <c r="G2999" t="str">
        <f>_xlfn.XLOOKUP(tbl_OrderProduct[[#This Row],[OrderID]],tbl_Order[OrderID],tbl_Order[Order Month Name])</f>
        <v>Mar</v>
      </c>
      <c r="H2999" t="str">
        <f>_xlfn.XLOOKUP(tbl_OrderProduct[[#This Row],[ProductID]],tbl_Product[ProductID],tbl_Product[ProductName])</f>
        <v>Depreciation Trail</v>
      </c>
      <c r="I2999" t="str">
        <f>_xlfn.XLOOKUP(tbl_OrderProduct[[#This Row],[OrderID]],tbl_Order[OrderID],tbl_Order[CustomerID])</f>
        <v>CUST0102</v>
      </c>
    </row>
    <row r="3000" spans="1:9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  <c r="F3000">
        <f>_xlfn.XLOOKUP(tbl_OrderProduct[[#This Row],[OrderID]],tbl_Order[OrderID],tbl_Order[Order Year])</f>
        <v>2023</v>
      </c>
      <c r="G3000" t="str">
        <f>_xlfn.XLOOKUP(tbl_OrderProduct[[#This Row],[OrderID]],tbl_Order[OrderID],tbl_Order[Order Month Name])</f>
        <v>Mar</v>
      </c>
      <c r="H3000" t="str">
        <f>_xlfn.XLOOKUP(tbl_OrderProduct[[#This Row],[ProductID]],tbl_Product[ProductID],tbl_Product[ProductName])</f>
        <v>DataCraft: Fields &amp; Measures</v>
      </c>
      <c r="I3000" t="str">
        <f>_xlfn.XLOOKUP(tbl_OrderProduct[[#This Row],[OrderID]],tbl_Order[OrderID],tbl_Order[CustomerID])</f>
        <v>CUST0102</v>
      </c>
    </row>
    <row r="3001" spans="1:9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  <c r="F3001">
        <f>_xlfn.XLOOKUP(tbl_OrderProduct[[#This Row],[OrderID]],tbl_Order[OrderID],tbl_Order[Order Year])</f>
        <v>2023</v>
      </c>
      <c r="G3001" t="str">
        <f>_xlfn.XLOOKUP(tbl_OrderProduct[[#This Row],[OrderID]],tbl_Order[OrderID],tbl_Order[Order Month Name])</f>
        <v>Mar</v>
      </c>
      <c r="H3001" t="str">
        <f>_xlfn.XLOOKUP(tbl_OrderProduct[[#This Row],[ProductID]],tbl_Product[ProductID],tbl_Product[ProductName])</f>
        <v>The Quacks of Quarterburg</v>
      </c>
      <c r="I3001" t="str">
        <f>_xlfn.XLOOKUP(tbl_OrderProduct[[#This Row],[OrderID]],tbl_Order[OrderID],tbl_Order[CustomerID])</f>
        <v>CUST1190</v>
      </c>
    </row>
    <row r="3002" spans="1:9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  <c r="F3002">
        <f>_xlfn.XLOOKUP(tbl_OrderProduct[[#This Row],[OrderID]],tbl_Order[OrderID],tbl_Order[Order Year])</f>
        <v>2023</v>
      </c>
      <c r="G3002" t="str">
        <f>_xlfn.XLOOKUP(tbl_OrderProduct[[#This Row],[OrderID]],tbl_Order[OrderID],tbl_Order[Order Month Name])</f>
        <v>Mar</v>
      </c>
      <c r="H3002" t="str">
        <f>_xlfn.XLOOKUP(tbl_OrderProduct[[#This Row],[ProductID]],tbl_Product[ProductID],tbl_Product[ProductName])</f>
        <v>Spreadsheet Legacy</v>
      </c>
      <c r="I3002" t="str">
        <f>_xlfn.XLOOKUP(tbl_OrderProduct[[#This Row],[OrderID]],tbl_Order[OrderID],tbl_Order[CustomerID])</f>
        <v>CUST1190</v>
      </c>
    </row>
    <row r="3003" spans="1:9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  <c r="F3003">
        <f>_xlfn.XLOOKUP(tbl_OrderProduct[[#This Row],[OrderID]],tbl_Order[OrderID],tbl_Order[Order Year])</f>
        <v>2023</v>
      </c>
      <c r="G3003" t="str">
        <f>_xlfn.XLOOKUP(tbl_OrderProduct[[#This Row],[OrderID]],tbl_Order[OrderID],tbl_Order[Order Month Name])</f>
        <v>Mar</v>
      </c>
      <c r="H3003" t="str">
        <f>_xlfn.XLOOKUP(tbl_OrderProduct[[#This Row],[ProductID]],tbl_Product[ProductID],tbl_Product[ProductName])</f>
        <v>Pivot or Perish</v>
      </c>
      <c r="I3003" t="str">
        <f>_xlfn.XLOOKUP(tbl_OrderProduct[[#This Row],[OrderID]],tbl_Order[OrderID],tbl_Order[CustomerID])</f>
        <v>CUST0962</v>
      </c>
    </row>
    <row r="3004" spans="1:9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  <c r="F3004">
        <f>_xlfn.XLOOKUP(tbl_OrderProduct[[#This Row],[OrderID]],tbl_Order[OrderID],tbl_Order[Order Year])</f>
        <v>2023</v>
      </c>
      <c r="G3004" t="str">
        <f>_xlfn.XLOOKUP(tbl_OrderProduct[[#This Row],[OrderID]],tbl_Order[OrderID],tbl_Order[Order Month Name])</f>
        <v>Mar</v>
      </c>
      <c r="H3004" t="str">
        <f>_xlfn.XLOOKUP(tbl_OrderProduct[[#This Row],[ProductID]],tbl_Product[ProductID],tbl_Product[ProductName])</f>
        <v>Welcome To … The Dashboard</v>
      </c>
      <c r="I3004" t="str">
        <f>_xlfn.XLOOKUP(tbl_OrderProduct[[#This Row],[OrderID]],tbl_Order[OrderID],tbl_Order[CustomerID])</f>
        <v>CUST0962</v>
      </c>
    </row>
    <row r="3005" spans="1:9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  <c r="F3005">
        <f>_xlfn.XLOOKUP(tbl_OrderProduct[[#This Row],[OrderID]],tbl_Order[OrderID],tbl_Order[Order Year])</f>
        <v>2023</v>
      </c>
      <c r="G3005" t="str">
        <f>_xlfn.XLOOKUP(tbl_OrderProduct[[#This Row],[OrderID]],tbl_Order[OrderID],tbl_Order[Order Month Name])</f>
        <v>Mar</v>
      </c>
      <c r="H3005" t="str">
        <f>_xlfn.XLOOKUP(tbl_OrderProduct[[#This Row],[ProductID]],tbl_Product[ProductID],tbl_Product[ProductName])</f>
        <v>Fieldnames</v>
      </c>
      <c r="I3005" t="str">
        <f>_xlfn.XLOOKUP(tbl_OrderProduct[[#This Row],[OrderID]],tbl_Order[OrderID],tbl_Order[CustomerID])</f>
        <v>CUST1185</v>
      </c>
    </row>
    <row r="3006" spans="1:9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  <c r="F3006">
        <f>_xlfn.XLOOKUP(tbl_OrderProduct[[#This Row],[OrderID]],tbl_Order[OrderID],tbl_Order[Order Year])</f>
        <v>2023</v>
      </c>
      <c r="G3006" t="str">
        <f>_xlfn.XLOOKUP(tbl_OrderProduct[[#This Row],[OrderID]],tbl_Order[OrderID],tbl_Order[Order Month Name])</f>
        <v>Mar</v>
      </c>
      <c r="H3006" t="str">
        <f>_xlfn.XLOOKUP(tbl_OrderProduct[[#This Row],[ProductID]],tbl_Product[ProductID],tbl_Product[ProductName])</f>
        <v>Pivot Panic!</v>
      </c>
      <c r="I3006" t="str">
        <f>_xlfn.XLOOKUP(tbl_OrderProduct[[#This Row],[OrderID]],tbl_Order[OrderID],tbl_Order[CustomerID])</f>
        <v>CUST0284</v>
      </c>
    </row>
    <row r="3007" spans="1:9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  <c r="F3007">
        <f>_xlfn.XLOOKUP(tbl_OrderProduct[[#This Row],[OrderID]],tbl_Order[OrderID],tbl_Order[Order Year])</f>
        <v>2023</v>
      </c>
      <c r="G3007" t="str">
        <f>_xlfn.XLOOKUP(tbl_OrderProduct[[#This Row],[OrderID]],tbl_Order[OrderID],tbl_Order[Order Month Name])</f>
        <v>Mar</v>
      </c>
      <c r="H3007" t="str">
        <f>_xlfn.XLOOKUP(tbl_OrderProduct[[#This Row],[ProductID]],tbl_Product[ProductID],tbl_Product[ProductName])</f>
        <v>Tiny Epic Formulas</v>
      </c>
      <c r="I3007" t="str">
        <f>_xlfn.XLOOKUP(tbl_OrderProduct[[#This Row],[OrderID]],tbl_Order[OrderID],tbl_Order[CustomerID])</f>
        <v>CUST0284</v>
      </c>
    </row>
    <row r="3008" spans="1:9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  <c r="F3008">
        <f>_xlfn.XLOOKUP(tbl_OrderProduct[[#This Row],[OrderID]],tbl_Order[OrderID],tbl_Order[Order Year])</f>
        <v>2023</v>
      </c>
      <c r="G3008" t="str">
        <f>_xlfn.XLOOKUP(tbl_OrderProduct[[#This Row],[OrderID]],tbl_Order[OrderID],tbl_Order[Order Month Name])</f>
        <v>Mar</v>
      </c>
      <c r="H3008" t="str">
        <f>_xlfn.XLOOKUP(tbl_OrderProduct[[#This Row],[ProductID]],tbl_Product[ProductID],tbl_Product[ProductName])</f>
        <v>Sheets of Nottingham</v>
      </c>
      <c r="I3008" t="str">
        <f>_xlfn.XLOOKUP(tbl_OrderProduct[[#This Row],[OrderID]],tbl_Order[OrderID],tbl_Order[CustomerID])</f>
        <v>CUST0367</v>
      </c>
    </row>
    <row r="3009" spans="1:9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  <c r="F3009">
        <f>_xlfn.XLOOKUP(tbl_OrderProduct[[#This Row],[OrderID]],tbl_Order[OrderID],tbl_Order[Order Year])</f>
        <v>2023</v>
      </c>
      <c r="G3009" t="str">
        <f>_xlfn.XLOOKUP(tbl_OrderProduct[[#This Row],[OrderID]],tbl_Order[OrderID],tbl_Order[Order Month Name])</f>
        <v>Mar</v>
      </c>
      <c r="H3009" t="str">
        <f>_xlfn.XLOOKUP(tbl_OrderProduct[[#This Row],[ProductID]],tbl_Product[ProductID],tbl_Product[ProductName])</f>
        <v>Cells of Caledonia</v>
      </c>
      <c r="I3009" t="str">
        <f>_xlfn.XLOOKUP(tbl_OrderProduct[[#This Row],[OrderID]],tbl_Order[OrderID],tbl_Order[CustomerID])</f>
        <v>CUST0367</v>
      </c>
    </row>
    <row r="3010" spans="1:9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  <c r="F3010">
        <f>_xlfn.XLOOKUP(tbl_OrderProduct[[#This Row],[OrderID]],tbl_Order[OrderID],tbl_Order[Order Year])</f>
        <v>2023</v>
      </c>
      <c r="G3010" t="str">
        <f>_xlfn.XLOOKUP(tbl_OrderProduct[[#This Row],[OrderID]],tbl_Order[OrderID],tbl_Order[Order Month Name])</f>
        <v>Mar</v>
      </c>
      <c r="H3010" t="str">
        <f>_xlfn.XLOOKUP(tbl_OrderProduct[[#This Row],[ProductID]],tbl_Product[ProductID],tbl_Product[ProductName])</f>
        <v>Dashboard Wavelength</v>
      </c>
      <c r="I3010" t="str">
        <f>_xlfn.XLOOKUP(tbl_OrderProduct[[#This Row],[OrderID]],tbl_Order[OrderID],tbl_Order[CustomerID])</f>
        <v>CUST0123</v>
      </c>
    </row>
    <row r="3011" spans="1:9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  <c r="F3011">
        <f>_xlfn.XLOOKUP(tbl_OrderProduct[[#This Row],[OrderID]],tbl_Order[OrderID],tbl_Order[Order Year])</f>
        <v>2023</v>
      </c>
      <c r="G3011" t="str">
        <f>_xlfn.XLOOKUP(tbl_OrderProduct[[#This Row],[OrderID]],tbl_Order[OrderID],tbl_Order[Order Month Name])</f>
        <v>Mar</v>
      </c>
      <c r="H3011" t="str">
        <f>_xlfn.XLOOKUP(tbl_OrderProduct[[#This Row],[ProductID]],tbl_Product[ProductID],tbl_Product[ProductName])</f>
        <v>Between Two Spreadsheets</v>
      </c>
      <c r="I3011" t="str">
        <f>_xlfn.XLOOKUP(tbl_OrderProduct[[#This Row],[OrderID]],tbl_Order[OrderID],tbl_Order[CustomerID])</f>
        <v>CUST0123</v>
      </c>
    </row>
    <row r="3012" spans="1:9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  <c r="F3012">
        <f>_xlfn.XLOOKUP(tbl_OrderProduct[[#This Row],[OrderID]],tbl_Order[OrderID],tbl_Order[Order Year])</f>
        <v>2023</v>
      </c>
      <c r="G3012" t="str">
        <f>_xlfn.XLOOKUP(tbl_OrderProduct[[#This Row],[OrderID]],tbl_Order[OrderID],tbl_Order[Order Month Name])</f>
        <v>Mar</v>
      </c>
      <c r="H3012" t="str">
        <f>_xlfn.XLOOKUP(tbl_OrderProduct[[#This Row],[ProductID]],tbl_Product[ProductID],tbl_Product[ProductName])</f>
        <v>Formulate!</v>
      </c>
      <c r="I3012" t="str">
        <f>_xlfn.XLOOKUP(tbl_OrderProduct[[#This Row],[OrderID]],tbl_Order[OrderID],tbl_Order[CustomerID])</f>
        <v>CUST1076</v>
      </c>
    </row>
    <row r="3013" spans="1:9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  <c r="F3013">
        <f>_xlfn.XLOOKUP(tbl_OrderProduct[[#This Row],[OrderID]],tbl_Order[OrderID],tbl_Order[Order Year])</f>
        <v>2023</v>
      </c>
      <c r="G3013" t="str">
        <f>_xlfn.XLOOKUP(tbl_OrderProduct[[#This Row],[OrderID]],tbl_Order[OrderID],tbl_Order[Order Month Name])</f>
        <v>Mar</v>
      </c>
      <c r="H3013" t="str">
        <f>_xlfn.XLOOKUP(tbl_OrderProduct[[#This Row],[ProductID]],tbl_Product[ProductID],tbl_Product[ProductName])</f>
        <v>YahtSheets</v>
      </c>
      <c r="I3013" t="str">
        <f>_xlfn.XLOOKUP(tbl_OrderProduct[[#This Row],[OrderID]],tbl_Order[OrderID],tbl_Order[CustomerID])</f>
        <v>CUST1076</v>
      </c>
    </row>
    <row r="3014" spans="1:9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  <c r="F3014">
        <f>_xlfn.XLOOKUP(tbl_OrderProduct[[#This Row],[OrderID]],tbl_Order[OrderID],tbl_Order[Order Year])</f>
        <v>2023</v>
      </c>
      <c r="G3014" t="str">
        <f>_xlfn.XLOOKUP(tbl_OrderProduct[[#This Row],[OrderID]],tbl_Order[OrderID],tbl_Order[Order Month Name])</f>
        <v>Mar</v>
      </c>
      <c r="H3014" t="str">
        <f>_xlfn.XLOOKUP(tbl_OrderProduct[[#This Row],[ProductID]],tbl_Product[ProductID],tbl_Product[ProductName])</f>
        <v>Evercell</v>
      </c>
      <c r="I3014" t="str">
        <f>_xlfn.XLOOKUP(tbl_OrderProduct[[#This Row],[OrderID]],tbl_Order[OrderID],tbl_Order[CustomerID])</f>
        <v>CUST1090</v>
      </c>
    </row>
    <row r="3015" spans="1:9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  <c r="F3015">
        <f>_xlfn.XLOOKUP(tbl_OrderProduct[[#This Row],[OrderID]],tbl_Order[OrderID],tbl_Order[Order Year])</f>
        <v>2023</v>
      </c>
      <c r="G3015" t="str">
        <f>_xlfn.XLOOKUP(tbl_OrderProduct[[#This Row],[OrderID]],tbl_Order[OrderID],tbl_Order[Order Month Name])</f>
        <v>Mar</v>
      </c>
      <c r="H3015" t="str">
        <f>_xlfn.XLOOKUP(tbl_OrderProduct[[#This Row],[ProductID]],tbl_Product[ProductID],tbl_Product[ProductName])</f>
        <v>The Spill: Data Breach</v>
      </c>
      <c r="I3015" t="str">
        <f>_xlfn.XLOOKUP(tbl_OrderProduct[[#This Row],[OrderID]],tbl_Order[OrderID],tbl_Order[CustomerID])</f>
        <v>CUST1090</v>
      </c>
    </row>
    <row r="3016" spans="1:9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  <c r="F3016">
        <f>_xlfn.XLOOKUP(tbl_OrderProduct[[#This Row],[OrderID]],tbl_Order[OrderID],tbl_Order[Order Year])</f>
        <v>2023</v>
      </c>
      <c r="G3016" t="str">
        <f>_xlfn.XLOOKUP(tbl_OrderProduct[[#This Row],[OrderID]],tbl_Order[OrderID],tbl_Order[Order Month Name])</f>
        <v>Mar</v>
      </c>
      <c r="H3016" t="str">
        <f>_xlfn.XLOOKUP(tbl_OrderProduct[[#This Row],[ProductID]],tbl_Product[ProductID],tbl_Product[ProductName])</f>
        <v>A Dasboard Contrived</v>
      </c>
      <c r="I3016" t="str">
        <f>_xlfn.XLOOKUP(tbl_OrderProduct[[#This Row],[OrderID]],tbl_Order[OrderID],tbl_Order[CustomerID])</f>
        <v>CUST1090</v>
      </c>
    </row>
    <row r="3017" spans="1:9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  <c r="F3017">
        <f>_xlfn.XLOOKUP(tbl_OrderProduct[[#This Row],[OrderID]],tbl_Order[OrderID],tbl_Order[Order Year])</f>
        <v>2023</v>
      </c>
      <c r="G3017" t="str">
        <f>_xlfn.XLOOKUP(tbl_OrderProduct[[#This Row],[OrderID]],tbl_Order[OrderID],tbl_Order[Order Month Name])</f>
        <v>Mar</v>
      </c>
      <c r="H3017" t="str">
        <f>_xlfn.XLOOKUP(tbl_OrderProduct[[#This Row],[ProductID]],tbl_Product[ProductID],tbl_Product[ProductName])</f>
        <v>Audit Call of Cthulhu</v>
      </c>
      <c r="I3017" t="str">
        <f>_xlfn.XLOOKUP(tbl_OrderProduct[[#This Row],[OrderID]],tbl_Order[OrderID],tbl_Order[CustomerID])</f>
        <v>CUST1090</v>
      </c>
    </row>
    <row r="3018" spans="1:9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  <c r="F3018">
        <f>_xlfn.XLOOKUP(tbl_OrderProduct[[#This Row],[OrderID]],tbl_Order[OrderID],tbl_Order[Order Year])</f>
        <v>2023</v>
      </c>
      <c r="G3018" t="str">
        <f>_xlfn.XLOOKUP(tbl_OrderProduct[[#This Row],[OrderID]],tbl_Order[OrderID],tbl_Order[Order Month Name])</f>
        <v>Mar</v>
      </c>
      <c r="H3018" t="str">
        <f>_xlfn.XLOOKUP(tbl_OrderProduct[[#This Row],[ProductID]],tbl_Product[ProductID],tbl_Product[ProductName])</f>
        <v>Pax Excel</v>
      </c>
      <c r="I3018" t="str">
        <f>_xlfn.XLOOKUP(tbl_OrderProduct[[#This Row],[OrderID]],tbl_Order[OrderID],tbl_Order[CustomerID])</f>
        <v>CUST1090</v>
      </c>
    </row>
    <row r="3019" spans="1:9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  <c r="F3019">
        <f>_xlfn.XLOOKUP(tbl_OrderProduct[[#This Row],[OrderID]],tbl_Order[OrderID],tbl_Order[Order Year])</f>
        <v>2023</v>
      </c>
      <c r="G3019" t="str">
        <f>_xlfn.XLOOKUP(tbl_OrderProduct[[#This Row],[OrderID]],tbl_Order[OrderID],tbl_Order[Order Month Name])</f>
        <v>Mar</v>
      </c>
      <c r="H3019" t="str">
        <f>_xlfn.XLOOKUP(tbl_OrderProduct[[#This Row],[ProductID]],tbl_Product[ProductID],tbl_Product[ProductName])</f>
        <v>The Castles of Mad King Lambda</v>
      </c>
      <c r="I3019" t="str">
        <f>_xlfn.XLOOKUP(tbl_OrderProduct[[#This Row],[OrderID]],tbl_Order[OrderID],tbl_Order[CustomerID])</f>
        <v>CUST0092</v>
      </c>
    </row>
    <row r="3020" spans="1:9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  <c r="F3020">
        <f>_xlfn.XLOOKUP(tbl_OrderProduct[[#This Row],[OrderID]],tbl_Order[OrderID],tbl_Order[Order Year])</f>
        <v>2023</v>
      </c>
      <c r="G3020" t="str">
        <f>_xlfn.XLOOKUP(tbl_OrderProduct[[#This Row],[OrderID]],tbl_Order[OrderID],tbl_Order[Order Month Name])</f>
        <v>Mar</v>
      </c>
      <c r="H3020" t="str">
        <f>_xlfn.XLOOKUP(tbl_OrderProduct[[#This Row],[ProductID]],tbl_Product[ProductID],tbl_Product[ProductName])</f>
        <v>Carcassone: Financial Quarters</v>
      </c>
      <c r="I3020" t="str">
        <f>_xlfn.XLOOKUP(tbl_OrderProduct[[#This Row],[OrderID]],tbl_Order[OrderID],tbl_Order[CustomerID])</f>
        <v>CUST1139</v>
      </c>
    </row>
    <row r="3021" spans="1:9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  <c r="F3021">
        <f>_xlfn.XLOOKUP(tbl_OrderProduct[[#This Row],[OrderID]],tbl_Order[OrderID],tbl_Order[Order Year])</f>
        <v>2023</v>
      </c>
      <c r="G3021" t="str">
        <f>_xlfn.XLOOKUP(tbl_OrderProduct[[#This Row],[OrderID]],tbl_Order[OrderID],tbl_Order[Order Month Name])</f>
        <v>Mar</v>
      </c>
      <c r="H3021" t="str">
        <f>_xlfn.XLOOKUP(tbl_OrderProduct[[#This Row],[ProductID]],tbl_Product[ProductID],tbl_Product[ProductName])</f>
        <v>Azul: Pie Chart Edition</v>
      </c>
      <c r="I3021" t="str">
        <f>_xlfn.XLOOKUP(tbl_OrderProduct[[#This Row],[OrderID]],tbl_Order[OrderID],tbl_Order[CustomerID])</f>
        <v>CUST1139</v>
      </c>
    </row>
    <row r="3022" spans="1:9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  <c r="F3022">
        <f>_xlfn.XLOOKUP(tbl_OrderProduct[[#This Row],[OrderID]],tbl_Order[OrderID],tbl_Order[Order Year])</f>
        <v>2023</v>
      </c>
      <c r="G3022" t="str">
        <f>_xlfn.XLOOKUP(tbl_OrderProduct[[#This Row],[OrderID]],tbl_Order[OrderID],tbl_Order[Order Month Name])</f>
        <v>Mar</v>
      </c>
      <c r="H3022" t="str">
        <f>_xlfn.XLOOKUP(tbl_OrderProduct[[#This Row],[ProductID]],tbl_Product[ProductID],tbl_Product[ProductName])</f>
        <v>Monopoly: Pivot Table Edition</v>
      </c>
      <c r="I3022" t="str">
        <f>_xlfn.XLOOKUP(tbl_OrderProduct[[#This Row],[OrderID]],tbl_Order[OrderID],tbl_Order[CustomerID])</f>
        <v>CUST1139</v>
      </c>
    </row>
    <row r="3023" spans="1:9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  <c r="F3023">
        <f>_xlfn.XLOOKUP(tbl_OrderProduct[[#This Row],[OrderID]],tbl_Order[OrderID],tbl_Order[Order Year])</f>
        <v>2023</v>
      </c>
      <c r="G3023" t="str">
        <f>_xlfn.XLOOKUP(tbl_OrderProduct[[#This Row],[OrderID]],tbl_Order[OrderID],tbl_Order[Order Month Name])</f>
        <v>Mar</v>
      </c>
      <c r="H3023" t="str">
        <f>_xlfn.XLOOKUP(tbl_OrderProduct[[#This Row],[ProductID]],tbl_Product[ProductID],tbl_Product[ProductName])</f>
        <v>Between Two Spreadsheets</v>
      </c>
      <c r="I3023" t="str">
        <f>_xlfn.XLOOKUP(tbl_OrderProduct[[#This Row],[OrderID]],tbl_Order[OrderID],tbl_Order[CustomerID])</f>
        <v>CUST1139</v>
      </c>
    </row>
    <row r="3024" spans="1:9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  <c r="F3024">
        <f>_xlfn.XLOOKUP(tbl_OrderProduct[[#This Row],[OrderID]],tbl_Order[OrderID],tbl_Order[Order Year])</f>
        <v>2023</v>
      </c>
      <c r="G3024" t="str">
        <f>_xlfn.XLOOKUP(tbl_OrderProduct[[#This Row],[OrderID]],tbl_Order[OrderID],tbl_Order[Order Month Name])</f>
        <v>Mar</v>
      </c>
      <c r="H3024" t="str">
        <f>_xlfn.XLOOKUP(tbl_OrderProduct[[#This Row],[ProductID]],tbl_Product[ProductID],tbl_Product[ProductName])</f>
        <v>A Dasboard Contrived</v>
      </c>
      <c r="I3024" t="str">
        <f>_xlfn.XLOOKUP(tbl_OrderProduct[[#This Row],[OrderID]],tbl_Order[OrderID],tbl_Order[CustomerID])</f>
        <v>CUST1139</v>
      </c>
    </row>
    <row r="3025" spans="1:9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  <c r="F3025">
        <f>_xlfn.XLOOKUP(tbl_OrderProduct[[#This Row],[OrderID]],tbl_Order[OrderID],tbl_Order[Order Year])</f>
        <v>2023</v>
      </c>
      <c r="G3025" t="str">
        <f>_xlfn.XLOOKUP(tbl_OrderProduct[[#This Row],[OrderID]],tbl_Order[OrderID],tbl_Order[Order Month Name])</f>
        <v>Mar</v>
      </c>
      <c r="H3025" t="str">
        <f>_xlfn.XLOOKUP(tbl_OrderProduct[[#This Row],[ProductID]],tbl_Product[ProductID],tbl_Product[ProductName])</f>
        <v>Spreadsheets &amp; Sidequests</v>
      </c>
      <c r="I3025" t="str">
        <f>_xlfn.XLOOKUP(tbl_OrderProduct[[#This Row],[OrderID]],tbl_Order[OrderID],tbl_Order[CustomerID])</f>
        <v>CUST0594</v>
      </c>
    </row>
    <row r="3026" spans="1:9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  <c r="F3026">
        <f>_xlfn.XLOOKUP(tbl_OrderProduct[[#This Row],[OrderID]],tbl_Order[OrderID],tbl_Order[Order Year])</f>
        <v>2023</v>
      </c>
      <c r="G3026" t="str">
        <f>_xlfn.XLOOKUP(tbl_OrderProduct[[#This Row],[OrderID]],tbl_Order[OrderID],tbl_Order[Order Month Name])</f>
        <v>Mar</v>
      </c>
      <c r="H3026" t="str">
        <f>_xlfn.XLOOKUP(tbl_OrderProduct[[#This Row],[ProductID]],tbl_Product[ProductID],tbl_Product[ProductName])</f>
        <v>Sheetstorm</v>
      </c>
      <c r="I3026" t="str">
        <f>_xlfn.XLOOKUP(tbl_OrderProduct[[#This Row],[OrderID]],tbl_Order[OrderID],tbl_Order[CustomerID])</f>
        <v>CUST0594</v>
      </c>
    </row>
    <row r="3027" spans="1:9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  <c r="F3027">
        <f>_xlfn.XLOOKUP(tbl_OrderProduct[[#This Row],[OrderID]],tbl_Order[OrderID],tbl_Order[Order Year])</f>
        <v>2023</v>
      </c>
      <c r="G3027" t="str">
        <f>_xlfn.XLOOKUP(tbl_OrderProduct[[#This Row],[OrderID]],tbl_Order[OrderID],tbl_Order[Order Month Name])</f>
        <v>Mar</v>
      </c>
      <c r="H3027" t="str">
        <f>_xlfn.XLOOKUP(tbl_OrderProduct[[#This Row],[ProductID]],tbl_Product[ProductID],tbl_Product[ProductName])</f>
        <v>Between Two Spreadsheets</v>
      </c>
      <c r="I3027" t="str">
        <f>_xlfn.XLOOKUP(tbl_OrderProduct[[#This Row],[OrderID]],tbl_Order[OrderID],tbl_Order[CustomerID])</f>
        <v>CUST0754</v>
      </c>
    </row>
    <row r="3028" spans="1:9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  <c r="F3028">
        <f>_xlfn.XLOOKUP(tbl_OrderProduct[[#This Row],[OrderID]],tbl_Order[OrderID],tbl_Order[Order Year])</f>
        <v>2023</v>
      </c>
      <c r="G3028" t="str">
        <f>_xlfn.XLOOKUP(tbl_OrderProduct[[#This Row],[OrderID]],tbl_Order[OrderID],tbl_Order[Order Month Name])</f>
        <v>Mar</v>
      </c>
      <c r="H3028" t="str">
        <f>_xlfn.XLOOKUP(tbl_OrderProduct[[#This Row],[ProductID]],tbl_Product[ProductID],tbl_Product[ProductName])</f>
        <v>Pax Excel</v>
      </c>
      <c r="I3028" t="str">
        <f>_xlfn.XLOOKUP(tbl_OrderProduct[[#This Row],[OrderID]],tbl_Order[OrderID],tbl_Order[CustomerID])</f>
        <v>CUST1289</v>
      </c>
    </row>
    <row r="3029" spans="1:9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  <c r="F3029">
        <f>_xlfn.XLOOKUP(tbl_OrderProduct[[#This Row],[OrderID]],tbl_Order[OrderID],tbl_Order[Order Year])</f>
        <v>2023</v>
      </c>
      <c r="G3029" t="str">
        <f>_xlfn.XLOOKUP(tbl_OrderProduct[[#This Row],[OrderID]],tbl_Order[OrderID],tbl_Order[Order Month Name])</f>
        <v>Apr</v>
      </c>
      <c r="H3029" t="str">
        <f>_xlfn.XLOOKUP(tbl_OrderProduct[[#This Row],[ProductID]],tbl_Product[ProductID],tbl_Product[ProductName])</f>
        <v>Pandemic: #REF! Outbreak</v>
      </c>
      <c r="I3029" t="str">
        <f>_xlfn.XLOOKUP(tbl_OrderProduct[[#This Row],[OrderID]],tbl_Order[OrderID],tbl_Order[CustomerID])</f>
        <v>CUST1002</v>
      </c>
    </row>
    <row r="3030" spans="1:9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  <c r="F3030">
        <f>_xlfn.XLOOKUP(tbl_OrderProduct[[#This Row],[OrderID]],tbl_Order[OrderID],tbl_Order[Order Year])</f>
        <v>2023</v>
      </c>
      <c r="G3030" t="str">
        <f>_xlfn.XLOOKUP(tbl_OrderProduct[[#This Row],[OrderID]],tbl_Order[OrderID],tbl_Order[Order Month Name])</f>
        <v>Apr</v>
      </c>
      <c r="H3030" t="str">
        <f>_xlfn.XLOOKUP(tbl_OrderProduct[[#This Row],[ProductID]],tbl_Product[ProductID],tbl_Product[ProductName])</f>
        <v>Depreciation Trail</v>
      </c>
      <c r="I3030" t="str">
        <f>_xlfn.XLOOKUP(tbl_OrderProduct[[#This Row],[OrderID]],tbl_Order[OrderID],tbl_Order[CustomerID])</f>
        <v>CUST1002</v>
      </c>
    </row>
    <row r="3031" spans="1:9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  <c r="F3031">
        <f>_xlfn.XLOOKUP(tbl_OrderProduct[[#This Row],[OrderID]],tbl_Order[OrderID],tbl_Order[Order Year])</f>
        <v>2023</v>
      </c>
      <c r="G3031" t="str">
        <f>_xlfn.XLOOKUP(tbl_OrderProduct[[#This Row],[OrderID]],tbl_Order[OrderID],tbl_Order[Order Month Name])</f>
        <v>Apr</v>
      </c>
      <c r="H3031" t="str">
        <f>_xlfn.XLOOKUP(tbl_OrderProduct[[#This Row],[ProductID]],tbl_Product[ProductID],tbl_Product[ProductName])</f>
        <v>Data: The Resistance</v>
      </c>
      <c r="I3031" t="str">
        <f>_xlfn.XLOOKUP(tbl_OrderProduct[[#This Row],[OrderID]],tbl_Order[OrderID],tbl_Order[CustomerID])</f>
        <v>CUST0653</v>
      </c>
    </row>
    <row r="3032" spans="1:9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  <c r="F3032">
        <f>_xlfn.XLOOKUP(tbl_OrderProduct[[#This Row],[OrderID]],tbl_Order[OrderID],tbl_Order[Order Year])</f>
        <v>2023</v>
      </c>
      <c r="G3032" t="str">
        <f>_xlfn.XLOOKUP(tbl_OrderProduct[[#This Row],[OrderID]],tbl_Order[OrderID],tbl_Order[Order Month Name])</f>
        <v>Apr</v>
      </c>
      <c r="H3032" t="str">
        <f>_xlfn.XLOOKUP(tbl_OrderProduct[[#This Row],[ProductID]],tbl_Product[ProductID],tbl_Product[ProductName])</f>
        <v>YahtSheets</v>
      </c>
      <c r="I3032" t="str">
        <f>_xlfn.XLOOKUP(tbl_OrderProduct[[#This Row],[OrderID]],tbl_Order[OrderID],tbl_Order[CustomerID])</f>
        <v>CUST0981</v>
      </c>
    </row>
    <row r="3033" spans="1:9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  <c r="F3033">
        <f>_xlfn.XLOOKUP(tbl_OrderProduct[[#This Row],[OrderID]],tbl_Order[OrderID],tbl_Order[Order Year])</f>
        <v>2023</v>
      </c>
      <c r="G3033" t="str">
        <f>_xlfn.XLOOKUP(tbl_OrderProduct[[#This Row],[OrderID]],tbl_Order[OrderID],tbl_Order[Order Month Name])</f>
        <v>Apr</v>
      </c>
      <c r="H3033" t="str">
        <f>_xlfn.XLOOKUP(tbl_OrderProduct[[#This Row],[ProductID]],tbl_Product[ProductID],tbl_Product[ProductName])</f>
        <v>Dungeons &amp; Datasets</v>
      </c>
      <c r="I3033" t="str">
        <f>_xlfn.XLOOKUP(tbl_OrderProduct[[#This Row],[OrderID]],tbl_Order[OrderID],tbl_Order[CustomerID])</f>
        <v>CUST0981</v>
      </c>
    </row>
    <row r="3034" spans="1:9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  <c r="F3034">
        <f>_xlfn.XLOOKUP(tbl_OrderProduct[[#This Row],[OrderID]],tbl_Order[OrderID],tbl_Order[Order Year])</f>
        <v>2023</v>
      </c>
      <c r="G3034" t="str">
        <f>_xlfn.XLOOKUP(tbl_OrderProduct[[#This Row],[OrderID]],tbl_Order[OrderID],tbl_Order[Order Month Name])</f>
        <v>Apr</v>
      </c>
      <c r="H3034" t="str">
        <f>_xlfn.XLOOKUP(tbl_OrderProduct[[#This Row],[ProductID]],tbl_Product[ProductID],tbl_Product[ProductName])</f>
        <v>YahtSheets</v>
      </c>
      <c r="I3034" t="str">
        <f>_xlfn.XLOOKUP(tbl_OrderProduct[[#This Row],[OrderID]],tbl_Order[OrderID],tbl_Order[CustomerID])</f>
        <v>CUST1103</v>
      </c>
    </row>
    <row r="3035" spans="1:9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  <c r="F3035">
        <f>_xlfn.XLOOKUP(tbl_OrderProduct[[#This Row],[OrderID]],tbl_Order[OrderID],tbl_Order[Order Year])</f>
        <v>2023</v>
      </c>
      <c r="G3035" t="str">
        <f>_xlfn.XLOOKUP(tbl_OrderProduct[[#This Row],[OrderID]],tbl_Order[OrderID],tbl_Order[Order Month Name])</f>
        <v>Apr</v>
      </c>
      <c r="H3035" t="str">
        <f>_xlfn.XLOOKUP(tbl_OrderProduct[[#This Row],[ProductID]],tbl_Product[ProductID],tbl_Product[ProductName])</f>
        <v>DAX Machina</v>
      </c>
      <c r="I3035" t="str">
        <f>_xlfn.XLOOKUP(tbl_OrderProduct[[#This Row],[OrderID]],tbl_Order[OrderID],tbl_Order[CustomerID])</f>
        <v>CUST1103</v>
      </c>
    </row>
    <row r="3036" spans="1:9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  <c r="F3036">
        <f>_xlfn.XLOOKUP(tbl_OrderProduct[[#This Row],[OrderID]],tbl_Order[OrderID],tbl_Order[Order Year])</f>
        <v>2023</v>
      </c>
      <c r="G3036" t="str">
        <f>_xlfn.XLOOKUP(tbl_OrderProduct[[#This Row],[OrderID]],tbl_Order[OrderID],tbl_Order[Order Month Name])</f>
        <v>Apr</v>
      </c>
      <c r="H3036" t="str">
        <f>_xlfn.XLOOKUP(tbl_OrderProduct[[#This Row],[ProductID]],tbl_Product[ProductID],tbl_Product[ProductName])</f>
        <v>Unmatched: Analyst's Edition</v>
      </c>
      <c r="I3036" t="str">
        <f>_xlfn.XLOOKUP(tbl_OrderProduct[[#This Row],[OrderID]],tbl_Order[OrderID],tbl_Order[CustomerID])</f>
        <v>CUST1103</v>
      </c>
    </row>
    <row r="3037" spans="1:9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  <c r="F3037">
        <f>_xlfn.XLOOKUP(tbl_OrderProduct[[#This Row],[OrderID]],tbl_Order[OrderID],tbl_Order[Order Year])</f>
        <v>2023</v>
      </c>
      <c r="G3037" t="str">
        <f>_xlfn.XLOOKUP(tbl_OrderProduct[[#This Row],[OrderID]],tbl_Order[OrderID],tbl_Order[Order Month Name])</f>
        <v>Apr</v>
      </c>
      <c r="H3037" t="str">
        <f>_xlfn.XLOOKUP(tbl_OrderProduct[[#This Row],[ProductID]],tbl_Product[ProductID],tbl_Product[ProductName])</f>
        <v>Pivot or Perish</v>
      </c>
      <c r="I3037" t="str">
        <f>_xlfn.XLOOKUP(tbl_OrderProduct[[#This Row],[OrderID]],tbl_Order[OrderID],tbl_Order[CustomerID])</f>
        <v>CUST1103</v>
      </c>
    </row>
    <row r="3038" spans="1:9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  <c r="F3038">
        <f>_xlfn.XLOOKUP(tbl_OrderProduct[[#This Row],[OrderID]],tbl_Order[OrderID],tbl_Order[Order Year])</f>
        <v>2023</v>
      </c>
      <c r="G3038" t="str">
        <f>_xlfn.XLOOKUP(tbl_OrderProduct[[#This Row],[OrderID]],tbl_Order[OrderID],tbl_Order[Order Month Name])</f>
        <v>Apr</v>
      </c>
      <c r="H3038" t="str">
        <f>_xlfn.XLOOKUP(tbl_OrderProduct[[#This Row],[ProductID]],tbl_Product[ProductID],tbl_Product[ProductName])</f>
        <v>Wingspanalytics</v>
      </c>
      <c r="I3038" t="str">
        <f>_xlfn.XLOOKUP(tbl_OrderProduct[[#This Row],[OrderID]],tbl_Order[OrderID],tbl_Order[CustomerID])</f>
        <v>CUST1103</v>
      </c>
    </row>
    <row r="3039" spans="1:9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  <c r="F3039">
        <f>_xlfn.XLOOKUP(tbl_OrderProduct[[#This Row],[OrderID]],tbl_Order[OrderID],tbl_Order[Order Year])</f>
        <v>2023</v>
      </c>
      <c r="G3039" t="str">
        <f>_xlfn.XLOOKUP(tbl_OrderProduct[[#This Row],[OrderID]],tbl_Order[OrderID],tbl_Order[Order Month Name])</f>
        <v>Apr</v>
      </c>
      <c r="H3039" t="str">
        <f>_xlfn.XLOOKUP(tbl_OrderProduct[[#This Row],[ProductID]],tbl_Product[ProductID],tbl_Product[ProductName])</f>
        <v>Sheets of Nottingham</v>
      </c>
      <c r="I3039" t="str">
        <f>_xlfn.XLOOKUP(tbl_OrderProduct[[#This Row],[OrderID]],tbl_Order[OrderID],tbl_Order[CustomerID])</f>
        <v>CUST0331</v>
      </c>
    </row>
    <row r="3040" spans="1:9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  <c r="F3040">
        <f>_xlfn.XLOOKUP(tbl_OrderProduct[[#This Row],[OrderID]],tbl_Order[OrderID],tbl_Order[Order Year])</f>
        <v>2023</v>
      </c>
      <c r="G3040" t="str">
        <f>_xlfn.XLOOKUP(tbl_OrderProduct[[#This Row],[OrderID]],tbl_Order[OrderID],tbl_Order[Order Month Name])</f>
        <v>Apr</v>
      </c>
      <c r="H3040" t="str">
        <f>_xlfn.XLOOKUP(tbl_OrderProduct[[#This Row],[ProductID]],tbl_Product[ProductID],tbl_Product[ProductName])</f>
        <v>Pivot or Perish</v>
      </c>
      <c r="I3040" t="str">
        <f>_xlfn.XLOOKUP(tbl_OrderProduct[[#This Row],[OrderID]],tbl_Order[OrderID],tbl_Order[CustomerID])</f>
        <v>CUST0331</v>
      </c>
    </row>
    <row r="3041" spans="1:9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  <c r="F3041">
        <f>_xlfn.XLOOKUP(tbl_OrderProduct[[#This Row],[OrderID]],tbl_Order[OrderID],tbl_Order[Order Year])</f>
        <v>2023</v>
      </c>
      <c r="G3041" t="str">
        <f>_xlfn.XLOOKUP(tbl_OrderProduct[[#This Row],[OrderID]],tbl_Order[OrderID],tbl_Order[Order Month Name])</f>
        <v>Apr</v>
      </c>
      <c r="H3041" t="str">
        <f>_xlfn.XLOOKUP(tbl_OrderProduct[[#This Row],[ProductID]],tbl_Product[ProductID],tbl_Product[ProductName])</f>
        <v>DAX Machina</v>
      </c>
      <c r="I3041" t="str">
        <f>_xlfn.XLOOKUP(tbl_OrderProduct[[#This Row],[OrderID]],tbl_Order[OrderID],tbl_Order[CustomerID])</f>
        <v>CUST1280</v>
      </c>
    </row>
    <row r="3042" spans="1:9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  <c r="F3042">
        <f>_xlfn.XLOOKUP(tbl_OrderProduct[[#This Row],[OrderID]],tbl_Order[OrderID],tbl_Order[Order Year])</f>
        <v>2023</v>
      </c>
      <c r="G3042" t="str">
        <f>_xlfn.XLOOKUP(tbl_OrderProduct[[#This Row],[OrderID]],tbl_Order[OrderID],tbl_Order[Order Month Name])</f>
        <v>Apr</v>
      </c>
      <c r="H3042" t="str">
        <f>_xlfn.XLOOKUP(tbl_OrderProduct[[#This Row],[ProductID]],tbl_Product[ProductID],tbl_Product[ProductName])</f>
        <v>Root Cause Analysis</v>
      </c>
      <c r="I3042" t="str">
        <f>_xlfn.XLOOKUP(tbl_OrderProduct[[#This Row],[OrderID]],tbl_Order[OrderID],tbl_Order[CustomerID])</f>
        <v>CUST0975</v>
      </c>
    </row>
    <row r="3043" spans="1:9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  <c r="F3043">
        <f>_xlfn.XLOOKUP(tbl_OrderProduct[[#This Row],[OrderID]],tbl_Order[OrderID],tbl_Order[Order Year])</f>
        <v>2023</v>
      </c>
      <c r="G3043" t="str">
        <f>_xlfn.XLOOKUP(tbl_OrderProduct[[#This Row],[OrderID]],tbl_Order[OrderID],tbl_Order[Order Month Name])</f>
        <v>Apr</v>
      </c>
      <c r="H3043" t="str">
        <f>_xlfn.XLOOKUP(tbl_OrderProduct[[#This Row],[ProductID]],tbl_Product[ProductID],tbl_Product[ProductName])</f>
        <v>The Quacks of Quarterburg</v>
      </c>
      <c r="I3043" t="str">
        <f>_xlfn.XLOOKUP(tbl_OrderProduct[[#This Row],[OrderID]],tbl_Order[OrderID],tbl_Order[CustomerID])</f>
        <v>CUST0819</v>
      </c>
    </row>
    <row r="3044" spans="1:9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  <c r="F3044">
        <f>_xlfn.XLOOKUP(tbl_OrderProduct[[#This Row],[OrderID]],tbl_Order[OrderID],tbl_Order[Order Year])</f>
        <v>2023</v>
      </c>
      <c r="G3044" t="str">
        <f>_xlfn.XLOOKUP(tbl_OrderProduct[[#This Row],[OrderID]],tbl_Order[OrderID],tbl_Order[Order Month Name])</f>
        <v>Apr</v>
      </c>
      <c r="H3044" t="str">
        <f>_xlfn.XLOOKUP(tbl_OrderProduct[[#This Row],[ProductID]],tbl_Product[ProductID],tbl_Product[ProductName])</f>
        <v>Brass: Budget</v>
      </c>
      <c r="I3044" t="str">
        <f>_xlfn.XLOOKUP(tbl_OrderProduct[[#This Row],[OrderID]],tbl_Order[OrderID],tbl_Order[CustomerID])</f>
        <v>CUST0819</v>
      </c>
    </row>
    <row r="3045" spans="1:9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  <c r="F3045">
        <f>_xlfn.XLOOKUP(tbl_OrderProduct[[#This Row],[OrderID]],tbl_Order[OrderID],tbl_Order[Order Year])</f>
        <v>2023</v>
      </c>
      <c r="G3045" t="str">
        <f>_xlfn.XLOOKUP(tbl_OrderProduct[[#This Row],[OrderID]],tbl_Order[OrderID],tbl_Order[Order Month Name])</f>
        <v>Apr</v>
      </c>
      <c r="H3045" t="str">
        <f>_xlfn.XLOOKUP(tbl_OrderProduct[[#This Row],[ProductID]],tbl_Product[ProductID],tbl_Product[ProductName])</f>
        <v>Fieldnames</v>
      </c>
      <c r="I3045" t="str">
        <f>_xlfn.XLOOKUP(tbl_OrderProduct[[#This Row],[OrderID]],tbl_Order[OrderID],tbl_Order[CustomerID])</f>
        <v>CUST1123</v>
      </c>
    </row>
    <row r="3046" spans="1:9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  <c r="F3046">
        <f>_xlfn.XLOOKUP(tbl_OrderProduct[[#This Row],[OrderID]],tbl_Order[OrderID],tbl_Order[Order Year])</f>
        <v>2023</v>
      </c>
      <c r="G3046" t="str">
        <f>_xlfn.XLOOKUP(tbl_OrderProduct[[#This Row],[OrderID]],tbl_Order[OrderID],tbl_Order[Order Month Name])</f>
        <v>Apr</v>
      </c>
      <c r="H3046" t="str">
        <f>_xlfn.XLOOKUP(tbl_OrderProduct[[#This Row],[ProductID]],tbl_Product[ProductID],tbl_Product[ProductName])</f>
        <v>7 Chart Wonders</v>
      </c>
      <c r="I3046" t="str">
        <f>_xlfn.XLOOKUP(tbl_OrderProduct[[#This Row],[OrderID]],tbl_Order[OrderID],tbl_Order[CustomerID])</f>
        <v>CUST1123</v>
      </c>
    </row>
    <row r="3047" spans="1:9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  <c r="F3047">
        <f>_xlfn.XLOOKUP(tbl_OrderProduct[[#This Row],[OrderID]],tbl_Order[OrderID],tbl_Order[Order Year])</f>
        <v>2023</v>
      </c>
      <c r="G3047" t="str">
        <f>_xlfn.XLOOKUP(tbl_OrderProduct[[#This Row],[OrderID]],tbl_Order[OrderID],tbl_Order[Order Month Name])</f>
        <v>Apr</v>
      </c>
      <c r="H3047" t="str">
        <f>_xlfn.XLOOKUP(tbl_OrderProduct[[#This Row],[ProductID]],tbl_Product[ProductID],tbl_Product[ProductName])</f>
        <v>Azul: Pie Chart Edition</v>
      </c>
      <c r="I3047" t="str">
        <f>_xlfn.XLOOKUP(tbl_OrderProduct[[#This Row],[OrderID]],tbl_Order[OrderID],tbl_Order[CustomerID])</f>
        <v>CUST1123</v>
      </c>
    </row>
    <row r="3048" spans="1:9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  <c r="F3048">
        <f>_xlfn.XLOOKUP(tbl_OrderProduct[[#This Row],[OrderID]],tbl_Order[OrderID],tbl_Order[Order Year])</f>
        <v>2023</v>
      </c>
      <c r="G3048" t="str">
        <f>_xlfn.XLOOKUP(tbl_OrderProduct[[#This Row],[OrderID]],tbl_Order[OrderID],tbl_Order[Order Month Name])</f>
        <v>Apr</v>
      </c>
      <c r="H3048" t="str">
        <f>_xlfn.XLOOKUP(tbl_OrderProduct[[#This Row],[ProductID]],tbl_Product[ProductID],tbl_Product[ProductName])</f>
        <v>A Dasboard Contrived</v>
      </c>
      <c r="I3048" t="str">
        <f>_xlfn.XLOOKUP(tbl_OrderProduct[[#This Row],[OrderID]],tbl_Order[OrderID],tbl_Order[CustomerID])</f>
        <v>CUST1123</v>
      </c>
    </row>
    <row r="3049" spans="1:9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  <c r="F3049">
        <f>_xlfn.XLOOKUP(tbl_OrderProduct[[#This Row],[OrderID]],tbl_Order[OrderID],tbl_Order[Order Year])</f>
        <v>2023</v>
      </c>
      <c r="G3049" t="str">
        <f>_xlfn.XLOOKUP(tbl_OrderProduct[[#This Row],[OrderID]],tbl_Order[OrderID],tbl_Order[Order Month Name])</f>
        <v>Apr</v>
      </c>
      <c r="H3049" t="str">
        <f>_xlfn.XLOOKUP(tbl_OrderProduct[[#This Row],[ProductID]],tbl_Product[ProductID],tbl_Product[ProductName])</f>
        <v>Power B.I. the Board Game</v>
      </c>
      <c r="I3049" t="str">
        <f>_xlfn.XLOOKUP(tbl_OrderProduct[[#This Row],[OrderID]],tbl_Order[OrderID],tbl_Order[CustomerID])</f>
        <v>CUST0213</v>
      </c>
    </row>
    <row r="3050" spans="1:9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  <c r="F3050">
        <f>_xlfn.XLOOKUP(tbl_OrderProduct[[#This Row],[OrderID]],tbl_Order[OrderID],tbl_Order[Order Year])</f>
        <v>2023</v>
      </c>
      <c r="G3050" t="str">
        <f>_xlfn.XLOOKUP(tbl_OrderProduct[[#This Row],[OrderID]],tbl_Order[OrderID],tbl_Order[Order Month Name])</f>
        <v>Apr</v>
      </c>
      <c r="H3050" t="str">
        <f>_xlfn.XLOOKUP(tbl_OrderProduct[[#This Row],[ProductID]],tbl_Product[ProductID],tbl_Product[ProductName])</f>
        <v>Brass: Budget</v>
      </c>
      <c r="I3050" t="str">
        <f>_xlfn.XLOOKUP(tbl_OrderProduct[[#This Row],[OrderID]],tbl_Order[OrderID],tbl_Order[CustomerID])</f>
        <v>CUST0213</v>
      </c>
    </row>
    <row r="3051" spans="1:9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  <c r="F3051">
        <f>_xlfn.XLOOKUP(tbl_OrderProduct[[#This Row],[OrderID]],tbl_Order[OrderID],tbl_Order[Order Year])</f>
        <v>2023</v>
      </c>
      <c r="G3051" t="str">
        <f>_xlfn.XLOOKUP(tbl_OrderProduct[[#This Row],[OrderID]],tbl_Order[OrderID],tbl_Order[Order Month Name])</f>
        <v>Apr</v>
      </c>
      <c r="H3051" t="str">
        <f>_xlfn.XLOOKUP(tbl_OrderProduct[[#This Row],[ProductID]],tbl_Product[ProductID],tbl_Product[ProductName])</f>
        <v>Unmatched: Analyst's Edition</v>
      </c>
      <c r="I3051" t="str">
        <f>_xlfn.XLOOKUP(tbl_OrderProduct[[#This Row],[OrderID]],tbl_Order[OrderID],tbl_Order[CustomerID])</f>
        <v>CUST0213</v>
      </c>
    </row>
    <row r="3052" spans="1:9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  <c r="F3052">
        <f>_xlfn.XLOOKUP(tbl_OrderProduct[[#This Row],[OrderID]],tbl_Order[OrderID],tbl_Order[Order Year])</f>
        <v>2023</v>
      </c>
      <c r="G3052" t="str">
        <f>_xlfn.XLOOKUP(tbl_OrderProduct[[#This Row],[OrderID]],tbl_Order[OrderID],tbl_Order[Order Month Name])</f>
        <v>Apr</v>
      </c>
      <c r="H3052" t="str">
        <f>_xlfn.XLOOKUP(tbl_OrderProduct[[#This Row],[ProductID]],tbl_Product[ProductID],tbl_Product[ProductName])</f>
        <v>The Castles of Mad King Lambda</v>
      </c>
      <c r="I3052" t="str">
        <f>_xlfn.XLOOKUP(tbl_OrderProduct[[#This Row],[OrderID]],tbl_Order[OrderID],tbl_Order[CustomerID])</f>
        <v>CUST0153</v>
      </c>
    </row>
    <row r="3053" spans="1:9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  <c r="F3053">
        <f>_xlfn.XLOOKUP(tbl_OrderProduct[[#This Row],[OrderID]],tbl_Order[OrderID],tbl_Order[Order Year])</f>
        <v>2023</v>
      </c>
      <c r="G3053" t="str">
        <f>_xlfn.XLOOKUP(tbl_OrderProduct[[#This Row],[OrderID]],tbl_Order[OrderID],tbl_Order[Order Month Name])</f>
        <v>Apr</v>
      </c>
      <c r="H3053" t="str">
        <f>_xlfn.XLOOKUP(tbl_OrderProduct[[#This Row],[ProductID]],tbl_Product[ProductID],tbl_Product[ProductName])</f>
        <v>Audit Call of Cthulhu</v>
      </c>
      <c r="I3053" t="str">
        <f>_xlfn.XLOOKUP(tbl_OrderProduct[[#This Row],[OrderID]],tbl_Order[OrderID],tbl_Order[CustomerID])</f>
        <v>CUST0397</v>
      </c>
    </row>
    <row r="3054" spans="1:9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  <c r="F3054">
        <f>_xlfn.XLOOKUP(tbl_OrderProduct[[#This Row],[OrderID]],tbl_Order[OrderID],tbl_Order[Order Year])</f>
        <v>2023</v>
      </c>
      <c r="G3054" t="str">
        <f>_xlfn.XLOOKUP(tbl_OrderProduct[[#This Row],[OrderID]],tbl_Order[OrderID],tbl_Order[Order Month Name])</f>
        <v>Apr</v>
      </c>
      <c r="H3054" t="str">
        <f>_xlfn.XLOOKUP(tbl_OrderProduct[[#This Row],[ProductID]],tbl_Product[ProductID],tbl_Product[ProductName])</f>
        <v>Dungeons &amp; Datasets</v>
      </c>
      <c r="I3054" t="str">
        <f>_xlfn.XLOOKUP(tbl_OrderProduct[[#This Row],[OrderID]],tbl_Order[OrderID],tbl_Order[CustomerID])</f>
        <v>CUST0397</v>
      </c>
    </row>
    <row r="3055" spans="1:9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  <c r="F3055">
        <f>_xlfn.XLOOKUP(tbl_OrderProduct[[#This Row],[OrderID]],tbl_Order[OrderID],tbl_Order[Order Year])</f>
        <v>2023</v>
      </c>
      <c r="G3055" t="str">
        <f>_xlfn.XLOOKUP(tbl_OrderProduct[[#This Row],[OrderID]],tbl_Order[OrderID],tbl_Order[Order Month Name])</f>
        <v>Apr</v>
      </c>
      <c r="H3055" t="str">
        <f>_xlfn.XLOOKUP(tbl_OrderProduct[[#This Row],[ProductID]],tbl_Product[ProductID],tbl_Product[ProductName])</f>
        <v>Between Two Spreadsheets</v>
      </c>
      <c r="I3055" t="str">
        <f>_xlfn.XLOOKUP(tbl_OrderProduct[[#This Row],[OrderID]],tbl_Order[OrderID],tbl_Order[CustomerID])</f>
        <v>CUST1095</v>
      </c>
    </row>
    <row r="3056" spans="1:9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  <c r="F3056">
        <f>_xlfn.XLOOKUP(tbl_OrderProduct[[#This Row],[OrderID]],tbl_Order[OrderID],tbl_Order[Order Year])</f>
        <v>2023</v>
      </c>
      <c r="G3056" t="str">
        <f>_xlfn.XLOOKUP(tbl_OrderProduct[[#This Row],[OrderID]],tbl_Order[OrderID],tbl_Order[Order Month Name])</f>
        <v>Apr</v>
      </c>
      <c r="H3056" t="str">
        <f>_xlfn.XLOOKUP(tbl_OrderProduct[[#This Row],[ProductID]],tbl_Product[ProductID],tbl_Product[ProductName])</f>
        <v>Root Cause Analysis</v>
      </c>
      <c r="I3056" t="str">
        <f>_xlfn.XLOOKUP(tbl_OrderProduct[[#This Row],[OrderID]],tbl_Order[OrderID],tbl_Order[CustomerID])</f>
        <v>CUST1095</v>
      </c>
    </row>
    <row r="3057" spans="1:9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  <c r="F3057">
        <f>_xlfn.XLOOKUP(tbl_OrderProduct[[#This Row],[OrderID]],tbl_Order[OrderID],tbl_Order[Order Year])</f>
        <v>2023</v>
      </c>
      <c r="G3057" t="str">
        <f>_xlfn.XLOOKUP(tbl_OrderProduct[[#This Row],[OrderID]],tbl_Order[OrderID],tbl_Order[Order Month Name])</f>
        <v>Apr</v>
      </c>
      <c r="H3057" t="str">
        <f>_xlfn.XLOOKUP(tbl_OrderProduct[[#This Row],[ProductID]],tbl_Product[ProductID],tbl_Product[ProductName])</f>
        <v>Brass: Budget</v>
      </c>
      <c r="I3057" t="str">
        <f>_xlfn.XLOOKUP(tbl_OrderProduct[[#This Row],[OrderID]],tbl_Order[OrderID],tbl_Order[CustomerID])</f>
        <v>CUST1095</v>
      </c>
    </row>
    <row r="3058" spans="1:9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  <c r="F3058">
        <f>_xlfn.XLOOKUP(tbl_OrderProduct[[#This Row],[OrderID]],tbl_Order[OrderID],tbl_Order[Order Year])</f>
        <v>2023</v>
      </c>
      <c r="G3058" t="str">
        <f>_xlfn.XLOOKUP(tbl_OrderProduct[[#This Row],[OrderID]],tbl_Order[OrderID],tbl_Order[Order Month Name])</f>
        <v>Apr</v>
      </c>
      <c r="H3058" t="str">
        <f>_xlfn.XLOOKUP(tbl_OrderProduct[[#This Row],[ProductID]],tbl_Product[ProductID],tbl_Product[ProductName])</f>
        <v>Cells of Caledonia</v>
      </c>
      <c r="I3058" t="str">
        <f>_xlfn.XLOOKUP(tbl_OrderProduct[[#This Row],[OrderID]],tbl_Order[OrderID],tbl_Order[CustomerID])</f>
        <v>CUST1095</v>
      </c>
    </row>
    <row r="3059" spans="1:9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  <c r="F3059">
        <f>_xlfn.XLOOKUP(tbl_OrderProduct[[#This Row],[OrderID]],tbl_Order[OrderID],tbl_Order[Order Year])</f>
        <v>2023</v>
      </c>
      <c r="G3059" t="str">
        <f>_xlfn.XLOOKUP(tbl_OrderProduct[[#This Row],[OrderID]],tbl_Order[OrderID],tbl_Order[Order Month Name])</f>
        <v>Apr</v>
      </c>
      <c r="H3059" t="str">
        <f>_xlfn.XLOOKUP(tbl_OrderProduct[[#This Row],[ProductID]],tbl_Product[ProductID],tbl_Product[ProductName])</f>
        <v>Don't Split the Data</v>
      </c>
      <c r="I3059" t="str">
        <f>_xlfn.XLOOKUP(tbl_OrderProduct[[#This Row],[OrderID]],tbl_Order[OrderID],tbl_Order[CustomerID])</f>
        <v>CUST1095</v>
      </c>
    </row>
    <row r="3060" spans="1:9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  <c r="F3060">
        <f>_xlfn.XLOOKUP(tbl_OrderProduct[[#This Row],[OrderID]],tbl_Order[OrderID],tbl_Order[Order Year])</f>
        <v>2023</v>
      </c>
      <c r="G3060" t="str">
        <f>_xlfn.XLOOKUP(tbl_OrderProduct[[#This Row],[OrderID]],tbl_Order[OrderID],tbl_Order[Order Month Name])</f>
        <v>Apr</v>
      </c>
      <c r="H3060" t="str">
        <f>_xlfn.XLOOKUP(tbl_OrderProduct[[#This Row],[ProductID]],tbl_Product[ProductID],tbl_Product[ProductName])</f>
        <v>Sheetstorm</v>
      </c>
      <c r="I3060" t="str">
        <f>_xlfn.XLOOKUP(tbl_OrderProduct[[#This Row],[OrderID]],tbl_Order[OrderID],tbl_Order[CustomerID])</f>
        <v>CUST1095</v>
      </c>
    </row>
    <row r="3061" spans="1:9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  <c r="F3061">
        <f>_xlfn.XLOOKUP(tbl_OrderProduct[[#This Row],[OrderID]],tbl_Order[OrderID],tbl_Order[Order Year])</f>
        <v>2023</v>
      </c>
      <c r="G3061" t="str">
        <f>_xlfn.XLOOKUP(tbl_OrderProduct[[#This Row],[OrderID]],tbl_Order[OrderID],tbl_Order[Order Month Name])</f>
        <v>May</v>
      </c>
      <c r="H3061" t="str">
        <f>_xlfn.XLOOKUP(tbl_OrderProduct[[#This Row],[ProductID]],tbl_Product[ProductID],tbl_Product[ProductName])</f>
        <v>Welcome To … The Dashboard</v>
      </c>
      <c r="I3061" t="str">
        <f>_xlfn.XLOOKUP(tbl_OrderProduct[[#This Row],[OrderID]],tbl_Order[OrderID],tbl_Order[CustomerID])</f>
        <v>CUST0958</v>
      </c>
    </row>
    <row r="3062" spans="1:9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  <c r="F3062">
        <f>_xlfn.XLOOKUP(tbl_OrderProduct[[#This Row],[OrderID]],tbl_Order[OrderID],tbl_Order[Order Year])</f>
        <v>2023</v>
      </c>
      <c r="G3062" t="str">
        <f>_xlfn.XLOOKUP(tbl_OrderProduct[[#This Row],[OrderID]],tbl_Order[OrderID],tbl_Order[Order Month Name])</f>
        <v>May</v>
      </c>
      <c r="H3062" t="str">
        <f>_xlfn.XLOOKUP(tbl_OrderProduct[[#This Row],[ProductID]],tbl_Product[ProductID],tbl_Product[ProductName])</f>
        <v>Cashflow Cascadia</v>
      </c>
      <c r="I3062" t="str">
        <f>_xlfn.XLOOKUP(tbl_OrderProduct[[#This Row],[OrderID]],tbl_Order[OrderID],tbl_Order[CustomerID])</f>
        <v>CUST0124</v>
      </c>
    </row>
    <row r="3063" spans="1:9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  <c r="F3063">
        <f>_xlfn.XLOOKUP(tbl_OrderProduct[[#This Row],[OrderID]],tbl_Order[OrderID],tbl_Order[Order Year])</f>
        <v>2023</v>
      </c>
      <c r="G3063" t="str">
        <f>_xlfn.XLOOKUP(tbl_OrderProduct[[#This Row],[OrderID]],tbl_Order[OrderID],tbl_Order[Order Month Name])</f>
        <v>May</v>
      </c>
      <c r="H3063" t="str">
        <f>_xlfn.XLOOKUP(tbl_OrderProduct[[#This Row],[ProductID]],tbl_Product[ProductID],tbl_Product[ProductName])</f>
        <v>Spreadsheet Legacy</v>
      </c>
      <c r="I3063" t="str">
        <f>_xlfn.XLOOKUP(tbl_OrderProduct[[#This Row],[OrderID]],tbl_Order[OrderID],tbl_Order[CustomerID])</f>
        <v>CUST1121</v>
      </c>
    </row>
    <row r="3064" spans="1:9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  <c r="F3064">
        <f>_xlfn.XLOOKUP(tbl_OrderProduct[[#This Row],[OrderID]],tbl_Order[OrderID],tbl_Order[Order Year])</f>
        <v>2023</v>
      </c>
      <c r="G3064" t="str">
        <f>_xlfn.XLOOKUP(tbl_OrderProduct[[#This Row],[OrderID]],tbl_Order[OrderID],tbl_Order[Order Month Name])</f>
        <v>May</v>
      </c>
      <c r="H3064" t="str">
        <f>_xlfn.XLOOKUP(tbl_OrderProduct[[#This Row],[ProductID]],tbl_Product[ProductID],tbl_Product[ProductName])</f>
        <v>Root Cause Analysis</v>
      </c>
      <c r="I3064" t="str">
        <f>_xlfn.XLOOKUP(tbl_OrderProduct[[#This Row],[OrderID]],tbl_Order[OrderID],tbl_Order[CustomerID])</f>
        <v>CUST1121</v>
      </c>
    </row>
    <row r="3065" spans="1:9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  <c r="F3065">
        <f>_xlfn.XLOOKUP(tbl_OrderProduct[[#This Row],[OrderID]],tbl_Order[OrderID],tbl_Order[Order Year])</f>
        <v>2023</v>
      </c>
      <c r="G3065" t="str">
        <f>_xlfn.XLOOKUP(tbl_OrderProduct[[#This Row],[OrderID]],tbl_Order[OrderID],tbl_Order[Order Month Name])</f>
        <v>May</v>
      </c>
      <c r="H3065" t="str">
        <f>_xlfn.XLOOKUP(tbl_OrderProduct[[#This Row],[ProductID]],tbl_Product[ProductID],tbl_Product[ProductName])</f>
        <v>Pandemic: #REF! Outbreak</v>
      </c>
      <c r="I3065" t="str">
        <f>_xlfn.XLOOKUP(tbl_OrderProduct[[#This Row],[OrderID]],tbl_Order[OrderID],tbl_Order[CustomerID])</f>
        <v>CUST0147</v>
      </c>
    </row>
    <row r="3066" spans="1:9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  <c r="F3066">
        <f>_xlfn.XLOOKUP(tbl_OrderProduct[[#This Row],[OrderID]],tbl_Order[OrderID],tbl_Order[Order Year])</f>
        <v>2023</v>
      </c>
      <c r="G3066" t="str">
        <f>_xlfn.XLOOKUP(tbl_OrderProduct[[#This Row],[OrderID]],tbl_Order[OrderID],tbl_Order[Order Month Name])</f>
        <v>May</v>
      </c>
      <c r="H3066" t="str">
        <f>_xlfn.XLOOKUP(tbl_OrderProduct[[#This Row],[ProductID]],tbl_Product[ProductID],tbl_Product[ProductName])</f>
        <v>Welcome To … The Dashboard</v>
      </c>
      <c r="I3066" t="str">
        <f>_xlfn.XLOOKUP(tbl_OrderProduct[[#This Row],[OrderID]],tbl_Order[OrderID],tbl_Order[CustomerID])</f>
        <v>CUST0571</v>
      </c>
    </row>
    <row r="3067" spans="1:9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  <c r="F3067">
        <f>_xlfn.XLOOKUP(tbl_OrderProduct[[#This Row],[OrderID]],tbl_Order[OrderID],tbl_Order[Order Year])</f>
        <v>2023</v>
      </c>
      <c r="G3067" t="str">
        <f>_xlfn.XLOOKUP(tbl_OrderProduct[[#This Row],[OrderID]],tbl_Order[OrderID],tbl_Order[Order Month Name])</f>
        <v>May</v>
      </c>
      <c r="H3067" t="str">
        <f>_xlfn.XLOOKUP(tbl_OrderProduct[[#This Row],[ProductID]],tbl_Product[ProductID],tbl_Product[ProductName])</f>
        <v>Sheetstorm</v>
      </c>
      <c r="I3067" t="str">
        <f>_xlfn.XLOOKUP(tbl_OrderProduct[[#This Row],[OrderID]],tbl_Order[OrderID],tbl_Order[CustomerID])</f>
        <v>CUST1034</v>
      </c>
    </row>
    <row r="3068" spans="1:9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  <c r="F3068">
        <f>_xlfn.XLOOKUP(tbl_OrderProduct[[#This Row],[OrderID]],tbl_Order[OrderID],tbl_Order[Order Year])</f>
        <v>2023</v>
      </c>
      <c r="G3068" t="str">
        <f>_xlfn.XLOOKUP(tbl_OrderProduct[[#This Row],[OrderID]],tbl_Order[OrderID],tbl_Order[Order Month Name])</f>
        <v>May</v>
      </c>
      <c r="H3068" t="str">
        <f>_xlfn.XLOOKUP(tbl_OrderProduct[[#This Row],[ProductID]],tbl_Product[ProductID],tbl_Product[ProductName])</f>
        <v>Brass: Budget</v>
      </c>
      <c r="I3068" t="str">
        <f>_xlfn.XLOOKUP(tbl_OrderProduct[[#This Row],[OrderID]],tbl_Order[OrderID],tbl_Order[CustomerID])</f>
        <v>CUST1034</v>
      </c>
    </row>
    <row r="3069" spans="1:9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  <c r="F3069">
        <f>_xlfn.XLOOKUP(tbl_OrderProduct[[#This Row],[OrderID]],tbl_Order[OrderID],tbl_Order[Order Year])</f>
        <v>2023</v>
      </c>
      <c r="G3069" t="str">
        <f>_xlfn.XLOOKUP(tbl_OrderProduct[[#This Row],[OrderID]],tbl_Order[OrderID],tbl_Order[Order Month Name])</f>
        <v>May</v>
      </c>
      <c r="H3069" t="str">
        <f>_xlfn.XLOOKUP(tbl_OrderProduct[[#This Row],[ProductID]],tbl_Product[ProductID],tbl_Product[ProductName])</f>
        <v>Formula Scrabble</v>
      </c>
      <c r="I3069" t="str">
        <f>_xlfn.XLOOKUP(tbl_OrderProduct[[#This Row],[OrderID]],tbl_Order[OrderID],tbl_Order[CustomerID])</f>
        <v>CUST0253</v>
      </c>
    </row>
    <row r="3070" spans="1:9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  <c r="F3070">
        <f>_xlfn.XLOOKUP(tbl_OrderProduct[[#This Row],[OrderID]],tbl_Order[OrderID],tbl_Order[Order Year])</f>
        <v>2023</v>
      </c>
      <c r="G3070" t="str">
        <f>_xlfn.XLOOKUP(tbl_OrderProduct[[#This Row],[OrderID]],tbl_Order[OrderID],tbl_Order[Order Month Name])</f>
        <v>May</v>
      </c>
      <c r="H3070" t="str">
        <f>_xlfn.XLOOKUP(tbl_OrderProduct[[#This Row],[ProductID]],tbl_Product[ProductID],tbl_Product[ProductName])</f>
        <v>Data: The Resistance</v>
      </c>
      <c r="I3070" t="str">
        <f>_xlfn.XLOOKUP(tbl_OrderProduct[[#This Row],[OrderID]],tbl_Order[OrderID],tbl_Order[CustomerID])</f>
        <v>CUST0253</v>
      </c>
    </row>
    <row r="3071" spans="1:9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  <c r="F3071">
        <f>_xlfn.XLOOKUP(tbl_OrderProduct[[#This Row],[OrderID]],tbl_Order[OrderID],tbl_Order[Order Year])</f>
        <v>2023</v>
      </c>
      <c r="G3071" t="str">
        <f>_xlfn.XLOOKUP(tbl_OrderProduct[[#This Row],[OrderID]],tbl_Order[OrderID],tbl_Order[Order Month Name])</f>
        <v>May</v>
      </c>
      <c r="H3071" t="str">
        <f>_xlfn.XLOOKUP(tbl_OrderProduct[[#This Row],[ProductID]],tbl_Product[ProductID],tbl_Product[ProductName])</f>
        <v>Wingspanalytics</v>
      </c>
      <c r="I3071" t="str">
        <f>_xlfn.XLOOKUP(tbl_OrderProduct[[#This Row],[OrderID]],tbl_Order[OrderID],tbl_Order[CustomerID])</f>
        <v>CUST1296</v>
      </c>
    </row>
    <row r="3072" spans="1:9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  <c r="F3072">
        <f>_xlfn.XLOOKUP(tbl_OrderProduct[[#This Row],[OrderID]],tbl_Order[OrderID],tbl_Order[Order Year])</f>
        <v>2023</v>
      </c>
      <c r="G3072" t="str">
        <f>_xlfn.XLOOKUP(tbl_OrderProduct[[#This Row],[OrderID]],tbl_Order[OrderID],tbl_Order[Order Month Name])</f>
        <v>May</v>
      </c>
      <c r="H3072" t="str">
        <f>_xlfn.XLOOKUP(tbl_OrderProduct[[#This Row],[ProductID]],tbl_Product[ProductID],tbl_Product[ProductName])</f>
        <v>Formula Scrabble</v>
      </c>
      <c r="I3072" t="str">
        <f>_xlfn.XLOOKUP(tbl_OrderProduct[[#This Row],[OrderID]],tbl_Order[OrderID],tbl_Order[CustomerID])</f>
        <v>CUST0838</v>
      </c>
    </row>
    <row r="3073" spans="1:9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  <c r="F3073">
        <f>_xlfn.XLOOKUP(tbl_OrderProduct[[#This Row],[OrderID]],tbl_Order[OrderID],tbl_Order[Order Year])</f>
        <v>2023</v>
      </c>
      <c r="G3073" t="str">
        <f>_xlfn.XLOOKUP(tbl_OrderProduct[[#This Row],[OrderID]],tbl_Order[OrderID],tbl_Order[Order Month Name])</f>
        <v>May</v>
      </c>
      <c r="H3073" t="str">
        <f>_xlfn.XLOOKUP(tbl_OrderProduct[[#This Row],[ProductID]],tbl_Product[ProductID],tbl_Product[ProductName])</f>
        <v>Brass: Budget</v>
      </c>
      <c r="I3073" t="str">
        <f>_xlfn.XLOOKUP(tbl_OrderProduct[[#This Row],[OrderID]],tbl_Order[OrderID],tbl_Order[CustomerID])</f>
        <v>CUST0838</v>
      </c>
    </row>
    <row r="3074" spans="1:9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  <c r="F3074">
        <f>_xlfn.XLOOKUP(tbl_OrderProduct[[#This Row],[OrderID]],tbl_Order[OrderID],tbl_Order[Order Year])</f>
        <v>2023</v>
      </c>
      <c r="G3074" t="str">
        <f>_xlfn.XLOOKUP(tbl_OrderProduct[[#This Row],[OrderID]],tbl_Order[OrderID],tbl_Order[Order Month Name])</f>
        <v>May</v>
      </c>
      <c r="H3074" t="str">
        <f>_xlfn.XLOOKUP(tbl_OrderProduct[[#This Row],[ProductID]],tbl_Product[ProductID],tbl_Product[ProductName])</f>
        <v>Terraforming Tableau</v>
      </c>
      <c r="I3074" t="str">
        <f>_xlfn.XLOOKUP(tbl_OrderProduct[[#This Row],[OrderID]],tbl_Order[OrderID],tbl_Order[CustomerID])</f>
        <v>CUST0838</v>
      </c>
    </row>
    <row r="3075" spans="1:9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  <c r="F3075">
        <f>_xlfn.XLOOKUP(tbl_OrderProduct[[#This Row],[OrderID]],tbl_Order[OrderID],tbl_Order[Order Year])</f>
        <v>2023</v>
      </c>
      <c r="G3075" t="str">
        <f>_xlfn.XLOOKUP(tbl_OrderProduct[[#This Row],[OrderID]],tbl_Order[OrderID],tbl_Order[Order Month Name])</f>
        <v>May</v>
      </c>
      <c r="H3075" t="str">
        <f>_xlfn.XLOOKUP(tbl_OrderProduct[[#This Row],[ProductID]],tbl_Product[ProductID],tbl_Product[ProductName])</f>
        <v>Charts Against Humanity</v>
      </c>
      <c r="I3075" t="str">
        <f>_xlfn.XLOOKUP(tbl_OrderProduct[[#This Row],[OrderID]],tbl_Order[OrderID],tbl_Order[CustomerID])</f>
        <v>CUST0659</v>
      </c>
    </row>
    <row r="3076" spans="1:9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  <c r="F3076">
        <f>_xlfn.XLOOKUP(tbl_OrderProduct[[#This Row],[OrderID]],tbl_Order[OrderID],tbl_Order[Order Year])</f>
        <v>2023</v>
      </c>
      <c r="G3076" t="str">
        <f>_xlfn.XLOOKUP(tbl_OrderProduct[[#This Row],[OrderID]],tbl_Order[OrderID],tbl_Order[Order Month Name])</f>
        <v>May</v>
      </c>
      <c r="H3076" t="str">
        <f>_xlfn.XLOOKUP(tbl_OrderProduct[[#This Row],[ProductID]],tbl_Product[ProductID],tbl_Product[ProductName])</f>
        <v>YahtSheets</v>
      </c>
      <c r="I3076" t="str">
        <f>_xlfn.XLOOKUP(tbl_OrderProduct[[#This Row],[OrderID]],tbl_Order[OrderID],tbl_Order[CustomerID])</f>
        <v>CUST0098</v>
      </c>
    </row>
    <row r="3077" spans="1:9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  <c r="F3077">
        <f>_xlfn.XLOOKUP(tbl_OrderProduct[[#This Row],[OrderID]],tbl_Order[OrderID],tbl_Order[Order Year])</f>
        <v>2023</v>
      </c>
      <c r="G3077" t="str">
        <f>_xlfn.XLOOKUP(tbl_OrderProduct[[#This Row],[OrderID]],tbl_Order[OrderID],tbl_Order[Order Month Name])</f>
        <v>May</v>
      </c>
      <c r="H3077" t="str">
        <f>_xlfn.XLOOKUP(tbl_OrderProduct[[#This Row],[ProductID]],tbl_Product[ProductID],tbl_Product[ProductName])</f>
        <v>Formula Scrabble</v>
      </c>
      <c r="I3077" t="str">
        <f>_xlfn.XLOOKUP(tbl_OrderProduct[[#This Row],[OrderID]],tbl_Order[OrderID],tbl_Order[CustomerID])</f>
        <v>CUST0098</v>
      </c>
    </row>
    <row r="3078" spans="1:9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  <c r="F3078">
        <f>_xlfn.XLOOKUP(tbl_OrderProduct[[#This Row],[OrderID]],tbl_Order[OrderID],tbl_Order[Order Year])</f>
        <v>2023</v>
      </c>
      <c r="G3078" t="str">
        <f>_xlfn.XLOOKUP(tbl_OrderProduct[[#This Row],[OrderID]],tbl_Order[OrderID],tbl_Order[Order Month Name])</f>
        <v>May</v>
      </c>
      <c r="H3078" t="str">
        <f>_xlfn.XLOOKUP(tbl_OrderProduct[[#This Row],[ProductID]],tbl_Product[ProductID],tbl_Product[ProductName])</f>
        <v>Depreciation Trail</v>
      </c>
      <c r="I3078" t="str">
        <f>_xlfn.XLOOKUP(tbl_OrderProduct[[#This Row],[OrderID]],tbl_Order[OrderID],tbl_Order[CustomerID])</f>
        <v>CUST0098</v>
      </c>
    </row>
    <row r="3079" spans="1:9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  <c r="F3079">
        <f>_xlfn.XLOOKUP(tbl_OrderProduct[[#This Row],[OrderID]],tbl_Order[OrderID],tbl_Order[Order Year])</f>
        <v>2023</v>
      </c>
      <c r="G3079" t="str">
        <f>_xlfn.XLOOKUP(tbl_OrderProduct[[#This Row],[OrderID]],tbl_Order[OrderID],tbl_Order[Order Month Name])</f>
        <v>May</v>
      </c>
      <c r="H3079" t="str">
        <f>_xlfn.XLOOKUP(tbl_OrderProduct[[#This Row],[ProductID]],tbl_Product[ProductID],tbl_Product[ProductName])</f>
        <v>YahtSheets</v>
      </c>
      <c r="I3079" t="str">
        <f>_xlfn.XLOOKUP(tbl_OrderProduct[[#This Row],[OrderID]],tbl_Order[OrderID],tbl_Order[CustomerID])</f>
        <v>CUST1051</v>
      </c>
    </row>
    <row r="3080" spans="1:9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  <c r="F3080">
        <f>_xlfn.XLOOKUP(tbl_OrderProduct[[#This Row],[OrderID]],tbl_Order[OrderID],tbl_Order[Order Year])</f>
        <v>2023</v>
      </c>
      <c r="G3080" t="str">
        <f>_xlfn.XLOOKUP(tbl_OrderProduct[[#This Row],[OrderID]],tbl_Order[OrderID],tbl_Order[Order Month Name])</f>
        <v>May</v>
      </c>
      <c r="H3080" t="str">
        <f>_xlfn.XLOOKUP(tbl_OrderProduct[[#This Row],[ProductID]],tbl_Product[ProductID],tbl_Product[ProductName])</f>
        <v>The Castles of Mad King Lambda</v>
      </c>
      <c r="I3080" t="str">
        <f>_xlfn.XLOOKUP(tbl_OrderProduct[[#This Row],[OrderID]],tbl_Order[OrderID],tbl_Order[CustomerID])</f>
        <v>CUST1051</v>
      </c>
    </row>
    <row r="3081" spans="1:9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  <c r="F3081">
        <f>_xlfn.XLOOKUP(tbl_OrderProduct[[#This Row],[OrderID]],tbl_Order[OrderID],tbl_Order[Order Year])</f>
        <v>2023</v>
      </c>
      <c r="G3081" t="str">
        <f>_xlfn.XLOOKUP(tbl_OrderProduct[[#This Row],[OrderID]],tbl_Order[OrderID],tbl_Order[Order Month Name])</f>
        <v>May</v>
      </c>
      <c r="H3081" t="str">
        <f>_xlfn.XLOOKUP(tbl_OrderProduct[[#This Row],[ProductID]],tbl_Product[ProductID],tbl_Product[ProductName])</f>
        <v>Dungeons &amp; Datasets</v>
      </c>
      <c r="I3081" t="str">
        <f>_xlfn.XLOOKUP(tbl_OrderProduct[[#This Row],[OrderID]],tbl_Order[OrderID],tbl_Order[CustomerID])</f>
        <v>CUST1051</v>
      </c>
    </row>
    <row r="3082" spans="1:9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  <c r="F3082">
        <f>_xlfn.XLOOKUP(tbl_OrderProduct[[#This Row],[OrderID]],tbl_Order[OrderID],tbl_Order[Order Year])</f>
        <v>2023</v>
      </c>
      <c r="G3082" t="str">
        <f>_xlfn.XLOOKUP(tbl_OrderProduct[[#This Row],[OrderID]],tbl_Order[OrderID],tbl_Order[Order Month Name])</f>
        <v>May</v>
      </c>
      <c r="H3082" t="str">
        <f>_xlfn.XLOOKUP(tbl_OrderProduct[[#This Row],[ProductID]],tbl_Product[ProductID],tbl_Product[ProductName])</f>
        <v>Pivot &amp; Paper</v>
      </c>
      <c r="I3082" t="str">
        <f>_xlfn.XLOOKUP(tbl_OrderProduct[[#This Row],[OrderID]],tbl_Order[OrderID],tbl_Order[CustomerID])</f>
        <v>CUST1051</v>
      </c>
    </row>
    <row r="3083" spans="1:9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  <c r="F3083">
        <f>_xlfn.XLOOKUP(tbl_OrderProduct[[#This Row],[OrderID]],tbl_Order[OrderID],tbl_Order[Order Year])</f>
        <v>2023</v>
      </c>
      <c r="G3083" t="str">
        <f>_xlfn.XLOOKUP(tbl_OrderProduct[[#This Row],[OrderID]],tbl_Order[OrderID],tbl_Order[Order Month Name])</f>
        <v>May</v>
      </c>
      <c r="H3083" t="str">
        <f>_xlfn.XLOOKUP(tbl_OrderProduct[[#This Row],[ProductID]],tbl_Product[ProductID],tbl_Product[ProductName])</f>
        <v>Welcome To … The Dashboard</v>
      </c>
      <c r="I3083" t="str">
        <f>_xlfn.XLOOKUP(tbl_OrderProduct[[#This Row],[OrderID]],tbl_Order[OrderID],tbl_Order[CustomerID])</f>
        <v>CUST0905</v>
      </c>
    </row>
    <row r="3084" spans="1:9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  <c r="F3084">
        <f>_xlfn.XLOOKUP(tbl_OrderProduct[[#This Row],[OrderID]],tbl_Order[OrderID],tbl_Order[Order Year])</f>
        <v>2023</v>
      </c>
      <c r="G3084" t="str">
        <f>_xlfn.XLOOKUP(tbl_OrderProduct[[#This Row],[OrderID]],tbl_Order[OrderID],tbl_Order[Order Month Name])</f>
        <v>May</v>
      </c>
      <c r="H3084" t="str">
        <f>_xlfn.XLOOKUP(tbl_OrderProduct[[#This Row],[ProductID]],tbl_Product[ProductID],tbl_Product[ProductName])</f>
        <v>YahtSheets</v>
      </c>
      <c r="I3084" t="str">
        <f>_xlfn.XLOOKUP(tbl_OrderProduct[[#This Row],[OrderID]],tbl_Order[OrderID],tbl_Order[CustomerID])</f>
        <v>CUST0905</v>
      </c>
    </row>
    <row r="3085" spans="1:9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  <c r="F3085">
        <f>_xlfn.XLOOKUP(tbl_OrderProduct[[#This Row],[OrderID]],tbl_Order[OrderID],tbl_Order[Order Year])</f>
        <v>2023</v>
      </c>
      <c r="G3085" t="str">
        <f>_xlfn.XLOOKUP(tbl_OrderProduct[[#This Row],[OrderID]],tbl_Order[OrderID],tbl_Order[Order Month Name])</f>
        <v>May</v>
      </c>
      <c r="H3085" t="str">
        <f>_xlfn.XLOOKUP(tbl_OrderProduct[[#This Row],[ProductID]],tbl_Product[ProductID],tbl_Product[ProductName])</f>
        <v>Terraforming Tableau</v>
      </c>
      <c r="I3085" t="str">
        <f>_xlfn.XLOOKUP(tbl_OrderProduct[[#This Row],[OrderID]],tbl_Order[OrderID],tbl_Order[CustomerID])</f>
        <v>CUST0905</v>
      </c>
    </row>
    <row r="3086" spans="1:9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  <c r="F3086">
        <f>_xlfn.XLOOKUP(tbl_OrderProduct[[#This Row],[OrderID]],tbl_Order[OrderID],tbl_Order[Order Year])</f>
        <v>2023</v>
      </c>
      <c r="G3086" t="str">
        <f>_xlfn.XLOOKUP(tbl_OrderProduct[[#This Row],[OrderID]],tbl_Order[OrderID],tbl_Order[Order Month Name])</f>
        <v>May</v>
      </c>
      <c r="H3086" t="str">
        <f>_xlfn.XLOOKUP(tbl_OrderProduct[[#This Row],[ProductID]],tbl_Product[ProductID],tbl_Product[ProductName])</f>
        <v>Pivot Panic!</v>
      </c>
      <c r="I3086" t="str">
        <f>_xlfn.XLOOKUP(tbl_OrderProduct[[#This Row],[OrderID]],tbl_Order[OrderID],tbl_Order[CustomerID])</f>
        <v>CUST0905</v>
      </c>
    </row>
    <row r="3087" spans="1:9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  <c r="F3087">
        <f>_xlfn.XLOOKUP(tbl_OrderProduct[[#This Row],[OrderID]],tbl_Order[OrderID],tbl_Order[Order Year])</f>
        <v>2023</v>
      </c>
      <c r="G3087" t="str">
        <f>_xlfn.XLOOKUP(tbl_OrderProduct[[#This Row],[OrderID]],tbl_Order[OrderID],tbl_Order[Order Month Name])</f>
        <v>May</v>
      </c>
      <c r="H3087" t="str">
        <f>_xlfn.XLOOKUP(tbl_OrderProduct[[#This Row],[ProductID]],tbl_Product[ProductID],tbl_Product[ProductName])</f>
        <v>Audit Call of Cthulhu</v>
      </c>
      <c r="I3087" t="str">
        <f>_xlfn.XLOOKUP(tbl_OrderProduct[[#This Row],[OrderID]],tbl_Order[OrderID],tbl_Order[CustomerID])</f>
        <v>CUST0033</v>
      </c>
    </row>
    <row r="3088" spans="1:9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  <c r="F3088">
        <f>_xlfn.XLOOKUP(tbl_OrderProduct[[#This Row],[OrderID]],tbl_Order[OrderID],tbl_Order[Order Year])</f>
        <v>2023</v>
      </c>
      <c r="G3088" t="str">
        <f>_xlfn.XLOOKUP(tbl_OrderProduct[[#This Row],[OrderID]],tbl_Order[OrderID],tbl_Order[Order Month Name])</f>
        <v>May</v>
      </c>
      <c r="H3088" t="str">
        <f>_xlfn.XLOOKUP(tbl_OrderProduct[[#This Row],[ProductID]],tbl_Product[ProductID],tbl_Product[ProductName])</f>
        <v>Roll for Regression</v>
      </c>
      <c r="I3088" t="str">
        <f>_xlfn.XLOOKUP(tbl_OrderProduct[[#This Row],[OrderID]],tbl_Order[OrderID],tbl_Order[CustomerID])</f>
        <v>CUST0033</v>
      </c>
    </row>
    <row r="3089" spans="1:9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  <c r="F3089">
        <f>_xlfn.XLOOKUP(tbl_OrderProduct[[#This Row],[OrderID]],tbl_Order[OrderID],tbl_Order[Order Year])</f>
        <v>2023</v>
      </c>
      <c r="G3089" t="str">
        <f>_xlfn.XLOOKUP(tbl_OrderProduct[[#This Row],[OrderID]],tbl_Order[OrderID],tbl_Order[Order Month Name])</f>
        <v>Jun</v>
      </c>
      <c r="H3089" t="str">
        <f>_xlfn.XLOOKUP(tbl_OrderProduct[[#This Row],[ProductID]],tbl_Product[ProductID],tbl_Product[ProductName])</f>
        <v>7 Chart Wonders</v>
      </c>
      <c r="I3089" t="str">
        <f>_xlfn.XLOOKUP(tbl_OrderProduct[[#This Row],[OrderID]],tbl_Order[OrderID],tbl_Order[CustomerID])</f>
        <v>CUST0485</v>
      </c>
    </row>
    <row r="3090" spans="1:9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  <c r="F3090">
        <f>_xlfn.XLOOKUP(tbl_OrderProduct[[#This Row],[OrderID]],tbl_Order[OrderID],tbl_Order[Order Year])</f>
        <v>2023</v>
      </c>
      <c r="G3090" t="str">
        <f>_xlfn.XLOOKUP(tbl_OrderProduct[[#This Row],[OrderID]],tbl_Order[OrderID],tbl_Order[Order Month Name])</f>
        <v>Jun</v>
      </c>
      <c r="H3090" t="str">
        <f>_xlfn.XLOOKUP(tbl_OrderProduct[[#This Row],[ProductID]],tbl_Product[ProductID],tbl_Product[ProductName])</f>
        <v>Charts Against Humanity</v>
      </c>
      <c r="I3090" t="str">
        <f>_xlfn.XLOOKUP(tbl_OrderProduct[[#This Row],[OrderID]],tbl_Order[OrderID],tbl_Order[CustomerID])</f>
        <v>CUST0485</v>
      </c>
    </row>
    <row r="3091" spans="1:9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  <c r="F3091">
        <f>_xlfn.XLOOKUP(tbl_OrderProduct[[#This Row],[OrderID]],tbl_Order[OrderID],tbl_Order[Order Year])</f>
        <v>2023</v>
      </c>
      <c r="G3091" t="str">
        <f>_xlfn.XLOOKUP(tbl_OrderProduct[[#This Row],[OrderID]],tbl_Order[OrderID],tbl_Order[Order Month Name])</f>
        <v>Jun</v>
      </c>
      <c r="H3091" t="str">
        <f>_xlfn.XLOOKUP(tbl_OrderProduct[[#This Row],[ProductID]],tbl_Product[ProductID],tbl_Product[ProductName])</f>
        <v>Formula Scrabble</v>
      </c>
      <c r="I3091" t="str">
        <f>_xlfn.XLOOKUP(tbl_OrderProduct[[#This Row],[OrderID]],tbl_Order[OrderID],tbl_Order[CustomerID])</f>
        <v>CUST0393</v>
      </c>
    </row>
    <row r="3092" spans="1:9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  <c r="F3092">
        <f>_xlfn.XLOOKUP(tbl_OrderProduct[[#This Row],[OrderID]],tbl_Order[OrderID],tbl_Order[Order Year])</f>
        <v>2023</v>
      </c>
      <c r="G3092" t="str">
        <f>_xlfn.XLOOKUP(tbl_OrderProduct[[#This Row],[OrderID]],tbl_Order[OrderID],tbl_Order[Order Month Name])</f>
        <v>Jun</v>
      </c>
      <c r="H3092" t="str">
        <f>_xlfn.XLOOKUP(tbl_OrderProduct[[#This Row],[ProductID]],tbl_Product[ProductID],tbl_Product[ProductName])</f>
        <v>Fieldnames</v>
      </c>
      <c r="I3092" t="str">
        <f>_xlfn.XLOOKUP(tbl_OrderProduct[[#This Row],[OrderID]],tbl_Order[OrderID],tbl_Order[CustomerID])</f>
        <v>CUST0192</v>
      </c>
    </row>
    <row r="3093" spans="1:9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  <c r="F3093">
        <f>_xlfn.XLOOKUP(tbl_OrderProduct[[#This Row],[OrderID]],tbl_Order[OrderID],tbl_Order[Order Year])</f>
        <v>2023</v>
      </c>
      <c r="G3093" t="str">
        <f>_xlfn.XLOOKUP(tbl_OrderProduct[[#This Row],[OrderID]],tbl_Order[OrderID],tbl_Order[Order Month Name])</f>
        <v>Jun</v>
      </c>
      <c r="H3093" t="str">
        <f>_xlfn.XLOOKUP(tbl_OrderProduct[[#This Row],[ProductID]],tbl_Product[ProductID],tbl_Product[ProductName])</f>
        <v>Evercell</v>
      </c>
      <c r="I3093" t="str">
        <f>_xlfn.XLOOKUP(tbl_OrderProduct[[#This Row],[OrderID]],tbl_Order[OrderID],tbl_Order[CustomerID])</f>
        <v>CUST0471</v>
      </c>
    </row>
    <row r="3094" spans="1:9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  <c r="F3094">
        <f>_xlfn.XLOOKUP(tbl_OrderProduct[[#This Row],[OrderID]],tbl_Order[OrderID],tbl_Order[Order Year])</f>
        <v>2023</v>
      </c>
      <c r="G3094" t="str">
        <f>_xlfn.XLOOKUP(tbl_OrderProduct[[#This Row],[OrderID]],tbl_Order[OrderID],tbl_Order[Order Month Name])</f>
        <v>Jun</v>
      </c>
      <c r="H3094" t="str">
        <f>_xlfn.XLOOKUP(tbl_OrderProduct[[#This Row],[ProductID]],tbl_Product[ProductID],tbl_Product[ProductName])</f>
        <v>Fieldnames</v>
      </c>
      <c r="I3094" t="str">
        <f>_xlfn.XLOOKUP(tbl_OrderProduct[[#This Row],[OrderID]],tbl_Order[OrderID],tbl_Order[CustomerID])</f>
        <v>CUST0471</v>
      </c>
    </row>
    <row r="3095" spans="1:9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  <c r="F3095">
        <f>_xlfn.XLOOKUP(tbl_OrderProduct[[#This Row],[OrderID]],tbl_Order[OrderID],tbl_Order[Order Year])</f>
        <v>2023</v>
      </c>
      <c r="G3095" t="str">
        <f>_xlfn.XLOOKUP(tbl_OrderProduct[[#This Row],[OrderID]],tbl_Order[OrderID],tbl_Order[Order Month Name])</f>
        <v>Jun</v>
      </c>
      <c r="H3095" t="str">
        <f>_xlfn.XLOOKUP(tbl_OrderProduct[[#This Row],[ProductID]],tbl_Product[ProductID],tbl_Product[ProductName])</f>
        <v>Azul: Pie Chart Edition</v>
      </c>
      <c r="I3095" t="str">
        <f>_xlfn.XLOOKUP(tbl_OrderProduct[[#This Row],[OrderID]],tbl_Order[OrderID],tbl_Order[CustomerID])</f>
        <v>CUST1152</v>
      </c>
    </row>
    <row r="3096" spans="1:9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  <c r="F3096">
        <f>_xlfn.XLOOKUP(tbl_OrderProduct[[#This Row],[OrderID]],tbl_Order[OrderID],tbl_Order[Order Year])</f>
        <v>2023</v>
      </c>
      <c r="G3096" t="str">
        <f>_xlfn.XLOOKUP(tbl_OrderProduct[[#This Row],[OrderID]],tbl_Order[OrderID],tbl_Order[Order Month Name])</f>
        <v>Jun</v>
      </c>
      <c r="H3096" t="str">
        <f>_xlfn.XLOOKUP(tbl_OrderProduct[[#This Row],[ProductID]],tbl_Product[ProductID],tbl_Product[ProductName])</f>
        <v>Formulate!</v>
      </c>
      <c r="I3096" t="str">
        <f>_xlfn.XLOOKUP(tbl_OrderProduct[[#This Row],[OrderID]],tbl_Order[OrderID],tbl_Order[CustomerID])</f>
        <v>CUST0727</v>
      </c>
    </row>
    <row r="3097" spans="1:9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  <c r="F3097">
        <f>_xlfn.XLOOKUP(tbl_OrderProduct[[#This Row],[OrderID]],tbl_Order[OrderID],tbl_Order[Order Year])</f>
        <v>2023</v>
      </c>
      <c r="G3097" t="str">
        <f>_xlfn.XLOOKUP(tbl_OrderProduct[[#This Row],[OrderID]],tbl_Order[OrderID],tbl_Order[Order Month Name])</f>
        <v>Jun</v>
      </c>
      <c r="H3097" t="str">
        <f>_xlfn.XLOOKUP(tbl_OrderProduct[[#This Row],[ProductID]],tbl_Product[ProductID],tbl_Product[ProductName])</f>
        <v>Wingspanalytics</v>
      </c>
      <c r="I3097" t="str">
        <f>_xlfn.XLOOKUP(tbl_OrderProduct[[#This Row],[OrderID]],tbl_Order[OrderID],tbl_Order[CustomerID])</f>
        <v>CUST0165</v>
      </c>
    </row>
    <row r="3098" spans="1:9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  <c r="F3098">
        <f>_xlfn.XLOOKUP(tbl_OrderProduct[[#This Row],[OrderID]],tbl_Order[OrderID],tbl_Order[Order Year])</f>
        <v>2023</v>
      </c>
      <c r="G3098" t="str">
        <f>_xlfn.XLOOKUP(tbl_OrderProduct[[#This Row],[OrderID]],tbl_Order[OrderID],tbl_Order[Order Month Name])</f>
        <v>Jun</v>
      </c>
      <c r="H3098" t="str">
        <f>_xlfn.XLOOKUP(tbl_OrderProduct[[#This Row],[ProductID]],tbl_Product[ProductID],tbl_Product[ProductName])</f>
        <v>Charts Against Humanity</v>
      </c>
      <c r="I3098" t="str">
        <f>_xlfn.XLOOKUP(tbl_OrderProduct[[#This Row],[OrderID]],tbl_Order[OrderID],tbl_Order[CustomerID])</f>
        <v>CUST0165</v>
      </c>
    </row>
    <row r="3099" spans="1:9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  <c r="F3099">
        <f>_xlfn.XLOOKUP(tbl_OrderProduct[[#This Row],[OrderID]],tbl_Order[OrderID],tbl_Order[Order Year])</f>
        <v>2023</v>
      </c>
      <c r="G3099" t="str">
        <f>_xlfn.XLOOKUP(tbl_OrderProduct[[#This Row],[OrderID]],tbl_Order[OrderID],tbl_Order[Order Month Name])</f>
        <v>Jun</v>
      </c>
      <c r="H3099" t="str">
        <f>_xlfn.XLOOKUP(tbl_OrderProduct[[#This Row],[ProductID]],tbl_Product[ProductID],tbl_Product[ProductName])</f>
        <v>Azul: Pie Chart Edition</v>
      </c>
      <c r="I3099" t="str">
        <f>_xlfn.XLOOKUP(tbl_OrderProduct[[#This Row],[OrderID]],tbl_Order[OrderID],tbl_Order[CustomerID])</f>
        <v>CUST0165</v>
      </c>
    </row>
    <row r="3100" spans="1:9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  <c r="F3100">
        <f>_xlfn.XLOOKUP(tbl_OrderProduct[[#This Row],[OrderID]],tbl_Order[OrderID],tbl_Order[Order Year])</f>
        <v>2023</v>
      </c>
      <c r="G3100" t="str">
        <f>_xlfn.XLOOKUP(tbl_OrderProduct[[#This Row],[OrderID]],tbl_Order[OrderID],tbl_Order[Order Month Name])</f>
        <v>Jun</v>
      </c>
      <c r="H3100" t="str">
        <f>_xlfn.XLOOKUP(tbl_OrderProduct[[#This Row],[ProductID]],tbl_Product[ProductID],tbl_Product[ProductName])</f>
        <v>Don't Split the Data</v>
      </c>
      <c r="I3100" t="str">
        <f>_xlfn.XLOOKUP(tbl_OrderProduct[[#This Row],[OrderID]],tbl_Order[OrderID],tbl_Order[CustomerID])</f>
        <v>CUST0165</v>
      </c>
    </row>
    <row r="3101" spans="1:9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  <c r="F3101">
        <f>_xlfn.XLOOKUP(tbl_OrderProduct[[#This Row],[OrderID]],tbl_Order[OrderID],tbl_Order[Order Year])</f>
        <v>2023</v>
      </c>
      <c r="G3101" t="str">
        <f>_xlfn.XLOOKUP(tbl_OrderProduct[[#This Row],[OrderID]],tbl_Order[OrderID],tbl_Order[Order Month Name])</f>
        <v>Jun</v>
      </c>
      <c r="H3101" t="str">
        <f>_xlfn.XLOOKUP(tbl_OrderProduct[[#This Row],[ProductID]],tbl_Product[ProductID],tbl_Product[ProductName])</f>
        <v>Sheetstorm</v>
      </c>
      <c r="I3101" t="str">
        <f>_xlfn.XLOOKUP(tbl_OrderProduct[[#This Row],[OrderID]],tbl_Order[OrderID],tbl_Order[CustomerID])</f>
        <v>CUST0590</v>
      </c>
    </row>
    <row r="3102" spans="1:9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  <c r="F3102">
        <f>_xlfn.XLOOKUP(tbl_OrderProduct[[#This Row],[OrderID]],tbl_Order[OrderID],tbl_Order[Order Year])</f>
        <v>2023</v>
      </c>
      <c r="G3102" t="str">
        <f>_xlfn.XLOOKUP(tbl_OrderProduct[[#This Row],[OrderID]],tbl_Order[OrderID],tbl_Order[Order Month Name])</f>
        <v>Jun</v>
      </c>
      <c r="H3102" t="str">
        <f>_xlfn.XLOOKUP(tbl_OrderProduct[[#This Row],[ProductID]],tbl_Product[ProductID],tbl_Product[ProductName])</f>
        <v>Dungeons &amp; Datasets</v>
      </c>
      <c r="I3102" t="str">
        <f>_xlfn.XLOOKUP(tbl_OrderProduct[[#This Row],[OrderID]],tbl_Order[OrderID],tbl_Order[CustomerID])</f>
        <v>CUST0249</v>
      </c>
    </row>
    <row r="3103" spans="1:9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  <c r="F3103">
        <f>_xlfn.XLOOKUP(tbl_OrderProduct[[#This Row],[OrderID]],tbl_Order[OrderID],tbl_Order[Order Year])</f>
        <v>2023</v>
      </c>
      <c r="G3103" t="str">
        <f>_xlfn.XLOOKUP(tbl_OrderProduct[[#This Row],[OrderID]],tbl_Order[OrderID],tbl_Order[Order Month Name])</f>
        <v>Jun</v>
      </c>
      <c r="H3103" t="str">
        <f>_xlfn.XLOOKUP(tbl_OrderProduct[[#This Row],[ProductID]],tbl_Product[ProductID],tbl_Product[ProductName])</f>
        <v>Evercell</v>
      </c>
      <c r="I3103" t="str">
        <f>_xlfn.XLOOKUP(tbl_OrderProduct[[#This Row],[OrderID]],tbl_Order[OrderID],tbl_Order[CustomerID])</f>
        <v>CUST0778</v>
      </c>
    </row>
    <row r="3104" spans="1:9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  <c r="F3104">
        <f>_xlfn.XLOOKUP(tbl_OrderProduct[[#This Row],[OrderID]],tbl_Order[OrderID],tbl_Order[Order Year])</f>
        <v>2023</v>
      </c>
      <c r="G3104" t="str">
        <f>_xlfn.XLOOKUP(tbl_OrderProduct[[#This Row],[OrderID]],tbl_Order[OrderID],tbl_Order[Order Month Name])</f>
        <v>Jun</v>
      </c>
      <c r="H3104" t="str">
        <f>_xlfn.XLOOKUP(tbl_OrderProduct[[#This Row],[ProductID]],tbl_Product[ProductID],tbl_Product[ProductName])</f>
        <v>Cells of Caledonia</v>
      </c>
      <c r="I3104" t="str">
        <f>_xlfn.XLOOKUP(tbl_OrderProduct[[#This Row],[OrderID]],tbl_Order[OrderID],tbl_Order[CustomerID])</f>
        <v>CUST0880</v>
      </c>
    </row>
    <row r="3105" spans="1:9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  <c r="F3105">
        <f>_xlfn.XLOOKUP(tbl_OrderProduct[[#This Row],[OrderID]],tbl_Order[OrderID],tbl_Order[Order Year])</f>
        <v>2023</v>
      </c>
      <c r="G3105" t="str">
        <f>_xlfn.XLOOKUP(tbl_OrderProduct[[#This Row],[OrderID]],tbl_Order[OrderID],tbl_Order[Order Month Name])</f>
        <v>Jun</v>
      </c>
      <c r="H3105" t="str">
        <f>_xlfn.XLOOKUP(tbl_OrderProduct[[#This Row],[ProductID]],tbl_Product[ProductID],tbl_Product[ProductName])</f>
        <v>Roll for Regression</v>
      </c>
      <c r="I3105" t="str">
        <f>_xlfn.XLOOKUP(tbl_OrderProduct[[#This Row],[OrderID]],tbl_Order[OrderID],tbl_Order[CustomerID])</f>
        <v>CUST0443</v>
      </c>
    </row>
    <row r="3106" spans="1:9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  <c r="F3106">
        <f>_xlfn.XLOOKUP(tbl_OrderProduct[[#This Row],[OrderID]],tbl_Order[OrderID],tbl_Order[Order Year])</f>
        <v>2023</v>
      </c>
      <c r="G3106" t="str">
        <f>_xlfn.XLOOKUP(tbl_OrderProduct[[#This Row],[OrderID]],tbl_Order[OrderID],tbl_Order[Order Month Name])</f>
        <v>Jun</v>
      </c>
      <c r="H3106" t="str">
        <f>_xlfn.XLOOKUP(tbl_OrderProduct[[#This Row],[ProductID]],tbl_Product[ProductID],tbl_Product[ProductName])</f>
        <v>Tiny Epic Formulas</v>
      </c>
      <c r="I3106" t="str">
        <f>_xlfn.XLOOKUP(tbl_OrderProduct[[#This Row],[OrderID]],tbl_Order[OrderID],tbl_Order[CustomerID])</f>
        <v>CUST0443</v>
      </c>
    </row>
    <row r="3107" spans="1:9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  <c r="F3107">
        <f>_xlfn.XLOOKUP(tbl_OrderProduct[[#This Row],[OrderID]],tbl_Order[OrderID],tbl_Order[Order Year])</f>
        <v>2023</v>
      </c>
      <c r="G3107" t="str">
        <f>_xlfn.XLOOKUP(tbl_OrderProduct[[#This Row],[OrderID]],tbl_Order[OrderID],tbl_Order[Order Month Name])</f>
        <v>Jun</v>
      </c>
      <c r="H3107" t="str">
        <f>_xlfn.XLOOKUP(tbl_OrderProduct[[#This Row],[ProductID]],tbl_Product[ProductID],tbl_Product[ProductName])</f>
        <v>A Dasboard Contrived</v>
      </c>
      <c r="I3107" t="str">
        <f>_xlfn.XLOOKUP(tbl_OrderProduct[[#This Row],[OrderID]],tbl_Order[OrderID],tbl_Order[CustomerID])</f>
        <v>CUST1148</v>
      </c>
    </row>
    <row r="3108" spans="1:9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  <c r="F3108">
        <f>_xlfn.XLOOKUP(tbl_OrderProduct[[#This Row],[OrderID]],tbl_Order[OrderID],tbl_Order[Order Year])</f>
        <v>2023</v>
      </c>
      <c r="G3108" t="str">
        <f>_xlfn.XLOOKUP(tbl_OrderProduct[[#This Row],[OrderID]],tbl_Order[OrderID],tbl_Order[Order Month Name])</f>
        <v>Jun</v>
      </c>
      <c r="H3108" t="str">
        <f>_xlfn.XLOOKUP(tbl_OrderProduct[[#This Row],[ProductID]],tbl_Product[ProductID],tbl_Product[ProductName])</f>
        <v>Power B.I. the Board Game</v>
      </c>
      <c r="I3108" t="str">
        <f>_xlfn.XLOOKUP(tbl_OrderProduct[[#This Row],[OrderID]],tbl_Order[OrderID],tbl_Order[CustomerID])</f>
        <v>CUST0941</v>
      </c>
    </row>
    <row r="3109" spans="1:9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  <c r="F3109">
        <f>_xlfn.XLOOKUP(tbl_OrderProduct[[#This Row],[OrderID]],tbl_Order[OrderID],tbl_Order[Order Year])</f>
        <v>2023</v>
      </c>
      <c r="G3109" t="str">
        <f>_xlfn.XLOOKUP(tbl_OrderProduct[[#This Row],[OrderID]],tbl_Order[OrderID],tbl_Order[Order Month Name])</f>
        <v>Jun</v>
      </c>
      <c r="H3109" t="str">
        <f>_xlfn.XLOOKUP(tbl_OrderProduct[[#This Row],[ProductID]],tbl_Product[ProductID],tbl_Product[ProductName])</f>
        <v>Sheets of Nottingham</v>
      </c>
      <c r="I3109" t="str">
        <f>_xlfn.XLOOKUP(tbl_OrderProduct[[#This Row],[OrderID]],tbl_Order[OrderID],tbl_Order[CustomerID])</f>
        <v>CUST0941</v>
      </c>
    </row>
    <row r="3110" spans="1:9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  <c r="F3110">
        <f>_xlfn.XLOOKUP(tbl_OrderProduct[[#This Row],[OrderID]],tbl_Order[OrderID],tbl_Order[Order Year])</f>
        <v>2023</v>
      </c>
      <c r="G3110" t="str">
        <f>_xlfn.XLOOKUP(tbl_OrderProduct[[#This Row],[OrderID]],tbl_Order[OrderID],tbl_Order[Order Month Name])</f>
        <v>Jun</v>
      </c>
      <c r="H3110" t="str">
        <f>_xlfn.XLOOKUP(tbl_OrderProduct[[#This Row],[ProductID]],tbl_Product[ProductID],tbl_Product[ProductName])</f>
        <v>Data: The Resistance</v>
      </c>
      <c r="I3110" t="str">
        <f>_xlfn.XLOOKUP(tbl_OrderProduct[[#This Row],[OrderID]],tbl_Order[OrderID],tbl_Order[CustomerID])</f>
        <v>CUST0941</v>
      </c>
    </row>
    <row r="3111" spans="1:9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  <c r="F3111">
        <f>_xlfn.XLOOKUP(tbl_OrderProduct[[#This Row],[OrderID]],tbl_Order[OrderID],tbl_Order[Order Year])</f>
        <v>2023</v>
      </c>
      <c r="G3111" t="str">
        <f>_xlfn.XLOOKUP(tbl_OrderProduct[[#This Row],[OrderID]],tbl_Order[OrderID],tbl_Order[Order Month Name])</f>
        <v>Jul</v>
      </c>
      <c r="H3111" t="str">
        <f>_xlfn.XLOOKUP(tbl_OrderProduct[[#This Row],[ProductID]],tbl_Product[ProductID],tbl_Product[ProductName])</f>
        <v>Evercell</v>
      </c>
      <c r="I3111" t="str">
        <f>_xlfn.XLOOKUP(tbl_OrderProduct[[#This Row],[OrderID]],tbl_Order[OrderID],tbl_Order[CustomerID])</f>
        <v>CUST0374</v>
      </c>
    </row>
    <row r="3112" spans="1:9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  <c r="F3112">
        <f>_xlfn.XLOOKUP(tbl_OrderProduct[[#This Row],[OrderID]],tbl_Order[OrderID],tbl_Order[Order Year])</f>
        <v>2023</v>
      </c>
      <c r="G3112" t="str">
        <f>_xlfn.XLOOKUP(tbl_OrderProduct[[#This Row],[OrderID]],tbl_Order[OrderID],tbl_Order[Order Month Name])</f>
        <v>Jul</v>
      </c>
      <c r="H3112" t="str">
        <f>_xlfn.XLOOKUP(tbl_OrderProduct[[#This Row],[ProductID]],tbl_Product[ProductID],tbl_Product[ProductName])</f>
        <v>Depreciation Trail</v>
      </c>
      <c r="I3112" t="str">
        <f>_xlfn.XLOOKUP(tbl_OrderProduct[[#This Row],[OrderID]],tbl_Order[OrderID],tbl_Order[CustomerID])</f>
        <v>CUST0374</v>
      </c>
    </row>
    <row r="3113" spans="1:9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  <c r="F3113">
        <f>_xlfn.XLOOKUP(tbl_OrderProduct[[#This Row],[OrderID]],tbl_Order[OrderID],tbl_Order[Order Year])</f>
        <v>2023</v>
      </c>
      <c r="G3113" t="str">
        <f>_xlfn.XLOOKUP(tbl_OrderProduct[[#This Row],[OrderID]],tbl_Order[OrderID],tbl_Order[Order Month Name])</f>
        <v>Jul</v>
      </c>
      <c r="H3113" t="str">
        <f>_xlfn.XLOOKUP(tbl_OrderProduct[[#This Row],[ProductID]],tbl_Product[ProductID],tbl_Product[ProductName])</f>
        <v>Sheetstorm</v>
      </c>
      <c r="I3113" t="str">
        <f>_xlfn.XLOOKUP(tbl_OrderProduct[[#This Row],[OrderID]],tbl_Order[OrderID],tbl_Order[CustomerID])</f>
        <v>CUST0726</v>
      </c>
    </row>
    <row r="3114" spans="1:9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  <c r="F3114">
        <f>_xlfn.XLOOKUP(tbl_OrderProduct[[#This Row],[OrderID]],tbl_Order[OrderID],tbl_Order[Order Year])</f>
        <v>2023</v>
      </c>
      <c r="G3114" t="str">
        <f>_xlfn.XLOOKUP(tbl_OrderProduct[[#This Row],[OrderID]],tbl_Order[OrderID],tbl_Order[Order Month Name])</f>
        <v>Jul</v>
      </c>
      <c r="H3114" t="str">
        <f>_xlfn.XLOOKUP(tbl_OrderProduct[[#This Row],[ProductID]],tbl_Product[ProductID],tbl_Product[ProductName])</f>
        <v>Great Western Lookup</v>
      </c>
      <c r="I3114" t="str">
        <f>_xlfn.XLOOKUP(tbl_OrderProduct[[#This Row],[OrderID]],tbl_Order[OrderID],tbl_Order[CustomerID])</f>
        <v>CUST0726</v>
      </c>
    </row>
    <row r="3115" spans="1:9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  <c r="F3115">
        <f>_xlfn.XLOOKUP(tbl_OrderProduct[[#This Row],[OrderID]],tbl_Order[OrderID],tbl_Order[Order Year])</f>
        <v>2023</v>
      </c>
      <c r="G3115" t="str">
        <f>_xlfn.XLOOKUP(tbl_OrderProduct[[#This Row],[OrderID]],tbl_Order[OrderID],tbl_Order[Order Month Name])</f>
        <v>Jul</v>
      </c>
      <c r="H3115" t="str">
        <f>_xlfn.XLOOKUP(tbl_OrderProduct[[#This Row],[ProductID]],tbl_Product[ProductID],tbl_Product[ProductName])</f>
        <v>Pandemic: #REF! Outbreak</v>
      </c>
      <c r="I3115" t="str">
        <f>_xlfn.XLOOKUP(tbl_OrderProduct[[#This Row],[OrderID]],tbl_Order[OrderID],tbl_Order[CustomerID])</f>
        <v>CUST0146</v>
      </c>
    </row>
    <row r="3116" spans="1:9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  <c r="F3116">
        <f>_xlfn.XLOOKUP(tbl_OrderProduct[[#This Row],[OrderID]],tbl_Order[OrderID],tbl_Order[Order Year])</f>
        <v>2023</v>
      </c>
      <c r="G3116" t="str">
        <f>_xlfn.XLOOKUP(tbl_OrderProduct[[#This Row],[OrderID]],tbl_Order[OrderID],tbl_Order[Order Month Name])</f>
        <v>Jul</v>
      </c>
      <c r="H3116" t="str">
        <f>_xlfn.XLOOKUP(tbl_OrderProduct[[#This Row],[ProductID]],tbl_Product[ProductID],tbl_Product[ProductName])</f>
        <v>Pandemic: #REF! Outbreak</v>
      </c>
      <c r="I3116" t="str">
        <f>_xlfn.XLOOKUP(tbl_OrderProduct[[#This Row],[OrderID]],tbl_Order[OrderID],tbl_Order[CustomerID])</f>
        <v>CUST0326</v>
      </c>
    </row>
    <row r="3117" spans="1:9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  <c r="F3117">
        <f>_xlfn.XLOOKUP(tbl_OrderProduct[[#This Row],[OrderID]],tbl_Order[OrderID],tbl_Order[Order Year])</f>
        <v>2023</v>
      </c>
      <c r="G3117" t="str">
        <f>_xlfn.XLOOKUP(tbl_OrderProduct[[#This Row],[OrderID]],tbl_Order[OrderID],tbl_Order[Order Month Name])</f>
        <v>Jul</v>
      </c>
      <c r="H3117" t="str">
        <f>_xlfn.XLOOKUP(tbl_OrderProduct[[#This Row],[ProductID]],tbl_Product[ProductID],tbl_Product[ProductName])</f>
        <v>Wingspanalytics</v>
      </c>
      <c r="I3117" t="str">
        <f>_xlfn.XLOOKUP(tbl_OrderProduct[[#This Row],[OrderID]],tbl_Order[OrderID],tbl_Order[CustomerID])</f>
        <v>CUST0326</v>
      </c>
    </row>
    <row r="3118" spans="1:9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  <c r="F3118">
        <f>_xlfn.XLOOKUP(tbl_OrderProduct[[#This Row],[OrderID]],tbl_Order[OrderID],tbl_Order[Order Year])</f>
        <v>2023</v>
      </c>
      <c r="G3118" t="str">
        <f>_xlfn.XLOOKUP(tbl_OrderProduct[[#This Row],[OrderID]],tbl_Order[OrderID],tbl_Order[Order Month Name])</f>
        <v>Jul</v>
      </c>
      <c r="H3118" t="str">
        <f>_xlfn.XLOOKUP(tbl_OrderProduct[[#This Row],[ProductID]],tbl_Product[ProductID],tbl_Product[ProductName])</f>
        <v>Great Western Lookup</v>
      </c>
      <c r="I3118" t="str">
        <f>_xlfn.XLOOKUP(tbl_OrderProduct[[#This Row],[OrderID]],tbl_Order[OrderID],tbl_Order[CustomerID])</f>
        <v>CUST0067</v>
      </c>
    </row>
    <row r="3119" spans="1:9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  <c r="F3119">
        <f>_xlfn.XLOOKUP(tbl_OrderProduct[[#This Row],[OrderID]],tbl_Order[OrderID],tbl_Order[Order Year])</f>
        <v>2023</v>
      </c>
      <c r="G3119" t="str">
        <f>_xlfn.XLOOKUP(tbl_OrderProduct[[#This Row],[OrderID]],tbl_Order[OrderID],tbl_Order[Order Month Name])</f>
        <v>Jul</v>
      </c>
      <c r="H3119" t="str">
        <f>_xlfn.XLOOKUP(tbl_OrderProduct[[#This Row],[ProductID]],tbl_Product[ProductID],tbl_Product[ProductName])</f>
        <v>Charts Against Humanity</v>
      </c>
      <c r="I3119" t="str">
        <f>_xlfn.XLOOKUP(tbl_OrderProduct[[#This Row],[OrderID]],tbl_Order[OrderID],tbl_Order[CustomerID])</f>
        <v>CUST0806</v>
      </c>
    </row>
    <row r="3120" spans="1:9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  <c r="F3120">
        <f>_xlfn.XLOOKUP(tbl_OrderProduct[[#This Row],[OrderID]],tbl_Order[OrderID],tbl_Order[Order Year])</f>
        <v>2023</v>
      </c>
      <c r="G3120" t="str">
        <f>_xlfn.XLOOKUP(tbl_OrderProduct[[#This Row],[OrderID]],tbl_Order[OrderID],tbl_Order[Order Month Name])</f>
        <v>Jul</v>
      </c>
      <c r="H3120" t="str">
        <f>_xlfn.XLOOKUP(tbl_OrderProduct[[#This Row],[ProductID]],tbl_Product[ProductID],tbl_Product[ProductName])</f>
        <v>YahtSheets</v>
      </c>
      <c r="I3120" t="str">
        <f>_xlfn.XLOOKUP(tbl_OrderProduct[[#This Row],[OrderID]],tbl_Order[OrderID],tbl_Order[CustomerID])</f>
        <v>CUST0806</v>
      </c>
    </row>
    <row r="3121" spans="1:9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  <c r="F3121">
        <f>_xlfn.XLOOKUP(tbl_OrderProduct[[#This Row],[OrderID]],tbl_Order[OrderID],tbl_Order[Order Year])</f>
        <v>2023</v>
      </c>
      <c r="G3121" t="str">
        <f>_xlfn.XLOOKUP(tbl_OrderProduct[[#This Row],[OrderID]],tbl_Order[OrderID],tbl_Order[Order Month Name])</f>
        <v>Jul</v>
      </c>
      <c r="H3121" t="str">
        <f>_xlfn.XLOOKUP(tbl_OrderProduct[[#This Row],[ProductID]],tbl_Product[ProductID],tbl_Product[ProductName])</f>
        <v>Spreadsheets &amp; Sidequests</v>
      </c>
      <c r="I3121" t="str">
        <f>_xlfn.XLOOKUP(tbl_OrderProduct[[#This Row],[OrderID]],tbl_Order[OrderID],tbl_Order[CustomerID])</f>
        <v>CUST0806</v>
      </c>
    </row>
    <row r="3122" spans="1:9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  <c r="F3122">
        <f>_xlfn.XLOOKUP(tbl_OrderProduct[[#This Row],[OrderID]],tbl_Order[OrderID],tbl_Order[Order Year])</f>
        <v>2023</v>
      </c>
      <c r="G3122" t="str">
        <f>_xlfn.XLOOKUP(tbl_OrderProduct[[#This Row],[OrderID]],tbl_Order[OrderID],tbl_Order[Order Month Name])</f>
        <v>Jul</v>
      </c>
      <c r="H3122" t="str">
        <f>_xlfn.XLOOKUP(tbl_OrderProduct[[#This Row],[ProductID]],tbl_Product[ProductID],tbl_Product[ProductName])</f>
        <v>Welcome To … The Dashboard</v>
      </c>
      <c r="I3122" t="str">
        <f>_xlfn.XLOOKUP(tbl_OrderProduct[[#This Row],[OrderID]],tbl_Order[OrderID],tbl_Order[CustomerID])</f>
        <v>CUST0471</v>
      </c>
    </row>
    <row r="3123" spans="1:9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  <c r="F3123">
        <f>_xlfn.XLOOKUP(tbl_OrderProduct[[#This Row],[OrderID]],tbl_Order[OrderID],tbl_Order[Order Year])</f>
        <v>2023</v>
      </c>
      <c r="G3123" t="str">
        <f>_xlfn.XLOOKUP(tbl_OrderProduct[[#This Row],[OrderID]],tbl_Order[OrderID],tbl_Order[Order Month Name])</f>
        <v>Jul</v>
      </c>
      <c r="H3123" t="str">
        <f>_xlfn.XLOOKUP(tbl_OrderProduct[[#This Row],[ProductID]],tbl_Product[ProductID],tbl_Product[ProductName])</f>
        <v>Tiny Epic Formulas</v>
      </c>
      <c r="I3123" t="str">
        <f>_xlfn.XLOOKUP(tbl_OrderProduct[[#This Row],[OrderID]],tbl_Order[OrderID],tbl_Order[CustomerID])</f>
        <v>CUST1073</v>
      </c>
    </row>
    <row r="3124" spans="1:9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  <c r="F3124">
        <f>_xlfn.XLOOKUP(tbl_OrderProduct[[#This Row],[OrderID]],tbl_Order[OrderID],tbl_Order[Order Year])</f>
        <v>2023</v>
      </c>
      <c r="G3124" t="str">
        <f>_xlfn.XLOOKUP(tbl_OrderProduct[[#This Row],[OrderID]],tbl_Order[OrderID],tbl_Order[Order Month Name])</f>
        <v>Jul</v>
      </c>
      <c r="H3124" t="str">
        <f>_xlfn.XLOOKUP(tbl_OrderProduct[[#This Row],[ProductID]],tbl_Product[ProductID],tbl_Product[ProductName])</f>
        <v>DataCraft: Fields &amp; Measures</v>
      </c>
      <c r="I3124" t="str">
        <f>_xlfn.XLOOKUP(tbl_OrderProduct[[#This Row],[OrderID]],tbl_Order[OrderID],tbl_Order[CustomerID])</f>
        <v>CUST0543</v>
      </c>
    </row>
    <row r="3125" spans="1:9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  <c r="F3125">
        <f>_xlfn.XLOOKUP(tbl_OrderProduct[[#This Row],[OrderID]],tbl_Order[OrderID],tbl_Order[Order Year])</f>
        <v>2023</v>
      </c>
      <c r="G3125" t="str">
        <f>_xlfn.XLOOKUP(tbl_OrderProduct[[#This Row],[OrderID]],tbl_Order[OrderID],tbl_Order[Order Month Name])</f>
        <v>Jul</v>
      </c>
      <c r="H3125" t="str">
        <f>_xlfn.XLOOKUP(tbl_OrderProduct[[#This Row],[ProductID]],tbl_Product[ProductID],tbl_Product[ProductName])</f>
        <v>Wingspanalytics</v>
      </c>
      <c r="I3125" t="str">
        <f>_xlfn.XLOOKUP(tbl_OrderProduct[[#This Row],[OrderID]],tbl_Order[OrderID],tbl_Order[CustomerID])</f>
        <v>CUST0264</v>
      </c>
    </row>
    <row r="3126" spans="1:9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  <c r="F3126">
        <f>_xlfn.XLOOKUP(tbl_OrderProduct[[#This Row],[OrderID]],tbl_Order[OrderID],tbl_Order[Order Year])</f>
        <v>2023</v>
      </c>
      <c r="G3126" t="str">
        <f>_xlfn.XLOOKUP(tbl_OrderProduct[[#This Row],[OrderID]],tbl_Order[OrderID],tbl_Order[Order Month Name])</f>
        <v>Jul</v>
      </c>
      <c r="H3126" t="str">
        <f>_xlfn.XLOOKUP(tbl_OrderProduct[[#This Row],[ProductID]],tbl_Product[ProductID],tbl_Product[ProductName])</f>
        <v>Welcome To … The Dashboard</v>
      </c>
      <c r="I3126" t="str">
        <f>_xlfn.XLOOKUP(tbl_OrderProduct[[#This Row],[OrderID]],tbl_Order[OrderID],tbl_Order[CustomerID])</f>
        <v>CUST1243</v>
      </c>
    </row>
    <row r="3127" spans="1:9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  <c r="F3127">
        <f>_xlfn.XLOOKUP(tbl_OrderProduct[[#This Row],[OrderID]],tbl_Order[OrderID],tbl_Order[Order Year])</f>
        <v>2023</v>
      </c>
      <c r="G3127" t="str">
        <f>_xlfn.XLOOKUP(tbl_OrderProduct[[#This Row],[OrderID]],tbl_Order[OrderID],tbl_Order[Order Month Name])</f>
        <v>Jul</v>
      </c>
      <c r="H3127" t="str">
        <f>_xlfn.XLOOKUP(tbl_OrderProduct[[#This Row],[ProductID]],tbl_Product[ProductID],tbl_Product[ProductName])</f>
        <v>Azul: Pie Chart Edition</v>
      </c>
      <c r="I3127" t="str">
        <f>_xlfn.XLOOKUP(tbl_OrderProduct[[#This Row],[OrderID]],tbl_Order[OrderID],tbl_Order[CustomerID])</f>
        <v>CUST1243</v>
      </c>
    </row>
    <row r="3128" spans="1:9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  <c r="F3128">
        <f>_xlfn.XLOOKUP(tbl_OrderProduct[[#This Row],[OrderID]],tbl_Order[OrderID],tbl_Order[Order Year])</f>
        <v>2023</v>
      </c>
      <c r="G3128" t="str">
        <f>_xlfn.XLOOKUP(tbl_OrderProduct[[#This Row],[OrderID]],tbl_Order[OrderID],tbl_Order[Order Month Name])</f>
        <v>Jul</v>
      </c>
      <c r="H3128" t="str">
        <f>_xlfn.XLOOKUP(tbl_OrderProduct[[#This Row],[ProductID]],tbl_Product[ProductID],tbl_Product[ProductName])</f>
        <v>A Dasboard Contrived</v>
      </c>
      <c r="I3128" t="str">
        <f>_xlfn.XLOOKUP(tbl_OrderProduct[[#This Row],[OrderID]],tbl_Order[OrderID],tbl_Order[CustomerID])</f>
        <v>CUST1243</v>
      </c>
    </row>
    <row r="3129" spans="1:9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  <c r="F3129">
        <f>_xlfn.XLOOKUP(tbl_OrderProduct[[#This Row],[OrderID]],tbl_Order[OrderID],tbl_Order[Order Year])</f>
        <v>2023</v>
      </c>
      <c r="G3129" t="str">
        <f>_xlfn.XLOOKUP(tbl_OrderProduct[[#This Row],[OrderID]],tbl_Order[OrderID],tbl_Order[Order Month Name])</f>
        <v>Jul</v>
      </c>
      <c r="H3129" t="str">
        <f>_xlfn.XLOOKUP(tbl_OrderProduct[[#This Row],[ProductID]],tbl_Product[ProductID],tbl_Product[ProductName])</f>
        <v>Cashflow Cascadia</v>
      </c>
      <c r="I3129" t="str">
        <f>_xlfn.XLOOKUP(tbl_OrderProduct[[#This Row],[OrderID]],tbl_Order[OrderID],tbl_Order[CustomerID])</f>
        <v>CUST1243</v>
      </c>
    </row>
    <row r="3130" spans="1:9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  <c r="F3130">
        <f>_xlfn.XLOOKUP(tbl_OrderProduct[[#This Row],[OrderID]],tbl_Order[OrderID],tbl_Order[Order Year])</f>
        <v>2023</v>
      </c>
      <c r="G3130" t="str">
        <f>_xlfn.XLOOKUP(tbl_OrderProduct[[#This Row],[OrderID]],tbl_Order[OrderID],tbl_Order[Order Month Name])</f>
        <v>Jul</v>
      </c>
      <c r="H3130" t="str">
        <f>_xlfn.XLOOKUP(tbl_OrderProduct[[#This Row],[ProductID]],tbl_Product[ProductID],tbl_Product[ProductName])</f>
        <v>Pivot &amp; Paper</v>
      </c>
      <c r="I3130" t="str">
        <f>_xlfn.XLOOKUP(tbl_OrderProduct[[#This Row],[OrderID]],tbl_Order[OrderID],tbl_Order[CustomerID])</f>
        <v>CUST0865</v>
      </c>
    </row>
    <row r="3131" spans="1:9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  <c r="F3131">
        <f>_xlfn.XLOOKUP(tbl_OrderProduct[[#This Row],[OrderID]],tbl_Order[OrderID],tbl_Order[Order Year])</f>
        <v>2023</v>
      </c>
      <c r="G3131" t="str">
        <f>_xlfn.XLOOKUP(tbl_OrderProduct[[#This Row],[OrderID]],tbl_Order[OrderID],tbl_Order[Order Month Name])</f>
        <v>Jul</v>
      </c>
      <c r="H3131" t="str">
        <f>_xlfn.XLOOKUP(tbl_OrderProduct[[#This Row],[ProductID]],tbl_Product[ProductID],tbl_Product[ProductName])</f>
        <v>Pax Excel</v>
      </c>
      <c r="I3131" t="str">
        <f>_xlfn.XLOOKUP(tbl_OrderProduct[[#This Row],[OrderID]],tbl_Order[OrderID],tbl_Order[CustomerID])</f>
        <v>CUST0865</v>
      </c>
    </row>
    <row r="3132" spans="1:9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  <c r="F3132">
        <f>_xlfn.XLOOKUP(tbl_OrderProduct[[#This Row],[OrderID]],tbl_Order[OrderID],tbl_Order[Order Year])</f>
        <v>2023</v>
      </c>
      <c r="G3132" t="str">
        <f>_xlfn.XLOOKUP(tbl_OrderProduct[[#This Row],[OrderID]],tbl_Order[OrderID],tbl_Order[Order Month Name])</f>
        <v>Jul</v>
      </c>
      <c r="H3132" t="str">
        <f>_xlfn.XLOOKUP(tbl_OrderProduct[[#This Row],[ProductID]],tbl_Product[ProductID],tbl_Product[ProductName])</f>
        <v>Formula Scrabble</v>
      </c>
      <c r="I3132" t="str">
        <f>_xlfn.XLOOKUP(tbl_OrderProduct[[#This Row],[OrderID]],tbl_Order[OrderID],tbl_Order[CustomerID])</f>
        <v>CUST0885</v>
      </c>
    </row>
    <row r="3133" spans="1:9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  <c r="F3133">
        <f>_xlfn.XLOOKUP(tbl_OrderProduct[[#This Row],[OrderID]],tbl_Order[OrderID],tbl_Order[Order Year])</f>
        <v>2023</v>
      </c>
      <c r="G3133" t="str">
        <f>_xlfn.XLOOKUP(tbl_OrderProduct[[#This Row],[OrderID]],tbl_Order[OrderID],tbl_Order[Order Month Name])</f>
        <v>Jul</v>
      </c>
      <c r="H3133" t="str">
        <f>_xlfn.XLOOKUP(tbl_OrderProduct[[#This Row],[ProductID]],tbl_Product[ProductID],tbl_Product[ProductName])</f>
        <v>Don't Wake the Stakeholders</v>
      </c>
      <c r="I3133" t="str">
        <f>_xlfn.XLOOKUP(tbl_OrderProduct[[#This Row],[OrderID]],tbl_Order[OrderID],tbl_Order[CustomerID])</f>
        <v>CUST0857</v>
      </c>
    </row>
    <row r="3134" spans="1:9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  <c r="F3134">
        <f>_xlfn.XLOOKUP(tbl_OrderProduct[[#This Row],[OrderID]],tbl_Order[OrderID],tbl_Order[Order Year])</f>
        <v>2023</v>
      </c>
      <c r="G3134" t="str">
        <f>_xlfn.XLOOKUP(tbl_OrderProduct[[#This Row],[OrderID]],tbl_Order[OrderID],tbl_Order[Order Month Name])</f>
        <v>Jul</v>
      </c>
      <c r="H3134" t="str">
        <f>_xlfn.XLOOKUP(tbl_OrderProduct[[#This Row],[ProductID]],tbl_Product[ProductID],tbl_Product[ProductName])</f>
        <v>Carcassone: Financial Quarters</v>
      </c>
      <c r="I3134" t="str">
        <f>_xlfn.XLOOKUP(tbl_OrderProduct[[#This Row],[OrderID]],tbl_Order[OrderID],tbl_Order[CustomerID])</f>
        <v>CUST0857</v>
      </c>
    </row>
    <row r="3135" spans="1:9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  <c r="F3135">
        <f>_xlfn.XLOOKUP(tbl_OrderProduct[[#This Row],[OrderID]],tbl_Order[OrderID],tbl_Order[Order Year])</f>
        <v>2023</v>
      </c>
      <c r="G3135" t="str">
        <f>_xlfn.XLOOKUP(tbl_OrderProduct[[#This Row],[OrderID]],tbl_Order[OrderID],tbl_Order[Order Month Name])</f>
        <v>Jul</v>
      </c>
      <c r="H3135" t="str">
        <f>_xlfn.XLOOKUP(tbl_OrderProduct[[#This Row],[ProductID]],tbl_Product[ProductID],tbl_Product[ProductName])</f>
        <v>Brass: Budget</v>
      </c>
      <c r="I3135" t="str">
        <f>_xlfn.XLOOKUP(tbl_OrderProduct[[#This Row],[OrderID]],tbl_Order[OrderID],tbl_Order[CustomerID])</f>
        <v>CUST0857</v>
      </c>
    </row>
    <row r="3136" spans="1:9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  <c r="F3136">
        <f>_xlfn.XLOOKUP(tbl_OrderProduct[[#This Row],[OrderID]],tbl_Order[OrderID],tbl_Order[Order Year])</f>
        <v>2023</v>
      </c>
      <c r="G3136" t="str">
        <f>_xlfn.XLOOKUP(tbl_OrderProduct[[#This Row],[OrderID]],tbl_Order[OrderID],tbl_Order[Order Month Name])</f>
        <v>Jul</v>
      </c>
      <c r="H3136" t="str">
        <f>_xlfn.XLOOKUP(tbl_OrderProduct[[#This Row],[ProductID]],tbl_Product[ProductID],tbl_Product[ProductName])</f>
        <v>Data: The Resistance</v>
      </c>
      <c r="I3136" t="str">
        <f>_xlfn.XLOOKUP(tbl_OrderProduct[[#This Row],[OrderID]],tbl_Order[OrderID],tbl_Order[CustomerID])</f>
        <v>CUST0161</v>
      </c>
    </row>
    <row r="3137" spans="1:9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  <c r="F3137">
        <f>_xlfn.XLOOKUP(tbl_OrderProduct[[#This Row],[OrderID]],tbl_Order[OrderID],tbl_Order[Order Year])</f>
        <v>2023</v>
      </c>
      <c r="G3137" t="str">
        <f>_xlfn.XLOOKUP(tbl_OrderProduct[[#This Row],[OrderID]],tbl_Order[OrderID],tbl_Order[Order Month Name])</f>
        <v>Jul</v>
      </c>
      <c r="H3137" t="str">
        <f>_xlfn.XLOOKUP(tbl_OrderProduct[[#This Row],[ProductID]],tbl_Product[ProductID],tbl_Product[ProductName])</f>
        <v>Brass: Budget</v>
      </c>
      <c r="I3137" t="str">
        <f>_xlfn.XLOOKUP(tbl_OrderProduct[[#This Row],[OrderID]],tbl_Order[OrderID],tbl_Order[CustomerID])</f>
        <v>CUST1215</v>
      </c>
    </row>
    <row r="3138" spans="1:9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  <c r="F3138">
        <f>_xlfn.XLOOKUP(tbl_OrderProduct[[#This Row],[OrderID]],tbl_Order[OrderID],tbl_Order[Order Year])</f>
        <v>2023</v>
      </c>
      <c r="G3138" t="str">
        <f>_xlfn.XLOOKUP(tbl_OrderProduct[[#This Row],[OrderID]],tbl_Order[OrderID],tbl_Order[Order Month Name])</f>
        <v>Jul</v>
      </c>
      <c r="H3138" t="str">
        <f>_xlfn.XLOOKUP(tbl_OrderProduct[[#This Row],[ProductID]],tbl_Product[ProductID],tbl_Product[ProductName])</f>
        <v>DataCraft: Fields &amp; Measures</v>
      </c>
      <c r="I3138" t="str">
        <f>_xlfn.XLOOKUP(tbl_OrderProduct[[#This Row],[OrderID]],tbl_Order[OrderID],tbl_Order[CustomerID])</f>
        <v>CUST0691</v>
      </c>
    </row>
    <row r="3139" spans="1:9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  <c r="F3139">
        <f>_xlfn.XLOOKUP(tbl_OrderProduct[[#This Row],[OrderID]],tbl_Order[OrderID],tbl_Order[Order Year])</f>
        <v>2023</v>
      </c>
      <c r="G3139" t="str">
        <f>_xlfn.XLOOKUP(tbl_OrderProduct[[#This Row],[OrderID]],tbl_Order[OrderID],tbl_Order[Order Month Name])</f>
        <v>Aug</v>
      </c>
      <c r="H3139" t="str">
        <f>_xlfn.XLOOKUP(tbl_OrderProduct[[#This Row],[ProductID]],tbl_Product[ProductID],tbl_Product[ProductName])</f>
        <v>Pivot &amp; Paper</v>
      </c>
      <c r="I3139" t="str">
        <f>_xlfn.XLOOKUP(tbl_OrderProduct[[#This Row],[OrderID]],tbl_Order[OrderID],tbl_Order[CustomerID])</f>
        <v>CUST0763</v>
      </c>
    </row>
    <row r="3140" spans="1:9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  <c r="F3140">
        <f>_xlfn.XLOOKUP(tbl_OrderProduct[[#This Row],[OrderID]],tbl_Order[OrderID],tbl_Order[Order Year])</f>
        <v>2023</v>
      </c>
      <c r="G3140" t="str">
        <f>_xlfn.XLOOKUP(tbl_OrderProduct[[#This Row],[OrderID]],tbl_Order[OrderID],tbl_Order[Order Month Name])</f>
        <v>Aug</v>
      </c>
      <c r="H3140" t="str">
        <f>_xlfn.XLOOKUP(tbl_OrderProduct[[#This Row],[ProductID]],tbl_Product[ProductID],tbl_Product[ProductName])</f>
        <v>Don't Split the Data</v>
      </c>
      <c r="I3140" t="str">
        <f>_xlfn.XLOOKUP(tbl_OrderProduct[[#This Row],[OrderID]],tbl_Order[OrderID],tbl_Order[CustomerID])</f>
        <v>CUST0657</v>
      </c>
    </row>
    <row r="3141" spans="1:9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  <c r="F3141">
        <f>_xlfn.XLOOKUP(tbl_OrderProduct[[#This Row],[OrderID]],tbl_Order[OrderID],tbl_Order[Order Year])</f>
        <v>2023</v>
      </c>
      <c r="G3141" t="str">
        <f>_xlfn.XLOOKUP(tbl_OrderProduct[[#This Row],[OrderID]],tbl_Order[OrderID],tbl_Order[Order Month Name])</f>
        <v>Aug</v>
      </c>
      <c r="H3141" t="str">
        <f>_xlfn.XLOOKUP(tbl_OrderProduct[[#This Row],[ProductID]],tbl_Product[ProductID],tbl_Product[ProductName])</f>
        <v>Ticket to Ride: Financial Express</v>
      </c>
      <c r="I3141" t="str">
        <f>_xlfn.XLOOKUP(tbl_OrderProduct[[#This Row],[OrderID]],tbl_Order[OrderID],tbl_Order[CustomerID])</f>
        <v>CUST0657</v>
      </c>
    </row>
    <row r="3142" spans="1:9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  <c r="F3142">
        <f>_xlfn.XLOOKUP(tbl_OrderProduct[[#This Row],[OrderID]],tbl_Order[OrderID],tbl_Order[Order Year])</f>
        <v>2023</v>
      </c>
      <c r="G3142" t="str">
        <f>_xlfn.XLOOKUP(tbl_OrderProduct[[#This Row],[OrderID]],tbl_Order[OrderID],tbl_Order[Order Month Name])</f>
        <v>Aug</v>
      </c>
      <c r="H3142" t="str">
        <f>_xlfn.XLOOKUP(tbl_OrderProduct[[#This Row],[ProductID]],tbl_Product[ProductID],tbl_Product[ProductName])</f>
        <v>Cashflow Cascadia</v>
      </c>
      <c r="I3142" t="str">
        <f>_xlfn.XLOOKUP(tbl_OrderProduct[[#This Row],[OrderID]],tbl_Order[OrderID],tbl_Order[CustomerID])</f>
        <v>CUST1263</v>
      </c>
    </row>
    <row r="3143" spans="1:9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  <c r="F3143">
        <f>_xlfn.XLOOKUP(tbl_OrderProduct[[#This Row],[OrderID]],tbl_Order[OrderID],tbl_Order[Order Year])</f>
        <v>2023</v>
      </c>
      <c r="G3143" t="str">
        <f>_xlfn.XLOOKUP(tbl_OrderProduct[[#This Row],[OrderID]],tbl_Order[OrderID],tbl_Order[Order Month Name])</f>
        <v>Aug</v>
      </c>
      <c r="H3143" t="str">
        <f>_xlfn.XLOOKUP(tbl_OrderProduct[[#This Row],[ProductID]],tbl_Product[ProductID],tbl_Product[ProductName])</f>
        <v>Cells of Caledonia</v>
      </c>
      <c r="I3143" t="str">
        <f>_xlfn.XLOOKUP(tbl_OrderProduct[[#This Row],[OrderID]],tbl_Order[OrderID],tbl_Order[CustomerID])</f>
        <v>CUST1263</v>
      </c>
    </row>
    <row r="3144" spans="1:9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  <c r="F3144">
        <f>_xlfn.XLOOKUP(tbl_OrderProduct[[#This Row],[OrderID]],tbl_Order[OrderID],tbl_Order[Order Year])</f>
        <v>2023</v>
      </c>
      <c r="G3144" t="str">
        <f>_xlfn.XLOOKUP(tbl_OrderProduct[[#This Row],[OrderID]],tbl_Order[OrderID],tbl_Order[Order Month Name])</f>
        <v>Aug</v>
      </c>
      <c r="H3144" t="str">
        <f>_xlfn.XLOOKUP(tbl_OrderProduct[[#This Row],[ProductID]],tbl_Product[ProductID],tbl_Product[ProductName])</f>
        <v>YahtSheets</v>
      </c>
      <c r="I3144" t="str">
        <f>_xlfn.XLOOKUP(tbl_OrderProduct[[#This Row],[OrderID]],tbl_Order[OrderID],tbl_Order[CustomerID])</f>
        <v>CUST1263</v>
      </c>
    </row>
    <row r="3145" spans="1:9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  <c r="F3145">
        <f>_xlfn.XLOOKUP(tbl_OrderProduct[[#This Row],[OrderID]],tbl_Order[OrderID],tbl_Order[Order Year])</f>
        <v>2023</v>
      </c>
      <c r="G3145" t="str">
        <f>_xlfn.XLOOKUP(tbl_OrderProduct[[#This Row],[OrderID]],tbl_Order[OrderID],tbl_Order[Order Month Name])</f>
        <v>Aug</v>
      </c>
      <c r="H3145" t="str">
        <f>_xlfn.XLOOKUP(tbl_OrderProduct[[#This Row],[ProductID]],tbl_Product[ProductID],tbl_Product[ProductName])</f>
        <v>The Castles of Mad King Lambda</v>
      </c>
      <c r="I3145" t="str">
        <f>_xlfn.XLOOKUP(tbl_OrderProduct[[#This Row],[OrderID]],tbl_Order[OrderID],tbl_Order[CustomerID])</f>
        <v>CUST1263</v>
      </c>
    </row>
    <row r="3146" spans="1:9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  <c r="F3146">
        <f>_xlfn.XLOOKUP(tbl_OrderProduct[[#This Row],[OrderID]],tbl_Order[OrderID],tbl_Order[Order Year])</f>
        <v>2023</v>
      </c>
      <c r="G3146" t="str">
        <f>_xlfn.XLOOKUP(tbl_OrderProduct[[#This Row],[OrderID]],tbl_Order[OrderID],tbl_Order[Order Month Name])</f>
        <v>Aug</v>
      </c>
      <c r="H3146" t="str">
        <f>_xlfn.XLOOKUP(tbl_OrderProduct[[#This Row],[ProductID]],tbl_Product[ProductID],tbl_Product[ProductName])</f>
        <v>DAX Machina</v>
      </c>
      <c r="I3146" t="str">
        <f>_xlfn.XLOOKUP(tbl_OrderProduct[[#This Row],[OrderID]],tbl_Order[OrderID],tbl_Order[CustomerID])</f>
        <v>CUST1220</v>
      </c>
    </row>
    <row r="3147" spans="1:9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  <c r="F3147">
        <f>_xlfn.XLOOKUP(tbl_OrderProduct[[#This Row],[OrderID]],tbl_Order[OrderID],tbl_Order[Order Year])</f>
        <v>2023</v>
      </c>
      <c r="G3147" t="str">
        <f>_xlfn.XLOOKUP(tbl_OrderProduct[[#This Row],[OrderID]],tbl_Order[OrderID],tbl_Order[Order Month Name])</f>
        <v>Aug</v>
      </c>
      <c r="H3147" t="str">
        <f>_xlfn.XLOOKUP(tbl_OrderProduct[[#This Row],[ProductID]],tbl_Product[ProductID],tbl_Product[ProductName])</f>
        <v>Evercell</v>
      </c>
      <c r="I3147" t="str">
        <f>_xlfn.XLOOKUP(tbl_OrderProduct[[#This Row],[OrderID]],tbl_Order[OrderID],tbl_Order[CustomerID])</f>
        <v>CUST0748</v>
      </c>
    </row>
    <row r="3148" spans="1:9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  <c r="F3148">
        <f>_xlfn.XLOOKUP(tbl_OrderProduct[[#This Row],[OrderID]],tbl_Order[OrderID],tbl_Order[Order Year])</f>
        <v>2023</v>
      </c>
      <c r="G3148" t="str">
        <f>_xlfn.XLOOKUP(tbl_OrderProduct[[#This Row],[OrderID]],tbl_Order[OrderID],tbl_Order[Order Month Name])</f>
        <v>Aug</v>
      </c>
      <c r="H3148" t="str">
        <f>_xlfn.XLOOKUP(tbl_OrderProduct[[#This Row],[ProductID]],tbl_Product[ProductID],tbl_Product[ProductName])</f>
        <v>Unmatched: Analyst's Edition</v>
      </c>
      <c r="I3148" t="str">
        <f>_xlfn.XLOOKUP(tbl_OrderProduct[[#This Row],[OrderID]],tbl_Order[OrderID],tbl_Order[CustomerID])</f>
        <v>CUST0748</v>
      </c>
    </row>
    <row r="3149" spans="1:9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  <c r="F3149">
        <f>_xlfn.XLOOKUP(tbl_OrderProduct[[#This Row],[OrderID]],tbl_Order[OrderID],tbl_Order[Order Year])</f>
        <v>2023</v>
      </c>
      <c r="G3149" t="str">
        <f>_xlfn.XLOOKUP(tbl_OrderProduct[[#This Row],[OrderID]],tbl_Order[OrderID],tbl_Order[Order Month Name])</f>
        <v>Aug</v>
      </c>
      <c r="H3149" t="str">
        <f>_xlfn.XLOOKUP(tbl_OrderProduct[[#This Row],[ProductID]],tbl_Product[ProductID],tbl_Product[ProductName])</f>
        <v>Carcassone: Financial Quarters</v>
      </c>
      <c r="I3149" t="str">
        <f>_xlfn.XLOOKUP(tbl_OrderProduct[[#This Row],[OrderID]],tbl_Order[OrderID],tbl_Order[CustomerID])</f>
        <v>CUST0748</v>
      </c>
    </row>
    <row r="3150" spans="1:9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  <c r="F3150">
        <f>_xlfn.XLOOKUP(tbl_OrderProduct[[#This Row],[OrderID]],tbl_Order[OrderID],tbl_Order[Order Year])</f>
        <v>2023</v>
      </c>
      <c r="G3150" t="str">
        <f>_xlfn.XLOOKUP(tbl_OrderProduct[[#This Row],[OrderID]],tbl_Order[OrderID],tbl_Order[Order Month Name])</f>
        <v>Aug</v>
      </c>
      <c r="H3150" t="str">
        <f>_xlfn.XLOOKUP(tbl_OrderProduct[[#This Row],[ProductID]],tbl_Product[ProductID],tbl_Product[ProductName])</f>
        <v>Pivot Panic!</v>
      </c>
      <c r="I3150" t="str">
        <f>_xlfn.XLOOKUP(tbl_OrderProduct[[#This Row],[OrderID]],tbl_Order[OrderID],tbl_Order[CustomerID])</f>
        <v>CUST0748</v>
      </c>
    </row>
    <row r="3151" spans="1:9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  <c r="F3151">
        <f>_xlfn.XLOOKUP(tbl_OrderProduct[[#This Row],[OrderID]],tbl_Order[OrderID],tbl_Order[Order Year])</f>
        <v>2023</v>
      </c>
      <c r="G3151" t="str">
        <f>_xlfn.XLOOKUP(tbl_OrderProduct[[#This Row],[OrderID]],tbl_Order[OrderID],tbl_Order[Order Month Name])</f>
        <v>Aug</v>
      </c>
      <c r="H3151" t="str">
        <f>_xlfn.XLOOKUP(tbl_OrderProduct[[#This Row],[ProductID]],tbl_Product[ProductID],tbl_Product[ProductName])</f>
        <v>Pandemic: #REF! Outbreak</v>
      </c>
      <c r="I3151" t="str">
        <f>_xlfn.XLOOKUP(tbl_OrderProduct[[#This Row],[OrderID]],tbl_Order[OrderID],tbl_Order[CustomerID])</f>
        <v>CUST0748</v>
      </c>
    </row>
    <row r="3152" spans="1:9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  <c r="F3152">
        <f>_xlfn.XLOOKUP(tbl_OrderProduct[[#This Row],[OrderID]],tbl_Order[OrderID],tbl_Order[Order Year])</f>
        <v>2023</v>
      </c>
      <c r="G3152" t="str">
        <f>_xlfn.XLOOKUP(tbl_OrderProduct[[#This Row],[OrderID]],tbl_Order[OrderID],tbl_Order[Order Month Name])</f>
        <v>Aug</v>
      </c>
      <c r="H3152" t="str">
        <f>_xlfn.XLOOKUP(tbl_OrderProduct[[#This Row],[ProductID]],tbl_Product[ProductID],tbl_Product[ProductName])</f>
        <v>Charts Against Humanity</v>
      </c>
      <c r="I3152" t="str">
        <f>_xlfn.XLOOKUP(tbl_OrderProduct[[#This Row],[OrderID]],tbl_Order[OrderID],tbl_Order[CustomerID])</f>
        <v>CUST0748</v>
      </c>
    </row>
    <row r="3153" spans="1:9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  <c r="F3153">
        <f>_xlfn.XLOOKUP(tbl_OrderProduct[[#This Row],[OrderID]],tbl_Order[OrderID],tbl_Order[Order Year])</f>
        <v>2023</v>
      </c>
      <c r="G3153" t="str">
        <f>_xlfn.XLOOKUP(tbl_OrderProduct[[#This Row],[OrderID]],tbl_Order[OrderID],tbl_Order[Order Month Name])</f>
        <v>Aug</v>
      </c>
      <c r="H3153" t="str">
        <f>_xlfn.XLOOKUP(tbl_OrderProduct[[#This Row],[ProductID]],tbl_Product[ProductID],tbl_Product[ProductName])</f>
        <v>Cashflow Cascadia</v>
      </c>
      <c r="I3153" t="str">
        <f>_xlfn.XLOOKUP(tbl_OrderProduct[[#This Row],[OrderID]],tbl_Order[OrderID],tbl_Order[CustomerID])</f>
        <v>CUST0409</v>
      </c>
    </row>
    <row r="3154" spans="1:9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  <c r="F3154">
        <f>_xlfn.XLOOKUP(tbl_OrderProduct[[#This Row],[OrderID]],tbl_Order[OrderID],tbl_Order[Order Year])</f>
        <v>2023</v>
      </c>
      <c r="G3154" t="str">
        <f>_xlfn.XLOOKUP(tbl_OrderProduct[[#This Row],[OrderID]],tbl_Order[OrderID],tbl_Order[Order Month Name])</f>
        <v>Aug</v>
      </c>
      <c r="H3154" t="str">
        <f>_xlfn.XLOOKUP(tbl_OrderProduct[[#This Row],[ProductID]],tbl_Product[ProductID],tbl_Product[ProductName])</f>
        <v>Dungeons &amp; Datasets</v>
      </c>
      <c r="I3154" t="str">
        <f>_xlfn.XLOOKUP(tbl_OrderProduct[[#This Row],[OrderID]],tbl_Order[OrderID],tbl_Order[CustomerID])</f>
        <v>CUST0744</v>
      </c>
    </row>
    <row r="3155" spans="1:9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  <c r="F3155">
        <f>_xlfn.XLOOKUP(tbl_OrderProduct[[#This Row],[OrderID]],tbl_Order[OrderID],tbl_Order[Order Year])</f>
        <v>2023</v>
      </c>
      <c r="G3155" t="str">
        <f>_xlfn.XLOOKUP(tbl_OrderProduct[[#This Row],[OrderID]],tbl_Order[OrderID],tbl_Order[Order Month Name])</f>
        <v>Aug</v>
      </c>
      <c r="H3155" t="str">
        <f>_xlfn.XLOOKUP(tbl_OrderProduct[[#This Row],[ProductID]],tbl_Product[ProductID],tbl_Product[ProductName])</f>
        <v>Dungeons &amp; Datasets</v>
      </c>
      <c r="I3155" t="str">
        <f>_xlfn.XLOOKUP(tbl_OrderProduct[[#This Row],[OrderID]],tbl_Order[OrderID],tbl_Order[CustomerID])</f>
        <v>CUST0372</v>
      </c>
    </row>
    <row r="3156" spans="1:9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  <c r="F3156">
        <f>_xlfn.XLOOKUP(tbl_OrderProduct[[#This Row],[OrderID]],tbl_Order[OrderID],tbl_Order[Order Year])</f>
        <v>2023</v>
      </c>
      <c r="G3156" t="str">
        <f>_xlfn.XLOOKUP(tbl_OrderProduct[[#This Row],[OrderID]],tbl_Order[OrderID],tbl_Order[Order Month Name])</f>
        <v>Aug</v>
      </c>
      <c r="H3156" t="str">
        <f>_xlfn.XLOOKUP(tbl_OrderProduct[[#This Row],[ProductID]],tbl_Product[ProductID],tbl_Product[ProductName])</f>
        <v>The Spill: Data Breach</v>
      </c>
      <c r="I3156" t="str">
        <f>_xlfn.XLOOKUP(tbl_OrderProduct[[#This Row],[OrderID]],tbl_Order[OrderID],tbl_Order[CustomerID])</f>
        <v>CUST0199</v>
      </c>
    </row>
    <row r="3157" spans="1:9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  <c r="F3157">
        <f>_xlfn.XLOOKUP(tbl_OrderProduct[[#This Row],[OrderID]],tbl_Order[OrderID],tbl_Order[Order Year])</f>
        <v>2023</v>
      </c>
      <c r="G3157" t="str">
        <f>_xlfn.XLOOKUP(tbl_OrderProduct[[#This Row],[OrderID]],tbl_Order[OrderID],tbl_Order[Order Month Name])</f>
        <v>Aug</v>
      </c>
      <c r="H3157" t="str">
        <f>_xlfn.XLOOKUP(tbl_OrderProduct[[#This Row],[ProductID]],tbl_Product[ProductID],tbl_Product[ProductName])</f>
        <v>DAX Machina</v>
      </c>
      <c r="I3157" t="str">
        <f>_xlfn.XLOOKUP(tbl_OrderProduct[[#This Row],[OrderID]],tbl_Order[OrderID],tbl_Order[CustomerID])</f>
        <v>CUST0199</v>
      </c>
    </row>
    <row r="3158" spans="1:9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  <c r="F3158">
        <f>_xlfn.XLOOKUP(tbl_OrderProduct[[#This Row],[OrderID]],tbl_Order[OrderID],tbl_Order[Order Year])</f>
        <v>2023</v>
      </c>
      <c r="G3158" t="str">
        <f>_xlfn.XLOOKUP(tbl_OrderProduct[[#This Row],[OrderID]],tbl_Order[OrderID],tbl_Order[Order Month Name])</f>
        <v>Aug</v>
      </c>
      <c r="H3158" t="str">
        <f>_xlfn.XLOOKUP(tbl_OrderProduct[[#This Row],[ProductID]],tbl_Product[ProductID],tbl_Product[ProductName])</f>
        <v>Fieldnames</v>
      </c>
      <c r="I3158" t="str">
        <f>_xlfn.XLOOKUP(tbl_OrderProduct[[#This Row],[OrderID]],tbl_Order[OrderID],tbl_Order[CustomerID])</f>
        <v>CUST1253</v>
      </c>
    </row>
    <row r="3159" spans="1:9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  <c r="F3159">
        <f>_xlfn.XLOOKUP(tbl_OrderProduct[[#This Row],[OrderID]],tbl_Order[OrderID],tbl_Order[Order Year])</f>
        <v>2023</v>
      </c>
      <c r="G3159" t="str">
        <f>_xlfn.XLOOKUP(tbl_OrderProduct[[#This Row],[OrderID]],tbl_Order[OrderID],tbl_Order[Order Month Name])</f>
        <v>Aug</v>
      </c>
      <c r="H3159" t="str">
        <f>_xlfn.XLOOKUP(tbl_OrderProduct[[#This Row],[ProductID]],tbl_Product[ProductID],tbl_Product[ProductName])</f>
        <v>Brass: Budget</v>
      </c>
      <c r="I3159" t="str">
        <f>_xlfn.XLOOKUP(tbl_OrderProduct[[#This Row],[OrderID]],tbl_Order[OrderID],tbl_Order[CustomerID])</f>
        <v>CUST0951</v>
      </c>
    </row>
    <row r="3160" spans="1:9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  <c r="F3160">
        <f>_xlfn.XLOOKUP(tbl_OrderProduct[[#This Row],[OrderID]],tbl_Order[OrderID],tbl_Order[Order Year])</f>
        <v>2023</v>
      </c>
      <c r="G3160" t="str">
        <f>_xlfn.XLOOKUP(tbl_OrderProduct[[#This Row],[OrderID]],tbl_Order[OrderID],tbl_Order[Order Month Name])</f>
        <v>Aug</v>
      </c>
      <c r="H3160" t="str">
        <f>_xlfn.XLOOKUP(tbl_OrderProduct[[#This Row],[ProductID]],tbl_Product[ProductID],tbl_Product[ProductName])</f>
        <v>A Dasboard Contrived</v>
      </c>
      <c r="I3160" t="str">
        <f>_xlfn.XLOOKUP(tbl_OrderProduct[[#This Row],[OrderID]],tbl_Order[OrderID],tbl_Order[CustomerID])</f>
        <v>CUST0951</v>
      </c>
    </row>
    <row r="3161" spans="1:9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  <c r="F3161">
        <f>_xlfn.XLOOKUP(tbl_OrderProduct[[#This Row],[OrderID]],tbl_Order[OrderID],tbl_Order[Order Year])</f>
        <v>2023</v>
      </c>
      <c r="G3161" t="str">
        <f>_xlfn.XLOOKUP(tbl_OrderProduct[[#This Row],[OrderID]],tbl_Order[OrderID],tbl_Order[Order Month Name])</f>
        <v>Aug</v>
      </c>
      <c r="H3161" t="str">
        <f>_xlfn.XLOOKUP(tbl_OrderProduct[[#This Row],[ProductID]],tbl_Product[ProductID],tbl_Product[ProductName])</f>
        <v>Formulate!</v>
      </c>
      <c r="I3161" t="str">
        <f>_xlfn.XLOOKUP(tbl_OrderProduct[[#This Row],[OrderID]],tbl_Order[OrderID],tbl_Order[CustomerID])</f>
        <v>CUST0951</v>
      </c>
    </row>
    <row r="3162" spans="1:9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  <c r="F3162">
        <f>_xlfn.XLOOKUP(tbl_OrderProduct[[#This Row],[OrderID]],tbl_Order[OrderID],tbl_Order[Order Year])</f>
        <v>2023</v>
      </c>
      <c r="G3162" t="str">
        <f>_xlfn.XLOOKUP(tbl_OrderProduct[[#This Row],[OrderID]],tbl_Order[OrderID],tbl_Order[Order Month Name])</f>
        <v>Aug</v>
      </c>
      <c r="H3162" t="str">
        <f>_xlfn.XLOOKUP(tbl_OrderProduct[[#This Row],[ProductID]],tbl_Product[ProductID],tbl_Product[ProductName])</f>
        <v>The Quacks of Quarterburg</v>
      </c>
      <c r="I3162" t="str">
        <f>_xlfn.XLOOKUP(tbl_OrderProduct[[#This Row],[OrderID]],tbl_Order[OrderID],tbl_Order[CustomerID])</f>
        <v>CUST1000</v>
      </c>
    </row>
    <row r="3163" spans="1:9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  <c r="F3163">
        <f>_xlfn.XLOOKUP(tbl_OrderProduct[[#This Row],[OrderID]],tbl_Order[OrderID],tbl_Order[Order Year])</f>
        <v>2023</v>
      </c>
      <c r="G3163" t="str">
        <f>_xlfn.XLOOKUP(tbl_OrderProduct[[#This Row],[OrderID]],tbl_Order[OrderID],tbl_Order[Order Month Name])</f>
        <v>Aug</v>
      </c>
      <c r="H3163" t="str">
        <f>_xlfn.XLOOKUP(tbl_OrderProduct[[#This Row],[ProductID]],tbl_Product[ProductID],tbl_Product[ProductName])</f>
        <v>Carcassone: Financial Quarters</v>
      </c>
      <c r="I3163" t="str">
        <f>_xlfn.XLOOKUP(tbl_OrderProduct[[#This Row],[OrderID]],tbl_Order[OrderID],tbl_Order[CustomerID])</f>
        <v>CUST1000</v>
      </c>
    </row>
    <row r="3164" spans="1:9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  <c r="F3164">
        <f>_xlfn.XLOOKUP(tbl_OrderProduct[[#This Row],[OrderID]],tbl_Order[OrderID],tbl_Order[Order Year])</f>
        <v>2023</v>
      </c>
      <c r="G3164" t="str">
        <f>_xlfn.XLOOKUP(tbl_OrderProduct[[#This Row],[OrderID]],tbl_Order[OrderID],tbl_Order[Order Month Name])</f>
        <v>Aug</v>
      </c>
      <c r="H3164" t="str">
        <f>_xlfn.XLOOKUP(tbl_OrderProduct[[#This Row],[ProductID]],tbl_Product[ProductID],tbl_Product[ProductName])</f>
        <v>Azul: Pie Chart Edition</v>
      </c>
      <c r="I3164" t="str">
        <f>_xlfn.XLOOKUP(tbl_OrderProduct[[#This Row],[OrderID]],tbl_Order[OrderID],tbl_Order[CustomerID])</f>
        <v>CUST0787</v>
      </c>
    </row>
    <row r="3165" spans="1:9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  <c r="F3165">
        <f>_xlfn.XLOOKUP(tbl_OrderProduct[[#This Row],[OrderID]],tbl_Order[OrderID],tbl_Order[Order Year])</f>
        <v>2023</v>
      </c>
      <c r="G3165" t="str">
        <f>_xlfn.XLOOKUP(tbl_OrderProduct[[#This Row],[OrderID]],tbl_Order[OrderID],tbl_Order[Order Month Name])</f>
        <v>Aug</v>
      </c>
      <c r="H3165" t="str">
        <f>_xlfn.XLOOKUP(tbl_OrderProduct[[#This Row],[ProductID]],tbl_Product[ProductID],tbl_Product[ProductName])</f>
        <v>DataCraft: Fields &amp; Measures</v>
      </c>
      <c r="I3165" t="str">
        <f>_xlfn.XLOOKUP(tbl_OrderProduct[[#This Row],[OrderID]],tbl_Order[OrderID],tbl_Order[CustomerID])</f>
        <v>CUST0787</v>
      </c>
    </row>
    <row r="3166" spans="1:9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  <c r="F3166">
        <f>_xlfn.XLOOKUP(tbl_OrderProduct[[#This Row],[OrderID]],tbl_Order[OrderID],tbl_Order[Order Year])</f>
        <v>2023</v>
      </c>
      <c r="G3166" t="str">
        <f>_xlfn.XLOOKUP(tbl_OrderProduct[[#This Row],[OrderID]],tbl_Order[OrderID],tbl_Order[Order Month Name])</f>
        <v>Aug</v>
      </c>
      <c r="H3166" t="str">
        <f>_xlfn.XLOOKUP(tbl_OrderProduct[[#This Row],[ProductID]],tbl_Product[ProductID],tbl_Product[ProductName])</f>
        <v>A Dasboard Contrived</v>
      </c>
      <c r="I3166" t="str">
        <f>_xlfn.XLOOKUP(tbl_OrderProduct[[#This Row],[OrderID]],tbl_Order[OrderID],tbl_Order[CustomerID])</f>
        <v>CUST0787</v>
      </c>
    </row>
    <row r="3167" spans="1:9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  <c r="F3167">
        <f>_xlfn.XLOOKUP(tbl_OrderProduct[[#This Row],[OrderID]],tbl_Order[OrderID],tbl_Order[Order Year])</f>
        <v>2023</v>
      </c>
      <c r="G3167" t="str">
        <f>_xlfn.XLOOKUP(tbl_OrderProduct[[#This Row],[OrderID]],tbl_Order[OrderID],tbl_Order[Order Month Name])</f>
        <v>Aug</v>
      </c>
      <c r="H3167" t="str">
        <f>_xlfn.XLOOKUP(tbl_OrderProduct[[#This Row],[ProductID]],tbl_Product[ProductID],tbl_Product[ProductName])</f>
        <v>Depreciation Trail</v>
      </c>
      <c r="I3167" t="str">
        <f>_xlfn.XLOOKUP(tbl_OrderProduct[[#This Row],[OrderID]],tbl_Order[OrderID],tbl_Order[CustomerID])</f>
        <v>CUST0787</v>
      </c>
    </row>
    <row r="3168" spans="1:9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  <c r="F3168">
        <f>_xlfn.XLOOKUP(tbl_OrderProduct[[#This Row],[OrderID]],tbl_Order[OrderID],tbl_Order[Order Year])</f>
        <v>2023</v>
      </c>
      <c r="G3168" t="str">
        <f>_xlfn.XLOOKUP(tbl_OrderProduct[[#This Row],[OrderID]],tbl_Order[OrderID],tbl_Order[Order Month Name])</f>
        <v>Aug</v>
      </c>
      <c r="H3168" t="str">
        <f>_xlfn.XLOOKUP(tbl_OrderProduct[[#This Row],[ProductID]],tbl_Product[ProductID],tbl_Product[ProductName])</f>
        <v>Terraforming Tableau</v>
      </c>
      <c r="I3168" t="str">
        <f>_xlfn.XLOOKUP(tbl_OrderProduct[[#This Row],[OrderID]],tbl_Order[OrderID],tbl_Order[CustomerID])</f>
        <v>CUST0107</v>
      </c>
    </row>
    <row r="3169" spans="1:9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  <c r="F3169">
        <f>_xlfn.XLOOKUP(tbl_OrderProduct[[#This Row],[OrderID]],tbl_Order[OrderID],tbl_Order[Order Year])</f>
        <v>2023</v>
      </c>
      <c r="G3169" t="str">
        <f>_xlfn.XLOOKUP(tbl_OrderProduct[[#This Row],[OrderID]],tbl_Order[OrderID],tbl_Order[Order Month Name])</f>
        <v>Aug</v>
      </c>
      <c r="H3169" t="str">
        <f>_xlfn.XLOOKUP(tbl_OrderProduct[[#This Row],[ProductID]],tbl_Product[ProductID],tbl_Product[ProductName])</f>
        <v>7 Chart Wonders</v>
      </c>
      <c r="I3169" t="str">
        <f>_xlfn.XLOOKUP(tbl_OrderProduct[[#This Row],[OrderID]],tbl_Order[OrderID],tbl_Order[CustomerID])</f>
        <v>CUST0107</v>
      </c>
    </row>
    <row r="3170" spans="1:9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  <c r="F3170">
        <f>_xlfn.XLOOKUP(tbl_OrderProduct[[#This Row],[OrderID]],tbl_Order[OrderID],tbl_Order[Order Year])</f>
        <v>2023</v>
      </c>
      <c r="G3170" t="str">
        <f>_xlfn.XLOOKUP(tbl_OrderProduct[[#This Row],[OrderID]],tbl_Order[OrderID],tbl_Order[Order Month Name])</f>
        <v>Aug</v>
      </c>
      <c r="H3170" t="str">
        <f>_xlfn.XLOOKUP(tbl_OrderProduct[[#This Row],[ProductID]],tbl_Product[ProductID],tbl_Product[ProductName])</f>
        <v>Great Western Lookup</v>
      </c>
      <c r="I3170" t="str">
        <f>_xlfn.XLOOKUP(tbl_OrderProduct[[#This Row],[OrderID]],tbl_Order[OrderID],tbl_Order[CustomerID])</f>
        <v>CUST0107</v>
      </c>
    </row>
    <row r="3171" spans="1:9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  <c r="F3171">
        <f>_xlfn.XLOOKUP(tbl_OrderProduct[[#This Row],[OrderID]],tbl_Order[OrderID],tbl_Order[Order Year])</f>
        <v>2023</v>
      </c>
      <c r="G3171" t="str">
        <f>_xlfn.XLOOKUP(tbl_OrderProduct[[#This Row],[OrderID]],tbl_Order[OrderID],tbl_Order[Order Month Name])</f>
        <v>Aug</v>
      </c>
      <c r="H3171" t="str">
        <f>_xlfn.XLOOKUP(tbl_OrderProduct[[#This Row],[ProductID]],tbl_Product[ProductID],tbl_Product[ProductName])</f>
        <v>Cashflow Cascadia</v>
      </c>
      <c r="I3171" t="str">
        <f>_xlfn.XLOOKUP(tbl_OrderProduct[[#This Row],[OrderID]],tbl_Order[OrderID],tbl_Order[CustomerID])</f>
        <v>CUST0587</v>
      </c>
    </row>
    <row r="3172" spans="1:9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  <c r="F3172">
        <f>_xlfn.XLOOKUP(tbl_OrderProduct[[#This Row],[OrderID]],tbl_Order[OrderID],tbl_Order[Order Year])</f>
        <v>2023</v>
      </c>
      <c r="G3172" t="str">
        <f>_xlfn.XLOOKUP(tbl_OrderProduct[[#This Row],[OrderID]],tbl_Order[OrderID],tbl_Order[Order Month Name])</f>
        <v>Aug</v>
      </c>
      <c r="H3172" t="str">
        <f>_xlfn.XLOOKUP(tbl_OrderProduct[[#This Row],[ProductID]],tbl_Product[ProductID],tbl_Product[ProductName])</f>
        <v>Depreciation Trail</v>
      </c>
      <c r="I3172" t="str">
        <f>_xlfn.XLOOKUP(tbl_OrderProduct[[#This Row],[OrderID]],tbl_Order[OrderID],tbl_Order[CustomerID])</f>
        <v>CUST1077</v>
      </c>
    </row>
    <row r="3173" spans="1:9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  <c r="F3173">
        <f>_xlfn.XLOOKUP(tbl_OrderProduct[[#This Row],[OrderID]],tbl_Order[OrderID],tbl_Order[Order Year])</f>
        <v>2023</v>
      </c>
      <c r="G3173" t="str">
        <f>_xlfn.XLOOKUP(tbl_OrderProduct[[#This Row],[OrderID]],tbl_Order[OrderID],tbl_Order[Order Month Name])</f>
        <v>Aug</v>
      </c>
      <c r="H3173" t="str">
        <f>_xlfn.XLOOKUP(tbl_OrderProduct[[#This Row],[ProductID]],tbl_Product[ProductID],tbl_Product[ProductName])</f>
        <v>The Quacks of Quarterburg</v>
      </c>
      <c r="I3173" t="str">
        <f>_xlfn.XLOOKUP(tbl_OrderProduct[[#This Row],[OrderID]],tbl_Order[OrderID],tbl_Order[CustomerID])</f>
        <v>CUST1077</v>
      </c>
    </row>
    <row r="3174" spans="1:9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  <c r="F3174">
        <f>_xlfn.XLOOKUP(tbl_OrderProduct[[#This Row],[OrderID]],tbl_Order[OrderID],tbl_Order[Order Year])</f>
        <v>2023</v>
      </c>
      <c r="G3174" t="str">
        <f>_xlfn.XLOOKUP(tbl_OrderProduct[[#This Row],[OrderID]],tbl_Order[OrderID],tbl_Order[Order Month Name])</f>
        <v>Sep</v>
      </c>
      <c r="H3174" t="str">
        <f>_xlfn.XLOOKUP(tbl_OrderProduct[[#This Row],[ProductID]],tbl_Product[ProductID],tbl_Product[ProductName])</f>
        <v>Cashflow Cascadia</v>
      </c>
      <c r="I3174" t="str">
        <f>_xlfn.XLOOKUP(tbl_OrderProduct[[#This Row],[OrderID]],tbl_Order[OrderID],tbl_Order[CustomerID])</f>
        <v>CUST0682</v>
      </c>
    </row>
    <row r="3175" spans="1:9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  <c r="F3175">
        <f>_xlfn.XLOOKUP(tbl_OrderProduct[[#This Row],[OrderID]],tbl_Order[OrderID],tbl_Order[Order Year])</f>
        <v>2023</v>
      </c>
      <c r="G3175" t="str">
        <f>_xlfn.XLOOKUP(tbl_OrderProduct[[#This Row],[OrderID]],tbl_Order[OrderID],tbl_Order[Order Month Name])</f>
        <v>Sep</v>
      </c>
      <c r="H3175" t="str">
        <f>_xlfn.XLOOKUP(tbl_OrderProduct[[#This Row],[ProductID]],tbl_Product[ProductID],tbl_Product[ProductName])</f>
        <v>Carcassone: Financial Quarters</v>
      </c>
      <c r="I3175" t="str">
        <f>_xlfn.XLOOKUP(tbl_OrderProduct[[#This Row],[OrderID]],tbl_Order[OrderID],tbl_Order[CustomerID])</f>
        <v>CUST0898</v>
      </c>
    </row>
    <row r="3176" spans="1:9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  <c r="F3176">
        <f>_xlfn.XLOOKUP(tbl_OrderProduct[[#This Row],[OrderID]],tbl_Order[OrderID],tbl_Order[Order Year])</f>
        <v>2023</v>
      </c>
      <c r="G3176" t="str">
        <f>_xlfn.XLOOKUP(tbl_OrderProduct[[#This Row],[OrderID]],tbl_Order[OrderID],tbl_Order[Order Month Name])</f>
        <v>Sep</v>
      </c>
      <c r="H3176" t="str">
        <f>_xlfn.XLOOKUP(tbl_OrderProduct[[#This Row],[ProductID]],tbl_Product[ProductID],tbl_Product[ProductName])</f>
        <v>The Quacks of Quarterburg</v>
      </c>
      <c r="I3176" t="str">
        <f>_xlfn.XLOOKUP(tbl_OrderProduct[[#This Row],[OrderID]],tbl_Order[OrderID],tbl_Order[CustomerID])</f>
        <v>CUST0204</v>
      </c>
    </row>
    <row r="3177" spans="1:9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  <c r="F3177">
        <f>_xlfn.XLOOKUP(tbl_OrderProduct[[#This Row],[OrderID]],tbl_Order[OrderID],tbl_Order[Order Year])</f>
        <v>2023</v>
      </c>
      <c r="G3177" t="str">
        <f>_xlfn.XLOOKUP(tbl_OrderProduct[[#This Row],[OrderID]],tbl_Order[OrderID],tbl_Order[Order Month Name])</f>
        <v>Sep</v>
      </c>
      <c r="H3177" t="str">
        <f>_xlfn.XLOOKUP(tbl_OrderProduct[[#This Row],[ProductID]],tbl_Product[ProductID],tbl_Product[ProductName])</f>
        <v>Evercell</v>
      </c>
      <c r="I3177" t="str">
        <f>_xlfn.XLOOKUP(tbl_OrderProduct[[#This Row],[OrderID]],tbl_Order[OrderID],tbl_Order[CustomerID])</f>
        <v>CUST0376</v>
      </c>
    </row>
    <row r="3178" spans="1:9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  <c r="F3178">
        <f>_xlfn.XLOOKUP(tbl_OrderProduct[[#This Row],[OrderID]],tbl_Order[OrderID],tbl_Order[Order Year])</f>
        <v>2023</v>
      </c>
      <c r="G3178" t="str">
        <f>_xlfn.XLOOKUP(tbl_OrderProduct[[#This Row],[OrderID]],tbl_Order[OrderID],tbl_Order[Order Month Name])</f>
        <v>Sep</v>
      </c>
      <c r="H3178" t="str">
        <f>_xlfn.XLOOKUP(tbl_OrderProduct[[#This Row],[ProductID]],tbl_Product[ProductID],tbl_Product[ProductName])</f>
        <v>7 Chart Wonders</v>
      </c>
      <c r="I3178" t="str">
        <f>_xlfn.XLOOKUP(tbl_OrderProduct[[#This Row],[OrderID]],tbl_Order[OrderID],tbl_Order[CustomerID])</f>
        <v>CUST0376</v>
      </c>
    </row>
    <row r="3179" spans="1:9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  <c r="F3179">
        <f>_xlfn.XLOOKUP(tbl_OrderProduct[[#This Row],[OrderID]],tbl_Order[OrderID],tbl_Order[Order Year])</f>
        <v>2023</v>
      </c>
      <c r="G3179" t="str">
        <f>_xlfn.XLOOKUP(tbl_OrderProduct[[#This Row],[OrderID]],tbl_Order[OrderID],tbl_Order[Order Month Name])</f>
        <v>Sep</v>
      </c>
      <c r="H3179" t="str">
        <f>_xlfn.XLOOKUP(tbl_OrderProduct[[#This Row],[ProductID]],tbl_Product[ProductID],tbl_Product[ProductName])</f>
        <v>A Dasboard Contrived</v>
      </c>
      <c r="I3179" t="str">
        <f>_xlfn.XLOOKUP(tbl_OrderProduct[[#This Row],[OrderID]],tbl_Order[OrderID],tbl_Order[CustomerID])</f>
        <v>CUST0376</v>
      </c>
    </row>
    <row r="3180" spans="1:9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  <c r="F3180">
        <f>_xlfn.XLOOKUP(tbl_OrderProduct[[#This Row],[OrderID]],tbl_Order[OrderID],tbl_Order[Order Year])</f>
        <v>2023</v>
      </c>
      <c r="G3180" t="str">
        <f>_xlfn.XLOOKUP(tbl_OrderProduct[[#This Row],[OrderID]],tbl_Order[OrderID],tbl_Order[Order Month Name])</f>
        <v>Sep</v>
      </c>
      <c r="H3180" t="str">
        <f>_xlfn.XLOOKUP(tbl_OrderProduct[[#This Row],[ProductID]],tbl_Product[ProductID],tbl_Product[ProductName])</f>
        <v>The Spill: Data Breach</v>
      </c>
      <c r="I3180" t="str">
        <f>_xlfn.XLOOKUP(tbl_OrderProduct[[#This Row],[OrderID]],tbl_Order[OrderID],tbl_Order[CustomerID])</f>
        <v>CUST0376</v>
      </c>
    </row>
    <row r="3181" spans="1:9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  <c r="F3181">
        <f>_xlfn.XLOOKUP(tbl_OrderProduct[[#This Row],[OrderID]],tbl_Order[OrderID],tbl_Order[Order Year])</f>
        <v>2023</v>
      </c>
      <c r="G3181" t="str">
        <f>_xlfn.XLOOKUP(tbl_OrderProduct[[#This Row],[OrderID]],tbl_Order[OrderID],tbl_Order[Order Month Name])</f>
        <v>Sep</v>
      </c>
      <c r="H3181" t="str">
        <f>_xlfn.XLOOKUP(tbl_OrderProduct[[#This Row],[ProductID]],tbl_Product[ProductID],tbl_Product[ProductName])</f>
        <v>7 Chart Wonders</v>
      </c>
      <c r="I3181" t="str">
        <f>_xlfn.XLOOKUP(tbl_OrderProduct[[#This Row],[OrderID]],tbl_Order[OrderID],tbl_Order[CustomerID])</f>
        <v>CUST1141</v>
      </c>
    </row>
    <row r="3182" spans="1:9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  <c r="F3182">
        <f>_xlfn.XLOOKUP(tbl_OrderProduct[[#This Row],[OrderID]],tbl_Order[OrderID],tbl_Order[Order Year])</f>
        <v>2023</v>
      </c>
      <c r="G3182" t="str">
        <f>_xlfn.XLOOKUP(tbl_OrderProduct[[#This Row],[OrderID]],tbl_Order[OrderID],tbl_Order[Order Month Name])</f>
        <v>Sep</v>
      </c>
      <c r="H3182" t="str">
        <f>_xlfn.XLOOKUP(tbl_OrderProduct[[#This Row],[ProductID]],tbl_Product[ProductID],tbl_Product[ProductName])</f>
        <v>The Castles of Mad King Lambda</v>
      </c>
      <c r="I3182" t="str">
        <f>_xlfn.XLOOKUP(tbl_OrderProduct[[#This Row],[OrderID]],tbl_Order[OrderID],tbl_Order[CustomerID])</f>
        <v>CUST1141</v>
      </c>
    </row>
    <row r="3183" spans="1:9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  <c r="F3183">
        <f>_xlfn.XLOOKUP(tbl_OrderProduct[[#This Row],[OrderID]],tbl_Order[OrderID],tbl_Order[Order Year])</f>
        <v>2023</v>
      </c>
      <c r="G3183" t="str">
        <f>_xlfn.XLOOKUP(tbl_OrderProduct[[#This Row],[OrderID]],tbl_Order[OrderID],tbl_Order[Order Month Name])</f>
        <v>Sep</v>
      </c>
      <c r="H3183" t="str">
        <f>_xlfn.XLOOKUP(tbl_OrderProduct[[#This Row],[ProductID]],tbl_Product[ProductID],tbl_Product[ProductName])</f>
        <v>Pivot Panic!</v>
      </c>
      <c r="I3183" t="str">
        <f>_xlfn.XLOOKUP(tbl_OrderProduct[[#This Row],[OrderID]],tbl_Order[OrderID],tbl_Order[CustomerID])</f>
        <v>CUST1141</v>
      </c>
    </row>
    <row r="3184" spans="1:9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  <c r="F3184">
        <f>_xlfn.XLOOKUP(tbl_OrderProduct[[#This Row],[OrderID]],tbl_Order[OrderID],tbl_Order[Order Year])</f>
        <v>2023</v>
      </c>
      <c r="G3184" t="str">
        <f>_xlfn.XLOOKUP(tbl_OrderProduct[[#This Row],[OrderID]],tbl_Order[OrderID],tbl_Order[Order Month Name])</f>
        <v>Sep</v>
      </c>
      <c r="H3184" t="str">
        <f>_xlfn.XLOOKUP(tbl_OrderProduct[[#This Row],[ProductID]],tbl_Product[ProductID],tbl_Product[ProductName])</f>
        <v>Between Two Spreadsheets</v>
      </c>
      <c r="I3184" t="str">
        <f>_xlfn.XLOOKUP(tbl_OrderProduct[[#This Row],[OrderID]],tbl_Order[OrderID],tbl_Order[CustomerID])</f>
        <v>CUST1141</v>
      </c>
    </row>
    <row r="3185" spans="1:9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  <c r="F3185">
        <f>_xlfn.XLOOKUP(tbl_OrderProduct[[#This Row],[OrderID]],tbl_Order[OrderID],tbl_Order[Order Year])</f>
        <v>2023</v>
      </c>
      <c r="G3185" t="str">
        <f>_xlfn.XLOOKUP(tbl_OrderProduct[[#This Row],[OrderID]],tbl_Order[OrderID],tbl_Order[Order Month Name])</f>
        <v>Sep</v>
      </c>
      <c r="H3185" t="str">
        <f>_xlfn.XLOOKUP(tbl_OrderProduct[[#This Row],[ProductID]],tbl_Product[ProductID],tbl_Product[ProductName])</f>
        <v>Cells of Caledonia</v>
      </c>
      <c r="I3185" t="str">
        <f>_xlfn.XLOOKUP(tbl_OrderProduct[[#This Row],[OrderID]],tbl_Order[OrderID],tbl_Order[CustomerID])</f>
        <v>CUST1141</v>
      </c>
    </row>
    <row r="3186" spans="1:9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  <c r="F3186">
        <f>_xlfn.XLOOKUP(tbl_OrderProduct[[#This Row],[OrderID]],tbl_Order[OrderID],tbl_Order[Order Year])</f>
        <v>2023</v>
      </c>
      <c r="G3186" t="str">
        <f>_xlfn.XLOOKUP(tbl_OrderProduct[[#This Row],[OrderID]],tbl_Order[OrderID],tbl_Order[Order Month Name])</f>
        <v>Sep</v>
      </c>
      <c r="H3186" t="str">
        <f>_xlfn.XLOOKUP(tbl_OrderProduct[[#This Row],[ProductID]],tbl_Product[ProductID],tbl_Product[ProductName])</f>
        <v>Roll for Regression</v>
      </c>
      <c r="I3186" t="str">
        <f>_xlfn.XLOOKUP(tbl_OrderProduct[[#This Row],[OrderID]],tbl_Order[OrderID],tbl_Order[CustomerID])</f>
        <v>CUST0869</v>
      </c>
    </row>
    <row r="3187" spans="1:9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  <c r="F3187">
        <f>_xlfn.XLOOKUP(tbl_OrderProduct[[#This Row],[OrderID]],tbl_Order[OrderID],tbl_Order[Order Year])</f>
        <v>2023</v>
      </c>
      <c r="G3187" t="str">
        <f>_xlfn.XLOOKUP(tbl_OrderProduct[[#This Row],[OrderID]],tbl_Order[OrderID],tbl_Order[Order Month Name])</f>
        <v>Sep</v>
      </c>
      <c r="H3187" t="str">
        <f>_xlfn.XLOOKUP(tbl_OrderProduct[[#This Row],[ProductID]],tbl_Product[ProductID],tbl_Product[ProductName])</f>
        <v>Ticket to Ride: Financial Express</v>
      </c>
      <c r="I3187" t="str">
        <f>_xlfn.XLOOKUP(tbl_OrderProduct[[#This Row],[OrderID]],tbl_Order[OrderID],tbl_Order[CustomerID])</f>
        <v>CUST0869</v>
      </c>
    </row>
    <row r="3188" spans="1:9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  <c r="F3188">
        <f>_xlfn.XLOOKUP(tbl_OrderProduct[[#This Row],[OrderID]],tbl_Order[OrderID],tbl_Order[Order Year])</f>
        <v>2023</v>
      </c>
      <c r="G3188" t="str">
        <f>_xlfn.XLOOKUP(tbl_OrderProduct[[#This Row],[OrderID]],tbl_Order[OrderID],tbl_Order[Order Month Name])</f>
        <v>Sep</v>
      </c>
      <c r="H3188" t="str">
        <f>_xlfn.XLOOKUP(tbl_OrderProduct[[#This Row],[ProductID]],tbl_Product[ProductID],tbl_Product[ProductName])</f>
        <v>Pivot Panic!</v>
      </c>
      <c r="I3188" t="str">
        <f>_xlfn.XLOOKUP(tbl_OrderProduct[[#This Row],[OrderID]],tbl_Order[OrderID],tbl_Order[CustomerID])</f>
        <v>CUST0869</v>
      </c>
    </row>
    <row r="3189" spans="1:9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  <c r="F3189">
        <f>_xlfn.XLOOKUP(tbl_OrderProduct[[#This Row],[OrderID]],tbl_Order[OrderID],tbl_Order[Order Year])</f>
        <v>2023</v>
      </c>
      <c r="G3189" t="str">
        <f>_xlfn.XLOOKUP(tbl_OrderProduct[[#This Row],[OrderID]],tbl_Order[OrderID],tbl_Order[Order Month Name])</f>
        <v>Sep</v>
      </c>
      <c r="H3189" t="str">
        <f>_xlfn.XLOOKUP(tbl_OrderProduct[[#This Row],[ProductID]],tbl_Product[ProductID],tbl_Product[ProductName])</f>
        <v>Cashflow Cascadia</v>
      </c>
      <c r="I3189" t="str">
        <f>_xlfn.XLOOKUP(tbl_OrderProduct[[#This Row],[OrderID]],tbl_Order[OrderID],tbl_Order[CustomerID])</f>
        <v>CUST0869</v>
      </c>
    </row>
    <row r="3190" spans="1:9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  <c r="F3190">
        <f>_xlfn.XLOOKUP(tbl_OrderProduct[[#This Row],[OrderID]],tbl_Order[OrderID],tbl_Order[Order Year])</f>
        <v>2023</v>
      </c>
      <c r="G3190" t="str">
        <f>_xlfn.XLOOKUP(tbl_OrderProduct[[#This Row],[OrderID]],tbl_Order[OrderID],tbl_Order[Order Month Name])</f>
        <v>Sep</v>
      </c>
      <c r="H3190" t="str">
        <f>_xlfn.XLOOKUP(tbl_OrderProduct[[#This Row],[ProductID]],tbl_Product[ProductID],tbl_Product[ProductName])</f>
        <v>Azul: Pie Chart Edition</v>
      </c>
      <c r="I3190" t="str">
        <f>_xlfn.XLOOKUP(tbl_OrderProduct[[#This Row],[OrderID]],tbl_Order[OrderID],tbl_Order[CustomerID])</f>
        <v>CUST0869</v>
      </c>
    </row>
    <row r="3191" spans="1:9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  <c r="F3191">
        <f>_xlfn.XLOOKUP(tbl_OrderProduct[[#This Row],[OrderID]],tbl_Order[OrderID],tbl_Order[Order Year])</f>
        <v>2023</v>
      </c>
      <c r="G3191" t="str">
        <f>_xlfn.XLOOKUP(tbl_OrderProduct[[#This Row],[OrderID]],tbl_Order[OrderID],tbl_Order[Order Month Name])</f>
        <v>Sep</v>
      </c>
      <c r="H3191" t="str">
        <f>_xlfn.XLOOKUP(tbl_OrderProduct[[#This Row],[ProductID]],tbl_Product[ProductID],tbl_Product[ProductName])</f>
        <v>Power B.I. the Board Game</v>
      </c>
      <c r="I3191" t="str">
        <f>_xlfn.XLOOKUP(tbl_OrderProduct[[#This Row],[OrderID]],tbl_Order[OrderID],tbl_Order[CustomerID])</f>
        <v>CUST0755</v>
      </c>
    </row>
    <row r="3192" spans="1:9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  <c r="F3192">
        <f>_xlfn.XLOOKUP(tbl_OrderProduct[[#This Row],[OrderID]],tbl_Order[OrderID],tbl_Order[Order Year])</f>
        <v>2023</v>
      </c>
      <c r="G3192" t="str">
        <f>_xlfn.XLOOKUP(tbl_OrderProduct[[#This Row],[OrderID]],tbl_Order[OrderID],tbl_Order[Order Month Name])</f>
        <v>Sep</v>
      </c>
      <c r="H3192" t="str">
        <f>_xlfn.XLOOKUP(tbl_OrderProduct[[#This Row],[ProductID]],tbl_Product[ProductID],tbl_Product[ProductName])</f>
        <v>Tiny Epic Formulas</v>
      </c>
      <c r="I3192" t="str">
        <f>_xlfn.XLOOKUP(tbl_OrderProduct[[#This Row],[OrderID]],tbl_Order[OrderID],tbl_Order[CustomerID])</f>
        <v>CUST0755</v>
      </c>
    </row>
    <row r="3193" spans="1:9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  <c r="F3193">
        <f>_xlfn.XLOOKUP(tbl_OrderProduct[[#This Row],[OrderID]],tbl_Order[OrderID],tbl_Order[Order Year])</f>
        <v>2023</v>
      </c>
      <c r="G3193" t="str">
        <f>_xlfn.XLOOKUP(tbl_OrderProduct[[#This Row],[OrderID]],tbl_Order[OrderID],tbl_Order[Order Month Name])</f>
        <v>Sep</v>
      </c>
      <c r="H3193" t="str">
        <f>_xlfn.XLOOKUP(tbl_OrderProduct[[#This Row],[ProductID]],tbl_Product[ProductID],tbl_Product[ProductName])</f>
        <v>Pax Excel</v>
      </c>
      <c r="I3193" t="str">
        <f>_xlfn.XLOOKUP(tbl_OrderProduct[[#This Row],[OrderID]],tbl_Order[OrderID],tbl_Order[CustomerID])</f>
        <v>CUST1158</v>
      </c>
    </row>
    <row r="3194" spans="1:9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  <c r="F3194">
        <f>_xlfn.XLOOKUP(tbl_OrderProduct[[#This Row],[OrderID]],tbl_Order[OrderID],tbl_Order[Order Year])</f>
        <v>2023</v>
      </c>
      <c r="G3194" t="str">
        <f>_xlfn.XLOOKUP(tbl_OrderProduct[[#This Row],[OrderID]],tbl_Order[OrderID],tbl_Order[Order Month Name])</f>
        <v>Sep</v>
      </c>
      <c r="H3194" t="str">
        <f>_xlfn.XLOOKUP(tbl_OrderProduct[[#This Row],[ProductID]],tbl_Product[ProductID],tbl_Product[ProductName])</f>
        <v>Don't Split the Data</v>
      </c>
      <c r="I3194" t="str">
        <f>_xlfn.XLOOKUP(tbl_OrderProduct[[#This Row],[OrderID]],tbl_Order[OrderID],tbl_Order[CustomerID])</f>
        <v>CUST1158</v>
      </c>
    </row>
    <row r="3195" spans="1:9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  <c r="F3195">
        <f>_xlfn.XLOOKUP(tbl_OrderProduct[[#This Row],[OrderID]],tbl_Order[OrderID],tbl_Order[Order Year])</f>
        <v>2023</v>
      </c>
      <c r="G3195" t="str">
        <f>_xlfn.XLOOKUP(tbl_OrderProduct[[#This Row],[OrderID]],tbl_Order[OrderID],tbl_Order[Order Month Name])</f>
        <v>Sep</v>
      </c>
      <c r="H3195" t="str">
        <f>_xlfn.XLOOKUP(tbl_OrderProduct[[#This Row],[ProductID]],tbl_Product[ProductID],tbl_Product[ProductName])</f>
        <v>Pax Excel</v>
      </c>
      <c r="I3195" t="str">
        <f>_xlfn.XLOOKUP(tbl_OrderProduct[[#This Row],[OrderID]],tbl_Order[OrderID],tbl_Order[CustomerID])</f>
        <v>CUST0160</v>
      </c>
    </row>
    <row r="3196" spans="1:9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  <c r="F3196">
        <f>_xlfn.XLOOKUP(tbl_OrderProduct[[#This Row],[OrderID]],tbl_Order[OrderID],tbl_Order[Order Year])</f>
        <v>2023</v>
      </c>
      <c r="G3196" t="str">
        <f>_xlfn.XLOOKUP(tbl_OrderProduct[[#This Row],[OrderID]],tbl_Order[OrderID],tbl_Order[Order Month Name])</f>
        <v>Sep</v>
      </c>
      <c r="H3196" t="str">
        <f>_xlfn.XLOOKUP(tbl_OrderProduct[[#This Row],[ProductID]],tbl_Product[ProductID],tbl_Product[ProductName])</f>
        <v>Spreadsheet Legacy</v>
      </c>
      <c r="I3196" t="str">
        <f>_xlfn.XLOOKUP(tbl_OrderProduct[[#This Row],[OrderID]],tbl_Order[OrderID],tbl_Order[CustomerID])</f>
        <v>CUST0261</v>
      </c>
    </row>
    <row r="3197" spans="1:9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  <c r="F3197">
        <f>_xlfn.XLOOKUP(tbl_OrderProduct[[#This Row],[OrderID]],tbl_Order[OrderID],tbl_Order[Order Year])</f>
        <v>2023</v>
      </c>
      <c r="G3197" t="str">
        <f>_xlfn.XLOOKUP(tbl_OrderProduct[[#This Row],[OrderID]],tbl_Order[OrderID],tbl_Order[Order Month Name])</f>
        <v>Sep</v>
      </c>
      <c r="H3197" t="str">
        <f>_xlfn.XLOOKUP(tbl_OrderProduct[[#This Row],[ProductID]],tbl_Product[ProductID],tbl_Product[ProductName])</f>
        <v>Forbidden Functions</v>
      </c>
      <c r="I3197" t="str">
        <f>_xlfn.XLOOKUP(tbl_OrderProduct[[#This Row],[OrderID]],tbl_Order[OrderID],tbl_Order[CustomerID])</f>
        <v>CUST0261</v>
      </c>
    </row>
    <row r="3198" spans="1:9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  <c r="F3198">
        <f>_xlfn.XLOOKUP(tbl_OrderProduct[[#This Row],[OrderID]],tbl_Order[OrderID],tbl_Order[Order Year])</f>
        <v>2023</v>
      </c>
      <c r="G3198" t="str">
        <f>_xlfn.XLOOKUP(tbl_OrderProduct[[#This Row],[OrderID]],tbl_Order[OrderID],tbl_Order[Order Month Name])</f>
        <v>Sep</v>
      </c>
      <c r="H3198" t="str">
        <f>_xlfn.XLOOKUP(tbl_OrderProduct[[#This Row],[ProductID]],tbl_Product[ProductID],tbl_Product[ProductName])</f>
        <v>A Dasboard Contrived</v>
      </c>
      <c r="I3198" t="str">
        <f>_xlfn.XLOOKUP(tbl_OrderProduct[[#This Row],[OrderID]],tbl_Order[OrderID],tbl_Order[CustomerID])</f>
        <v>CUST0261</v>
      </c>
    </row>
    <row r="3199" spans="1:9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  <c r="F3199">
        <f>_xlfn.XLOOKUP(tbl_OrderProduct[[#This Row],[OrderID]],tbl_Order[OrderID],tbl_Order[Order Year])</f>
        <v>2023</v>
      </c>
      <c r="G3199" t="str">
        <f>_xlfn.XLOOKUP(tbl_OrderProduct[[#This Row],[OrderID]],tbl_Order[OrderID],tbl_Order[Order Month Name])</f>
        <v>Sep</v>
      </c>
      <c r="H3199" t="str">
        <f>_xlfn.XLOOKUP(tbl_OrderProduct[[#This Row],[ProductID]],tbl_Product[ProductID],tbl_Product[ProductName])</f>
        <v>Cashflow Cascadia</v>
      </c>
      <c r="I3199" t="str">
        <f>_xlfn.XLOOKUP(tbl_OrderProduct[[#This Row],[OrderID]],tbl_Order[OrderID],tbl_Order[CustomerID])</f>
        <v>CUST0261</v>
      </c>
    </row>
    <row r="3200" spans="1:9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  <c r="F3200">
        <f>_xlfn.XLOOKUP(tbl_OrderProduct[[#This Row],[OrderID]],tbl_Order[OrderID],tbl_Order[Order Year])</f>
        <v>2023</v>
      </c>
      <c r="G3200" t="str">
        <f>_xlfn.XLOOKUP(tbl_OrderProduct[[#This Row],[OrderID]],tbl_Order[OrderID],tbl_Order[Order Month Name])</f>
        <v>Sep</v>
      </c>
      <c r="H3200" t="str">
        <f>_xlfn.XLOOKUP(tbl_OrderProduct[[#This Row],[ProductID]],tbl_Product[ProductID],tbl_Product[ProductName])</f>
        <v>Wingspanalytics</v>
      </c>
      <c r="I3200" t="str">
        <f>_xlfn.XLOOKUP(tbl_OrderProduct[[#This Row],[OrderID]],tbl_Order[OrderID],tbl_Order[CustomerID])</f>
        <v>CUST0911</v>
      </c>
    </row>
    <row r="3201" spans="1:9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  <c r="F3201">
        <f>_xlfn.XLOOKUP(tbl_OrderProduct[[#This Row],[OrderID]],tbl_Order[OrderID],tbl_Order[Order Year])</f>
        <v>2023</v>
      </c>
      <c r="G3201" t="str">
        <f>_xlfn.XLOOKUP(tbl_OrderProduct[[#This Row],[OrderID]],tbl_Order[OrderID],tbl_Order[Order Month Name])</f>
        <v>Sep</v>
      </c>
      <c r="H3201" t="str">
        <f>_xlfn.XLOOKUP(tbl_OrderProduct[[#This Row],[ProductID]],tbl_Product[ProductID],tbl_Product[ProductName])</f>
        <v>Root Cause Analysis</v>
      </c>
      <c r="I3201" t="str">
        <f>_xlfn.XLOOKUP(tbl_OrderProduct[[#This Row],[OrderID]],tbl_Order[OrderID],tbl_Order[CustomerID])</f>
        <v>CUST0764</v>
      </c>
    </row>
    <row r="3202" spans="1:9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  <c r="F3202">
        <f>_xlfn.XLOOKUP(tbl_OrderProduct[[#This Row],[OrderID]],tbl_Order[OrderID],tbl_Order[Order Year])</f>
        <v>2023</v>
      </c>
      <c r="G3202" t="str">
        <f>_xlfn.XLOOKUP(tbl_OrderProduct[[#This Row],[OrderID]],tbl_Order[OrderID],tbl_Order[Order Month Name])</f>
        <v>Sep</v>
      </c>
      <c r="H3202" t="str">
        <f>_xlfn.XLOOKUP(tbl_OrderProduct[[#This Row],[ProductID]],tbl_Product[ProductID],tbl_Product[ProductName])</f>
        <v>Unmatched: Analyst's Edition</v>
      </c>
      <c r="I3202" t="str">
        <f>_xlfn.XLOOKUP(tbl_OrderProduct[[#This Row],[OrderID]],tbl_Order[OrderID],tbl_Order[CustomerID])</f>
        <v>CUST0725</v>
      </c>
    </row>
    <row r="3203" spans="1:9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  <c r="F3203">
        <f>_xlfn.XLOOKUP(tbl_OrderProduct[[#This Row],[OrderID]],tbl_Order[OrderID],tbl_Order[Order Year])</f>
        <v>2023</v>
      </c>
      <c r="G3203" t="str">
        <f>_xlfn.XLOOKUP(tbl_OrderProduct[[#This Row],[OrderID]],tbl_Order[OrderID],tbl_Order[Order Month Name])</f>
        <v>Sep</v>
      </c>
      <c r="H3203" t="str">
        <f>_xlfn.XLOOKUP(tbl_OrderProduct[[#This Row],[ProductID]],tbl_Product[ProductID],tbl_Product[ProductName])</f>
        <v>Wingspanalytics</v>
      </c>
      <c r="I3203" t="str">
        <f>_xlfn.XLOOKUP(tbl_OrderProduct[[#This Row],[OrderID]],tbl_Order[OrderID],tbl_Order[CustomerID])</f>
        <v>CUST0137</v>
      </c>
    </row>
    <row r="3204" spans="1:9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  <c r="F3204">
        <f>_xlfn.XLOOKUP(tbl_OrderProduct[[#This Row],[OrderID]],tbl_Order[OrderID],tbl_Order[Order Year])</f>
        <v>2023</v>
      </c>
      <c r="G3204" t="str">
        <f>_xlfn.XLOOKUP(tbl_OrderProduct[[#This Row],[OrderID]],tbl_Order[OrderID],tbl_Order[Order Month Name])</f>
        <v>Sep</v>
      </c>
      <c r="H3204" t="str">
        <f>_xlfn.XLOOKUP(tbl_OrderProduct[[#This Row],[ProductID]],tbl_Product[ProductID],tbl_Product[ProductName])</f>
        <v>Fieldnames</v>
      </c>
      <c r="I3204" t="str">
        <f>_xlfn.XLOOKUP(tbl_OrderProduct[[#This Row],[OrderID]],tbl_Order[OrderID],tbl_Order[CustomerID])</f>
        <v>CUST0825</v>
      </c>
    </row>
    <row r="3205" spans="1:9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  <c r="F3205">
        <f>_xlfn.XLOOKUP(tbl_OrderProduct[[#This Row],[OrderID]],tbl_Order[OrderID],tbl_Order[Order Year])</f>
        <v>2023</v>
      </c>
      <c r="G3205" t="str">
        <f>_xlfn.XLOOKUP(tbl_OrderProduct[[#This Row],[OrderID]],tbl_Order[OrderID],tbl_Order[Order Month Name])</f>
        <v>Sep</v>
      </c>
      <c r="H3205" t="str">
        <f>_xlfn.XLOOKUP(tbl_OrderProduct[[#This Row],[ProductID]],tbl_Product[ProductID],tbl_Product[ProductName])</f>
        <v>Pivot Panic!</v>
      </c>
      <c r="I3205" t="str">
        <f>_xlfn.XLOOKUP(tbl_OrderProduct[[#This Row],[OrderID]],tbl_Order[OrderID],tbl_Order[CustomerID])</f>
        <v>CUST0825</v>
      </c>
    </row>
    <row r="3206" spans="1:9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  <c r="F3206">
        <f>_xlfn.XLOOKUP(tbl_OrderProduct[[#This Row],[OrderID]],tbl_Order[OrderID],tbl_Order[Order Year])</f>
        <v>2023</v>
      </c>
      <c r="G3206" t="str">
        <f>_xlfn.XLOOKUP(tbl_OrderProduct[[#This Row],[OrderID]],tbl_Order[OrderID],tbl_Order[Order Month Name])</f>
        <v>Sep</v>
      </c>
      <c r="H3206" t="str">
        <f>_xlfn.XLOOKUP(tbl_OrderProduct[[#This Row],[ProductID]],tbl_Product[ProductID],tbl_Product[ProductName])</f>
        <v>Ticket to Ride: Financial Express</v>
      </c>
      <c r="I3206" t="str">
        <f>_xlfn.XLOOKUP(tbl_OrderProduct[[#This Row],[OrderID]],tbl_Order[OrderID],tbl_Order[CustomerID])</f>
        <v>CUST0825</v>
      </c>
    </row>
    <row r="3207" spans="1:9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  <c r="F3207">
        <f>_xlfn.XLOOKUP(tbl_OrderProduct[[#This Row],[OrderID]],tbl_Order[OrderID],tbl_Order[Order Year])</f>
        <v>2023</v>
      </c>
      <c r="G3207" t="str">
        <f>_xlfn.XLOOKUP(tbl_OrderProduct[[#This Row],[OrderID]],tbl_Order[OrderID],tbl_Order[Order Month Name])</f>
        <v>Sep</v>
      </c>
      <c r="H3207" t="str">
        <f>_xlfn.XLOOKUP(tbl_OrderProduct[[#This Row],[ProductID]],tbl_Product[ProductID],tbl_Product[ProductName])</f>
        <v>Great Western Lookup</v>
      </c>
      <c r="I3207" t="str">
        <f>_xlfn.XLOOKUP(tbl_OrderProduct[[#This Row],[OrderID]],tbl_Order[OrderID],tbl_Order[CustomerID])</f>
        <v>CUST0825</v>
      </c>
    </row>
    <row r="3208" spans="1:9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  <c r="F3208">
        <f>_xlfn.XLOOKUP(tbl_OrderProduct[[#This Row],[OrderID]],tbl_Order[OrderID],tbl_Order[Order Year])</f>
        <v>2023</v>
      </c>
      <c r="G3208" t="str">
        <f>_xlfn.XLOOKUP(tbl_OrderProduct[[#This Row],[OrderID]],tbl_Order[OrderID],tbl_Order[Order Month Name])</f>
        <v>Sep</v>
      </c>
      <c r="H3208" t="str">
        <f>_xlfn.XLOOKUP(tbl_OrderProduct[[#This Row],[ProductID]],tbl_Product[ProductID],tbl_Product[ProductName])</f>
        <v>Tiny Epic Formulas</v>
      </c>
      <c r="I3208" t="str">
        <f>_xlfn.XLOOKUP(tbl_OrderProduct[[#This Row],[OrderID]],tbl_Order[OrderID],tbl_Order[CustomerID])</f>
        <v>CUST0855</v>
      </c>
    </row>
    <row r="3209" spans="1:9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  <c r="F3209">
        <f>_xlfn.XLOOKUP(tbl_OrderProduct[[#This Row],[OrderID]],tbl_Order[OrderID],tbl_Order[Order Year])</f>
        <v>2023</v>
      </c>
      <c r="G3209" t="str">
        <f>_xlfn.XLOOKUP(tbl_OrderProduct[[#This Row],[OrderID]],tbl_Order[OrderID],tbl_Order[Order Month Name])</f>
        <v>Oct</v>
      </c>
      <c r="H3209" t="str">
        <f>_xlfn.XLOOKUP(tbl_OrderProduct[[#This Row],[ProductID]],tbl_Product[ProductID],tbl_Product[ProductName])</f>
        <v>7 Chart Wonders</v>
      </c>
      <c r="I3209" t="str">
        <f>_xlfn.XLOOKUP(tbl_OrderProduct[[#This Row],[OrderID]],tbl_Order[OrderID],tbl_Order[CustomerID])</f>
        <v>CUST0266</v>
      </c>
    </row>
    <row r="3210" spans="1:9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  <c r="F3210">
        <f>_xlfn.XLOOKUP(tbl_OrderProduct[[#This Row],[OrderID]],tbl_Order[OrderID],tbl_Order[Order Year])</f>
        <v>2023</v>
      </c>
      <c r="G3210" t="str">
        <f>_xlfn.XLOOKUP(tbl_OrderProduct[[#This Row],[OrderID]],tbl_Order[OrderID],tbl_Order[Order Month Name])</f>
        <v>Oct</v>
      </c>
      <c r="H3210" t="str">
        <f>_xlfn.XLOOKUP(tbl_OrderProduct[[#This Row],[ProductID]],tbl_Product[ProductID],tbl_Product[ProductName])</f>
        <v>Root Cause Analysis</v>
      </c>
      <c r="I3210" t="str">
        <f>_xlfn.XLOOKUP(tbl_OrderProduct[[#This Row],[OrderID]],tbl_Order[OrderID],tbl_Order[CustomerID])</f>
        <v>CUST0672</v>
      </c>
    </row>
    <row r="3211" spans="1:9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  <c r="F3211">
        <f>_xlfn.XLOOKUP(tbl_OrderProduct[[#This Row],[OrderID]],tbl_Order[OrderID],tbl_Order[Order Year])</f>
        <v>2023</v>
      </c>
      <c r="G3211" t="str">
        <f>_xlfn.XLOOKUP(tbl_OrderProduct[[#This Row],[OrderID]],tbl_Order[OrderID],tbl_Order[Order Month Name])</f>
        <v>Oct</v>
      </c>
      <c r="H3211" t="str">
        <f>_xlfn.XLOOKUP(tbl_OrderProduct[[#This Row],[ProductID]],tbl_Product[ProductID],tbl_Product[ProductName])</f>
        <v>Spreadsheets &amp; Sidequests</v>
      </c>
      <c r="I3211" t="str">
        <f>_xlfn.XLOOKUP(tbl_OrderProduct[[#This Row],[OrderID]],tbl_Order[OrderID],tbl_Order[CustomerID])</f>
        <v>CUST0672</v>
      </c>
    </row>
    <row r="3212" spans="1:9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  <c r="F3212">
        <f>_xlfn.XLOOKUP(tbl_OrderProduct[[#This Row],[OrderID]],tbl_Order[OrderID],tbl_Order[Order Year])</f>
        <v>2023</v>
      </c>
      <c r="G3212" t="str">
        <f>_xlfn.XLOOKUP(tbl_OrderProduct[[#This Row],[OrderID]],tbl_Order[OrderID],tbl_Order[Order Month Name])</f>
        <v>Oct</v>
      </c>
      <c r="H3212" t="str">
        <f>_xlfn.XLOOKUP(tbl_OrderProduct[[#This Row],[ProductID]],tbl_Product[ProductID],tbl_Product[ProductName])</f>
        <v>Formula Scrabble</v>
      </c>
      <c r="I3212" t="str">
        <f>_xlfn.XLOOKUP(tbl_OrderProduct[[#This Row],[OrderID]],tbl_Order[OrderID],tbl_Order[CustomerID])</f>
        <v>CUST0672</v>
      </c>
    </row>
    <row r="3213" spans="1:9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  <c r="F3213">
        <f>_xlfn.XLOOKUP(tbl_OrderProduct[[#This Row],[OrderID]],tbl_Order[OrderID],tbl_Order[Order Year])</f>
        <v>2023</v>
      </c>
      <c r="G3213" t="str">
        <f>_xlfn.XLOOKUP(tbl_OrderProduct[[#This Row],[OrderID]],tbl_Order[OrderID],tbl_Order[Order Month Name])</f>
        <v>Oct</v>
      </c>
      <c r="H3213" t="str">
        <f>_xlfn.XLOOKUP(tbl_OrderProduct[[#This Row],[ProductID]],tbl_Product[ProductID],tbl_Product[ProductName])</f>
        <v>Dashboard Wavelength</v>
      </c>
      <c r="I3213" t="str">
        <f>_xlfn.XLOOKUP(tbl_OrderProduct[[#This Row],[OrderID]],tbl_Order[OrderID],tbl_Order[CustomerID])</f>
        <v>CUST0672</v>
      </c>
    </row>
    <row r="3214" spans="1:9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  <c r="F3214">
        <f>_xlfn.XLOOKUP(tbl_OrderProduct[[#This Row],[OrderID]],tbl_Order[OrderID],tbl_Order[Order Year])</f>
        <v>2023</v>
      </c>
      <c r="G3214" t="str">
        <f>_xlfn.XLOOKUP(tbl_OrderProduct[[#This Row],[OrderID]],tbl_Order[OrderID],tbl_Order[Order Month Name])</f>
        <v>Oct</v>
      </c>
      <c r="H3214" t="str">
        <f>_xlfn.XLOOKUP(tbl_OrderProduct[[#This Row],[ProductID]],tbl_Product[ProductID],tbl_Product[ProductName])</f>
        <v>Depreciation Trail</v>
      </c>
      <c r="I3214" t="str">
        <f>_xlfn.XLOOKUP(tbl_OrderProduct[[#This Row],[OrderID]],tbl_Order[OrderID],tbl_Order[CustomerID])</f>
        <v>CUST0672</v>
      </c>
    </row>
    <row r="3215" spans="1:9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  <c r="F3215">
        <f>_xlfn.XLOOKUP(tbl_OrderProduct[[#This Row],[OrderID]],tbl_Order[OrderID],tbl_Order[Order Year])</f>
        <v>2023</v>
      </c>
      <c r="G3215" t="str">
        <f>_xlfn.XLOOKUP(tbl_OrderProduct[[#This Row],[OrderID]],tbl_Order[OrderID],tbl_Order[Order Month Name])</f>
        <v>Oct</v>
      </c>
      <c r="H3215" t="str">
        <f>_xlfn.XLOOKUP(tbl_OrderProduct[[#This Row],[ProductID]],tbl_Product[ProductID],tbl_Product[ProductName])</f>
        <v>DataCraft: Fields &amp; Measures</v>
      </c>
      <c r="I3215" t="str">
        <f>_xlfn.XLOOKUP(tbl_OrderProduct[[#This Row],[OrderID]],tbl_Order[OrderID],tbl_Order[CustomerID])</f>
        <v>CUST0268</v>
      </c>
    </row>
    <row r="3216" spans="1:9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  <c r="F3216">
        <f>_xlfn.XLOOKUP(tbl_OrderProduct[[#This Row],[OrderID]],tbl_Order[OrderID],tbl_Order[Order Year])</f>
        <v>2023</v>
      </c>
      <c r="G3216" t="str">
        <f>_xlfn.XLOOKUP(tbl_OrderProduct[[#This Row],[OrderID]],tbl_Order[OrderID],tbl_Order[Order Month Name])</f>
        <v>Oct</v>
      </c>
      <c r="H3216" t="str">
        <f>_xlfn.XLOOKUP(tbl_OrderProduct[[#This Row],[ProductID]],tbl_Product[ProductID],tbl_Product[ProductName])</f>
        <v>Cells of Caledonia</v>
      </c>
      <c r="I3216" t="str">
        <f>_xlfn.XLOOKUP(tbl_OrderProduct[[#This Row],[OrderID]],tbl_Order[OrderID],tbl_Order[CustomerID])</f>
        <v>CUST0268</v>
      </c>
    </row>
    <row r="3217" spans="1:9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  <c r="F3217">
        <f>_xlfn.XLOOKUP(tbl_OrderProduct[[#This Row],[OrderID]],tbl_Order[OrderID],tbl_Order[Order Year])</f>
        <v>2023</v>
      </c>
      <c r="G3217" t="str">
        <f>_xlfn.XLOOKUP(tbl_OrderProduct[[#This Row],[OrderID]],tbl_Order[OrderID],tbl_Order[Order Month Name])</f>
        <v>Oct</v>
      </c>
      <c r="H3217" t="str">
        <f>_xlfn.XLOOKUP(tbl_OrderProduct[[#This Row],[ProductID]],tbl_Product[ProductID],tbl_Product[ProductName])</f>
        <v>Great Western Lookup</v>
      </c>
      <c r="I3217" t="str">
        <f>_xlfn.XLOOKUP(tbl_OrderProduct[[#This Row],[OrderID]],tbl_Order[OrderID],tbl_Order[CustomerID])</f>
        <v>CUST0600</v>
      </c>
    </row>
    <row r="3218" spans="1:9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  <c r="F3218">
        <f>_xlfn.XLOOKUP(tbl_OrderProduct[[#This Row],[OrderID]],tbl_Order[OrderID],tbl_Order[Order Year])</f>
        <v>2023</v>
      </c>
      <c r="G3218" t="str">
        <f>_xlfn.XLOOKUP(tbl_OrderProduct[[#This Row],[OrderID]],tbl_Order[OrderID],tbl_Order[Order Month Name])</f>
        <v>Oct</v>
      </c>
      <c r="H3218" t="str">
        <f>_xlfn.XLOOKUP(tbl_OrderProduct[[#This Row],[ProductID]],tbl_Product[ProductID],tbl_Product[ProductName])</f>
        <v>Brass: Budget</v>
      </c>
      <c r="I3218" t="str">
        <f>_xlfn.XLOOKUP(tbl_OrderProduct[[#This Row],[OrderID]],tbl_Order[OrderID],tbl_Order[CustomerID])</f>
        <v>CUST0600</v>
      </c>
    </row>
    <row r="3219" spans="1:9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  <c r="F3219">
        <f>_xlfn.XLOOKUP(tbl_OrderProduct[[#This Row],[OrderID]],tbl_Order[OrderID],tbl_Order[Order Year])</f>
        <v>2023</v>
      </c>
      <c r="G3219" t="str">
        <f>_xlfn.XLOOKUP(tbl_OrderProduct[[#This Row],[OrderID]],tbl_Order[OrderID],tbl_Order[Order Month Name])</f>
        <v>Oct</v>
      </c>
      <c r="H3219" t="str">
        <f>_xlfn.XLOOKUP(tbl_OrderProduct[[#This Row],[ProductID]],tbl_Product[ProductID],tbl_Product[ProductName])</f>
        <v>Fieldnames</v>
      </c>
      <c r="I3219" t="str">
        <f>_xlfn.XLOOKUP(tbl_OrderProduct[[#This Row],[OrderID]],tbl_Order[OrderID],tbl_Order[CustomerID])</f>
        <v>CUST0600</v>
      </c>
    </row>
    <row r="3220" spans="1:9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  <c r="F3220">
        <f>_xlfn.XLOOKUP(tbl_OrderProduct[[#This Row],[OrderID]],tbl_Order[OrderID],tbl_Order[Order Year])</f>
        <v>2023</v>
      </c>
      <c r="G3220" t="str">
        <f>_xlfn.XLOOKUP(tbl_OrderProduct[[#This Row],[OrderID]],tbl_Order[OrderID],tbl_Order[Order Month Name])</f>
        <v>Oct</v>
      </c>
      <c r="H3220" t="str">
        <f>_xlfn.XLOOKUP(tbl_OrderProduct[[#This Row],[ProductID]],tbl_Product[ProductID],tbl_Product[ProductName])</f>
        <v>The Quacks of Quarterburg</v>
      </c>
      <c r="I3220" t="str">
        <f>_xlfn.XLOOKUP(tbl_OrderProduct[[#This Row],[OrderID]],tbl_Order[OrderID],tbl_Order[CustomerID])</f>
        <v>CUST0190</v>
      </c>
    </row>
    <row r="3221" spans="1:9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  <c r="F3221">
        <f>_xlfn.XLOOKUP(tbl_OrderProduct[[#This Row],[OrderID]],tbl_Order[OrderID],tbl_Order[Order Year])</f>
        <v>2023</v>
      </c>
      <c r="G3221" t="str">
        <f>_xlfn.XLOOKUP(tbl_OrderProduct[[#This Row],[OrderID]],tbl_Order[OrderID],tbl_Order[Order Month Name])</f>
        <v>Oct</v>
      </c>
      <c r="H3221" t="str">
        <f>_xlfn.XLOOKUP(tbl_OrderProduct[[#This Row],[ProductID]],tbl_Product[ProductID],tbl_Product[ProductName])</f>
        <v>Terraforming Tableau</v>
      </c>
      <c r="I3221" t="str">
        <f>_xlfn.XLOOKUP(tbl_OrderProduct[[#This Row],[OrderID]],tbl_Order[OrderID],tbl_Order[CustomerID])</f>
        <v>CUST0593</v>
      </c>
    </row>
    <row r="3222" spans="1:9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  <c r="F3222">
        <f>_xlfn.XLOOKUP(tbl_OrderProduct[[#This Row],[OrderID]],tbl_Order[OrderID],tbl_Order[Order Year])</f>
        <v>2023</v>
      </c>
      <c r="G3222" t="str">
        <f>_xlfn.XLOOKUP(tbl_OrderProduct[[#This Row],[OrderID]],tbl_Order[OrderID],tbl_Order[Order Month Name])</f>
        <v>Oct</v>
      </c>
      <c r="H3222" t="str">
        <f>_xlfn.XLOOKUP(tbl_OrderProduct[[#This Row],[ProductID]],tbl_Product[ProductID],tbl_Product[ProductName])</f>
        <v>DAX Machina</v>
      </c>
      <c r="I3222" t="str">
        <f>_xlfn.XLOOKUP(tbl_OrderProduct[[#This Row],[OrderID]],tbl_Order[OrderID],tbl_Order[CustomerID])</f>
        <v>CUST0593</v>
      </c>
    </row>
    <row r="3223" spans="1:9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  <c r="F3223">
        <f>_xlfn.XLOOKUP(tbl_OrderProduct[[#This Row],[OrderID]],tbl_Order[OrderID],tbl_Order[Order Year])</f>
        <v>2023</v>
      </c>
      <c r="G3223" t="str">
        <f>_xlfn.XLOOKUP(tbl_OrderProduct[[#This Row],[OrderID]],tbl_Order[OrderID],tbl_Order[Order Month Name])</f>
        <v>Oct</v>
      </c>
      <c r="H3223" t="str">
        <f>_xlfn.XLOOKUP(tbl_OrderProduct[[#This Row],[ProductID]],tbl_Product[ProductID],tbl_Product[ProductName])</f>
        <v>Forbidden Functions</v>
      </c>
      <c r="I3223" t="str">
        <f>_xlfn.XLOOKUP(tbl_OrderProduct[[#This Row],[OrderID]],tbl_Order[OrderID],tbl_Order[CustomerID])</f>
        <v>CUST0865</v>
      </c>
    </row>
    <row r="3224" spans="1:9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  <c r="F3224">
        <f>_xlfn.XLOOKUP(tbl_OrderProduct[[#This Row],[OrderID]],tbl_Order[OrderID],tbl_Order[Order Year])</f>
        <v>2023</v>
      </c>
      <c r="G3224" t="str">
        <f>_xlfn.XLOOKUP(tbl_OrderProduct[[#This Row],[OrderID]],tbl_Order[OrderID],tbl_Order[Order Month Name])</f>
        <v>Oct</v>
      </c>
      <c r="H3224" t="str">
        <f>_xlfn.XLOOKUP(tbl_OrderProduct[[#This Row],[ProductID]],tbl_Product[ProductID],tbl_Product[ProductName])</f>
        <v>Pivot &amp; Paper</v>
      </c>
      <c r="I3224" t="str">
        <f>_xlfn.XLOOKUP(tbl_OrderProduct[[#This Row],[OrderID]],tbl_Order[OrderID],tbl_Order[CustomerID])</f>
        <v>CUST0865</v>
      </c>
    </row>
    <row r="3225" spans="1:9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  <c r="F3225">
        <f>_xlfn.XLOOKUP(tbl_OrderProduct[[#This Row],[OrderID]],tbl_Order[OrderID],tbl_Order[Order Year])</f>
        <v>2023</v>
      </c>
      <c r="G3225" t="str">
        <f>_xlfn.XLOOKUP(tbl_OrderProduct[[#This Row],[OrderID]],tbl_Order[OrderID],tbl_Order[Order Month Name])</f>
        <v>Oct</v>
      </c>
      <c r="H3225" t="str">
        <f>_xlfn.XLOOKUP(tbl_OrderProduct[[#This Row],[ProductID]],tbl_Product[ProductID],tbl_Product[ProductName])</f>
        <v>Charts Against Humanity</v>
      </c>
      <c r="I3225" t="str">
        <f>_xlfn.XLOOKUP(tbl_OrderProduct[[#This Row],[OrderID]],tbl_Order[OrderID],tbl_Order[CustomerID])</f>
        <v>CUST0865</v>
      </c>
    </row>
    <row r="3226" spans="1:9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  <c r="F3226">
        <f>_xlfn.XLOOKUP(tbl_OrderProduct[[#This Row],[OrderID]],tbl_Order[OrderID],tbl_Order[Order Year])</f>
        <v>2023</v>
      </c>
      <c r="G3226" t="str">
        <f>_xlfn.XLOOKUP(tbl_OrderProduct[[#This Row],[OrderID]],tbl_Order[OrderID],tbl_Order[Order Month Name])</f>
        <v>Oct</v>
      </c>
      <c r="H3226" t="str">
        <f>_xlfn.XLOOKUP(tbl_OrderProduct[[#This Row],[ProductID]],tbl_Product[ProductID],tbl_Product[ProductName])</f>
        <v>Spreadsheets &amp; Sidequests</v>
      </c>
      <c r="I3226" t="str">
        <f>_xlfn.XLOOKUP(tbl_OrderProduct[[#This Row],[OrderID]],tbl_Order[OrderID],tbl_Order[CustomerID])</f>
        <v>CUST0865</v>
      </c>
    </row>
    <row r="3227" spans="1:9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  <c r="F3227">
        <f>_xlfn.XLOOKUP(tbl_OrderProduct[[#This Row],[OrderID]],tbl_Order[OrderID],tbl_Order[Order Year])</f>
        <v>2023</v>
      </c>
      <c r="G3227" t="str">
        <f>_xlfn.XLOOKUP(tbl_OrderProduct[[#This Row],[OrderID]],tbl_Order[OrderID],tbl_Order[Order Month Name])</f>
        <v>Oct</v>
      </c>
      <c r="H3227" t="str">
        <f>_xlfn.XLOOKUP(tbl_OrderProduct[[#This Row],[ProductID]],tbl_Product[ProductID],tbl_Product[ProductName])</f>
        <v>Wingspanalytics</v>
      </c>
      <c r="I3227" t="str">
        <f>_xlfn.XLOOKUP(tbl_OrderProduct[[#This Row],[OrderID]],tbl_Order[OrderID],tbl_Order[CustomerID])</f>
        <v>CUST0479</v>
      </c>
    </row>
    <row r="3228" spans="1:9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  <c r="F3228">
        <f>_xlfn.XLOOKUP(tbl_OrderProduct[[#This Row],[OrderID]],tbl_Order[OrderID],tbl_Order[Order Year])</f>
        <v>2023</v>
      </c>
      <c r="G3228" t="str">
        <f>_xlfn.XLOOKUP(tbl_OrderProduct[[#This Row],[OrderID]],tbl_Order[OrderID],tbl_Order[Order Month Name])</f>
        <v>Oct</v>
      </c>
      <c r="H3228" t="str">
        <f>_xlfn.XLOOKUP(tbl_OrderProduct[[#This Row],[ProductID]],tbl_Product[ProductID],tbl_Product[ProductName])</f>
        <v>Charts Against Humanity</v>
      </c>
      <c r="I3228" t="str">
        <f>_xlfn.XLOOKUP(tbl_OrderProduct[[#This Row],[OrderID]],tbl_Order[OrderID],tbl_Order[CustomerID])</f>
        <v>CUST0638</v>
      </c>
    </row>
    <row r="3229" spans="1:9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  <c r="F3229">
        <f>_xlfn.XLOOKUP(tbl_OrderProduct[[#This Row],[OrderID]],tbl_Order[OrderID],tbl_Order[Order Year])</f>
        <v>2023</v>
      </c>
      <c r="G3229" t="str">
        <f>_xlfn.XLOOKUP(tbl_OrderProduct[[#This Row],[OrderID]],tbl_Order[OrderID],tbl_Order[Order Month Name])</f>
        <v>Oct</v>
      </c>
      <c r="H3229" t="str">
        <f>_xlfn.XLOOKUP(tbl_OrderProduct[[#This Row],[ProductID]],tbl_Product[ProductID],tbl_Product[ProductName])</f>
        <v>Spreadsheet Legacy</v>
      </c>
      <c r="I3229" t="str">
        <f>_xlfn.XLOOKUP(tbl_OrderProduct[[#This Row],[OrderID]],tbl_Order[OrderID],tbl_Order[CustomerID])</f>
        <v>CUST0638</v>
      </c>
    </row>
    <row r="3230" spans="1:9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  <c r="F3230">
        <f>_xlfn.XLOOKUP(tbl_OrderProduct[[#This Row],[OrderID]],tbl_Order[OrderID],tbl_Order[Order Year])</f>
        <v>2023</v>
      </c>
      <c r="G3230" t="str">
        <f>_xlfn.XLOOKUP(tbl_OrderProduct[[#This Row],[OrderID]],tbl_Order[OrderID],tbl_Order[Order Month Name])</f>
        <v>Oct</v>
      </c>
      <c r="H3230" t="str">
        <f>_xlfn.XLOOKUP(tbl_OrderProduct[[#This Row],[ProductID]],tbl_Product[ProductID],tbl_Product[ProductName])</f>
        <v>Pivot or Perish</v>
      </c>
      <c r="I3230" t="str">
        <f>_xlfn.XLOOKUP(tbl_OrderProduct[[#This Row],[OrderID]],tbl_Order[OrderID],tbl_Order[CustomerID])</f>
        <v>CUST0638</v>
      </c>
    </row>
    <row r="3231" spans="1:9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  <c r="F3231">
        <f>_xlfn.XLOOKUP(tbl_OrderProduct[[#This Row],[OrderID]],tbl_Order[OrderID],tbl_Order[Order Year])</f>
        <v>2023</v>
      </c>
      <c r="G3231" t="str">
        <f>_xlfn.XLOOKUP(tbl_OrderProduct[[#This Row],[OrderID]],tbl_Order[OrderID],tbl_Order[Order Month Name])</f>
        <v>Oct</v>
      </c>
      <c r="H3231" t="str">
        <f>_xlfn.XLOOKUP(tbl_OrderProduct[[#This Row],[ProductID]],tbl_Product[ProductID],tbl_Product[ProductName])</f>
        <v>Sheetstorm</v>
      </c>
      <c r="I3231" t="str">
        <f>_xlfn.XLOOKUP(tbl_OrderProduct[[#This Row],[OrderID]],tbl_Order[OrderID],tbl_Order[CustomerID])</f>
        <v>CUST0263</v>
      </c>
    </row>
    <row r="3232" spans="1:9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  <c r="F3232">
        <f>_xlfn.XLOOKUP(tbl_OrderProduct[[#This Row],[OrderID]],tbl_Order[OrderID],tbl_Order[Order Year])</f>
        <v>2023</v>
      </c>
      <c r="G3232" t="str">
        <f>_xlfn.XLOOKUP(tbl_OrderProduct[[#This Row],[OrderID]],tbl_Order[OrderID],tbl_Order[Order Month Name])</f>
        <v>Oct</v>
      </c>
      <c r="H3232" t="str">
        <f>_xlfn.XLOOKUP(tbl_OrderProduct[[#This Row],[ProductID]],tbl_Product[ProductID],tbl_Product[ProductName])</f>
        <v>DataCraft: Fields &amp; Measures</v>
      </c>
      <c r="I3232" t="str">
        <f>_xlfn.XLOOKUP(tbl_OrderProduct[[#This Row],[OrderID]],tbl_Order[OrderID],tbl_Order[CustomerID])</f>
        <v>CUST0263</v>
      </c>
    </row>
    <row r="3233" spans="1:9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  <c r="F3233">
        <f>_xlfn.XLOOKUP(tbl_OrderProduct[[#This Row],[OrderID]],tbl_Order[OrderID],tbl_Order[Order Year])</f>
        <v>2023</v>
      </c>
      <c r="G3233" t="str">
        <f>_xlfn.XLOOKUP(tbl_OrderProduct[[#This Row],[OrderID]],tbl_Order[OrderID],tbl_Order[Order Month Name])</f>
        <v>Oct</v>
      </c>
      <c r="H3233" t="str">
        <f>_xlfn.XLOOKUP(tbl_OrderProduct[[#This Row],[ProductID]],tbl_Product[ProductID],tbl_Product[ProductName])</f>
        <v>Sheets of Nottingham</v>
      </c>
      <c r="I3233" t="str">
        <f>_xlfn.XLOOKUP(tbl_OrderProduct[[#This Row],[OrderID]],tbl_Order[OrderID],tbl_Order[CustomerID])</f>
        <v>CUST0448</v>
      </c>
    </row>
    <row r="3234" spans="1:9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  <c r="F3234">
        <f>_xlfn.XLOOKUP(tbl_OrderProduct[[#This Row],[OrderID]],tbl_Order[OrderID],tbl_Order[Order Year])</f>
        <v>2023</v>
      </c>
      <c r="G3234" t="str">
        <f>_xlfn.XLOOKUP(tbl_OrderProduct[[#This Row],[OrderID]],tbl_Order[OrderID],tbl_Order[Order Month Name])</f>
        <v>Oct</v>
      </c>
      <c r="H3234" t="str">
        <f>_xlfn.XLOOKUP(tbl_OrderProduct[[#This Row],[ProductID]],tbl_Product[ProductID],tbl_Product[ProductName])</f>
        <v>Between Two Spreadsheets</v>
      </c>
      <c r="I3234" t="str">
        <f>_xlfn.XLOOKUP(tbl_OrderProduct[[#This Row],[OrderID]],tbl_Order[OrderID],tbl_Order[CustomerID])</f>
        <v>CUST0448</v>
      </c>
    </row>
    <row r="3235" spans="1:9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  <c r="F3235">
        <f>_xlfn.XLOOKUP(tbl_OrderProduct[[#This Row],[OrderID]],tbl_Order[OrderID],tbl_Order[Order Year])</f>
        <v>2023</v>
      </c>
      <c r="G3235" t="str">
        <f>_xlfn.XLOOKUP(tbl_OrderProduct[[#This Row],[OrderID]],tbl_Order[OrderID],tbl_Order[Order Month Name])</f>
        <v>Oct</v>
      </c>
      <c r="H3235" t="str">
        <f>_xlfn.XLOOKUP(tbl_OrderProduct[[#This Row],[ProductID]],tbl_Product[ProductID],tbl_Product[ProductName])</f>
        <v>Terraforming Tableau</v>
      </c>
      <c r="I3235" t="str">
        <f>_xlfn.XLOOKUP(tbl_OrderProduct[[#This Row],[OrderID]],tbl_Order[OrderID],tbl_Order[CustomerID])</f>
        <v>CUST0224</v>
      </c>
    </row>
    <row r="3236" spans="1:9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  <c r="F3236">
        <f>_xlfn.XLOOKUP(tbl_OrderProduct[[#This Row],[OrderID]],tbl_Order[OrderID],tbl_Order[Order Year])</f>
        <v>2023</v>
      </c>
      <c r="G3236" t="str">
        <f>_xlfn.XLOOKUP(tbl_OrderProduct[[#This Row],[OrderID]],tbl_Order[OrderID],tbl_Order[Order Month Name])</f>
        <v>Oct</v>
      </c>
      <c r="H3236" t="str">
        <f>_xlfn.XLOOKUP(tbl_OrderProduct[[#This Row],[ProductID]],tbl_Product[ProductID],tbl_Product[ProductName])</f>
        <v>Root Cause Analysis</v>
      </c>
      <c r="I3236" t="str">
        <f>_xlfn.XLOOKUP(tbl_OrderProduct[[#This Row],[OrderID]],tbl_Order[OrderID],tbl_Order[CustomerID])</f>
        <v>CUST0224</v>
      </c>
    </row>
    <row r="3237" spans="1:9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  <c r="F3237">
        <f>_xlfn.XLOOKUP(tbl_OrderProduct[[#This Row],[OrderID]],tbl_Order[OrderID],tbl_Order[Order Year])</f>
        <v>2023</v>
      </c>
      <c r="G3237" t="str">
        <f>_xlfn.XLOOKUP(tbl_OrderProduct[[#This Row],[OrderID]],tbl_Order[OrderID],tbl_Order[Order Month Name])</f>
        <v>Oct</v>
      </c>
      <c r="H3237" t="str">
        <f>_xlfn.XLOOKUP(tbl_OrderProduct[[#This Row],[ProductID]],tbl_Product[ProductID],tbl_Product[ProductName])</f>
        <v>Fieldnames</v>
      </c>
      <c r="I3237" t="str">
        <f>_xlfn.XLOOKUP(tbl_OrderProduct[[#This Row],[OrderID]],tbl_Order[OrderID],tbl_Order[CustomerID])</f>
        <v>CUST0224</v>
      </c>
    </row>
    <row r="3238" spans="1:9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  <c r="F3238">
        <f>_xlfn.XLOOKUP(tbl_OrderProduct[[#This Row],[OrderID]],tbl_Order[OrderID],tbl_Order[Order Year])</f>
        <v>2023</v>
      </c>
      <c r="G3238" t="str">
        <f>_xlfn.XLOOKUP(tbl_OrderProduct[[#This Row],[OrderID]],tbl_Order[OrderID],tbl_Order[Order Month Name])</f>
        <v>Oct</v>
      </c>
      <c r="H3238" t="str">
        <f>_xlfn.XLOOKUP(tbl_OrderProduct[[#This Row],[ProductID]],tbl_Product[ProductID],tbl_Product[ProductName])</f>
        <v>Pivot &amp; Paper</v>
      </c>
      <c r="I3238" t="str">
        <f>_xlfn.XLOOKUP(tbl_OrderProduct[[#This Row],[OrderID]],tbl_Order[OrderID],tbl_Order[CustomerID])</f>
        <v>CUST0224</v>
      </c>
    </row>
    <row r="3239" spans="1:9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  <c r="F3239">
        <f>_xlfn.XLOOKUP(tbl_OrderProduct[[#This Row],[OrderID]],tbl_Order[OrderID],tbl_Order[Order Year])</f>
        <v>2023</v>
      </c>
      <c r="G3239" t="str">
        <f>_xlfn.XLOOKUP(tbl_OrderProduct[[#This Row],[OrderID]],tbl_Order[OrderID],tbl_Order[Order Month Name])</f>
        <v>Oct</v>
      </c>
      <c r="H3239" t="str">
        <f>_xlfn.XLOOKUP(tbl_OrderProduct[[#This Row],[ProductID]],tbl_Product[ProductID],tbl_Product[ProductName])</f>
        <v>Tiny Epic Formulas</v>
      </c>
      <c r="I3239" t="str">
        <f>_xlfn.XLOOKUP(tbl_OrderProduct[[#This Row],[OrderID]],tbl_Order[OrderID],tbl_Order[CustomerID])</f>
        <v>CUST0224</v>
      </c>
    </row>
    <row r="3240" spans="1:9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  <c r="F3240">
        <f>_xlfn.XLOOKUP(tbl_OrderProduct[[#This Row],[OrderID]],tbl_Order[OrderID],tbl_Order[Order Year])</f>
        <v>2023</v>
      </c>
      <c r="G3240" t="str">
        <f>_xlfn.XLOOKUP(tbl_OrderProduct[[#This Row],[OrderID]],tbl_Order[OrderID],tbl_Order[Order Month Name])</f>
        <v>Oct</v>
      </c>
      <c r="H3240" t="str">
        <f>_xlfn.XLOOKUP(tbl_OrderProduct[[#This Row],[ProductID]],tbl_Product[ProductID],tbl_Product[ProductName])</f>
        <v>Cells of Caledonia</v>
      </c>
      <c r="I3240" t="str">
        <f>_xlfn.XLOOKUP(tbl_OrderProduct[[#This Row],[OrderID]],tbl_Order[OrderID],tbl_Order[CustomerID])</f>
        <v>CUST0224</v>
      </c>
    </row>
    <row r="3241" spans="1:9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  <c r="F3241">
        <f>_xlfn.XLOOKUP(tbl_OrderProduct[[#This Row],[OrderID]],tbl_Order[OrderID],tbl_Order[Order Year])</f>
        <v>2023</v>
      </c>
      <c r="G3241" t="str">
        <f>_xlfn.XLOOKUP(tbl_OrderProduct[[#This Row],[OrderID]],tbl_Order[OrderID],tbl_Order[Order Month Name])</f>
        <v>Oct</v>
      </c>
      <c r="H3241" t="str">
        <f>_xlfn.XLOOKUP(tbl_OrderProduct[[#This Row],[ProductID]],tbl_Product[ProductID],tbl_Product[ProductName])</f>
        <v>Pax Excel</v>
      </c>
      <c r="I3241" t="str">
        <f>_xlfn.XLOOKUP(tbl_OrderProduct[[#This Row],[OrderID]],tbl_Order[OrderID],tbl_Order[CustomerID])</f>
        <v>CUST0291</v>
      </c>
    </row>
    <row r="3242" spans="1:9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  <c r="F3242">
        <f>_xlfn.XLOOKUP(tbl_OrderProduct[[#This Row],[OrderID]],tbl_Order[OrderID],tbl_Order[Order Year])</f>
        <v>2023</v>
      </c>
      <c r="G3242" t="str">
        <f>_xlfn.XLOOKUP(tbl_OrderProduct[[#This Row],[OrderID]],tbl_Order[OrderID],tbl_Order[Order Month Name])</f>
        <v>Oct</v>
      </c>
      <c r="H3242" t="str">
        <f>_xlfn.XLOOKUP(tbl_OrderProduct[[#This Row],[ProductID]],tbl_Product[ProductID],tbl_Product[ProductName])</f>
        <v>Fieldnames</v>
      </c>
      <c r="I3242" t="str">
        <f>_xlfn.XLOOKUP(tbl_OrderProduct[[#This Row],[OrderID]],tbl_Order[OrderID],tbl_Order[CustomerID])</f>
        <v>CUST0228</v>
      </c>
    </row>
    <row r="3243" spans="1:9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  <c r="F3243">
        <f>_xlfn.XLOOKUP(tbl_OrderProduct[[#This Row],[OrderID]],tbl_Order[OrderID],tbl_Order[Order Year])</f>
        <v>2023</v>
      </c>
      <c r="G3243" t="str">
        <f>_xlfn.XLOOKUP(tbl_OrderProduct[[#This Row],[OrderID]],tbl_Order[OrderID],tbl_Order[Order Month Name])</f>
        <v>Oct</v>
      </c>
      <c r="H3243" t="str">
        <f>_xlfn.XLOOKUP(tbl_OrderProduct[[#This Row],[ProductID]],tbl_Product[ProductID],tbl_Product[ProductName])</f>
        <v>Sheetstorm</v>
      </c>
      <c r="I3243" t="str">
        <f>_xlfn.XLOOKUP(tbl_OrderProduct[[#This Row],[OrderID]],tbl_Order[OrderID],tbl_Order[CustomerID])</f>
        <v>CUST0126</v>
      </c>
    </row>
    <row r="3244" spans="1:9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  <c r="F3244">
        <f>_xlfn.XLOOKUP(tbl_OrderProduct[[#This Row],[OrderID]],tbl_Order[OrderID],tbl_Order[Order Year])</f>
        <v>2023</v>
      </c>
      <c r="G3244" t="str">
        <f>_xlfn.XLOOKUP(tbl_OrderProduct[[#This Row],[OrderID]],tbl_Order[OrderID],tbl_Order[Order Month Name])</f>
        <v>Nov</v>
      </c>
      <c r="H3244" t="str">
        <f>_xlfn.XLOOKUP(tbl_OrderProduct[[#This Row],[ProductID]],tbl_Product[ProductID],tbl_Product[ProductName])</f>
        <v>Pivot Panic!</v>
      </c>
      <c r="I3244" t="str">
        <f>_xlfn.XLOOKUP(tbl_OrderProduct[[#This Row],[OrderID]],tbl_Order[OrderID],tbl_Order[CustomerID])</f>
        <v>CUST0872</v>
      </c>
    </row>
    <row r="3245" spans="1:9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  <c r="F3245">
        <f>_xlfn.XLOOKUP(tbl_OrderProduct[[#This Row],[OrderID]],tbl_Order[OrderID],tbl_Order[Order Year])</f>
        <v>2023</v>
      </c>
      <c r="G3245" t="str">
        <f>_xlfn.XLOOKUP(tbl_OrderProduct[[#This Row],[OrderID]],tbl_Order[OrderID],tbl_Order[Order Month Name])</f>
        <v>Nov</v>
      </c>
      <c r="H3245" t="str">
        <f>_xlfn.XLOOKUP(tbl_OrderProduct[[#This Row],[ProductID]],tbl_Product[ProductID],tbl_Product[ProductName])</f>
        <v>Ticket to Ride: Financial Express</v>
      </c>
      <c r="I3245" t="str">
        <f>_xlfn.XLOOKUP(tbl_OrderProduct[[#This Row],[OrderID]],tbl_Order[OrderID],tbl_Order[CustomerID])</f>
        <v>CUST0039</v>
      </c>
    </row>
    <row r="3246" spans="1:9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  <c r="F3246">
        <f>_xlfn.XLOOKUP(tbl_OrderProduct[[#This Row],[OrderID]],tbl_Order[OrderID],tbl_Order[Order Year])</f>
        <v>2023</v>
      </c>
      <c r="G3246" t="str">
        <f>_xlfn.XLOOKUP(tbl_OrderProduct[[#This Row],[OrderID]],tbl_Order[OrderID],tbl_Order[Order Month Name])</f>
        <v>Nov</v>
      </c>
      <c r="H3246" t="str">
        <f>_xlfn.XLOOKUP(tbl_OrderProduct[[#This Row],[ProductID]],tbl_Product[ProductID],tbl_Product[ProductName])</f>
        <v>7 Chart Wonders</v>
      </c>
      <c r="I3246" t="str">
        <f>_xlfn.XLOOKUP(tbl_OrderProduct[[#This Row],[OrderID]],tbl_Order[OrderID],tbl_Order[CustomerID])</f>
        <v>CUST0002</v>
      </c>
    </row>
    <row r="3247" spans="1:9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  <c r="F3247">
        <f>_xlfn.XLOOKUP(tbl_OrderProduct[[#This Row],[OrderID]],tbl_Order[OrderID],tbl_Order[Order Year])</f>
        <v>2023</v>
      </c>
      <c r="G3247" t="str">
        <f>_xlfn.XLOOKUP(tbl_OrderProduct[[#This Row],[OrderID]],tbl_Order[OrderID],tbl_Order[Order Month Name])</f>
        <v>Nov</v>
      </c>
      <c r="H3247" t="str">
        <f>_xlfn.XLOOKUP(tbl_OrderProduct[[#This Row],[ProductID]],tbl_Product[ProductID],tbl_Product[ProductName])</f>
        <v>Pax Excel</v>
      </c>
      <c r="I3247" t="str">
        <f>_xlfn.XLOOKUP(tbl_OrderProduct[[#This Row],[OrderID]],tbl_Order[OrderID],tbl_Order[CustomerID])</f>
        <v>CUST1150</v>
      </c>
    </row>
    <row r="3248" spans="1:9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  <c r="F3248">
        <f>_xlfn.XLOOKUP(tbl_OrderProduct[[#This Row],[OrderID]],tbl_Order[OrderID],tbl_Order[Order Year])</f>
        <v>2023</v>
      </c>
      <c r="G3248" t="str">
        <f>_xlfn.XLOOKUP(tbl_OrderProduct[[#This Row],[OrderID]],tbl_Order[OrderID],tbl_Order[Order Month Name])</f>
        <v>Nov</v>
      </c>
      <c r="H3248" t="str">
        <f>_xlfn.XLOOKUP(tbl_OrderProduct[[#This Row],[ProductID]],tbl_Product[ProductID],tbl_Product[ProductName])</f>
        <v>Formulate!</v>
      </c>
      <c r="I3248" t="str">
        <f>_xlfn.XLOOKUP(tbl_OrderProduct[[#This Row],[OrderID]],tbl_Order[OrderID],tbl_Order[CustomerID])</f>
        <v>CUST1150</v>
      </c>
    </row>
    <row r="3249" spans="1:9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  <c r="F3249">
        <f>_xlfn.XLOOKUP(tbl_OrderProduct[[#This Row],[OrderID]],tbl_Order[OrderID],tbl_Order[Order Year])</f>
        <v>2023</v>
      </c>
      <c r="G3249" t="str">
        <f>_xlfn.XLOOKUP(tbl_OrderProduct[[#This Row],[OrderID]],tbl_Order[OrderID],tbl_Order[Order Month Name])</f>
        <v>Nov</v>
      </c>
      <c r="H3249" t="str">
        <f>_xlfn.XLOOKUP(tbl_OrderProduct[[#This Row],[ProductID]],tbl_Product[ProductID],tbl_Product[ProductName])</f>
        <v>Pivot Panic!</v>
      </c>
      <c r="I3249" t="str">
        <f>_xlfn.XLOOKUP(tbl_OrderProduct[[#This Row],[OrderID]],tbl_Order[OrderID],tbl_Order[CustomerID])</f>
        <v>CUST1150</v>
      </c>
    </row>
    <row r="3250" spans="1:9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  <c r="F3250">
        <f>_xlfn.XLOOKUP(tbl_OrderProduct[[#This Row],[OrderID]],tbl_Order[OrderID],tbl_Order[Order Year])</f>
        <v>2023</v>
      </c>
      <c r="G3250" t="str">
        <f>_xlfn.XLOOKUP(tbl_OrderProduct[[#This Row],[OrderID]],tbl_Order[OrderID],tbl_Order[Order Month Name])</f>
        <v>Nov</v>
      </c>
      <c r="H3250" t="str">
        <f>_xlfn.XLOOKUP(tbl_OrderProduct[[#This Row],[ProductID]],tbl_Product[ProductID],tbl_Product[ProductName])</f>
        <v>Cells of Caledonia</v>
      </c>
      <c r="I3250" t="str">
        <f>_xlfn.XLOOKUP(tbl_OrderProduct[[#This Row],[OrderID]],tbl_Order[OrderID],tbl_Order[CustomerID])</f>
        <v>CUST1150</v>
      </c>
    </row>
    <row r="3251" spans="1:9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  <c r="F3251">
        <f>_xlfn.XLOOKUP(tbl_OrderProduct[[#This Row],[OrderID]],tbl_Order[OrderID],tbl_Order[Order Year])</f>
        <v>2023</v>
      </c>
      <c r="G3251" t="str">
        <f>_xlfn.XLOOKUP(tbl_OrderProduct[[#This Row],[OrderID]],tbl_Order[OrderID],tbl_Order[Order Month Name])</f>
        <v>Nov</v>
      </c>
      <c r="H3251" t="str">
        <f>_xlfn.XLOOKUP(tbl_OrderProduct[[#This Row],[ProductID]],tbl_Product[ProductID],tbl_Product[ProductName])</f>
        <v>Sheets of Nottingham</v>
      </c>
      <c r="I3251" t="str">
        <f>_xlfn.XLOOKUP(tbl_OrderProduct[[#This Row],[OrderID]],tbl_Order[OrderID],tbl_Order[CustomerID])</f>
        <v>CUST1150</v>
      </c>
    </row>
    <row r="3252" spans="1:9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  <c r="F3252">
        <f>_xlfn.XLOOKUP(tbl_OrderProduct[[#This Row],[OrderID]],tbl_Order[OrderID],tbl_Order[Order Year])</f>
        <v>2023</v>
      </c>
      <c r="G3252" t="str">
        <f>_xlfn.XLOOKUP(tbl_OrderProduct[[#This Row],[OrderID]],tbl_Order[OrderID],tbl_Order[Order Month Name])</f>
        <v>Nov</v>
      </c>
      <c r="H3252" t="str">
        <f>_xlfn.XLOOKUP(tbl_OrderProduct[[#This Row],[ProductID]],tbl_Product[ProductID],tbl_Product[ProductName])</f>
        <v>Dungeons &amp; Datasets</v>
      </c>
      <c r="I3252" t="str">
        <f>_xlfn.XLOOKUP(tbl_OrderProduct[[#This Row],[OrderID]],tbl_Order[OrderID],tbl_Order[CustomerID])</f>
        <v>CUST0046</v>
      </c>
    </row>
    <row r="3253" spans="1:9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  <c r="F3253">
        <f>_xlfn.XLOOKUP(tbl_OrderProduct[[#This Row],[OrderID]],tbl_Order[OrderID],tbl_Order[Order Year])</f>
        <v>2023</v>
      </c>
      <c r="G3253" t="str">
        <f>_xlfn.XLOOKUP(tbl_OrderProduct[[#This Row],[OrderID]],tbl_Order[OrderID],tbl_Order[Order Month Name])</f>
        <v>Nov</v>
      </c>
      <c r="H3253" t="str">
        <f>_xlfn.XLOOKUP(tbl_OrderProduct[[#This Row],[ProductID]],tbl_Product[ProductID],tbl_Product[ProductName])</f>
        <v>Don't Wake the Stakeholders</v>
      </c>
      <c r="I3253" t="str">
        <f>_xlfn.XLOOKUP(tbl_OrderProduct[[#This Row],[OrderID]],tbl_Order[OrderID],tbl_Order[CustomerID])</f>
        <v>CUST1096</v>
      </c>
    </row>
    <row r="3254" spans="1:9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  <c r="F3254">
        <f>_xlfn.XLOOKUP(tbl_OrderProduct[[#This Row],[OrderID]],tbl_Order[OrderID],tbl_Order[Order Year])</f>
        <v>2023</v>
      </c>
      <c r="G3254" t="str">
        <f>_xlfn.XLOOKUP(tbl_OrderProduct[[#This Row],[OrderID]],tbl_Order[OrderID],tbl_Order[Order Month Name])</f>
        <v>Nov</v>
      </c>
      <c r="H3254" t="str">
        <f>_xlfn.XLOOKUP(tbl_OrderProduct[[#This Row],[ProductID]],tbl_Product[ProductID],tbl_Product[ProductName])</f>
        <v>Tiny Epic Formulas</v>
      </c>
      <c r="I3254" t="str">
        <f>_xlfn.XLOOKUP(tbl_OrderProduct[[#This Row],[OrderID]],tbl_Order[OrderID],tbl_Order[CustomerID])</f>
        <v>CUST1096</v>
      </c>
    </row>
    <row r="3255" spans="1:9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  <c r="F3255">
        <f>_xlfn.XLOOKUP(tbl_OrderProduct[[#This Row],[OrderID]],tbl_Order[OrderID],tbl_Order[Order Year])</f>
        <v>2023</v>
      </c>
      <c r="G3255" t="str">
        <f>_xlfn.XLOOKUP(tbl_OrderProduct[[#This Row],[OrderID]],tbl_Order[OrderID],tbl_Order[Order Month Name])</f>
        <v>Nov</v>
      </c>
      <c r="H3255" t="str">
        <f>_xlfn.XLOOKUP(tbl_OrderProduct[[#This Row],[ProductID]],tbl_Product[ProductID],tbl_Product[ProductName])</f>
        <v>Wingspanalytics</v>
      </c>
      <c r="I3255" t="str">
        <f>_xlfn.XLOOKUP(tbl_OrderProduct[[#This Row],[OrderID]],tbl_Order[OrderID],tbl_Order[CustomerID])</f>
        <v>CUST1096</v>
      </c>
    </row>
    <row r="3256" spans="1:9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  <c r="F3256">
        <f>_xlfn.XLOOKUP(tbl_OrderProduct[[#This Row],[OrderID]],tbl_Order[OrderID],tbl_Order[Order Year])</f>
        <v>2023</v>
      </c>
      <c r="G3256" t="str">
        <f>_xlfn.XLOOKUP(tbl_OrderProduct[[#This Row],[OrderID]],tbl_Order[OrderID],tbl_Order[Order Month Name])</f>
        <v>Nov</v>
      </c>
      <c r="H3256" t="str">
        <f>_xlfn.XLOOKUP(tbl_OrderProduct[[#This Row],[ProductID]],tbl_Product[ProductID],tbl_Product[ProductName])</f>
        <v>Brass: Budget</v>
      </c>
      <c r="I3256" t="str">
        <f>_xlfn.XLOOKUP(tbl_OrderProduct[[#This Row],[OrderID]],tbl_Order[OrderID],tbl_Order[CustomerID])</f>
        <v>CUST1096</v>
      </c>
    </row>
    <row r="3257" spans="1:9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  <c r="F3257">
        <f>_xlfn.XLOOKUP(tbl_OrderProduct[[#This Row],[OrderID]],tbl_Order[OrderID],tbl_Order[Order Year])</f>
        <v>2023</v>
      </c>
      <c r="G3257" t="str">
        <f>_xlfn.XLOOKUP(tbl_OrderProduct[[#This Row],[OrderID]],tbl_Order[OrderID],tbl_Order[Order Month Name])</f>
        <v>Nov</v>
      </c>
      <c r="H3257" t="str">
        <f>_xlfn.XLOOKUP(tbl_OrderProduct[[#This Row],[ProductID]],tbl_Product[ProductID],tbl_Product[ProductName])</f>
        <v>Dungeons &amp; Datasets</v>
      </c>
      <c r="I3257" t="str">
        <f>_xlfn.XLOOKUP(tbl_OrderProduct[[#This Row],[OrderID]],tbl_Order[OrderID],tbl_Order[CustomerID])</f>
        <v>CUST0999</v>
      </c>
    </row>
    <row r="3258" spans="1:9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  <c r="F3258">
        <f>_xlfn.XLOOKUP(tbl_OrderProduct[[#This Row],[OrderID]],tbl_Order[OrderID],tbl_Order[Order Year])</f>
        <v>2023</v>
      </c>
      <c r="G3258" t="str">
        <f>_xlfn.XLOOKUP(tbl_OrderProduct[[#This Row],[OrderID]],tbl_Order[OrderID],tbl_Order[Order Month Name])</f>
        <v>Nov</v>
      </c>
      <c r="H3258" t="str">
        <f>_xlfn.XLOOKUP(tbl_OrderProduct[[#This Row],[ProductID]],tbl_Product[ProductID],tbl_Product[ProductName])</f>
        <v>Audit Call of Cthulhu</v>
      </c>
      <c r="I3258" t="str">
        <f>_xlfn.XLOOKUP(tbl_OrderProduct[[#This Row],[OrderID]],tbl_Order[OrderID],tbl_Order[CustomerID])</f>
        <v>CUST0999</v>
      </c>
    </row>
    <row r="3259" spans="1:9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  <c r="F3259">
        <f>_xlfn.XLOOKUP(tbl_OrderProduct[[#This Row],[OrderID]],tbl_Order[OrderID],tbl_Order[Order Year])</f>
        <v>2023</v>
      </c>
      <c r="G3259" t="str">
        <f>_xlfn.XLOOKUP(tbl_OrderProduct[[#This Row],[OrderID]],tbl_Order[OrderID],tbl_Order[Order Month Name])</f>
        <v>Nov</v>
      </c>
      <c r="H3259" t="str">
        <f>_xlfn.XLOOKUP(tbl_OrderProduct[[#This Row],[ProductID]],tbl_Product[ProductID],tbl_Product[ProductName])</f>
        <v>Terraforming Tableau</v>
      </c>
      <c r="I3259" t="str">
        <f>_xlfn.XLOOKUP(tbl_OrderProduct[[#This Row],[OrderID]],tbl_Order[OrderID],tbl_Order[CustomerID])</f>
        <v>CUST0999</v>
      </c>
    </row>
    <row r="3260" spans="1:9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  <c r="F3260">
        <f>_xlfn.XLOOKUP(tbl_OrderProduct[[#This Row],[OrderID]],tbl_Order[OrderID],tbl_Order[Order Year])</f>
        <v>2023</v>
      </c>
      <c r="G3260" t="str">
        <f>_xlfn.XLOOKUP(tbl_OrderProduct[[#This Row],[OrderID]],tbl_Order[OrderID],tbl_Order[Order Month Name])</f>
        <v>Nov</v>
      </c>
      <c r="H3260" t="str">
        <f>_xlfn.XLOOKUP(tbl_OrderProduct[[#This Row],[ProductID]],tbl_Product[ProductID],tbl_Product[ProductName])</f>
        <v>Evercell</v>
      </c>
      <c r="I3260" t="str">
        <f>_xlfn.XLOOKUP(tbl_OrderProduct[[#This Row],[OrderID]],tbl_Order[OrderID],tbl_Order[CustomerID])</f>
        <v>CUST0535</v>
      </c>
    </row>
    <row r="3261" spans="1:9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  <c r="F3261">
        <f>_xlfn.XLOOKUP(tbl_OrderProduct[[#This Row],[OrderID]],tbl_Order[OrderID],tbl_Order[Order Year])</f>
        <v>2023</v>
      </c>
      <c r="G3261" t="str">
        <f>_xlfn.XLOOKUP(tbl_OrderProduct[[#This Row],[OrderID]],tbl_Order[OrderID],tbl_Order[Order Month Name])</f>
        <v>Nov</v>
      </c>
      <c r="H3261" t="str">
        <f>_xlfn.XLOOKUP(tbl_OrderProduct[[#This Row],[ProductID]],tbl_Product[ProductID],tbl_Product[ProductName])</f>
        <v>Pax Excel</v>
      </c>
      <c r="I3261" t="str">
        <f>_xlfn.XLOOKUP(tbl_OrderProduct[[#This Row],[OrderID]],tbl_Order[OrderID],tbl_Order[CustomerID])</f>
        <v>CUST0535</v>
      </c>
    </row>
    <row r="3262" spans="1:9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  <c r="F3262">
        <f>_xlfn.XLOOKUP(tbl_OrderProduct[[#This Row],[OrderID]],tbl_Order[OrderID],tbl_Order[Order Year])</f>
        <v>2023</v>
      </c>
      <c r="G3262" t="str">
        <f>_xlfn.XLOOKUP(tbl_OrderProduct[[#This Row],[OrderID]],tbl_Order[OrderID],tbl_Order[Order Month Name])</f>
        <v>Nov</v>
      </c>
      <c r="H3262" t="str">
        <f>_xlfn.XLOOKUP(tbl_OrderProduct[[#This Row],[ProductID]],tbl_Product[ProductID],tbl_Product[ProductName])</f>
        <v>Forbidden Functions</v>
      </c>
      <c r="I3262" t="str">
        <f>_xlfn.XLOOKUP(tbl_OrderProduct[[#This Row],[OrderID]],tbl_Order[OrderID],tbl_Order[CustomerID])</f>
        <v>CUST0164</v>
      </c>
    </row>
    <row r="3263" spans="1:9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  <c r="F3263">
        <f>_xlfn.XLOOKUP(tbl_OrderProduct[[#This Row],[OrderID]],tbl_Order[OrderID],tbl_Order[Order Year])</f>
        <v>2023</v>
      </c>
      <c r="G3263" t="str">
        <f>_xlfn.XLOOKUP(tbl_OrderProduct[[#This Row],[OrderID]],tbl_Order[OrderID],tbl_Order[Order Month Name])</f>
        <v>Nov</v>
      </c>
      <c r="H3263" t="str">
        <f>_xlfn.XLOOKUP(tbl_OrderProduct[[#This Row],[ProductID]],tbl_Product[ProductID],tbl_Product[ProductName])</f>
        <v>Evercell</v>
      </c>
      <c r="I3263" t="str">
        <f>_xlfn.XLOOKUP(tbl_OrderProduct[[#This Row],[OrderID]],tbl_Order[OrderID],tbl_Order[CustomerID])</f>
        <v>CUST0164</v>
      </c>
    </row>
    <row r="3264" spans="1:9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  <c r="F3264">
        <f>_xlfn.XLOOKUP(tbl_OrderProduct[[#This Row],[OrderID]],tbl_Order[OrderID],tbl_Order[Order Year])</f>
        <v>2023</v>
      </c>
      <c r="G3264" t="str">
        <f>_xlfn.XLOOKUP(tbl_OrderProduct[[#This Row],[OrderID]],tbl_Order[OrderID],tbl_Order[Order Month Name])</f>
        <v>Nov</v>
      </c>
      <c r="H3264" t="str">
        <f>_xlfn.XLOOKUP(tbl_OrderProduct[[#This Row],[ProductID]],tbl_Product[ProductID],tbl_Product[ProductName])</f>
        <v>Don't Wake the Stakeholders</v>
      </c>
      <c r="I3264" t="str">
        <f>_xlfn.XLOOKUP(tbl_OrderProduct[[#This Row],[OrderID]],tbl_Order[OrderID],tbl_Order[CustomerID])</f>
        <v>CUST0164</v>
      </c>
    </row>
    <row r="3265" spans="1:9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  <c r="F3265">
        <f>_xlfn.XLOOKUP(tbl_OrderProduct[[#This Row],[OrderID]],tbl_Order[OrderID],tbl_Order[Order Year])</f>
        <v>2023</v>
      </c>
      <c r="G3265" t="str">
        <f>_xlfn.XLOOKUP(tbl_OrderProduct[[#This Row],[OrderID]],tbl_Order[OrderID],tbl_Order[Order Month Name])</f>
        <v>Nov</v>
      </c>
      <c r="H3265" t="str">
        <f>_xlfn.XLOOKUP(tbl_OrderProduct[[#This Row],[ProductID]],tbl_Product[ProductID],tbl_Product[ProductName])</f>
        <v>Sheetstorm</v>
      </c>
      <c r="I3265" t="str">
        <f>_xlfn.XLOOKUP(tbl_OrderProduct[[#This Row],[OrderID]],tbl_Order[OrderID],tbl_Order[CustomerID])</f>
        <v>CUST0170</v>
      </c>
    </row>
    <row r="3266" spans="1:9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  <c r="F3266">
        <f>_xlfn.XLOOKUP(tbl_OrderProduct[[#This Row],[OrderID]],tbl_Order[OrderID],tbl_Order[Order Year])</f>
        <v>2023</v>
      </c>
      <c r="G3266" t="str">
        <f>_xlfn.XLOOKUP(tbl_OrderProduct[[#This Row],[OrderID]],tbl_Order[OrderID],tbl_Order[Order Month Name])</f>
        <v>Nov</v>
      </c>
      <c r="H3266" t="str">
        <f>_xlfn.XLOOKUP(tbl_OrderProduct[[#This Row],[ProductID]],tbl_Product[ProductID],tbl_Product[ProductName])</f>
        <v>Pax Excel</v>
      </c>
      <c r="I3266" t="str">
        <f>_xlfn.XLOOKUP(tbl_OrderProduct[[#This Row],[OrderID]],tbl_Order[OrderID],tbl_Order[CustomerID])</f>
        <v>CUST0228</v>
      </c>
    </row>
    <row r="3267" spans="1:9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  <c r="F3267">
        <f>_xlfn.XLOOKUP(tbl_OrderProduct[[#This Row],[OrderID]],tbl_Order[OrderID],tbl_Order[Order Year])</f>
        <v>2023</v>
      </c>
      <c r="G3267" t="str">
        <f>_xlfn.XLOOKUP(tbl_OrderProduct[[#This Row],[OrderID]],tbl_Order[OrderID],tbl_Order[Order Month Name])</f>
        <v>Nov</v>
      </c>
      <c r="H3267" t="str">
        <f>_xlfn.XLOOKUP(tbl_OrderProduct[[#This Row],[ProductID]],tbl_Product[ProductID],tbl_Product[ProductName])</f>
        <v>7 Chart Wonders</v>
      </c>
      <c r="I3267" t="str">
        <f>_xlfn.XLOOKUP(tbl_OrderProduct[[#This Row],[OrderID]],tbl_Order[OrderID],tbl_Order[CustomerID])</f>
        <v>CUST0228</v>
      </c>
    </row>
    <row r="3268" spans="1:9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  <c r="F3268">
        <f>_xlfn.XLOOKUP(tbl_OrderProduct[[#This Row],[OrderID]],tbl_Order[OrderID],tbl_Order[Order Year])</f>
        <v>2023</v>
      </c>
      <c r="G3268" t="str">
        <f>_xlfn.XLOOKUP(tbl_OrderProduct[[#This Row],[OrderID]],tbl_Order[OrderID],tbl_Order[Order Month Name])</f>
        <v>Nov</v>
      </c>
      <c r="H3268" t="str">
        <f>_xlfn.XLOOKUP(tbl_OrderProduct[[#This Row],[ProductID]],tbl_Product[ProductID],tbl_Product[ProductName])</f>
        <v>Monopoly: Pivot Table Edition</v>
      </c>
      <c r="I3268" t="str">
        <f>_xlfn.XLOOKUP(tbl_OrderProduct[[#This Row],[OrderID]],tbl_Order[OrderID],tbl_Order[CustomerID])</f>
        <v>CUST0228</v>
      </c>
    </row>
    <row r="3269" spans="1:9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  <c r="F3269">
        <f>_xlfn.XLOOKUP(tbl_OrderProduct[[#This Row],[OrderID]],tbl_Order[OrderID],tbl_Order[Order Year])</f>
        <v>2023</v>
      </c>
      <c r="G3269" t="str">
        <f>_xlfn.XLOOKUP(tbl_OrderProduct[[#This Row],[OrderID]],tbl_Order[OrderID],tbl_Order[Order Month Name])</f>
        <v>Nov</v>
      </c>
      <c r="H3269" t="str">
        <f>_xlfn.XLOOKUP(tbl_OrderProduct[[#This Row],[ProductID]],tbl_Product[ProductID],tbl_Product[ProductName])</f>
        <v>Sheetstorm</v>
      </c>
      <c r="I3269" t="str">
        <f>_xlfn.XLOOKUP(tbl_OrderProduct[[#This Row],[OrderID]],tbl_Order[OrderID],tbl_Order[CustomerID])</f>
        <v>CUST0414</v>
      </c>
    </row>
    <row r="3270" spans="1:9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  <c r="F3270">
        <f>_xlfn.XLOOKUP(tbl_OrderProduct[[#This Row],[OrderID]],tbl_Order[OrderID],tbl_Order[Order Year])</f>
        <v>2023</v>
      </c>
      <c r="G3270" t="str">
        <f>_xlfn.XLOOKUP(tbl_OrderProduct[[#This Row],[OrderID]],tbl_Order[OrderID],tbl_Order[Order Month Name])</f>
        <v>Dec</v>
      </c>
      <c r="H3270" t="str">
        <f>_xlfn.XLOOKUP(tbl_OrderProduct[[#This Row],[ProductID]],tbl_Product[ProductID],tbl_Product[ProductName])</f>
        <v>Fieldnames</v>
      </c>
      <c r="I3270" t="str">
        <f>_xlfn.XLOOKUP(tbl_OrderProduct[[#This Row],[OrderID]],tbl_Order[OrderID],tbl_Order[CustomerID])</f>
        <v>CUST1173</v>
      </c>
    </row>
    <row r="3271" spans="1:9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  <c r="F3271">
        <f>_xlfn.XLOOKUP(tbl_OrderProduct[[#This Row],[OrderID]],tbl_Order[OrderID],tbl_Order[Order Year])</f>
        <v>2023</v>
      </c>
      <c r="G3271" t="str">
        <f>_xlfn.XLOOKUP(tbl_OrderProduct[[#This Row],[OrderID]],tbl_Order[OrderID],tbl_Order[Order Month Name])</f>
        <v>Dec</v>
      </c>
      <c r="H3271" t="str">
        <f>_xlfn.XLOOKUP(tbl_OrderProduct[[#This Row],[ProductID]],tbl_Product[ProductID],tbl_Product[ProductName])</f>
        <v>A Dasboard Contrived</v>
      </c>
      <c r="I3271" t="str">
        <f>_xlfn.XLOOKUP(tbl_OrderProduct[[#This Row],[OrderID]],tbl_Order[OrderID],tbl_Order[CustomerID])</f>
        <v>CUST1173</v>
      </c>
    </row>
    <row r="3272" spans="1:9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  <c r="F3272">
        <f>_xlfn.XLOOKUP(tbl_OrderProduct[[#This Row],[OrderID]],tbl_Order[OrderID],tbl_Order[Order Year])</f>
        <v>2023</v>
      </c>
      <c r="G3272" t="str">
        <f>_xlfn.XLOOKUP(tbl_OrderProduct[[#This Row],[OrderID]],tbl_Order[OrderID],tbl_Order[Order Month Name])</f>
        <v>Dec</v>
      </c>
      <c r="H3272" t="str">
        <f>_xlfn.XLOOKUP(tbl_OrderProduct[[#This Row],[ProductID]],tbl_Product[ProductID],tbl_Product[ProductName])</f>
        <v>Sheets of Nottingham</v>
      </c>
      <c r="I3272" t="str">
        <f>_xlfn.XLOOKUP(tbl_OrderProduct[[#This Row],[OrderID]],tbl_Order[OrderID],tbl_Order[CustomerID])</f>
        <v>CUST1173</v>
      </c>
    </row>
    <row r="3273" spans="1:9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  <c r="F3273">
        <f>_xlfn.XLOOKUP(tbl_OrderProduct[[#This Row],[OrderID]],tbl_Order[OrderID],tbl_Order[Order Year])</f>
        <v>2023</v>
      </c>
      <c r="G3273" t="str">
        <f>_xlfn.XLOOKUP(tbl_OrderProduct[[#This Row],[OrderID]],tbl_Order[OrderID],tbl_Order[Order Month Name])</f>
        <v>Dec</v>
      </c>
      <c r="H3273" t="str">
        <f>_xlfn.XLOOKUP(tbl_OrderProduct[[#This Row],[ProductID]],tbl_Product[ProductID],tbl_Product[ProductName])</f>
        <v>Cells of Caledonia</v>
      </c>
      <c r="I3273" t="str">
        <f>_xlfn.XLOOKUP(tbl_OrderProduct[[#This Row],[OrderID]],tbl_Order[OrderID],tbl_Order[CustomerID])</f>
        <v>CUST0095</v>
      </c>
    </row>
    <row r="3274" spans="1:9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  <c r="F3274">
        <f>_xlfn.XLOOKUP(tbl_OrderProduct[[#This Row],[OrderID]],tbl_Order[OrderID],tbl_Order[Order Year])</f>
        <v>2023</v>
      </c>
      <c r="G3274" t="str">
        <f>_xlfn.XLOOKUP(tbl_OrderProduct[[#This Row],[OrderID]],tbl_Order[OrderID],tbl_Order[Order Month Name])</f>
        <v>Dec</v>
      </c>
      <c r="H3274" t="str">
        <f>_xlfn.XLOOKUP(tbl_OrderProduct[[#This Row],[ProductID]],tbl_Product[ProductID],tbl_Product[ProductName])</f>
        <v>Root Cause Analysis</v>
      </c>
      <c r="I3274" t="str">
        <f>_xlfn.XLOOKUP(tbl_OrderProduct[[#This Row],[OrderID]],tbl_Order[OrderID],tbl_Order[CustomerID])</f>
        <v>CUST0095</v>
      </c>
    </row>
    <row r="3275" spans="1:9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  <c r="F3275">
        <f>_xlfn.XLOOKUP(tbl_OrderProduct[[#This Row],[OrderID]],tbl_Order[OrderID],tbl_Order[Order Year])</f>
        <v>2023</v>
      </c>
      <c r="G3275" t="str">
        <f>_xlfn.XLOOKUP(tbl_OrderProduct[[#This Row],[OrderID]],tbl_Order[OrderID],tbl_Order[Order Month Name])</f>
        <v>Dec</v>
      </c>
      <c r="H3275" t="str">
        <f>_xlfn.XLOOKUP(tbl_OrderProduct[[#This Row],[ProductID]],tbl_Product[ProductID],tbl_Product[ProductName])</f>
        <v>The Quacks of Quarterburg</v>
      </c>
      <c r="I3275" t="str">
        <f>_xlfn.XLOOKUP(tbl_OrderProduct[[#This Row],[OrderID]],tbl_Order[OrderID],tbl_Order[CustomerID])</f>
        <v>CUST0095</v>
      </c>
    </row>
    <row r="3276" spans="1:9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  <c r="F3276">
        <f>_xlfn.XLOOKUP(tbl_OrderProduct[[#This Row],[OrderID]],tbl_Order[OrderID],tbl_Order[Order Year])</f>
        <v>2023</v>
      </c>
      <c r="G3276" t="str">
        <f>_xlfn.XLOOKUP(tbl_OrderProduct[[#This Row],[OrderID]],tbl_Order[OrderID],tbl_Order[Order Month Name])</f>
        <v>Dec</v>
      </c>
      <c r="H3276" t="str">
        <f>_xlfn.XLOOKUP(tbl_OrderProduct[[#This Row],[ProductID]],tbl_Product[ProductID],tbl_Product[ProductName])</f>
        <v>Pandemic: #REF! Outbreak</v>
      </c>
      <c r="I3276" t="str">
        <f>_xlfn.XLOOKUP(tbl_OrderProduct[[#This Row],[OrderID]],tbl_Order[OrderID],tbl_Order[CustomerID])</f>
        <v>CUST0243</v>
      </c>
    </row>
    <row r="3277" spans="1:9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  <c r="F3277">
        <f>_xlfn.XLOOKUP(tbl_OrderProduct[[#This Row],[OrderID]],tbl_Order[OrderID],tbl_Order[Order Year])</f>
        <v>2023</v>
      </c>
      <c r="G3277" t="str">
        <f>_xlfn.XLOOKUP(tbl_OrderProduct[[#This Row],[OrderID]],tbl_Order[OrderID],tbl_Order[Order Month Name])</f>
        <v>Dec</v>
      </c>
      <c r="H3277" t="str">
        <f>_xlfn.XLOOKUP(tbl_OrderProduct[[#This Row],[ProductID]],tbl_Product[ProductID],tbl_Product[ProductName])</f>
        <v>Terraforming Tableau</v>
      </c>
      <c r="I3277" t="str">
        <f>_xlfn.XLOOKUP(tbl_OrderProduct[[#This Row],[OrderID]],tbl_Order[OrderID],tbl_Order[CustomerID])</f>
        <v>CUST0243</v>
      </c>
    </row>
    <row r="3278" spans="1:9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  <c r="F3278">
        <f>_xlfn.XLOOKUP(tbl_OrderProduct[[#This Row],[OrderID]],tbl_Order[OrderID],tbl_Order[Order Year])</f>
        <v>2023</v>
      </c>
      <c r="G3278" t="str">
        <f>_xlfn.XLOOKUP(tbl_OrderProduct[[#This Row],[OrderID]],tbl_Order[OrderID],tbl_Order[Order Month Name])</f>
        <v>Dec</v>
      </c>
      <c r="H3278" t="str">
        <f>_xlfn.XLOOKUP(tbl_OrderProduct[[#This Row],[ProductID]],tbl_Product[ProductID],tbl_Product[ProductName])</f>
        <v>Sheets of Nottingham</v>
      </c>
      <c r="I3278" t="str">
        <f>_xlfn.XLOOKUP(tbl_OrderProduct[[#This Row],[OrderID]],tbl_Order[OrderID],tbl_Order[CustomerID])</f>
        <v>CUST0243</v>
      </c>
    </row>
    <row r="3279" spans="1:9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  <c r="F3279">
        <f>_xlfn.XLOOKUP(tbl_OrderProduct[[#This Row],[OrderID]],tbl_Order[OrderID],tbl_Order[Order Year])</f>
        <v>2023</v>
      </c>
      <c r="G3279" t="str">
        <f>_xlfn.XLOOKUP(tbl_OrderProduct[[#This Row],[OrderID]],tbl_Order[OrderID],tbl_Order[Order Month Name])</f>
        <v>Dec</v>
      </c>
      <c r="H3279" t="str">
        <f>_xlfn.XLOOKUP(tbl_OrderProduct[[#This Row],[ProductID]],tbl_Product[ProductID],tbl_Product[ProductName])</f>
        <v>Dashboard Wavelength</v>
      </c>
      <c r="I3279" t="str">
        <f>_xlfn.XLOOKUP(tbl_OrderProduct[[#This Row],[OrderID]],tbl_Order[OrderID],tbl_Order[CustomerID])</f>
        <v>CUST0434</v>
      </c>
    </row>
    <row r="3280" spans="1:9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  <c r="F3280">
        <f>_xlfn.XLOOKUP(tbl_OrderProduct[[#This Row],[OrderID]],tbl_Order[OrderID],tbl_Order[Order Year])</f>
        <v>2023</v>
      </c>
      <c r="G3280" t="str">
        <f>_xlfn.XLOOKUP(tbl_OrderProduct[[#This Row],[OrderID]],tbl_Order[OrderID],tbl_Order[Order Month Name])</f>
        <v>Dec</v>
      </c>
      <c r="H3280" t="str">
        <f>_xlfn.XLOOKUP(tbl_OrderProduct[[#This Row],[ProductID]],tbl_Product[ProductID],tbl_Product[ProductName])</f>
        <v>Between Two Spreadsheets</v>
      </c>
      <c r="I3280" t="str">
        <f>_xlfn.XLOOKUP(tbl_OrderProduct[[#This Row],[OrderID]],tbl_Order[OrderID],tbl_Order[CustomerID])</f>
        <v>CUST0434</v>
      </c>
    </row>
    <row r="3281" spans="1:9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  <c r="F3281">
        <f>_xlfn.XLOOKUP(tbl_OrderProduct[[#This Row],[OrderID]],tbl_Order[OrderID],tbl_Order[Order Year])</f>
        <v>2023</v>
      </c>
      <c r="G3281" t="str">
        <f>_xlfn.XLOOKUP(tbl_OrderProduct[[#This Row],[OrderID]],tbl_Order[OrderID],tbl_Order[Order Month Name])</f>
        <v>Dec</v>
      </c>
      <c r="H3281" t="str">
        <f>_xlfn.XLOOKUP(tbl_OrderProduct[[#This Row],[ProductID]],tbl_Product[ProductID],tbl_Product[ProductName])</f>
        <v>Roll for Regression</v>
      </c>
      <c r="I3281" t="str">
        <f>_xlfn.XLOOKUP(tbl_OrderProduct[[#This Row],[OrderID]],tbl_Order[OrderID],tbl_Order[CustomerID])</f>
        <v>CUST0434</v>
      </c>
    </row>
    <row r="3282" spans="1:9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  <c r="F3282">
        <f>_xlfn.XLOOKUP(tbl_OrderProduct[[#This Row],[OrderID]],tbl_Order[OrderID],tbl_Order[Order Year])</f>
        <v>2023</v>
      </c>
      <c r="G3282" t="str">
        <f>_xlfn.XLOOKUP(tbl_OrderProduct[[#This Row],[OrderID]],tbl_Order[OrderID],tbl_Order[Order Month Name])</f>
        <v>Dec</v>
      </c>
      <c r="H3282" t="str">
        <f>_xlfn.XLOOKUP(tbl_OrderProduct[[#This Row],[ProductID]],tbl_Product[ProductID],tbl_Product[ProductName])</f>
        <v>Evercell</v>
      </c>
      <c r="I3282" t="str">
        <f>_xlfn.XLOOKUP(tbl_OrderProduct[[#This Row],[OrderID]],tbl_Order[OrderID],tbl_Order[CustomerID])</f>
        <v>CUST1039</v>
      </c>
    </row>
    <row r="3283" spans="1:9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  <c r="F3283">
        <f>_xlfn.XLOOKUP(tbl_OrderProduct[[#This Row],[OrderID]],tbl_Order[OrderID],tbl_Order[Order Year])</f>
        <v>2023</v>
      </c>
      <c r="G3283" t="str">
        <f>_xlfn.XLOOKUP(tbl_OrderProduct[[#This Row],[OrderID]],tbl_Order[OrderID],tbl_Order[Order Month Name])</f>
        <v>Dec</v>
      </c>
      <c r="H3283" t="str">
        <f>_xlfn.XLOOKUP(tbl_OrderProduct[[#This Row],[ProductID]],tbl_Product[ProductID],tbl_Product[ProductName])</f>
        <v>Pandemic: #REF! Outbreak</v>
      </c>
      <c r="I3283" t="str">
        <f>_xlfn.XLOOKUP(tbl_OrderProduct[[#This Row],[OrderID]],tbl_Order[OrderID],tbl_Order[CustomerID])</f>
        <v>CUST0166</v>
      </c>
    </row>
    <row r="3284" spans="1:9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  <c r="F3284">
        <f>_xlfn.XLOOKUP(tbl_OrderProduct[[#This Row],[OrderID]],tbl_Order[OrderID],tbl_Order[Order Year])</f>
        <v>2023</v>
      </c>
      <c r="G3284" t="str">
        <f>_xlfn.XLOOKUP(tbl_OrderProduct[[#This Row],[OrderID]],tbl_Order[OrderID],tbl_Order[Order Month Name])</f>
        <v>Dec</v>
      </c>
      <c r="H3284" t="str">
        <f>_xlfn.XLOOKUP(tbl_OrderProduct[[#This Row],[ProductID]],tbl_Product[ProductID],tbl_Product[ProductName])</f>
        <v>Cells of Caledonia</v>
      </c>
      <c r="I3284" t="str">
        <f>_xlfn.XLOOKUP(tbl_OrderProduct[[#This Row],[OrderID]],tbl_Order[OrderID],tbl_Order[CustomerID])</f>
        <v>CUST0166</v>
      </c>
    </row>
    <row r="3285" spans="1:9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  <c r="F3285">
        <f>_xlfn.XLOOKUP(tbl_OrderProduct[[#This Row],[OrderID]],tbl_Order[OrderID],tbl_Order[Order Year])</f>
        <v>2023</v>
      </c>
      <c r="G3285" t="str">
        <f>_xlfn.XLOOKUP(tbl_OrderProduct[[#This Row],[OrderID]],tbl_Order[OrderID],tbl_Order[Order Month Name])</f>
        <v>Dec</v>
      </c>
      <c r="H3285" t="str">
        <f>_xlfn.XLOOKUP(tbl_OrderProduct[[#This Row],[ProductID]],tbl_Product[ProductID],tbl_Product[ProductName])</f>
        <v>Tiny Epic Formulas</v>
      </c>
      <c r="I3285" t="str">
        <f>_xlfn.XLOOKUP(tbl_OrderProduct[[#This Row],[OrderID]],tbl_Order[OrderID],tbl_Order[CustomerID])</f>
        <v>CUST0961</v>
      </c>
    </row>
    <row r="3286" spans="1:9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  <c r="F3286">
        <f>_xlfn.XLOOKUP(tbl_OrderProduct[[#This Row],[OrderID]],tbl_Order[OrderID],tbl_Order[Order Year])</f>
        <v>2023</v>
      </c>
      <c r="G3286" t="str">
        <f>_xlfn.XLOOKUP(tbl_OrderProduct[[#This Row],[OrderID]],tbl_Order[OrderID],tbl_Order[Order Month Name])</f>
        <v>Dec</v>
      </c>
      <c r="H3286" t="str">
        <f>_xlfn.XLOOKUP(tbl_OrderProduct[[#This Row],[ProductID]],tbl_Product[ProductID],tbl_Product[ProductName])</f>
        <v>Cashflow Cascadia</v>
      </c>
      <c r="I3286" t="str">
        <f>_xlfn.XLOOKUP(tbl_OrderProduct[[#This Row],[OrderID]],tbl_Order[OrderID],tbl_Order[CustomerID])</f>
        <v>CUST0051</v>
      </c>
    </row>
    <row r="3287" spans="1:9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  <c r="F3287">
        <f>_xlfn.XLOOKUP(tbl_OrderProduct[[#This Row],[OrderID]],tbl_Order[OrderID],tbl_Order[Order Year])</f>
        <v>2023</v>
      </c>
      <c r="G3287" t="str">
        <f>_xlfn.XLOOKUP(tbl_OrderProduct[[#This Row],[OrderID]],tbl_Order[OrderID],tbl_Order[Order Month Name])</f>
        <v>Dec</v>
      </c>
      <c r="H3287" t="str">
        <f>_xlfn.XLOOKUP(tbl_OrderProduct[[#This Row],[ProductID]],tbl_Product[ProductID],tbl_Product[ProductName])</f>
        <v>Azul: Pie Chart Edition</v>
      </c>
      <c r="I3287" t="str">
        <f>_xlfn.XLOOKUP(tbl_OrderProduct[[#This Row],[OrderID]],tbl_Order[OrderID],tbl_Order[CustomerID])</f>
        <v>CUST0051</v>
      </c>
    </row>
    <row r="3288" spans="1:9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  <c r="F3288">
        <f>_xlfn.XLOOKUP(tbl_OrderProduct[[#This Row],[OrderID]],tbl_Order[OrderID],tbl_Order[Order Year])</f>
        <v>2023</v>
      </c>
      <c r="G3288" t="str">
        <f>_xlfn.XLOOKUP(tbl_OrderProduct[[#This Row],[OrderID]],tbl_Order[OrderID],tbl_Order[Order Month Name])</f>
        <v>Dec</v>
      </c>
      <c r="H3288" t="str">
        <f>_xlfn.XLOOKUP(tbl_OrderProduct[[#This Row],[ProductID]],tbl_Product[ProductID],tbl_Product[ProductName])</f>
        <v>Charts Against Humanity</v>
      </c>
      <c r="I3288" t="str">
        <f>_xlfn.XLOOKUP(tbl_OrderProduct[[#This Row],[OrderID]],tbl_Order[OrderID],tbl_Order[CustomerID])</f>
        <v>CUST0947</v>
      </c>
    </row>
    <row r="3289" spans="1:9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  <c r="F3289">
        <f>_xlfn.XLOOKUP(tbl_OrderProduct[[#This Row],[OrderID]],tbl_Order[OrderID],tbl_Order[Order Year])</f>
        <v>2023</v>
      </c>
      <c r="G3289" t="str">
        <f>_xlfn.XLOOKUP(tbl_OrderProduct[[#This Row],[OrderID]],tbl_Order[OrderID],tbl_Order[Order Month Name])</f>
        <v>Dec</v>
      </c>
      <c r="H3289" t="str">
        <f>_xlfn.XLOOKUP(tbl_OrderProduct[[#This Row],[ProductID]],tbl_Product[ProductID],tbl_Product[ProductName])</f>
        <v>Charts Against Humanity</v>
      </c>
      <c r="I3289" t="str">
        <f>_xlfn.XLOOKUP(tbl_OrderProduct[[#This Row],[OrderID]],tbl_Order[OrderID],tbl_Order[CustomerID])</f>
        <v>CUST0738</v>
      </c>
    </row>
    <row r="3290" spans="1:9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  <c r="F3290">
        <f>_xlfn.XLOOKUP(tbl_OrderProduct[[#This Row],[OrderID]],tbl_Order[OrderID],tbl_Order[Order Year])</f>
        <v>2023</v>
      </c>
      <c r="G3290" t="str">
        <f>_xlfn.XLOOKUP(tbl_OrderProduct[[#This Row],[OrderID]],tbl_Order[OrderID],tbl_Order[Order Month Name])</f>
        <v>Dec</v>
      </c>
      <c r="H3290" t="str">
        <f>_xlfn.XLOOKUP(tbl_OrderProduct[[#This Row],[ProductID]],tbl_Product[ProductID],tbl_Product[ProductName])</f>
        <v>Spreadsheet Legacy</v>
      </c>
      <c r="I3290" t="str">
        <f>_xlfn.XLOOKUP(tbl_OrderProduct[[#This Row],[OrderID]],tbl_Order[OrderID],tbl_Order[CustomerID])</f>
        <v>CUST0738</v>
      </c>
    </row>
    <row r="3291" spans="1:9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  <c r="F3291">
        <f>_xlfn.XLOOKUP(tbl_OrderProduct[[#This Row],[OrderID]],tbl_Order[OrderID],tbl_Order[Order Year])</f>
        <v>2023</v>
      </c>
      <c r="G3291" t="str">
        <f>_xlfn.XLOOKUP(tbl_OrderProduct[[#This Row],[OrderID]],tbl_Order[OrderID],tbl_Order[Order Month Name])</f>
        <v>Dec</v>
      </c>
      <c r="H3291" t="str">
        <f>_xlfn.XLOOKUP(tbl_OrderProduct[[#This Row],[ProductID]],tbl_Product[ProductID],tbl_Product[ProductName])</f>
        <v>Pivot &amp; Paper</v>
      </c>
      <c r="I3291" t="str">
        <f>_xlfn.XLOOKUP(tbl_OrderProduct[[#This Row],[OrderID]],tbl_Order[OrderID],tbl_Order[CustomerID])</f>
        <v>CUST0738</v>
      </c>
    </row>
    <row r="3292" spans="1:9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  <c r="F3292">
        <f>_xlfn.XLOOKUP(tbl_OrderProduct[[#This Row],[OrderID]],tbl_Order[OrderID],tbl_Order[Order Year])</f>
        <v>2023</v>
      </c>
      <c r="G3292" t="str">
        <f>_xlfn.XLOOKUP(tbl_OrderProduct[[#This Row],[OrderID]],tbl_Order[OrderID],tbl_Order[Order Month Name])</f>
        <v>Dec</v>
      </c>
      <c r="H3292" t="str">
        <f>_xlfn.XLOOKUP(tbl_OrderProduct[[#This Row],[ProductID]],tbl_Product[ProductID],tbl_Product[ProductName])</f>
        <v>Ticket to Ride: Financial Express</v>
      </c>
      <c r="I3292" t="str">
        <f>_xlfn.XLOOKUP(tbl_OrderProduct[[#This Row],[OrderID]],tbl_Order[OrderID],tbl_Order[CustomerID])</f>
        <v>CUST0695</v>
      </c>
    </row>
    <row r="3293" spans="1:9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  <c r="F3293">
        <f>_xlfn.XLOOKUP(tbl_OrderProduct[[#This Row],[OrderID]],tbl_Order[OrderID],tbl_Order[Order Year])</f>
        <v>2023</v>
      </c>
      <c r="G3293" t="str">
        <f>_xlfn.XLOOKUP(tbl_OrderProduct[[#This Row],[OrderID]],tbl_Order[OrderID],tbl_Order[Order Month Name])</f>
        <v>Dec</v>
      </c>
      <c r="H3293" t="str">
        <f>_xlfn.XLOOKUP(tbl_OrderProduct[[#This Row],[ProductID]],tbl_Product[ProductID],tbl_Product[ProductName])</f>
        <v>Pivot &amp; Paper</v>
      </c>
      <c r="I3293" t="str">
        <f>_xlfn.XLOOKUP(tbl_OrderProduct[[#This Row],[OrderID]],tbl_Order[OrderID],tbl_Order[CustomerID])</f>
        <v>CUST0695</v>
      </c>
    </row>
    <row r="3294" spans="1:9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  <c r="F3294">
        <f>_xlfn.XLOOKUP(tbl_OrderProduct[[#This Row],[OrderID]],tbl_Order[OrderID],tbl_Order[Order Year])</f>
        <v>2023</v>
      </c>
      <c r="G3294" t="str">
        <f>_xlfn.XLOOKUP(tbl_OrderProduct[[#This Row],[OrderID]],tbl_Order[OrderID],tbl_Order[Order Month Name])</f>
        <v>Dec</v>
      </c>
      <c r="H3294" t="str">
        <f>_xlfn.XLOOKUP(tbl_OrderProduct[[#This Row],[ProductID]],tbl_Product[ProductID],tbl_Product[ProductName])</f>
        <v>Data: The Resistance</v>
      </c>
      <c r="I3294" t="str">
        <f>_xlfn.XLOOKUP(tbl_OrderProduct[[#This Row],[OrderID]],tbl_Order[OrderID],tbl_Order[CustomerID])</f>
        <v>CUST0695</v>
      </c>
    </row>
    <row r="3295" spans="1:9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  <c r="F3295">
        <f>_xlfn.XLOOKUP(tbl_OrderProduct[[#This Row],[OrderID]],tbl_Order[OrderID],tbl_Order[Order Year])</f>
        <v>2023</v>
      </c>
      <c r="G3295" t="str">
        <f>_xlfn.XLOOKUP(tbl_OrderProduct[[#This Row],[OrderID]],tbl_Order[OrderID],tbl_Order[Order Month Name])</f>
        <v>Dec</v>
      </c>
      <c r="H3295" t="str">
        <f>_xlfn.XLOOKUP(tbl_OrderProduct[[#This Row],[ProductID]],tbl_Product[ProductID],tbl_Product[ProductName])</f>
        <v>Pandemic: #REF! Outbreak</v>
      </c>
      <c r="I3295" t="str">
        <f>_xlfn.XLOOKUP(tbl_OrderProduct[[#This Row],[OrderID]],tbl_Order[OrderID],tbl_Order[CustomerID])</f>
        <v>CUST0695</v>
      </c>
    </row>
    <row r="3296" spans="1:9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  <c r="F3296">
        <f>_xlfn.XLOOKUP(tbl_OrderProduct[[#This Row],[OrderID]],tbl_Order[OrderID],tbl_Order[Order Year])</f>
        <v>2023</v>
      </c>
      <c r="G3296" t="str">
        <f>_xlfn.XLOOKUP(tbl_OrderProduct[[#This Row],[OrderID]],tbl_Order[OrderID],tbl_Order[Order Month Name])</f>
        <v>Dec</v>
      </c>
      <c r="H3296" t="str">
        <f>_xlfn.XLOOKUP(tbl_OrderProduct[[#This Row],[ProductID]],tbl_Product[ProductID],tbl_Product[ProductName])</f>
        <v>Pivot or Perish</v>
      </c>
      <c r="I3296" t="str">
        <f>_xlfn.XLOOKUP(tbl_OrderProduct[[#This Row],[OrderID]],tbl_Order[OrderID],tbl_Order[CustomerID])</f>
        <v>CUST0695</v>
      </c>
    </row>
    <row r="3297" spans="1:9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  <c r="F3297">
        <f>_xlfn.XLOOKUP(tbl_OrderProduct[[#This Row],[OrderID]],tbl_Order[OrderID],tbl_Order[Order Year])</f>
        <v>2023</v>
      </c>
      <c r="G3297" t="str">
        <f>_xlfn.XLOOKUP(tbl_OrderProduct[[#This Row],[OrderID]],tbl_Order[OrderID],tbl_Order[Order Month Name])</f>
        <v>Dec</v>
      </c>
      <c r="H3297" t="str">
        <f>_xlfn.XLOOKUP(tbl_OrderProduct[[#This Row],[ProductID]],tbl_Product[ProductID],tbl_Product[ProductName])</f>
        <v>Pivot &amp; Paper</v>
      </c>
      <c r="I3297" t="str">
        <f>_xlfn.XLOOKUP(tbl_OrderProduct[[#This Row],[OrderID]],tbl_Order[OrderID],tbl_Order[CustomerID])</f>
        <v>CUST0068</v>
      </c>
    </row>
    <row r="3298" spans="1:9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  <c r="F3298">
        <f>_xlfn.XLOOKUP(tbl_OrderProduct[[#This Row],[OrderID]],tbl_Order[OrderID],tbl_Order[Order Year])</f>
        <v>2023</v>
      </c>
      <c r="G3298" t="str">
        <f>_xlfn.XLOOKUP(tbl_OrderProduct[[#This Row],[OrderID]],tbl_Order[OrderID],tbl_Order[Order Month Name])</f>
        <v>Dec</v>
      </c>
      <c r="H3298" t="str">
        <f>_xlfn.XLOOKUP(tbl_OrderProduct[[#This Row],[ProductID]],tbl_Product[ProductID],tbl_Product[ProductName])</f>
        <v>Cashflow Cascadia</v>
      </c>
      <c r="I3298" t="str">
        <f>_xlfn.XLOOKUP(tbl_OrderProduct[[#This Row],[OrderID]],tbl_Order[OrderID],tbl_Order[CustomerID])</f>
        <v>CUST0802</v>
      </c>
    </row>
    <row r="3299" spans="1:9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  <c r="F3299">
        <f>_xlfn.XLOOKUP(tbl_OrderProduct[[#This Row],[OrderID]],tbl_Order[OrderID],tbl_Order[Order Year])</f>
        <v>2023</v>
      </c>
      <c r="G3299" t="str">
        <f>_xlfn.XLOOKUP(tbl_OrderProduct[[#This Row],[OrderID]],tbl_Order[OrderID],tbl_Order[Order Month Name])</f>
        <v>Dec</v>
      </c>
      <c r="H3299" t="str">
        <f>_xlfn.XLOOKUP(tbl_OrderProduct[[#This Row],[ProductID]],tbl_Product[ProductID],tbl_Product[ProductName])</f>
        <v>Roll for Regression</v>
      </c>
      <c r="I3299" t="str">
        <f>_xlfn.XLOOKUP(tbl_OrderProduct[[#This Row],[OrderID]],tbl_Order[OrderID],tbl_Order[CustomerID])</f>
        <v>CUST0802</v>
      </c>
    </row>
    <row r="3300" spans="1:9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  <c r="F3300">
        <f>_xlfn.XLOOKUP(tbl_OrderProduct[[#This Row],[OrderID]],tbl_Order[OrderID],tbl_Order[Order Year])</f>
        <v>2023</v>
      </c>
      <c r="G3300" t="str">
        <f>_xlfn.XLOOKUP(tbl_OrderProduct[[#This Row],[OrderID]],tbl_Order[OrderID],tbl_Order[Order Month Name])</f>
        <v>Dec</v>
      </c>
      <c r="H3300" t="str">
        <f>_xlfn.XLOOKUP(tbl_OrderProduct[[#This Row],[ProductID]],tbl_Product[ProductID],tbl_Product[ProductName])</f>
        <v>Forbidden Functions</v>
      </c>
      <c r="I3300" t="str">
        <f>_xlfn.XLOOKUP(tbl_OrderProduct[[#This Row],[OrderID]],tbl_Order[OrderID],tbl_Order[CustomerID])</f>
        <v>CUST0802</v>
      </c>
    </row>
    <row r="3301" spans="1:9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  <c r="F3301">
        <f>_xlfn.XLOOKUP(tbl_OrderProduct[[#This Row],[OrderID]],tbl_Order[OrderID],tbl_Order[Order Year])</f>
        <v>2023</v>
      </c>
      <c r="G3301" t="str">
        <f>_xlfn.XLOOKUP(tbl_OrderProduct[[#This Row],[OrderID]],tbl_Order[OrderID],tbl_Order[Order Month Name])</f>
        <v>Dec</v>
      </c>
      <c r="H3301" t="str">
        <f>_xlfn.XLOOKUP(tbl_OrderProduct[[#This Row],[ProductID]],tbl_Product[ProductID],tbl_Product[ProductName])</f>
        <v>Pivot or Perish</v>
      </c>
      <c r="I3301" t="str">
        <f>_xlfn.XLOOKUP(tbl_OrderProduct[[#This Row],[OrderID]],tbl_Order[OrderID],tbl_Order[CustomerID])</f>
        <v>CUST0319</v>
      </c>
    </row>
    <row r="3302" spans="1:9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  <c r="F3302">
        <f>_xlfn.XLOOKUP(tbl_OrderProduct[[#This Row],[OrderID]],tbl_Order[OrderID],tbl_Order[Order Year])</f>
        <v>2024</v>
      </c>
      <c r="G3302" t="str">
        <f>_xlfn.XLOOKUP(tbl_OrderProduct[[#This Row],[OrderID]],tbl_Order[OrderID],tbl_Order[Order Month Name])</f>
        <v>Jan</v>
      </c>
      <c r="H3302" t="str">
        <f>_xlfn.XLOOKUP(tbl_OrderProduct[[#This Row],[ProductID]],tbl_Product[ProductID],tbl_Product[ProductName])</f>
        <v>Sheetstorm</v>
      </c>
      <c r="I3302" t="str">
        <f>_xlfn.XLOOKUP(tbl_OrderProduct[[#This Row],[OrderID]],tbl_Order[OrderID],tbl_Order[CustomerID])</f>
        <v>CUST0483</v>
      </c>
    </row>
    <row r="3303" spans="1:9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  <c r="F3303">
        <f>_xlfn.XLOOKUP(tbl_OrderProduct[[#This Row],[OrderID]],tbl_Order[OrderID],tbl_Order[Order Year])</f>
        <v>2024</v>
      </c>
      <c r="G3303" t="str">
        <f>_xlfn.XLOOKUP(tbl_OrderProduct[[#This Row],[OrderID]],tbl_Order[OrderID],tbl_Order[Order Month Name])</f>
        <v>Jan</v>
      </c>
      <c r="H3303" t="str">
        <f>_xlfn.XLOOKUP(tbl_OrderProduct[[#This Row],[ProductID]],tbl_Product[ProductID],tbl_Product[ProductName])</f>
        <v>7 Chart Wonders</v>
      </c>
      <c r="I3303" t="str">
        <f>_xlfn.XLOOKUP(tbl_OrderProduct[[#This Row],[OrderID]],tbl_Order[OrderID],tbl_Order[CustomerID])</f>
        <v>CUST0483</v>
      </c>
    </row>
    <row r="3304" spans="1:9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  <c r="F3304">
        <f>_xlfn.XLOOKUP(tbl_OrderProduct[[#This Row],[OrderID]],tbl_Order[OrderID],tbl_Order[Order Year])</f>
        <v>2024</v>
      </c>
      <c r="G3304" t="str">
        <f>_xlfn.XLOOKUP(tbl_OrderProduct[[#This Row],[OrderID]],tbl_Order[OrderID],tbl_Order[Order Month Name])</f>
        <v>Jan</v>
      </c>
      <c r="H3304" t="str">
        <f>_xlfn.XLOOKUP(tbl_OrderProduct[[#This Row],[ProductID]],tbl_Product[ProductID],tbl_Product[ProductName])</f>
        <v>Forbidden Functions</v>
      </c>
      <c r="I3304" t="str">
        <f>_xlfn.XLOOKUP(tbl_OrderProduct[[#This Row],[OrderID]],tbl_Order[OrderID],tbl_Order[CustomerID])</f>
        <v>CUST0483</v>
      </c>
    </row>
    <row r="3305" spans="1:9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  <c r="F3305">
        <f>_xlfn.XLOOKUP(tbl_OrderProduct[[#This Row],[OrderID]],tbl_Order[OrderID],tbl_Order[Order Year])</f>
        <v>2024</v>
      </c>
      <c r="G3305" t="str">
        <f>_xlfn.XLOOKUP(tbl_OrderProduct[[#This Row],[OrderID]],tbl_Order[OrderID],tbl_Order[Order Month Name])</f>
        <v>Jan</v>
      </c>
      <c r="H3305" t="str">
        <f>_xlfn.XLOOKUP(tbl_OrderProduct[[#This Row],[ProductID]],tbl_Product[ProductID],tbl_Product[ProductName])</f>
        <v>Pax Excel</v>
      </c>
      <c r="I3305" t="str">
        <f>_xlfn.XLOOKUP(tbl_OrderProduct[[#This Row],[OrderID]],tbl_Order[OrderID],tbl_Order[CustomerID])</f>
        <v>CUST0975</v>
      </c>
    </row>
    <row r="3306" spans="1:9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  <c r="F3306">
        <f>_xlfn.XLOOKUP(tbl_OrderProduct[[#This Row],[OrderID]],tbl_Order[OrderID],tbl_Order[Order Year])</f>
        <v>2024</v>
      </c>
      <c r="G3306" t="str">
        <f>_xlfn.XLOOKUP(tbl_OrderProduct[[#This Row],[OrderID]],tbl_Order[OrderID],tbl_Order[Order Month Name])</f>
        <v>Jan</v>
      </c>
      <c r="H3306" t="str">
        <f>_xlfn.XLOOKUP(tbl_OrderProduct[[#This Row],[ProductID]],tbl_Product[ProductID],tbl_Product[ProductName])</f>
        <v>Spreadsheet Legacy</v>
      </c>
      <c r="I3306" t="str">
        <f>_xlfn.XLOOKUP(tbl_OrderProduct[[#This Row],[OrderID]],tbl_Order[OrderID],tbl_Order[CustomerID])</f>
        <v>CUST0975</v>
      </c>
    </row>
    <row r="3307" spans="1:9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  <c r="F3307">
        <f>_xlfn.XLOOKUP(tbl_OrderProduct[[#This Row],[OrderID]],tbl_Order[OrderID],tbl_Order[Order Year])</f>
        <v>2024</v>
      </c>
      <c r="G3307" t="str">
        <f>_xlfn.XLOOKUP(tbl_OrderProduct[[#This Row],[OrderID]],tbl_Order[OrderID],tbl_Order[Order Month Name])</f>
        <v>Jan</v>
      </c>
      <c r="H3307" t="str">
        <f>_xlfn.XLOOKUP(tbl_OrderProduct[[#This Row],[ProductID]],tbl_Product[ProductID],tbl_Product[ProductName])</f>
        <v>Monopoly: Pivot Table Edition</v>
      </c>
      <c r="I3307" t="str">
        <f>_xlfn.XLOOKUP(tbl_OrderProduct[[#This Row],[OrderID]],tbl_Order[OrderID],tbl_Order[CustomerID])</f>
        <v>CUST0975</v>
      </c>
    </row>
    <row r="3308" spans="1:9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  <c r="F3308">
        <f>_xlfn.XLOOKUP(tbl_OrderProduct[[#This Row],[OrderID]],tbl_Order[OrderID],tbl_Order[Order Year])</f>
        <v>2024</v>
      </c>
      <c r="G3308" t="str">
        <f>_xlfn.XLOOKUP(tbl_OrderProduct[[#This Row],[OrderID]],tbl_Order[OrderID],tbl_Order[Order Month Name])</f>
        <v>Jan</v>
      </c>
      <c r="H3308" t="str">
        <f>_xlfn.XLOOKUP(tbl_OrderProduct[[#This Row],[ProductID]],tbl_Product[ProductID],tbl_Product[ProductName])</f>
        <v>Pivot Panic!</v>
      </c>
      <c r="I3308" t="str">
        <f>_xlfn.XLOOKUP(tbl_OrderProduct[[#This Row],[OrderID]],tbl_Order[OrderID],tbl_Order[CustomerID])</f>
        <v>CUST0975</v>
      </c>
    </row>
    <row r="3309" spans="1:9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  <c r="F3309">
        <f>_xlfn.XLOOKUP(tbl_OrderProduct[[#This Row],[OrderID]],tbl_Order[OrderID],tbl_Order[Order Year])</f>
        <v>2024</v>
      </c>
      <c r="G3309" t="str">
        <f>_xlfn.XLOOKUP(tbl_OrderProduct[[#This Row],[OrderID]],tbl_Order[OrderID],tbl_Order[Order Month Name])</f>
        <v>Jan</v>
      </c>
      <c r="H3309" t="str">
        <f>_xlfn.XLOOKUP(tbl_OrderProduct[[#This Row],[ProductID]],tbl_Product[ProductID],tbl_Product[ProductName])</f>
        <v>Power B.I. the Board Game</v>
      </c>
      <c r="I3309" t="str">
        <f>_xlfn.XLOOKUP(tbl_OrderProduct[[#This Row],[OrderID]],tbl_Order[OrderID],tbl_Order[CustomerID])</f>
        <v>CUST0975</v>
      </c>
    </row>
    <row r="3310" spans="1:9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  <c r="F3310">
        <f>_xlfn.XLOOKUP(tbl_OrderProduct[[#This Row],[OrderID]],tbl_Order[OrderID],tbl_Order[Order Year])</f>
        <v>2024</v>
      </c>
      <c r="G3310" t="str">
        <f>_xlfn.XLOOKUP(tbl_OrderProduct[[#This Row],[OrderID]],tbl_Order[OrderID],tbl_Order[Order Month Name])</f>
        <v>Jan</v>
      </c>
      <c r="H3310" t="str">
        <f>_xlfn.XLOOKUP(tbl_OrderProduct[[#This Row],[ProductID]],tbl_Product[ProductID],tbl_Product[ProductName])</f>
        <v>The Quacks of Quarterburg</v>
      </c>
      <c r="I3310" t="str">
        <f>_xlfn.XLOOKUP(tbl_OrderProduct[[#This Row],[OrderID]],tbl_Order[OrderID],tbl_Order[CustomerID])</f>
        <v>CUST0975</v>
      </c>
    </row>
    <row r="3311" spans="1:9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  <c r="F3311">
        <f>_xlfn.XLOOKUP(tbl_OrderProduct[[#This Row],[OrderID]],tbl_Order[OrderID],tbl_Order[Order Year])</f>
        <v>2024</v>
      </c>
      <c r="G3311" t="str">
        <f>_xlfn.XLOOKUP(tbl_OrderProduct[[#This Row],[OrderID]],tbl_Order[OrderID],tbl_Order[Order Month Name])</f>
        <v>Jan</v>
      </c>
      <c r="H3311" t="str">
        <f>_xlfn.XLOOKUP(tbl_OrderProduct[[#This Row],[ProductID]],tbl_Product[ProductID],tbl_Product[ProductName])</f>
        <v>Spreadsheets &amp; Sidequests</v>
      </c>
      <c r="I3311" t="str">
        <f>_xlfn.XLOOKUP(tbl_OrderProduct[[#This Row],[OrderID]],tbl_Order[OrderID],tbl_Order[CustomerID])</f>
        <v>CUST0823</v>
      </c>
    </row>
    <row r="3312" spans="1:9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  <c r="F3312">
        <f>_xlfn.XLOOKUP(tbl_OrderProduct[[#This Row],[OrderID]],tbl_Order[OrderID],tbl_Order[Order Year])</f>
        <v>2024</v>
      </c>
      <c r="G3312" t="str">
        <f>_xlfn.XLOOKUP(tbl_OrderProduct[[#This Row],[OrderID]],tbl_Order[OrderID],tbl_Order[Order Month Name])</f>
        <v>Jan</v>
      </c>
      <c r="H3312" t="str">
        <f>_xlfn.XLOOKUP(tbl_OrderProduct[[#This Row],[ProductID]],tbl_Product[ProductID],tbl_Product[ProductName])</f>
        <v>Don't Wake the Stakeholders</v>
      </c>
      <c r="I3312" t="str">
        <f>_xlfn.XLOOKUP(tbl_OrderProduct[[#This Row],[OrderID]],tbl_Order[OrderID],tbl_Order[CustomerID])</f>
        <v>CUST0823</v>
      </c>
    </row>
    <row r="3313" spans="1:9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  <c r="F3313">
        <f>_xlfn.XLOOKUP(tbl_OrderProduct[[#This Row],[OrderID]],tbl_Order[OrderID],tbl_Order[Order Year])</f>
        <v>2024</v>
      </c>
      <c r="G3313" t="str">
        <f>_xlfn.XLOOKUP(tbl_OrderProduct[[#This Row],[OrderID]],tbl_Order[OrderID],tbl_Order[Order Month Name])</f>
        <v>Jan</v>
      </c>
      <c r="H3313" t="str">
        <f>_xlfn.XLOOKUP(tbl_OrderProduct[[#This Row],[ProductID]],tbl_Product[ProductID],tbl_Product[ProductName])</f>
        <v>Evercell</v>
      </c>
      <c r="I3313" t="str">
        <f>_xlfn.XLOOKUP(tbl_OrderProduct[[#This Row],[OrderID]],tbl_Order[OrderID],tbl_Order[CustomerID])</f>
        <v>CUST0823</v>
      </c>
    </row>
    <row r="3314" spans="1:9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  <c r="F3314">
        <f>_xlfn.XLOOKUP(tbl_OrderProduct[[#This Row],[OrderID]],tbl_Order[OrderID],tbl_Order[Order Year])</f>
        <v>2024</v>
      </c>
      <c r="G3314" t="str">
        <f>_xlfn.XLOOKUP(tbl_OrderProduct[[#This Row],[OrderID]],tbl_Order[OrderID],tbl_Order[Order Month Name])</f>
        <v>Jan</v>
      </c>
      <c r="H3314" t="str">
        <f>_xlfn.XLOOKUP(tbl_OrderProduct[[#This Row],[ProductID]],tbl_Product[ProductID],tbl_Product[ProductName])</f>
        <v>YahtSheets</v>
      </c>
      <c r="I3314" t="str">
        <f>_xlfn.XLOOKUP(tbl_OrderProduct[[#This Row],[OrderID]],tbl_Order[OrderID],tbl_Order[CustomerID])</f>
        <v>CUST0463</v>
      </c>
    </row>
    <row r="3315" spans="1:9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  <c r="F3315">
        <f>_xlfn.XLOOKUP(tbl_OrderProduct[[#This Row],[OrderID]],tbl_Order[OrderID],tbl_Order[Order Year])</f>
        <v>2024</v>
      </c>
      <c r="G3315" t="str">
        <f>_xlfn.XLOOKUP(tbl_OrderProduct[[#This Row],[OrderID]],tbl_Order[OrderID],tbl_Order[Order Month Name])</f>
        <v>Jan</v>
      </c>
      <c r="H3315" t="str">
        <f>_xlfn.XLOOKUP(tbl_OrderProduct[[#This Row],[ProductID]],tbl_Product[ProductID],tbl_Product[ProductName])</f>
        <v>The Spill: Data Breach</v>
      </c>
      <c r="I3315" t="str">
        <f>_xlfn.XLOOKUP(tbl_OrderProduct[[#This Row],[OrderID]],tbl_Order[OrderID],tbl_Order[CustomerID])</f>
        <v>CUST0315</v>
      </c>
    </row>
    <row r="3316" spans="1:9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  <c r="F3316">
        <f>_xlfn.XLOOKUP(tbl_OrderProduct[[#This Row],[OrderID]],tbl_Order[OrderID],tbl_Order[Order Year])</f>
        <v>2024</v>
      </c>
      <c r="G3316" t="str">
        <f>_xlfn.XLOOKUP(tbl_OrderProduct[[#This Row],[OrderID]],tbl_Order[OrderID],tbl_Order[Order Month Name])</f>
        <v>Jan</v>
      </c>
      <c r="H3316" t="str">
        <f>_xlfn.XLOOKUP(tbl_OrderProduct[[#This Row],[ProductID]],tbl_Product[ProductID],tbl_Product[ProductName])</f>
        <v>Pivot or Perish</v>
      </c>
      <c r="I3316" t="str">
        <f>_xlfn.XLOOKUP(tbl_OrderProduct[[#This Row],[OrderID]],tbl_Order[OrderID],tbl_Order[CustomerID])</f>
        <v>CUST0315</v>
      </c>
    </row>
    <row r="3317" spans="1:9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  <c r="F3317">
        <f>_xlfn.XLOOKUP(tbl_OrderProduct[[#This Row],[OrderID]],tbl_Order[OrderID],tbl_Order[Order Year])</f>
        <v>2024</v>
      </c>
      <c r="G3317" t="str">
        <f>_xlfn.XLOOKUP(tbl_OrderProduct[[#This Row],[OrderID]],tbl_Order[OrderID],tbl_Order[Order Month Name])</f>
        <v>Jan</v>
      </c>
      <c r="H3317" t="str">
        <f>_xlfn.XLOOKUP(tbl_OrderProduct[[#This Row],[ProductID]],tbl_Product[ProductID],tbl_Product[ProductName])</f>
        <v>Cells of Caledonia</v>
      </c>
      <c r="I3317" t="str">
        <f>_xlfn.XLOOKUP(tbl_OrderProduct[[#This Row],[OrderID]],tbl_Order[OrderID],tbl_Order[CustomerID])</f>
        <v>CUST0315</v>
      </c>
    </row>
    <row r="3318" spans="1:9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  <c r="F3318">
        <f>_xlfn.XLOOKUP(tbl_OrderProduct[[#This Row],[OrderID]],tbl_Order[OrderID],tbl_Order[Order Year])</f>
        <v>2024</v>
      </c>
      <c r="G3318" t="str">
        <f>_xlfn.XLOOKUP(tbl_OrderProduct[[#This Row],[OrderID]],tbl_Order[OrderID],tbl_Order[Order Month Name])</f>
        <v>Jan</v>
      </c>
      <c r="H3318" t="str">
        <f>_xlfn.XLOOKUP(tbl_OrderProduct[[#This Row],[ProductID]],tbl_Product[ProductID],tbl_Product[ProductName])</f>
        <v>Tiny Epic Formulas</v>
      </c>
      <c r="I3318" t="str">
        <f>_xlfn.XLOOKUP(tbl_OrderProduct[[#This Row],[OrderID]],tbl_Order[OrderID],tbl_Order[CustomerID])</f>
        <v>CUST0315</v>
      </c>
    </row>
    <row r="3319" spans="1:9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  <c r="F3319">
        <f>_xlfn.XLOOKUP(tbl_OrderProduct[[#This Row],[OrderID]],tbl_Order[OrderID],tbl_Order[Order Year])</f>
        <v>2024</v>
      </c>
      <c r="G3319" t="str">
        <f>_xlfn.XLOOKUP(tbl_OrderProduct[[#This Row],[OrderID]],tbl_Order[OrderID],tbl_Order[Order Month Name])</f>
        <v>Jan</v>
      </c>
      <c r="H3319" t="str">
        <f>_xlfn.XLOOKUP(tbl_OrderProduct[[#This Row],[ProductID]],tbl_Product[ProductID],tbl_Product[ProductName])</f>
        <v>Cashflow Cascadia</v>
      </c>
      <c r="I3319" t="str">
        <f>_xlfn.XLOOKUP(tbl_OrderProduct[[#This Row],[OrderID]],tbl_Order[OrderID],tbl_Order[CustomerID])</f>
        <v>CUST0315</v>
      </c>
    </row>
    <row r="3320" spans="1:9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  <c r="F3320">
        <f>_xlfn.XLOOKUP(tbl_OrderProduct[[#This Row],[OrderID]],tbl_Order[OrderID],tbl_Order[Order Year])</f>
        <v>2024</v>
      </c>
      <c r="G3320" t="str">
        <f>_xlfn.XLOOKUP(tbl_OrderProduct[[#This Row],[OrderID]],tbl_Order[OrderID],tbl_Order[Order Month Name])</f>
        <v>Jan</v>
      </c>
      <c r="H3320" t="str">
        <f>_xlfn.XLOOKUP(tbl_OrderProduct[[#This Row],[ProductID]],tbl_Product[ProductID],tbl_Product[ProductName])</f>
        <v>YahtSheets</v>
      </c>
      <c r="I3320" t="str">
        <f>_xlfn.XLOOKUP(tbl_OrderProduct[[#This Row],[OrderID]],tbl_Order[OrderID],tbl_Order[CustomerID])</f>
        <v>CUST0090</v>
      </c>
    </row>
    <row r="3321" spans="1:9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  <c r="F3321">
        <f>_xlfn.XLOOKUP(tbl_OrderProduct[[#This Row],[OrderID]],tbl_Order[OrderID],tbl_Order[Order Year])</f>
        <v>2024</v>
      </c>
      <c r="G3321" t="str">
        <f>_xlfn.XLOOKUP(tbl_OrderProduct[[#This Row],[OrderID]],tbl_Order[OrderID],tbl_Order[Order Month Name])</f>
        <v>Jan</v>
      </c>
      <c r="H3321" t="str">
        <f>_xlfn.XLOOKUP(tbl_OrderProduct[[#This Row],[ProductID]],tbl_Product[ProductID],tbl_Product[ProductName])</f>
        <v>Don't Wake the Stakeholders</v>
      </c>
      <c r="I3321" t="str">
        <f>_xlfn.XLOOKUP(tbl_OrderProduct[[#This Row],[OrderID]],tbl_Order[OrderID],tbl_Order[CustomerID])</f>
        <v>CUST0090</v>
      </c>
    </row>
    <row r="3322" spans="1:9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  <c r="F3322">
        <f>_xlfn.XLOOKUP(tbl_OrderProduct[[#This Row],[OrderID]],tbl_Order[OrderID],tbl_Order[Order Year])</f>
        <v>2024</v>
      </c>
      <c r="G3322" t="str">
        <f>_xlfn.XLOOKUP(tbl_OrderProduct[[#This Row],[OrderID]],tbl_Order[OrderID],tbl_Order[Order Month Name])</f>
        <v>Jan</v>
      </c>
      <c r="H3322" t="str">
        <f>_xlfn.XLOOKUP(tbl_OrderProduct[[#This Row],[ProductID]],tbl_Product[ProductID],tbl_Product[ProductName])</f>
        <v>DAX Machina</v>
      </c>
      <c r="I3322" t="str">
        <f>_xlfn.XLOOKUP(tbl_OrderProduct[[#This Row],[OrderID]],tbl_Order[OrderID],tbl_Order[CustomerID])</f>
        <v>CUST0112</v>
      </c>
    </row>
    <row r="3323" spans="1:9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  <c r="F3323">
        <f>_xlfn.XLOOKUP(tbl_OrderProduct[[#This Row],[OrderID]],tbl_Order[OrderID],tbl_Order[Order Year])</f>
        <v>2024</v>
      </c>
      <c r="G3323" t="str">
        <f>_xlfn.XLOOKUP(tbl_OrderProduct[[#This Row],[OrderID]],tbl_Order[OrderID],tbl_Order[Order Month Name])</f>
        <v>Jan</v>
      </c>
      <c r="H3323" t="str">
        <f>_xlfn.XLOOKUP(tbl_OrderProduct[[#This Row],[ProductID]],tbl_Product[ProductID],tbl_Product[ProductName])</f>
        <v>Pandemic: #REF! Outbreak</v>
      </c>
      <c r="I3323" t="str">
        <f>_xlfn.XLOOKUP(tbl_OrderProduct[[#This Row],[OrderID]],tbl_Order[OrderID],tbl_Order[CustomerID])</f>
        <v>CUST1211</v>
      </c>
    </row>
    <row r="3324" spans="1:9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  <c r="F3324">
        <f>_xlfn.XLOOKUP(tbl_OrderProduct[[#This Row],[OrderID]],tbl_Order[OrderID],tbl_Order[Order Year])</f>
        <v>2024</v>
      </c>
      <c r="G3324" t="str">
        <f>_xlfn.XLOOKUP(tbl_OrderProduct[[#This Row],[OrderID]],tbl_Order[OrderID],tbl_Order[Order Month Name])</f>
        <v>Jan</v>
      </c>
      <c r="H3324" t="str">
        <f>_xlfn.XLOOKUP(tbl_OrderProduct[[#This Row],[ProductID]],tbl_Product[ProductID],tbl_Product[ProductName])</f>
        <v>DAX Machina</v>
      </c>
      <c r="I3324" t="str">
        <f>_xlfn.XLOOKUP(tbl_OrderProduct[[#This Row],[OrderID]],tbl_Order[OrderID],tbl_Order[CustomerID])</f>
        <v>CUST0884</v>
      </c>
    </row>
    <row r="3325" spans="1:9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  <c r="F3325">
        <f>_xlfn.XLOOKUP(tbl_OrderProduct[[#This Row],[OrderID]],tbl_Order[OrderID],tbl_Order[Order Year])</f>
        <v>2024</v>
      </c>
      <c r="G3325" t="str">
        <f>_xlfn.XLOOKUP(tbl_OrderProduct[[#This Row],[OrderID]],tbl_Order[OrderID],tbl_Order[Order Month Name])</f>
        <v>Jan</v>
      </c>
      <c r="H3325" t="str">
        <f>_xlfn.XLOOKUP(tbl_OrderProduct[[#This Row],[ProductID]],tbl_Product[ProductID],tbl_Product[ProductName])</f>
        <v>Carcassone: Financial Quarters</v>
      </c>
      <c r="I3325" t="str">
        <f>_xlfn.XLOOKUP(tbl_OrderProduct[[#This Row],[OrderID]],tbl_Order[OrderID],tbl_Order[CustomerID])</f>
        <v>CUST0976</v>
      </c>
    </row>
    <row r="3326" spans="1:9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  <c r="F3326">
        <f>_xlfn.XLOOKUP(tbl_OrderProduct[[#This Row],[OrderID]],tbl_Order[OrderID],tbl_Order[Order Year])</f>
        <v>2024</v>
      </c>
      <c r="G3326" t="str">
        <f>_xlfn.XLOOKUP(tbl_OrderProduct[[#This Row],[OrderID]],tbl_Order[OrderID],tbl_Order[Order Month Name])</f>
        <v>Jan</v>
      </c>
      <c r="H3326" t="str">
        <f>_xlfn.XLOOKUP(tbl_OrderProduct[[#This Row],[ProductID]],tbl_Product[ProductID],tbl_Product[ProductName])</f>
        <v>Great Western Lookup</v>
      </c>
      <c r="I3326" t="str">
        <f>_xlfn.XLOOKUP(tbl_OrderProduct[[#This Row],[OrderID]],tbl_Order[OrderID],tbl_Order[CustomerID])</f>
        <v>CUST0976</v>
      </c>
    </row>
    <row r="3327" spans="1:9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  <c r="F3327">
        <f>_xlfn.XLOOKUP(tbl_OrderProduct[[#This Row],[OrderID]],tbl_Order[OrderID],tbl_Order[Order Year])</f>
        <v>2024</v>
      </c>
      <c r="G3327" t="str">
        <f>_xlfn.XLOOKUP(tbl_OrderProduct[[#This Row],[OrderID]],tbl_Order[OrderID],tbl_Order[Order Month Name])</f>
        <v>Jan</v>
      </c>
      <c r="H3327" t="str">
        <f>_xlfn.XLOOKUP(tbl_OrderProduct[[#This Row],[ProductID]],tbl_Product[ProductID],tbl_Product[ProductName])</f>
        <v>Roll for Regression</v>
      </c>
      <c r="I3327" t="str">
        <f>_xlfn.XLOOKUP(tbl_OrderProduct[[#This Row],[OrderID]],tbl_Order[OrderID],tbl_Order[CustomerID])</f>
        <v>CUST1090</v>
      </c>
    </row>
    <row r="3328" spans="1:9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  <c r="F3328">
        <f>_xlfn.XLOOKUP(tbl_OrderProduct[[#This Row],[OrderID]],tbl_Order[OrderID],tbl_Order[Order Year])</f>
        <v>2024</v>
      </c>
      <c r="G3328" t="str">
        <f>_xlfn.XLOOKUP(tbl_OrderProduct[[#This Row],[OrderID]],tbl_Order[OrderID],tbl_Order[Order Month Name])</f>
        <v>Jan</v>
      </c>
      <c r="H3328" t="str">
        <f>_xlfn.XLOOKUP(tbl_OrderProduct[[#This Row],[ProductID]],tbl_Product[ProductID],tbl_Product[ProductName])</f>
        <v>Depreciation Trail</v>
      </c>
      <c r="I3328" t="str">
        <f>_xlfn.XLOOKUP(tbl_OrderProduct[[#This Row],[OrderID]],tbl_Order[OrderID],tbl_Order[CustomerID])</f>
        <v>CUST1090</v>
      </c>
    </row>
    <row r="3329" spans="1:9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  <c r="F3329">
        <f>_xlfn.XLOOKUP(tbl_OrderProduct[[#This Row],[OrderID]],tbl_Order[OrderID],tbl_Order[Order Year])</f>
        <v>2024</v>
      </c>
      <c r="G3329" t="str">
        <f>_xlfn.XLOOKUP(tbl_OrderProduct[[#This Row],[OrderID]],tbl_Order[OrderID],tbl_Order[Order Month Name])</f>
        <v>Jan</v>
      </c>
      <c r="H3329" t="str">
        <f>_xlfn.XLOOKUP(tbl_OrderProduct[[#This Row],[ProductID]],tbl_Product[ProductID],tbl_Product[ProductName])</f>
        <v>Pivot or Perish</v>
      </c>
      <c r="I3329" t="str">
        <f>_xlfn.XLOOKUP(tbl_OrderProduct[[#This Row],[OrderID]],tbl_Order[OrderID],tbl_Order[CustomerID])</f>
        <v>CUST0702</v>
      </c>
    </row>
    <row r="3330" spans="1:9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  <c r="F3330">
        <f>_xlfn.XLOOKUP(tbl_OrderProduct[[#This Row],[OrderID]],tbl_Order[OrderID],tbl_Order[Order Year])</f>
        <v>2024</v>
      </c>
      <c r="G3330" t="str">
        <f>_xlfn.XLOOKUP(tbl_OrderProduct[[#This Row],[OrderID]],tbl_Order[OrderID],tbl_Order[Order Month Name])</f>
        <v>Jan</v>
      </c>
      <c r="H3330" t="str">
        <f>_xlfn.XLOOKUP(tbl_OrderProduct[[#This Row],[ProductID]],tbl_Product[ProductID],tbl_Product[ProductName])</f>
        <v>A Dasboard Contrived</v>
      </c>
      <c r="I3330" t="str">
        <f>_xlfn.XLOOKUP(tbl_OrderProduct[[#This Row],[OrderID]],tbl_Order[OrderID],tbl_Order[CustomerID])</f>
        <v>CUST0900</v>
      </c>
    </row>
    <row r="3331" spans="1:9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  <c r="F3331">
        <f>_xlfn.XLOOKUP(tbl_OrderProduct[[#This Row],[OrderID]],tbl_Order[OrderID],tbl_Order[Order Year])</f>
        <v>2024</v>
      </c>
      <c r="G3331" t="str">
        <f>_xlfn.XLOOKUP(tbl_OrderProduct[[#This Row],[OrderID]],tbl_Order[OrderID],tbl_Order[Order Month Name])</f>
        <v>Jan</v>
      </c>
      <c r="H3331" t="str">
        <f>_xlfn.XLOOKUP(tbl_OrderProduct[[#This Row],[ProductID]],tbl_Product[ProductID],tbl_Product[ProductName])</f>
        <v>Sheetstorm</v>
      </c>
      <c r="I3331" t="str">
        <f>_xlfn.XLOOKUP(tbl_OrderProduct[[#This Row],[OrderID]],tbl_Order[OrderID],tbl_Order[CustomerID])</f>
        <v>CUST0900</v>
      </c>
    </row>
    <row r="3332" spans="1:9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  <c r="F3332">
        <f>_xlfn.XLOOKUP(tbl_OrderProduct[[#This Row],[OrderID]],tbl_Order[OrderID],tbl_Order[Order Year])</f>
        <v>2024</v>
      </c>
      <c r="G3332" t="str">
        <f>_xlfn.XLOOKUP(tbl_OrderProduct[[#This Row],[OrderID]],tbl_Order[OrderID],tbl_Order[Order Month Name])</f>
        <v>Jan</v>
      </c>
      <c r="H3332" t="str">
        <f>_xlfn.XLOOKUP(tbl_OrderProduct[[#This Row],[ProductID]],tbl_Product[ProductID],tbl_Product[ProductName])</f>
        <v>Ticket to Ride: Financial Express</v>
      </c>
      <c r="I3332" t="str">
        <f>_xlfn.XLOOKUP(tbl_OrderProduct[[#This Row],[OrderID]],tbl_Order[OrderID],tbl_Order[CustomerID])</f>
        <v>CUST0900</v>
      </c>
    </row>
    <row r="3333" spans="1:9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  <c r="F3333">
        <f>_xlfn.XLOOKUP(tbl_OrderProduct[[#This Row],[OrderID]],tbl_Order[OrderID],tbl_Order[Order Year])</f>
        <v>2024</v>
      </c>
      <c r="G3333" t="str">
        <f>_xlfn.XLOOKUP(tbl_OrderProduct[[#This Row],[OrderID]],tbl_Order[OrderID],tbl_Order[Order Month Name])</f>
        <v>Jan</v>
      </c>
      <c r="H3333" t="str">
        <f>_xlfn.XLOOKUP(tbl_OrderProduct[[#This Row],[ProductID]],tbl_Product[ProductID],tbl_Product[ProductName])</f>
        <v>Cells of Caledonia</v>
      </c>
      <c r="I3333" t="str">
        <f>_xlfn.XLOOKUP(tbl_OrderProduct[[#This Row],[OrderID]],tbl_Order[OrderID],tbl_Order[CustomerID])</f>
        <v>CUST0138</v>
      </c>
    </row>
    <row r="3334" spans="1:9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  <c r="F3334">
        <f>_xlfn.XLOOKUP(tbl_OrderProduct[[#This Row],[OrderID]],tbl_Order[OrderID],tbl_Order[Order Year])</f>
        <v>2024</v>
      </c>
      <c r="G3334" t="str">
        <f>_xlfn.XLOOKUP(tbl_OrderProduct[[#This Row],[OrderID]],tbl_Order[OrderID],tbl_Order[Order Month Name])</f>
        <v>Jan</v>
      </c>
      <c r="H3334" t="str">
        <f>_xlfn.XLOOKUP(tbl_OrderProduct[[#This Row],[ProductID]],tbl_Product[ProductID],tbl_Product[ProductName])</f>
        <v>Wingspanalytics</v>
      </c>
      <c r="I3334" t="str">
        <f>_xlfn.XLOOKUP(tbl_OrderProduct[[#This Row],[OrderID]],tbl_Order[OrderID],tbl_Order[CustomerID])</f>
        <v>CUST0646</v>
      </c>
    </row>
    <row r="3335" spans="1:9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  <c r="F3335">
        <f>_xlfn.XLOOKUP(tbl_OrderProduct[[#This Row],[OrderID]],tbl_Order[OrderID],tbl_Order[Order Year])</f>
        <v>2024</v>
      </c>
      <c r="G3335" t="str">
        <f>_xlfn.XLOOKUP(tbl_OrderProduct[[#This Row],[OrderID]],tbl_Order[OrderID],tbl_Order[Order Month Name])</f>
        <v>Jan</v>
      </c>
      <c r="H3335" t="str">
        <f>_xlfn.XLOOKUP(tbl_OrderProduct[[#This Row],[ProductID]],tbl_Product[ProductID],tbl_Product[ProductName])</f>
        <v>Tiny Epic Formulas</v>
      </c>
      <c r="I3335" t="str">
        <f>_xlfn.XLOOKUP(tbl_OrderProduct[[#This Row],[OrderID]],tbl_Order[OrderID],tbl_Order[CustomerID])</f>
        <v>CUST1218</v>
      </c>
    </row>
    <row r="3336" spans="1:9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  <c r="F3336">
        <f>_xlfn.XLOOKUP(tbl_OrderProduct[[#This Row],[OrderID]],tbl_Order[OrderID],tbl_Order[Order Year])</f>
        <v>2024</v>
      </c>
      <c r="G3336" t="str">
        <f>_xlfn.XLOOKUP(tbl_OrderProduct[[#This Row],[OrderID]],tbl_Order[OrderID],tbl_Order[Order Month Name])</f>
        <v>Jan</v>
      </c>
      <c r="H3336" t="str">
        <f>_xlfn.XLOOKUP(tbl_OrderProduct[[#This Row],[ProductID]],tbl_Product[ProductID],tbl_Product[ProductName])</f>
        <v>Spreadsheet Legacy</v>
      </c>
      <c r="I3336" t="str">
        <f>_xlfn.XLOOKUP(tbl_OrderProduct[[#This Row],[OrderID]],tbl_Order[OrderID],tbl_Order[CustomerID])</f>
        <v>CUST1218</v>
      </c>
    </row>
    <row r="3337" spans="1:9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  <c r="F3337">
        <f>_xlfn.XLOOKUP(tbl_OrderProduct[[#This Row],[OrderID]],tbl_Order[OrderID],tbl_Order[Order Year])</f>
        <v>2024</v>
      </c>
      <c r="G3337" t="str">
        <f>_xlfn.XLOOKUP(tbl_OrderProduct[[#This Row],[OrderID]],tbl_Order[OrderID],tbl_Order[Order Month Name])</f>
        <v>Jan</v>
      </c>
      <c r="H3337" t="str">
        <f>_xlfn.XLOOKUP(tbl_OrderProduct[[#This Row],[ProductID]],tbl_Product[ProductID],tbl_Product[ProductName])</f>
        <v>Wingspanalytics</v>
      </c>
      <c r="I3337" t="str">
        <f>_xlfn.XLOOKUP(tbl_OrderProduct[[#This Row],[OrderID]],tbl_Order[OrderID],tbl_Order[CustomerID])</f>
        <v>CUST1218</v>
      </c>
    </row>
    <row r="3338" spans="1:9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  <c r="F3338">
        <f>_xlfn.XLOOKUP(tbl_OrderProduct[[#This Row],[OrderID]],tbl_Order[OrderID],tbl_Order[Order Year])</f>
        <v>2024</v>
      </c>
      <c r="G3338" t="str">
        <f>_xlfn.XLOOKUP(tbl_OrderProduct[[#This Row],[OrderID]],tbl_Order[OrderID],tbl_Order[Order Month Name])</f>
        <v>Jan</v>
      </c>
      <c r="H3338" t="str">
        <f>_xlfn.XLOOKUP(tbl_OrderProduct[[#This Row],[ProductID]],tbl_Product[ProductID],tbl_Product[ProductName])</f>
        <v>Pivot or Perish</v>
      </c>
      <c r="I3338" t="str">
        <f>_xlfn.XLOOKUP(tbl_OrderProduct[[#This Row],[OrderID]],tbl_Order[OrderID],tbl_Order[CustomerID])</f>
        <v>CUST1218</v>
      </c>
    </row>
    <row r="3339" spans="1:9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  <c r="F3339">
        <f>_xlfn.XLOOKUP(tbl_OrderProduct[[#This Row],[OrderID]],tbl_Order[OrderID],tbl_Order[Order Year])</f>
        <v>2024</v>
      </c>
      <c r="G3339" t="str">
        <f>_xlfn.XLOOKUP(tbl_OrderProduct[[#This Row],[OrderID]],tbl_Order[OrderID],tbl_Order[Order Month Name])</f>
        <v>Jan</v>
      </c>
      <c r="H3339" t="str">
        <f>_xlfn.XLOOKUP(tbl_OrderProduct[[#This Row],[ProductID]],tbl_Product[ProductID],tbl_Product[ProductName])</f>
        <v>Pax Excel</v>
      </c>
      <c r="I3339" t="str">
        <f>_xlfn.XLOOKUP(tbl_OrderProduct[[#This Row],[OrderID]],tbl_Order[OrderID],tbl_Order[CustomerID])</f>
        <v>CUST1218</v>
      </c>
    </row>
    <row r="3340" spans="1:9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  <c r="F3340">
        <f>_xlfn.XLOOKUP(tbl_OrderProduct[[#This Row],[OrderID]],tbl_Order[OrderID],tbl_Order[Order Year])</f>
        <v>2024</v>
      </c>
      <c r="G3340" t="str">
        <f>_xlfn.XLOOKUP(tbl_OrderProduct[[#This Row],[OrderID]],tbl_Order[OrderID],tbl_Order[Order Month Name])</f>
        <v>Jan</v>
      </c>
      <c r="H3340" t="str">
        <f>_xlfn.XLOOKUP(tbl_OrderProduct[[#This Row],[ProductID]],tbl_Product[ProductID],tbl_Product[ProductName])</f>
        <v>Formulate!</v>
      </c>
      <c r="I3340" t="str">
        <f>_xlfn.XLOOKUP(tbl_OrderProduct[[#This Row],[OrderID]],tbl_Order[OrderID],tbl_Order[CustomerID])</f>
        <v>CUST1218</v>
      </c>
    </row>
    <row r="3341" spans="1:9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  <c r="F3341">
        <f>_xlfn.XLOOKUP(tbl_OrderProduct[[#This Row],[OrderID]],tbl_Order[OrderID],tbl_Order[Order Year])</f>
        <v>2024</v>
      </c>
      <c r="G3341" t="str">
        <f>_xlfn.XLOOKUP(tbl_OrderProduct[[#This Row],[OrderID]],tbl_Order[OrderID],tbl_Order[Order Month Name])</f>
        <v>Feb</v>
      </c>
      <c r="H3341" t="str">
        <f>_xlfn.XLOOKUP(tbl_OrderProduct[[#This Row],[ProductID]],tbl_Product[ProductID],tbl_Product[ProductName])</f>
        <v>Ticket to Ride: Financial Express</v>
      </c>
      <c r="I3341" t="str">
        <f>_xlfn.XLOOKUP(tbl_OrderProduct[[#This Row],[OrderID]],tbl_Order[OrderID],tbl_Order[CustomerID])</f>
        <v>CUST1282</v>
      </c>
    </row>
    <row r="3342" spans="1:9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  <c r="F3342">
        <f>_xlfn.XLOOKUP(tbl_OrderProduct[[#This Row],[OrderID]],tbl_Order[OrderID],tbl_Order[Order Year])</f>
        <v>2024</v>
      </c>
      <c r="G3342" t="str">
        <f>_xlfn.XLOOKUP(tbl_OrderProduct[[#This Row],[OrderID]],tbl_Order[OrderID],tbl_Order[Order Month Name])</f>
        <v>Feb</v>
      </c>
      <c r="H3342" t="str">
        <f>_xlfn.XLOOKUP(tbl_OrderProduct[[#This Row],[ProductID]],tbl_Product[ProductID],tbl_Product[ProductName])</f>
        <v>Sheetstorm</v>
      </c>
      <c r="I3342" t="str">
        <f>_xlfn.XLOOKUP(tbl_OrderProduct[[#This Row],[OrderID]],tbl_Order[OrderID],tbl_Order[CustomerID])</f>
        <v>CUST1182</v>
      </c>
    </row>
    <row r="3343" spans="1:9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  <c r="F3343">
        <f>_xlfn.XLOOKUP(tbl_OrderProduct[[#This Row],[OrderID]],tbl_Order[OrderID],tbl_Order[Order Year])</f>
        <v>2024</v>
      </c>
      <c r="G3343" t="str">
        <f>_xlfn.XLOOKUP(tbl_OrderProduct[[#This Row],[OrderID]],tbl_Order[OrderID],tbl_Order[Order Month Name])</f>
        <v>Feb</v>
      </c>
      <c r="H3343" t="str">
        <f>_xlfn.XLOOKUP(tbl_OrderProduct[[#This Row],[ProductID]],tbl_Product[ProductID],tbl_Product[ProductName])</f>
        <v>Wingspanalytics</v>
      </c>
      <c r="I3343" t="str">
        <f>_xlfn.XLOOKUP(tbl_OrderProduct[[#This Row],[OrderID]],tbl_Order[OrderID],tbl_Order[CustomerID])</f>
        <v>CUST1182</v>
      </c>
    </row>
    <row r="3344" spans="1:9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  <c r="F3344">
        <f>_xlfn.XLOOKUP(tbl_OrderProduct[[#This Row],[OrderID]],tbl_Order[OrderID],tbl_Order[Order Year])</f>
        <v>2024</v>
      </c>
      <c r="G3344" t="str">
        <f>_xlfn.XLOOKUP(tbl_OrderProduct[[#This Row],[OrderID]],tbl_Order[OrderID],tbl_Order[Order Month Name])</f>
        <v>Feb</v>
      </c>
      <c r="H3344" t="str">
        <f>_xlfn.XLOOKUP(tbl_OrderProduct[[#This Row],[ProductID]],tbl_Product[ProductID],tbl_Product[ProductName])</f>
        <v>Terraforming Tableau</v>
      </c>
      <c r="I3344" t="str">
        <f>_xlfn.XLOOKUP(tbl_OrderProduct[[#This Row],[OrderID]],tbl_Order[OrderID],tbl_Order[CustomerID])</f>
        <v>CUST0999</v>
      </c>
    </row>
    <row r="3345" spans="1:9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  <c r="F3345">
        <f>_xlfn.XLOOKUP(tbl_OrderProduct[[#This Row],[OrderID]],tbl_Order[OrderID],tbl_Order[Order Year])</f>
        <v>2024</v>
      </c>
      <c r="G3345" t="str">
        <f>_xlfn.XLOOKUP(tbl_OrderProduct[[#This Row],[OrderID]],tbl_Order[OrderID],tbl_Order[Order Month Name])</f>
        <v>Feb</v>
      </c>
      <c r="H3345" t="str">
        <f>_xlfn.XLOOKUP(tbl_OrderProduct[[#This Row],[ProductID]],tbl_Product[ProductID],tbl_Product[ProductName])</f>
        <v>Don't Wake the Stakeholders</v>
      </c>
      <c r="I3345" t="str">
        <f>_xlfn.XLOOKUP(tbl_OrderProduct[[#This Row],[OrderID]],tbl_Order[OrderID],tbl_Order[CustomerID])</f>
        <v>CUST0999</v>
      </c>
    </row>
    <row r="3346" spans="1:9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  <c r="F3346">
        <f>_xlfn.XLOOKUP(tbl_OrderProduct[[#This Row],[OrderID]],tbl_Order[OrderID],tbl_Order[Order Year])</f>
        <v>2024</v>
      </c>
      <c r="G3346" t="str">
        <f>_xlfn.XLOOKUP(tbl_OrderProduct[[#This Row],[OrderID]],tbl_Order[OrderID],tbl_Order[Order Month Name])</f>
        <v>Feb</v>
      </c>
      <c r="H3346" t="str">
        <f>_xlfn.XLOOKUP(tbl_OrderProduct[[#This Row],[ProductID]],tbl_Product[ProductID],tbl_Product[ProductName])</f>
        <v>Carcassone: Financial Quarters</v>
      </c>
      <c r="I3346" t="str">
        <f>_xlfn.XLOOKUP(tbl_OrderProduct[[#This Row],[OrderID]],tbl_Order[OrderID],tbl_Order[CustomerID])</f>
        <v>CUST0999</v>
      </c>
    </row>
    <row r="3347" spans="1:9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  <c r="F3347">
        <f>_xlfn.XLOOKUP(tbl_OrderProduct[[#This Row],[OrderID]],tbl_Order[OrderID],tbl_Order[Order Year])</f>
        <v>2024</v>
      </c>
      <c r="G3347" t="str">
        <f>_xlfn.XLOOKUP(tbl_OrderProduct[[#This Row],[OrderID]],tbl_Order[OrderID],tbl_Order[Order Month Name])</f>
        <v>Feb</v>
      </c>
      <c r="H3347" t="str">
        <f>_xlfn.XLOOKUP(tbl_OrderProduct[[#This Row],[ProductID]],tbl_Product[ProductID],tbl_Product[ProductName])</f>
        <v>Welcome To … The Dashboard</v>
      </c>
      <c r="I3347" t="str">
        <f>_xlfn.XLOOKUP(tbl_OrderProduct[[#This Row],[OrderID]],tbl_Order[OrderID],tbl_Order[CustomerID])</f>
        <v>CUST0999</v>
      </c>
    </row>
    <row r="3348" spans="1:9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  <c r="F3348">
        <f>_xlfn.XLOOKUP(tbl_OrderProduct[[#This Row],[OrderID]],tbl_Order[OrderID],tbl_Order[Order Year])</f>
        <v>2024</v>
      </c>
      <c r="G3348" t="str">
        <f>_xlfn.XLOOKUP(tbl_OrderProduct[[#This Row],[OrderID]],tbl_Order[OrderID],tbl_Order[Order Month Name])</f>
        <v>Feb</v>
      </c>
      <c r="H3348" t="str">
        <f>_xlfn.XLOOKUP(tbl_OrderProduct[[#This Row],[ProductID]],tbl_Product[ProductID],tbl_Product[ProductName])</f>
        <v>The Quacks of Quarterburg</v>
      </c>
      <c r="I3348" t="str">
        <f>_xlfn.XLOOKUP(tbl_OrderProduct[[#This Row],[OrderID]],tbl_Order[OrderID],tbl_Order[CustomerID])</f>
        <v>CUST0999</v>
      </c>
    </row>
    <row r="3349" spans="1:9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  <c r="F3349">
        <f>_xlfn.XLOOKUP(tbl_OrderProduct[[#This Row],[OrderID]],tbl_Order[OrderID],tbl_Order[Order Year])</f>
        <v>2024</v>
      </c>
      <c r="G3349" t="str">
        <f>_xlfn.XLOOKUP(tbl_OrderProduct[[#This Row],[OrderID]],tbl_Order[OrderID],tbl_Order[Order Month Name])</f>
        <v>Feb</v>
      </c>
      <c r="H3349" t="str">
        <f>_xlfn.XLOOKUP(tbl_OrderProduct[[#This Row],[ProductID]],tbl_Product[ProductID],tbl_Product[ProductName])</f>
        <v>Tiny Epic Formulas</v>
      </c>
      <c r="I3349" t="str">
        <f>_xlfn.XLOOKUP(tbl_OrderProduct[[#This Row],[OrderID]],tbl_Order[OrderID],tbl_Order[CustomerID])</f>
        <v>CUST1137</v>
      </c>
    </row>
    <row r="3350" spans="1:9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  <c r="F3350">
        <f>_xlfn.XLOOKUP(tbl_OrderProduct[[#This Row],[OrderID]],tbl_Order[OrderID],tbl_Order[Order Year])</f>
        <v>2024</v>
      </c>
      <c r="G3350" t="str">
        <f>_xlfn.XLOOKUP(tbl_OrderProduct[[#This Row],[OrderID]],tbl_Order[OrderID],tbl_Order[Order Month Name])</f>
        <v>Feb</v>
      </c>
      <c r="H3350" t="str">
        <f>_xlfn.XLOOKUP(tbl_OrderProduct[[#This Row],[ProductID]],tbl_Product[ProductID],tbl_Product[ProductName])</f>
        <v>The Quacks of Quarterburg</v>
      </c>
      <c r="I3350" t="str">
        <f>_xlfn.XLOOKUP(tbl_OrderProduct[[#This Row],[OrderID]],tbl_Order[OrderID],tbl_Order[CustomerID])</f>
        <v>CUST1137</v>
      </c>
    </row>
    <row r="3351" spans="1:9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  <c r="F3351">
        <f>_xlfn.XLOOKUP(tbl_OrderProduct[[#This Row],[OrderID]],tbl_Order[OrderID],tbl_Order[Order Year])</f>
        <v>2024</v>
      </c>
      <c r="G3351" t="str">
        <f>_xlfn.XLOOKUP(tbl_OrderProduct[[#This Row],[OrderID]],tbl_Order[OrderID],tbl_Order[Order Month Name])</f>
        <v>Feb</v>
      </c>
      <c r="H3351" t="str">
        <f>_xlfn.XLOOKUP(tbl_OrderProduct[[#This Row],[ProductID]],tbl_Product[ProductID],tbl_Product[ProductName])</f>
        <v>Dashboard Wavelength</v>
      </c>
      <c r="I3351" t="str">
        <f>_xlfn.XLOOKUP(tbl_OrderProduct[[#This Row],[OrderID]],tbl_Order[OrderID],tbl_Order[CustomerID])</f>
        <v>CUST1137</v>
      </c>
    </row>
    <row r="3352" spans="1:9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  <c r="F3352">
        <f>_xlfn.XLOOKUP(tbl_OrderProduct[[#This Row],[OrderID]],tbl_Order[OrderID],tbl_Order[Order Year])</f>
        <v>2024</v>
      </c>
      <c r="G3352" t="str">
        <f>_xlfn.XLOOKUP(tbl_OrderProduct[[#This Row],[OrderID]],tbl_Order[OrderID],tbl_Order[Order Month Name])</f>
        <v>Feb</v>
      </c>
      <c r="H3352" t="str">
        <f>_xlfn.XLOOKUP(tbl_OrderProduct[[#This Row],[ProductID]],tbl_Product[ProductID],tbl_Product[ProductName])</f>
        <v>Cells of Caledonia</v>
      </c>
      <c r="I3352" t="str">
        <f>_xlfn.XLOOKUP(tbl_OrderProduct[[#This Row],[OrderID]],tbl_Order[OrderID],tbl_Order[CustomerID])</f>
        <v>CUST0127</v>
      </c>
    </row>
    <row r="3353" spans="1:9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  <c r="F3353">
        <f>_xlfn.XLOOKUP(tbl_OrderProduct[[#This Row],[OrderID]],tbl_Order[OrderID],tbl_Order[Order Year])</f>
        <v>2024</v>
      </c>
      <c r="G3353" t="str">
        <f>_xlfn.XLOOKUP(tbl_OrderProduct[[#This Row],[OrderID]],tbl_Order[OrderID],tbl_Order[Order Month Name])</f>
        <v>Feb</v>
      </c>
      <c r="H3353" t="str">
        <f>_xlfn.XLOOKUP(tbl_OrderProduct[[#This Row],[ProductID]],tbl_Product[ProductID],tbl_Product[ProductName])</f>
        <v>Terraforming Tableau</v>
      </c>
      <c r="I3353" t="str">
        <f>_xlfn.XLOOKUP(tbl_OrderProduct[[#This Row],[OrderID]],tbl_Order[OrderID],tbl_Order[CustomerID])</f>
        <v>CUST0127</v>
      </c>
    </row>
    <row r="3354" spans="1:9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  <c r="F3354">
        <f>_xlfn.XLOOKUP(tbl_OrderProduct[[#This Row],[OrderID]],tbl_Order[OrderID],tbl_Order[Order Year])</f>
        <v>2024</v>
      </c>
      <c r="G3354" t="str">
        <f>_xlfn.XLOOKUP(tbl_OrderProduct[[#This Row],[OrderID]],tbl_Order[OrderID],tbl_Order[Order Month Name])</f>
        <v>Feb</v>
      </c>
      <c r="H3354" t="str">
        <f>_xlfn.XLOOKUP(tbl_OrderProduct[[#This Row],[ProductID]],tbl_Product[ProductID],tbl_Product[ProductName])</f>
        <v>Welcome To … The Dashboard</v>
      </c>
      <c r="I3354" t="str">
        <f>_xlfn.XLOOKUP(tbl_OrderProduct[[#This Row],[OrderID]],tbl_Order[OrderID],tbl_Order[CustomerID])</f>
        <v>CUST0127</v>
      </c>
    </row>
    <row r="3355" spans="1:9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  <c r="F3355">
        <f>_xlfn.XLOOKUP(tbl_OrderProduct[[#This Row],[OrderID]],tbl_Order[OrderID],tbl_Order[Order Year])</f>
        <v>2024</v>
      </c>
      <c r="G3355" t="str">
        <f>_xlfn.XLOOKUP(tbl_OrderProduct[[#This Row],[OrderID]],tbl_Order[OrderID],tbl_Order[Order Month Name])</f>
        <v>Feb</v>
      </c>
      <c r="H3355" t="str">
        <f>_xlfn.XLOOKUP(tbl_OrderProduct[[#This Row],[ProductID]],tbl_Product[ProductID],tbl_Product[ProductName])</f>
        <v>Don't Wake the Stakeholders</v>
      </c>
      <c r="I3355" t="str">
        <f>_xlfn.XLOOKUP(tbl_OrderProduct[[#This Row],[OrderID]],tbl_Order[OrderID],tbl_Order[CustomerID])</f>
        <v>CUST0127</v>
      </c>
    </row>
    <row r="3356" spans="1:9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  <c r="F3356">
        <f>_xlfn.XLOOKUP(tbl_OrderProduct[[#This Row],[OrderID]],tbl_Order[OrderID],tbl_Order[Order Year])</f>
        <v>2024</v>
      </c>
      <c r="G3356" t="str">
        <f>_xlfn.XLOOKUP(tbl_OrderProduct[[#This Row],[OrderID]],tbl_Order[OrderID],tbl_Order[Order Month Name])</f>
        <v>Feb</v>
      </c>
      <c r="H3356" t="str">
        <f>_xlfn.XLOOKUP(tbl_OrderProduct[[#This Row],[ProductID]],tbl_Product[ProductID],tbl_Product[ProductName])</f>
        <v>Formula Scrabble</v>
      </c>
      <c r="I3356" t="str">
        <f>_xlfn.XLOOKUP(tbl_OrderProduct[[#This Row],[OrderID]],tbl_Order[OrderID],tbl_Order[CustomerID])</f>
        <v>CUST0127</v>
      </c>
    </row>
    <row r="3357" spans="1:9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  <c r="F3357">
        <f>_xlfn.XLOOKUP(tbl_OrderProduct[[#This Row],[OrderID]],tbl_Order[OrderID],tbl_Order[Order Year])</f>
        <v>2024</v>
      </c>
      <c r="G3357" t="str">
        <f>_xlfn.XLOOKUP(tbl_OrderProduct[[#This Row],[OrderID]],tbl_Order[OrderID],tbl_Order[Order Month Name])</f>
        <v>Feb</v>
      </c>
      <c r="H3357" t="str">
        <f>_xlfn.XLOOKUP(tbl_OrderProduct[[#This Row],[ProductID]],tbl_Product[ProductID],tbl_Product[ProductName])</f>
        <v>Great Western Lookup</v>
      </c>
      <c r="I3357" t="str">
        <f>_xlfn.XLOOKUP(tbl_OrderProduct[[#This Row],[OrderID]],tbl_Order[OrderID],tbl_Order[CustomerID])</f>
        <v>CUST1252</v>
      </c>
    </row>
    <row r="3358" spans="1:9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  <c r="F3358">
        <f>_xlfn.XLOOKUP(tbl_OrderProduct[[#This Row],[OrderID]],tbl_Order[OrderID],tbl_Order[Order Year])</f>
        <v>2024</v>
      </c>
      <c r="G3358" t="str">
        <f>_xlfn.XLOOKUP(tbl_OrderProduct[[#This Row],[OrderID]],tbl_Order[OrderID],tbl_Order[Order Month Name])</f>
        <v>Feb</v>
      </c>
      <c r="H3358" t="str">
        <f>_xlfn.XLOOKUP(tbl_OrderProduct[[#This Row],[ProductID]],tbl_Product[ProductID],tbl_Product[ProductName])</f>
        <v>Carcassone: Financial Quarters</v>
      </c>
      <c r="I3358" t="str">
        <f>_xlfn.XLOOKUP(tbl_OrderProduct[[#This Row],[OrderID]],tbl_Order[OrderID],tbl_Order[CustomerID])</f>
        <v>CUST1252</v>
      </c>
    </row>
    <row r="3359" spans="1:9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  <c r="F3359">
        <f>_xlfn.XLOOKUP(tbl_OrderProduct[[#This Row],[OrderID]],tbl_Order[OrderID],tbl_Order[Order Year])</f>
        <v>2024</v>
      </c>
      <c r="G3359" t="str">
        <f>_xlfn.XLOOKUP(tbl_OrderProduct[[#This Row],[OrderID]],tbl_Order[OrderID],tbl_Order[Order Month Name])</f>
        <v>Feb</v>
      </c>
      <c r="H3359" t="str">
        <f>_xlfn.XLOOKUP(tbl_OrderProduct[[#This Row],[ProductID]],tbl_Product[ProductID],tbl_Product[ProductName])</f>
        <v>Pivot &amp; Paper</v>
      </c>
      <c r="I3359" t="str">
        <f>_xlfn.XLOOKUP(tbl_OrderProduct[[#This Row],[OrderID]],tbl_Order[OrderID],tbl_Order[CustomerID])</f>
        <v>CUST1059</v>
      </c>
    </row>
    <row r="3360" spans="1:9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  <c r="F3360">
        <f>_xlfn.XLOOKUP(tbl_OrderProduct[[#This Row],[OrderID]],tbl_Order[OrderID],tbl_Order[Order Year])</f>
        <v>2024</v>
      </c>
      <c r="G3360" t="str">
        <f>_xlfn.XLOOKUP(tbl_OrderProduct[[#This Row],[OrderID]],tbl_Order[OrderID],tbl_Order[Order Month Name])</f>
        <v>Feb</v>
      </c>
      <c r="H3360" t="str">
        <f>_xlfn.XLOOKUP(tbl_OrderProduct[[#This Row],[ProductID]],tbl_Product[ProductID],tbl_Product[ProductName])</f>
        <v>Don't Split the Data</v>
      </c>
      <c r="I3360" t="str">
        <f>_xlfn.XLOOKUP(tbl_OrderProduct[[#This Row],[OrderID]],tbl_Order[OrderID],tbl_Order[CustomerID])</f>
        <v>CUST1059</v>
      </c>
    </row>
    <row r="3361" spans="1:9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  <c r="F3361">
        <f>_xlfn.XLOOKUP(tbl_OrderProduct[[#This Row],[OrderID]],tbl_Order[OrderID],tbl_Order[Order Year])</f>
        <v>2024</v>
      </c>
      <c r="G3361" t="str">
        <f>_xlfn.XLOOKUP(tbl_OrderProduct[[#This Row],[OrderID]],tbl_Order[OrderID],tbl_Order[Order Month Name])</f>
        <v>Feb</v>
      </c>
      <c r="H3361" t="str">
        <f>_xlfn.XLOOKUP(tbl_OrderProduct[[#This Row],[ProductID]],tbl_Product[ProductID],tbl_Product[ProductName])</f>
        <v>Sheetstorm</v>
      </c>
      <c r="I3361" t="str">
        <f>_xlfn.XLOOKUP(tbl_OrderProduct[[#This Row],[OrderID]],tbl_Order[OrderID],tbl_Order[CustomerID])</f>
        <v>CUST1059</v>
      </c>
    </row>
    <row r="3362" spans="1:9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  <c r="F3362">
        <f>_xlfn.XLOOKUP(tbl_OrderProduct[[#This Row],[OrderID]],tbl_Order[OrderID],tbl_Order[Order Year])</f>
        <v>2024</v>
      </c>
      <c r="G3362" t="str">
        <f>_xlfn.XLOOKUP(tbl_OrderProduct[[#This Row],[OrderID]],tbl_Order[OrderID],tbl_Order[Order Month Name])</f>
        <v>Feb</v>
      </c>
      <c r="H3362" t="str">
        <f>_xlfn.XLOOKUP(tbl_OrderProduct[[#This Row],[ProductID]],tbl_Product[ProductID],tbl_Product[ProductName])</f>
        <v>The Spill: Data Breach</v>
      </c>
      <c r="I3362" t="str">
        <f>_xlfn.XLOOKUP(tbl_OrderProduct[[#This Row],[OrderID]],tbl_Order[OrderID],tbl_Order[CustomerID])</f>
        <v>CUST0375</v>
      </c>
    </row>
    <row r="3363" spans="1:9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  <c r="F3363">
        <f>_xlfn.XLOOKUP(tbl_OrderProduct[[#This Row],[OrderID]],tbl_Order[OrderID],tbl_Order[Order Year])</f>
        <v>2024</v>
      </c>
      <c r="G3363" t="str">
        <f>_xlfn.XLOOKUP(tbl_OrderProduct[[#This Row],[OrderID]],tbl_Order[OrderID],tbl_Order[Order Month Name])</f>
        <v>Feb</v>
      </c>
      <c r="H3363" t="str">
        <f>_xlfn.XLOOKUP(tbl_OrderProduct[[#This Row],[ProductID]],tbl_Product[ProductID],tbl_Product[ProductName])</f>
        <v>YahtSheets</v>
      </c>
      <c r="I3363" t="str">
        <f>_xlfn.XLOOKUP(tbl_OrderProduct[[#This Row],[OrderID]],tbl_Order[OrderID],tbl_Order[CustomerID])</f>
        <v>CUST0375</v>
      </c>
    </row>
    <row r="3364" spans="1:9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  <c r="F3364">
        <f>_xlfn.XLOOKUP(tbl_OrderProduct[[#This Row],[OrderID]],tbl_Order[OrderID],tbl_Order[Order Year])</f>
        <v>2024</v>
      </c>
      <c r="G3364" t="str">
        <f>_xlfn.XLOOKUP(tbl_OrderProduct[[#This Row],[OrderID]],tbl_Order[OrderID],tbl_Order[Order Month Name])</f>
        <v>Feb</v>
      </c>
      <c r="H3364" t="str">
        <f>_xlfn.XLOOKUP(tbl_OrderProduct[[#This Row],[ProductID]],tbl_Product[ProductID],tbl_Product[ProductName])</f>
        <v>Formula Scrabble</v>
      </c>
      <c r="I3364" t="str">
        <f>_xlfn.XLOOKUP(tbl_OrderProduct[[#This Row],[OrderID]],tbl_Order[OrderID],tbl_Order[CustomerID])</f>
        <v>CUST0375</v>
      </c>
    </row>
    <row r="3365" spans="1:9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  <c r="F3365">
        <f>_xlfn.XLOOKUP(tbl_OrderProduct[[#This Row],[OrderID]],tbl_Order[OrderID],tbl_Order[Order Year])</f>
        <v>2024</v>
      </c>
      <c r="G3365" t="str">
        <f>_xlfn.XLOOKUP(tbl_OrderProduct[[#This Row],[OrderID]],tbl_Order[OrderID],tbl_Order[Order Month Name])</f>
        <v>Feb</v>
      </c>
      <c r="H3365" t="str">
        <f>_xlfn.XLOOKUP(tbl_OrderProduct[[#This Row],[ProductID]],tbl_Product[ProductID],tbl_Product[ProductName])</f>
        <v>Carcassone: Financial Quarters</v>
      </c>
      <c r="I3365" t="str">
        <f>_xlfn.XLOOKUP(tbl_OrderProduct[[#This Row],[OrderID]],tbl_Order[OrderID],tbl_Order[CustomerID])</f>
        <v>CUST0375</v>
      </c>
    </row>
    <row r="3366" spans="1:9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  <c r="F3366">
        <f>_xlfn.XLOOKUP(tbl_OrderProduct[[#This Row],[OrderID]],tbl_Order[OrderID],tbl_Order[Order Year])</f>
        <v>2024</v>
      </c>
      <c r="G3366" t="str">
        <f>_xlfn.XLOOKUP(tbl_OrderProduct[[#This Row],[OrderID]],tbl_Order[OrderID],tbl_Order[Order Month Name])</f>
        <v>Feb</v>
      </c>
      <c r="H3366" t="str">
        <f>_xlfn.XLOOKUP(tbl_OrderProduct[[#This Row],[ProductID]],tbl_Product[ProductID],tbl_Product[ProductName])</f>
        <v>The Castles of Mad King Lambda</v>
      </c>
      <c r="I3366" t="str">
        <f>_xlfn.XLOOKUP(tbl_OrderProduct[[#This Row],[OrderID]],tbl_Order[OrderID],tbl_Order[CustomerID])</f>
        <v>CUST0314</v>
      </c>
    </row>
    <row r="3367" spans="1:9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  <c r="F3367">
        <f>_xlfn.XLOOKUP(tbl_OrderProduct[[#This Row],[OrderID]],tbl_Order[OrderID],tbl_Order[Order Year])</f>
        <v>2024</v>
      </c>
      <c r="G3367" t="str">
        <f>_xlfn.XLOOKUP(tbl_OrderProduct[[#This Row],[OrderID]],tbl_Order[OrderID],tbl_Order[Order Month Name])</f>
        <v>Feb</v>
      </c>
      <c r="H3367" t="str">
        <f>_xlfn.XLOOKUP(tbl_OrderProduct[[#This Row],[ProductID]],tbl_Product[ProductID],tbl_Product[ProductName])</f>
        <v>Ticket to Ride: Financial Express</v>
      </c>
      <c r="I3367" t="str">
        <f>_xlfn.XLOOKUP(tbl_OrderProduct[[#This Row],[OrderID]],tbl_Order[OrderID],tbl_Order[CustomerID])</f>
        <v>CUST1283</v>
      </c>
    </row>
    <row r="3368" spans="1:9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  <c r="F3368">
        <f>_xlfn.XLOOKUP(tbl_OrderProduct[[#This Row],[OrderID]],tbl_Order[OrderID],tbl_Order[Order Year])</f>
        <v>2024</v>
      </c>
      <c r="G3368" t="str">
        <f>_xlfn.XLOOKUP(tbl_OrderProduct[[#This Row],[OrderID]],tbl_Order[OrderID],tbl_Order[Order Month Name])</f>
        <v>Feb</v>
      </c>
      <c r="H3368" t="str">
        <f>_xlfn.XLOOKUP(tbl_OrderProduct[[#This Row],[ProductID]],tbl_Product[ProductID],tbl_Product[ProductName])</f>
        <v>Unmatched: Analyst's Edition</v>
      </c>
      <c r="I3368" t="str">
        <f>_xlfn.XLOOKUP(tbl_OrderProduct[[#This Row],[OrderID]],tbl_Order[OrderID],tbl_Order[CustomerID])</f>
        <v>CUST1283</v>
      </c>
    </row>
    <row r="3369" spans="1:9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  <c r="F3369">
        <f>_xlfn.XLOOKUP(tbl_OrderProduct[[#This Row],[OrderID]],tbl_Order[OrderID],tbl_Order[Order Year])</f>
        <v>2024</v>
      </c>
      <c r="G3369" t="str">
        <f>_xlfn.XLOOKUP(tbl_OrderProduct[[#This Row],[OrderID]],tbl_Order[OrderID],tbl_Order[Order Month Name])</f>
        <v>Mar</v>
      </c>
      <c r="H3369" t="str">
        <f>_xlfn.XLOOKUP(tbl_OrderProduct[[#This Row],[ProductID]],tbl_Product[ProductID],tbl_Product[ProductName])</f>
        <v>Audit Call of Cthulhu</v>
      </c>
      <c r="I3369" t="str">
        <f>_xlfn.XLOOKUP(tbl_OrderProduct[[#This Row],[OrderID]],tbl_Order[OrderID],tbl_Order[CustomerID])</f>
        <v>CUST1027</v>
      </c>
    </row>
    <row r="3370" spans="1:9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  <c r="F3370">
        <f>_xlfn.XLOOKUP(tbl_OrderProduct[[#This Row],[OrderID]],tbl_Order[OrderID],tbl_Order[Order Year])</f>
        <v>2024</v>
      </c>
      <c r="G3370" t="str">
        <f>_xlfn.XLOOKUP(tbl_OrderProduct[[#This Row],[OrderID]],tbl_Order[OrderID],tbl_Order[Order Month Name])</f>
        <v>Mar</v>
      </c>
      <c r="H3370" t="str">
        <f>_xlfn.XLOOKUP(tbl_OrderProduct[[#This Row],[ProductID]],tbl_Product[ProductID],tbl_Product[ProductName])</f>
        <v>Tiny Epic Formulas</v>
      </c>
      <c r="I3370" t="str">
        <f>_xlfn.XLOOKUP(tbl_OrderProduct[[#This Row],[OrderID]],tbl_Order[OrderID],tbl_Order[CustomerID])</f>
        <v>CUST0835</v>
      </c>
    </row>
    <row r="3371" spans="1:9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  <c r="F3371">
        <f>_xlfn.XLOOKUP(tbl_OrderProduct[[#This Row],[OrderID]],tbl_Order[OrderID],tbl_Order[Order Year])</f>
        <v>2024</v>
      </c>
      <c r="G3371" t="str">
        <f>_xlfn.XLOOKUP(tbl_OrderProduct[[#This Row],[OrderID]],tbl_Order[OrderID],tbl_Order[Order Month Name])</f>
        <v>Mar</v>
      </c>
      <c r="H3371" t="str">
        <f>_xlfn.XLOOKUP(tbl_OrderProduct[[#This Row],[ProductID]],tbl_Product[ProductID],tbl_Product[ProductName])</f>
        <v>YahtSheets</v>
      </c>
      <c r="I3371" t="str">
        <f>_xlfn.XLOOKUP(tbl_OrderProduct[[#This Row],[OrderID]],tbl_Order[OrderID],tbl_Order[CustomerID])</f>
        <v>CUST0397</v>
      </c>
    </row>
    <row r="3372" spans="1:9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  <c r="F3372">
        <f>_xlfn.XLOOKUP(tbl_OrderProduct[[#This Row],[OrderID]],tbl_Order[OrderID],tbl_Order[Order Year])</f>
        <v>2024</v>
      </c>
      <c r="G3372" t="str">
        <f>_xlfn.XLOOKUP(tbl_OrderProduct[[#This Row],[OrderID]],tbl_Order[OrderID],tbl_Order[Order Month Name])</f>
        <v>Mar</v>
      </c>
      <c r="H3372" t="str">
        <f>_xlfn.XLOOKUP(tbl_OrderProduct[[#This Row],[ProductID]],tbl_Product[ProductID],tbl_Product[ProductName])</f>
        <v>DataCraft: Fields &amp; Measures</v>
      </c>
      <c r="I3372" t="str">
        <f>_xlfn.XLOOKUP(tbl_OrderProduct[[#This Row],[OrderID]],tbl_Order[OrderID],tbl_Order[CustomerID])</f>
        <v>CUST0397</v>
      </c>
    </row>
    <row r="3373" spans="1:9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  <c r="F3373">
        <f>_xlfn.XLOOKUP(tbl_OrderProduct[[#This Row],[OrderID]],tbl_Order[OrderID],tbl_Order[Order Year])</f>
        <v>2024</v>
      </c>
      <c r="G3373" t="str">
        <f>_xlfn.XLOOKUP(tbl_OrderProduct[[#This Row],[OrderID]],tbl_Order[OrderID],tbl_Order[Order Month Name])</f>
        <v>Mar</v>
      </c>
      <c r="H3373" t="str">
        <f>_xlfn.XLOOKUP(tbl_OrderProduct[[#This Row],[ProductID]],tbl_Product[ProductID],tbl_Product[ProductName])</f>
        <v>Monopoly: Pivot Table Edition</v>
      </c>
      <c r="I3373" t="str">
        <f>_xlfn.XLOOKUP(tbl_OrderProduct[[#This Row],[OrderID]],tbl_Order[OrderID],tbl_Order[CustomerID])</f>
        <v>CUST0397</v>
      </c>
    </row>
    <row r="3374" spans="1:9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  <c r="F3374">
        <f>_xlfn.XLOOKUP(tbl_OrderProduct[[#This Row],[OrderID]],tbl_Order[OrderID],tbl_Order[Order Year])</f>
        <v>2024</v>
      </c>
      <c r="G3374" t="str">
        <f>_xlfn.XLOOKUP(tbl_OrderProduct[[#This Row],[OrderID]],tbl_Order[OrderID],tbl_Order[Order Month Name])</f>
        <v>Mar</v>
      </c>
      <c r="H3374" t="str">
        <f>_xlfn.XLOOKUP(tbl_OrderProduct[[#This Row],[ProductID]],tbl_Product[ProductID],tbl_Product[ProductName])</f>
        <v>A Dasboard Contrived</v>
      </c>
      <c r="I3374" t="str">
        <f>_xlfn.XLOOKUP(tbl_OrderProduct[[#This Row],[OrderID]],tbl_Order[OrderID],tbl_Order[CustomerID])</f>
        <v>CUST0397</v>
      </c>
    </row>
    <row r="3375" spans="1:9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  <c r="F3375">
        <f>_xlfn.XLOOKUP(tbl_OrderProduct[[#This Row],[OrderID]],tbl_Order[OrderID],tbl_Order[Order Year])</f>
        <v>2024</v>
      </c>
      <c r="G3375" t="str">
        <f>_xlfn.XLOOKUP(tbl_OrderProduct[[#This Row],[OrderID]],tbl_Order[OrderID],tbl_Order[Order Month Name])</f>
        <v>Mar</v>
      </c>
      <c r="H3375" t="str">
        <f>_xlfn.XLOOKUP(tbl_OrderProduct[[#This Row],[ProductID]],tbl_Product[ProductID],tbl_Product[ProductName])</f>
        <v>The Spill: Data Breach</v>
      </c>
      <c r="I3375" t="str">
        <f>_xlfn.XLOOKUP(tbl_OrderProduct[[#This Row],[OrderID]],tbl_Order[OrderID],tbl_Order[CustomerID])</f>
        <v>CUST1195</v>
      </c>
    </row>
    <row r="3376" spans="1:9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  <c r="F3376">
        <f>_xlfn.XLOOKUP(tbl_OrderProduct[[#This Row],[OrderID]],tbl_Order[OrderID],tbl_Order[Order Year])</f>
        <v>2024</v>
      </c>
      <c r="G3376" t="str">
        <f>_xlfn.XLOOKUP(tbl_OrderProduct[[#This Row],[OrderID]],tbl_Order[OrderID],tbl_Order[Order Month Name])</f>
        <v>Mar</v>
      </c>
      <c r="H3376" t="str">
        <f>_xlfn.XLOOKUP(tbl_OrderProduct[[#This Row],[ProductID]],tbl_Product[ProductID],tbl_Product[ProductName])</f>
        <v>The Castles of Mad King Lambda</v>
      </c>
      <c r="I3376" t="str">
        <f>_xlfn.XLOOKUP(tbl_OrderProduct[[#This Row],[OrderID]],tbl_Order[OrderID],tbl_Order[CustomerID])</f>
        <v>CUST1145</v>
      </c>
    </row>
    <row r="3377" spans="1:9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  <c r="F3377">
        <f>_xlfn.XLOOKUP(tbl_OrderProduct[[#This Row],[OrderID]],tbl_Order[OrderID],tbl_Order[Order Year])</f>
        <v>2024</v>
      </c>
      <c r="G3377" t="str">
        <f>_xlfn.XLOOKUP(tbl_OrderProduct[[#This Row],[OrderID]],tbl_Order[OrderID],tbl_Order[Order Month Name])</f>
        <v>Mar</v>
      </c>
      <c r="H3377" t="str">
        <f>_xlfn.XLOOKUP(tbl_OrderProduct[[#This Row],[ProductID]],tbl_Product[ProductID],tbl_Product[ProductName])</f>
        <v>Fieldnames</v>
      </c>
      <c r="I3377" t="str">
        <f>_xlfn.XLOOKUP(tbl_OrderProduct[[#This Row],[OrderID]],tbl_Order[OrderID],tbl_Order[CustomerID])</f>
        <v>CUST1145</v>
      </c>
    </row>
    <row r="3378" spans="1:9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  <c r="F3378">
        <f>_xlfn.XLOOKUP(tbl_OrderProduct[[#This Row],[OrderID]],tbl_Order[OrderID],tbl_Order[Order Year])</f>
        <v>2024</v>
      </c>
      <c r="G3378" t="str">
        <f>_xlfn.XLOOKUP(tbl_OrderProduct[[#This Row],[OrderID]],tbl_Order[OrderID],tbl_Order[Order Month Name])</f>
        <v>Mar</v>
      </c>
      <c r="H3378" t="str">
        <f>_xlfn.XLOOKUP(tbl_OrderProduct[[#This Row],[ProductID]],tbl_Product[ProductID],tbl_Product[ProductName])</f>
        <v>A Dasboard Contrived</v>
      </c>
      <c r="I3378" t="str">
        <f>_xlfn.XLOOKUP(tbl_OrderProduct[[#This Row],[OrderID]],tbl_Order[OrderID],tbl_Order[CustomerID])</f>
        <v>CUST1231</v>
      </c>
    </row>
    <row r="3379" spans="1:9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  <c r="F3379">
        <f>_xlfn.XLOOKUP(tbl_OrderProduct[[#This Row],[OrderID]],tbl_Order[OrderID],tbl_Order[Order Year])</f>
        <v>2024</v>
      </c>
      <c r="G3379" t="str">
        <f>_xlfn.XLOOKUP(tbl_OrderProduct[[#This Row],[OrderID]],tbl_Order[OrderID],tbl_Order[Order Month Name])</f>
        <v>Mar</v>
      </c>
      <c r="H3379" t="str">
        <f>_xlfn.XLOOKUP(tbl_OrderProduct[[#This Row],[ProductID]],tbl_Product[ProductID],tbl_Product[ProductName])</f>
        <v>Root Cause Analysis</v>
      </c>
      <c r="I3379" t="str">
        <f>_xlfn.XLOOKUP(tbl_OrderProduct[[#This Row],[OrderID]],tbl_Order[OrderID],tbl_Order[CustomerID])</f>
        <v>CUST1231</v>
      </c>
    </row>
    <row r="3380" spans="1:9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  <c r="F3380">
        <f>_xlfn.XLOOKUP(tbl_OrderProduct[[#This Row],[OrderID]],tbl_Order[OrderID],tbl_Order[Order Year])</f>
        <v>2024</v>
      </c>
      <c r="G3380" t="str">
        <f>_xlfn.XLOOKUP(tbl_OrderProduct[[#This Row],[OrderID]],tbl_Order[OrderID],tbl_Order[Order Month Name])</f>
        <v>Mar</v>
      </c>
      <c r="H3380" t="str">
        <f>_xlfn.XLOOKUP(tbl_OrderProduct[[#This Row],[ProductID]],tbl_Product[ProductID],tbl_Product[ProductName])</f>
        <v>Pivot Panic!</v>
      </c>
      <c r="I3380" t="str">
        <f>_xlfn.XLOOKUP(tbl_OrderProduct[[#This Row],[OrderID]],tbl_Order[OrderID],tbl_Order[CustomerID])</f>
        <v>CUST1231</v>
      </c>
    </row>
    <row r="3381" spans="1:9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  <c r="F3381">
        <f>_xlfn.XLOOKUP(tbl_OrderProduct[[#This Row],[OrderID]],tbl_Order[OrderID],tbl_Order[Order Year])</f>
        <v>2024</v>
      </c>
      <c r="G3381" t="str">
        <f>_xlfn.XLOOKUP(tbl_OrderProduct[[#This Row],[OrderID]],tbl_Order[OrderID],tbl_Order[Order Month Name])</f>
        <v>Mar</v>
      </c>
      <c r="H3381" t="str">
        <f>_xlfn.XLOOKUP(tbl_OrderProduct[[#This Row],[ProductID]],tbl_Product[ProductID],tbl_Product[ProductName])</f>
        <v>Monopoly: Pivot Table Edition</v>
      </c>
      <c r="I3381" t="str">
        <f>_xlfn.XLOOKUP(tbl_OrderProduct[[#This Row],[OrderID]],tbl_Order[OrderID],tbl_Order[CustomerID])</f>
        <v>CUST1231</v>
      </c>
    </row>
    <row r="3382" spans="1:9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  <c r="F3382">
        <f>_xlfn.XLOOKUP(tbl_OrderProduct[[#This Row],[OrderID]],tbl_Order[OrderID],tbl_Order[Order Year])</f>
        <v>2024</v>
      </c>
      <c r="G3382" t="str">
        <f>_xlfn.XLOOKUP(tbl_OrderProduct[[#This Row],[OrderID]],tbl_Order[OrderID],tbl_Order[Order Month Name])</f>
        <v>Mar</v>
      </c>
      <c r="H3382" t="str">
        <f>_xlfn.XLOOKUP(tbl_OrderProduct[[#This Row],[ProductID]],tbl_Product[ProductID],tbl_Product[ProductName])</f>
        <v>Unmatched: Analyst's Edition</v>
      </c>
      <c r="I3382" t="str">
        <f>_xlfn.XLOOKUP(tbl_OrderProduct[[#This Row],[OrderID]],tbl_Order[OrderID],tbl_Order[CustomerID])</f>
        <v>CUST1262</v>
      </c>
    </row>
    <row r="3383" spans="1:9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  <c r="F3383">
        <f>_xlfn.XLOOKUP(tbl_OrderProduct[[#This Row],[OrderID]],tbl_Order[OrderID],tbl_Order[Order Year])</f>
        <v>2024</v>
      </c>
      <c r="G3383" t="str">
        <f>_xlfn.XLOOKUP(tbl_OrderProduct[[#This Row],[OrderID]],tbl_Order[OrderID],tbl_Order[Order Month Name])</f>
        <v>Mar</v>
      </c>
      <c r="H3383" t="str">
        <f>_xlfn.XLOOKUP(tbl_OrderProduct[[#This Row],[ProductID]],tbl_Product[ProductID],tbl_Product[ProductName])</f>
        <v>Power B.I. the Board Game</v>
      </c>
      <c r="I3383" t="str">
        <f>_xlfn.XLOOKUP(tbl_OrderProduct[[#This Row],[OrderID]],tbl_Order[OrderID],tbl_Order[CustomerID])</f>
        <v>CUST1262</v>
      </c>
    </row>
    <row r="3384" spans="1:9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  <c r="F3384">
        <f>_xlfn.XLOOKUP(tbl_OrderProduct[[#This Row],[OrderID]],tbl_Order[OrderID],tbl_Order[Order Year])</f>
        <v>2024</v>
      </c>
      <c r="G3384" t="str">
        <f>_xlfn.XLOOKUP(tbl_OrderProduct[[#This Row],[OrderID]],tbl_Order[OrderID],tbl_Order[Order Month Name])</f>
        <v>Mar</v>
      </c>
      <c r="H3384" t="str">
        <f>_xlfn.XLOOKUP(tbl_OrderProduct[[#This Row],[ProductID]],tbl_Product[ProductID],tbl_Product[ProductName])</f>
        <v>Fieldnames</v>
      </c>
      <c r="I3384" t="str">
        <f>_xlfn.XLOOKUP(tbl_OrderProduct[[#This Row],[OrderID]],tbl_Order[OrderID],tbl_Order[CustomerID])</f>
        <v>CUST1262</v>
      </c>
    </row>
    <row r="3385" spans="1:9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  <c r="F3385">
        <f>_xlfn.XLOOKUP(tbl_OrderProduct[[#This Row],[OrderID]],tbl_Order[OrderID],tbl_Order[Order Year])</f>
        <v>2024</v>
      </c>
      <c r="G3385" t="str">
        <f>_xlfn.XLOOKUP(tbl_OrderProduct[[#This Row],[OrderID]],tbl_Order[OrderID],tbl_Order[Order Month Name])</f>
        <v>Mar</v>
      </c>
      <c r="H3385" t="str">
        <f>_xlfn.XLOOKUP(tbl_OrderProduct[[#This Row],[ProductID]],tbl_Product[ProductID],tbl_Product[ProductName])</f>
        <v>Ticket to Ride: Financial Express</v>
      </c>
      <c r="I3385" t="str">
        <f>_xlfn.XLOOKUP(tbl_OrderProduct[[#This Row],[OrderID]],tbl_Order[OrderID],tbl_Order[CustomerID])</f>
        <v>CUST0566</v>
      </c>
    </row>
    <row r="3386" spans="1:9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  <c r="F3386">
        <f>_xlfn.XLOOKUP(tbl_OrderProduct[[#This Row],[OrderID]],tbl_Order[OrderID],tbl_Order[Order Year])</f>
        <v>2024</v>
      </c>
      <c r="G3386" t="str">
        <f>_xlfn.XLOOKUP(tbl_OrderProduct[[#This Row],[OrderID]],tbl_Order[OrderID],tbl_Order[Order Month Name])</f>
        <v>Mar</v>
      </c>
      <c r="H3386" t="str">
        <f>_xlfn.XLOOKUP(tbl_OrderProduct[[#This Row],[ProductID]],tbl_Product[ProductID],tbl_Product[ProductName])</f>
        <v>Between Two Spreadsheets</v>
      </c>
      <c r="I3386" t="str">
        <f>_xlfn.XLOOKUP(tbl_OrderProduct[[#This Row],[OrderID]],tbl_Order[OrderID],tbl_Order[CustomerID])</f>
        <v>CUST0566</v>
      </c>
    </row>
    <row r="3387" spans="1:9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  <c r="F3387">
        <f>_xlfn.XLOOKUP(tbl_OrderProduct[[#This Row],[OrderID]],tbl_Order[OrderID],tbl_Order[Order Year])</f>
        <v>2024</v>
      </c>
      <c r="G3387" t="str">
        <f>_xlfn.XLOOKUP(tbl_OrderProduct[[#This Row],[OrderID]],tbl_Order[OrderID],tbl_Order[Order Month Name])</f>
        <v>Mar</v>
      </c>
      <c r="H3387" t="str">
        <f>_xlfn.XLOOKUP(tbl_OrderProduct[[#This Row],[ProductID]],tbl_Product[ProductID],tbl_Product[ProductName])</f>
        <v>Tiny Epic Formulas</v>
      </c>
      <c r="I3387" t="str">
        <f>_xlfn.XLOOKUP(tbl_OrderProduct[[#This Row],[OrderID]],tbl_Order[OrderID],tbl_Order[CustomerID])</f>
        <v>CUST0576</v>
      </c>
    </row>
    <row r="3388" spans="1:9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  <c r="F3388">
        <f>_xlfn.XLOOKUP(tbl_OrderProduct[[#This Row],[OrderID]],tbl_Order[OrderID],tbl_Order[Order Year])</f>
        <v>2024</v>
      </c>
      <c r="G3388" t="str">
        <f>_xlfn.XLOOKUP(tbl_OrderProduct[[#This Row],[OrderID]],tbl_Order[OrderID],tbl_Order[Order Month Name])</f>
        <v>Mar</v>
      </c>
      <c r="H3388" t="str">
        <f>_xlfn.XLOOKUP(tbl_OrderProduct[[#This Row],[ProductID]],tbl_Product[ProductID],tbl_Product[ProductName])</f>
        <v>Dungeons &amp; Datasets</v>
      </c>
      <c r="I3388" t="str">
        <f>_xlfn.XLOOKUP(tbl_OrderProduct[[#This Row],[OrderID]],tbl_Order[OrderID],tbl_Order[CustomerID])</f>
        <v>CUST0761</v>
      </c>
    </row>
    <row r="3389" spans="1:9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  <c r="F3389">
        <f>_xlfn.XLOOKUP(tbl_OrderProduct[[#This Row],[OrderID]],tbl_Order[OrderID],tbl_Order[Order Year])</f>
        <v>2024</v>
      </c>
      <c r="G3389" t="str">
        <f>_xlfn.XLOOKUP(tbl_OrderProduct[[#This Row],[OrderID]],tbl_Order[OrderID],tbl_Order[Order Month Name])</f>
        <v>Mar</v>
      </c>
      <c r="H3389" t="str">
        <f>_xlfn.XLOOKUP(tbl_OrderProduct[[#This Row],[ProductID]],tbl_Product[ProductID],tbl_Product[ProductName])</f>
        <v>A Dasboard Contrived</v>
      </c>
      <c r="I3389" t="str">
        <f>_xlfn.XLOOKUP(tbl_OrderProduct[[#This Row],[OrderID]],tbl_Order[OrderID],tbl_Order[CustomerID])</f>
        <v>CUST0180</v>
      </c>
    </row>
    <row r="3390" spans="1:9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  <c r="F3390">
        <f>_xlfn.XLOOKUP(tbl_OrderProduct[[#This Row],[OrderID]],tbl_Order[OrderID],tbl_Order[Order Year])</f>
        <v>2024</v>
      </c>
      <c r="G3390" t="str">
        <f>_xlfn.XLOOKUP(tbl_OrderProduct[[#This Row],[OrderID]],tbl_Order[OrderID],tbl_Order[Order Month Name])</f>
        <v>Mar</v>
      </c>
      <c r="H3390" t="str">
        <f>_xlfn.XLOOKUP(tbl_OrderProduct[[#This Row],[ProductID]],tbl_Product[ProductID],tbl_Product[ProductName])</f>
        <v>Cashflow Cascadia</v>
      </c>
      <c r="I3390" t="str">
        <f>_xlfn.XLOOKUP(tbl_OrderProduct[[#This Row],[OrderID]],tbl_Order[OrderID],tbl_Order[CustomerID])</f>
        <v>CUST0180</v>
      </c>
    </row>
    <row r="3391" spans="1:9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  <c r="F3391">
        <f>_xlfn.XLOOKUP(tbl_OrderProduct[[#This Row],[OrderID]],tbl_Order[OrderID],tbl_Order[Order Year])</f>
        <v>2024</v>
      </c>
      <c r="G3391" t="str">
        <f>_xlfn.XLOOKUP(tbl_OrderProduct[[#This Row],[OrderID]],tbl_Order[OrderID],tbl_Order[Order Month Name])</f>
        <v>Mar</v>
      </c>
      <c r="H3391" t="str">
        <f>_xlfn.XLOOKUP(tbl_OrderProduct[[#This Row],[ProductID]],tbl_Product[ProductID],tbl_Product[ProductName])</f>
        <v>Charts Against Humanity</v>
      </c>
      <c r="I3391" t="str">
        <f>_xlfn.XLOOKUP(tbl_OrderProduct[[#This Row],[OrderID]],tbl_Order[OrderID],tbl_Order[CustomerID])</f>
        <v>CUST0838</v>
      </c>
    </row>
    <row r="3392" spans="1:9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  <c r="F3392">
        <f>_xlfn.XLOOKUP(tbl_OrderProduct[[#This Row],[OrderID]],tbl_Order[OrderID],tbl_Order[Order Year])</f>
        <v>2024</v>
      </c>
      <c r="G3392" t="str">
        <f>_xlfn.XLOOKUP(tbl_OrderProduct[[#This Row],[OrderID]],tbl_Order[OrderID],tbl_Order[Order Month Name])</f>
        <v>Mar</v>
      </c>
      <c r="H3392" t="str">
        <f>_xlfn.XLOOKUP(tbl_OrderProduct[[#This Row],[ProductID]],tbl_Product[ProductID],tbl_Product[ProductName])</f>
        <v>Pivot &amp; Paper</v>
      </c>
      <c r="I3392" t="str">
        <f>_xlfn.XLOOKUP(tbl_OrderProduct[[#This Row],[OrderID]],tbl_Order[OrderID],tbl_Order[CustomerID])</f>
        <v>CUST0838</v>
      </c>
    </row>
    <row r="3393" spans="1:9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  <c r="F3393">
        <f>_xlfn.XLOOKUP(tbl_OrderProduct[[#This Row],[OrderID]],tbl_Order[OrderID],tbl_Order[Order Year])</f>
        <v>2024</v>
      </c>
      <c r="G3393" t="str">
        <f>_xlfn.XLOOKUP(tbl_OrderProduct[[#This Row],[OrderID]],tbl_Order[OrderID],tbl_Order[Order Month Name])</f>
        <v>Mar</v>
      </c>
      <c r="H3393" t="str">
        <f>_xlfn.XLOOKUP(tbl_OrderProduct[[#This Row],[ProductID]],tbl_Product[ProductID],tbl_Product[ProductName])</f>
        <v>Root Cause Analysis</v>
      </c>
      <c r="I3393" t="str">
        <f>_xlfn.XLOOKUP(tbl_OrderProduct[[#This Row],[OrderID]],tbl_Order[OrderID],tbl_Order[CustomerID])</f>
        <v>CUST0838</v>
      </c>
    </row>
    <row r="3394" spans="1:9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  <c r="F3394">
        <f>_xlfn.XLOOKUP(tbl_OrderProduct[[#This Row],[OrderID]],tbl_Order[OrderID],tbl_Order[Order Year])</f>
        <v>2024</v>
      </c>
      <c r="G3394" t="str">
        <f>_xlfn.XLOOKUP(tbl_OrderProduct[[#This Row],[OrderID]],tbl_Order[OrderID],tbl_Order[Order Month Name])</f>
        <v>Mar</v>
      </c>
      <c r="H3394" t="str">
        <f>_xlfn.XLOOKUP(tbl_OrderProduct[[#This Row],[ProductID]],tbl_Product[ProductID],tbl_Product[ProductName])</f>
        <v>Formulate!</v>
      </c>
      <c r="I3394" t="str">
        <f>_xlfn.XLOOKUP(tbl_OrderProduct[[#This Row],[OrderID]],tbl_Order[OrderID],tbl_Order[CustomerID])</f>
        <v>CUST0103</v>
      </c>
    </row>
    <row r="3395" spans="1:9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  <c r="F3395">
        <f>_xlfn.XLOOKUP(tbl_OrderProduct[[#This Row],[OrderID]],tbl_Order[OrderID],tbl_Order[Order Year])</f>
        <v>2024</v>
      </c>
      <c r="G3395" t="str">
        <f>_xlfn.XLOOKUP(tbl_OrderProduct[[#This Row],[OrderID]],tbl_Order[OrderID],tbl_Order[Order Month Name])</f>
        <v>Mar</v>
      </c>
      <c r="H3395" t="str">
        <f>_xlfn.XLOOKUP(tbl_OrderProduct[[#This Row],[ProductID]],tbl_Product[ProductID],tbl_Product[ProductName])</f>
        <v>Fieldnames</v>
      </c>
      <c r="I3395" t="str">
        <f>_xlfn.XLOOKUP(tbl_OrderProduct[[#This Row],[OrderID]],tbl_Order[OrderID],tbl_Order[CustomerID])</f>
        <v>CUST0103</v>
      </c>
    </row>
    <row r="3396" spans="1:9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  <c r="F3396">
        <f>_xlfn.XLOOKUP(tbl_OrderProduct[[#This Row],[OrderID]],tbl_Order[OrderID],tbl_Order[Order Year])</f>
        <v>2024</v>
      </c>
      <c r="G3396" t="str">
        <f>_xlfn.XLOOKUP(tbl_OrderProduct[[#This Row],[OrderID]],tbl_Order[OrderID],tbl_Order[Order Month Name])</f>
        <v>Mar</v>
      </c>
      <c r="H3396" t="str">
        <f>_xlfn.XLOOKUP(tbl_OrderProduct[[#This Row],[ProductID]],tbl_Product[ProductID],tbl_Product[ProductName])</f>
        <v>Monopoly: Pivot Table Edition</v>
      </c>
      <c r="I3396" t="str">
        <f>_xlfn.XLOOKUP(tbl_OrderProduct[[#This Row],[OrderID]],tbl_Order[OrderID],tbl_Order[CustomerID])</f>
        <v>CUST0103</v>
      </c>
    </row>
    <row r="3397" spans="1:9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  <c r="F3397">
        <f>_xlfn.XLOOKUP(tbl_OrderProduct[[#This Row],[OrderID]],tbl_Order[OrderID],tbl_Order[Order Year])</f>
        <v>2024</v>
      </c>
      <c r="G3397" t="str">
        <f>_xlfn.XLOOKUP(tbl_OrderProduct[[#This Row],[OrderID]],tbl_Order[OrderID],tbl_Order[Order Month Name])</f>
        <v>Mar</v>
      </c>
      <c r="H3397" t="str">
        <f>_xlfn.XLOOKUP(tbl_OrderProduct[[#This Row],[ProductID]],tbl_Product[ProductID],tbl_Product[ProductName])</f>
        <v>Sheetstorm</v>
      </c>
      <c r="I3397" t="str">
        <f>_xlfn.XLOOKUP(tbl_OrderProduct[[#This Row],[OrderID]],tbl_Order[OrderID],tbl_Order[CustomerID])</f>
        <v>CUST0103</v>
      </c>
    </row>
    <row r="3398" spans="1:9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  <c r="F3398">
        <f>_xlfn.XLOOKUP(tbl_OrderProduct[[#This Row],[OrderID]],tbl_Order[OrderID],tbl_Order[Order Year])</f>
        <v>2024</v>
      </c>
      <c r="G3398" t="str">
        <f>_xlfn.XLOOKUP(tbl_OrderProduct[[#This Row],[OrderID]],tbl_Order[OrderID],tbl_Order[Order Month Name])</f>
        <v>Apr</v>
      </c>
      <c r="H3398" t="str">
        <f>_xlfn.XLOOKUP(tbl_OrderProduct[[#This Row],[ProductID]],tbl_Product[ProductID],tbl_Product[ProductName])</f>
        <v>Pivot or Perish</v>
      </c>
      <c r="I3398" t="str">
        <f>_xlfn.XLOOKUP(tbl_OrderProduct[[#This Row],[OrderID]],tbl_Order[OrderID],tbl_Order[CustomerID])</f>
        <v>CUST1252</v>
      </c>
    </row>
    <row r="3399" spans="1:9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  <c r="F3399">
        <f>_xlfn.XLOOKUP(tbl_OrderProduct[[#This Row],[OrderID]],tbl_Order[OrderID],tbl_Order[Order Year])</f>
        <v>2024</v>
      </c>
      <c r="G3399" t="str">
        <f>_xlfn.XLOOKUP(tbl_OrderProduct[[#This Row],[OrderID]],tbl_Order[OrderID],tbl_Order[Order Month Name])</f>
        <v>Apr</v>
      </c>
      <c r="H3399" t="str">
        <f>_xlfn.XLOOKUP(tbl_OrderProduct[[#This Row],[ProductID]],tbl_Product[ProductID],tbl_Product[ProductName])</f>
        <v>Brass: Budget</v>
      </c>
      <c r="I3399" t="str">
        <f>_xlfn.XLOOKUP(tbl_OrderProduct[[#This Row],[OrderID]],tbl_Order[OrderID],tbl_Order[CustomerID])</f>
        <v>CUST1252</v>
      </c>
    </row>
    <row r="3400" spans="1:9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  <c r="F3400">
        <f>_xlfn.XLOOKUP(tbl_OrderProduct[[#This Row],[OrderID]],tbl_Order[OrderID],tbl_Order[Order Year])</f>
        <v>2024</v>
      </c>
      <c r="G3400" t="str">
        <f>_xlfn.XLOOKUP(tbl_OrderProduct[[#This Row],[OrderID]],tbl_Order[OrderID],tbl_Order[Order Month Name])</f>
        <v>Apr</v>
      </c>
      <c r="H3400" t="str">
        <f>_xlfn.XLOOKUP(tbl_OrderProduct[[#This Row],[ProductID]],tbl_Product[ProductID],tbl_Product[ProductName])</f>
        <v>The Castles of Mad King Lambda</v>
      </c>
      <c r="I3400" t="str">
        <f>_xlfn.XLOOKUP(tbl_OrderProduct[[#This Row],[OrderID]],tbl_Order[OrderID],tbl_Order[CustomerID])</f>
        <v>CUST0912</v>
      </c>
    </row>
    <row r="3401" spans="1:9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  <c r="F3401">
        <f>_xlfn.XLOOKUP(tbl_OrderProduct[[#This Row],[OrderID]],tbl_Order[OrderID],tbl_Order[Order Year])</f>
        <v>2024</v>
      </c>
      <c r="G3401" t="str">
        <f>_xlfn.XLOOKUP(tbl_OrderProduct[[#This Row],[OrderID]],tbl_Order[OrderID],tbl_Order[Order Month Name])</f>
        <v>Apr</v>
      </c>
      <c r="H3401" t="str">
        <f>_xlfn.XLOOKUP(tbl_OrderProduct[[#This Row],[ProductID]],tbl_Product[ProductID],tbl_Product[ProductName])</f>
        <v>Dungeons &amp; Datasets</v>
      </c>
      <c r="I3401" t="str">
        <f>_xlfn.XLOOKUP(tbl_OrderProduct[[#This Row],[OrderID]],tbl_Order[OrderID],tbl_Order[CustomerID])</f>
        <v>CUST0912</v>
      </c>
    </row>
    <row r="3402" spans="1:9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  <c r="F3402">
        <f>_xlfn.XLOOKUP(tbl_OrderProduct[[#This Row],[OrderID]],tbl_Order[OrderID],tbl_Order[Order Year])</f>
        <v>2024</v>
      </c>
      <c r="G3402" t="str">
        <f>_xlfn.XLOOKUP(tbl_OrderProduct[[#This Row],[OrderID]],tbl_Order[OrderID],tbl_Order[Order Month Name])</f>
        <v>Apr</v>
      </c>
      <c r="H3402" t="str">
        <f>_xlfn.XLOOKUP(tbl_OrderProduct[[#This Row],[ProductID]],tbl_Product[ProductID],tbl_Product[ProductName])</f>
        <v>Power B.I. the Board Game</v>
      </c>
      <c r="I3402" t="str">
        <f>_xlfn.XLOOKUP(tbl_OrderProduct[[#This Row],[OrderID]],tbl_Order[OrderID],tbl_Order[CustomerID])</f>
        <v>CUST0912</v>
      </c>
    </row>
    <row r="3403" spans="1:9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  <c r="F3403">
        <f>_xlfn.XLOOKUP(tbl_OrderProduct[[#This Row],[OrderID]],tbl_Order[OrderID],tbl_Order[Order Year])</f>
        <v>2024</v>
      </c>
      <c r="G3403" t="str">
        <f>_xlfn.XLOOKUP(tbl_OrderProduct[[#This Row],[OrderID]],tbl_Order[OrderID],tbl_Order[Order Month Name])</f>
        <v>Apr</v>
      </c>
      <c r="H3403" t="str">
        <f>_xlfn.XLOOKUP(tbl_OrderProduct[[#This Row],[ProductID]],tbl_Product[ProductID],tbl_Product[ProductName])</f>
        <v>Audit Call of Cthulhu</v>
      </c>
      <c r="I3403" t="str">
        <f>_xlfn.XLOOKUP(tbl_OrderProduct[[#This Row],[OrderID]],tbl_Order[OrderID],tbl_Order[CustomerID])</f>
        <v>CUST0912</v>
      </c>
    </row>
    <row r="3404" spans="1:9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  <c r="F3404">
        <f>_xlfn.XLOOKUP(tbl_OrderProduct[[#This Row],[OrderID]],tbl_Order[OrderID],tbl_Order[Order Year])</f>
        <v>2024</v>
      </c>
      <c r="G3404" t="str">
        <f>_xlfn.XLOOKUP(tbl_OrderProduct[[#This Row],[OrderID]],tbl_Order[OrderID],tbl_Order[Order Month Name])</f>
        <v>Apr</v>
      </c>
      <c r="H3404" t="str">
        <f>_xlfn.XLOOKUP(tbl_OrderProduct[[#This Row],[ProductID]],tbl_Product[ProductID],tbl_Product[ProductName])</f>
        <v>Data: The Resistance</v>
      </c>
      <c r="I3404" t="str">
        <f>_xlfn.XLOOKUP(tbl_OrderProduct[[#This Row],[OrderID]],tbl_Order[OrderID],tbl_Order[CustomerID])</f>
        <v>CUST0972</v>
      </c>
    </row>
    <row r="3405" spans="1:9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  <c r="F3405">
        <f>_xlfn.XLOOKUP(tbl_OrderProduct[[#This Row],[OrderID]],tbl_Order[OrderID],tbl_Order[Order Year])</f>
        <v>2024</v>
      </c>
      <c r="G3405" t="str">
        <f>_xlfn.XLOOKUP(tbl_OrderProduct[[#This Row],[OrderID]],tbl_Order[OrderID],tbl_Order[Order Month Name])</f>
        <v>Apr</v>
      </c>
      <c r="H3405" t="str">
        <f>_xlfn.XLOOKUP(tbl_OrderProduct[[#This Row],[ProductID]],tbl_Product[ProductID],tbl_Product[ProductName])</f>
        <v>Data: The Resistance</v>
      </c>
      <c r="I3405" t="str">
        <f>_xlfn.XLOOKUP(tbl_OrderProduct[[#This Row],[OrderID]],tbl_Order[OrderID],tbl_Order[CustomerID])</f>
        <v>CUST0814</v>
      </c>
    </row>
    <row r="3406" spans="1:9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  <c r="F3406">
        <f>_xlfn.XLOOKUP(tbl_OrderProduct[[#This Row],[OrderID]],tbl_Order[OrderID],tbl_Order[Order Year])</f>
        <v>2024</v>
      </c>
      <c r="G3406" t="str">
        <f>_xlfn.XLOOKUP(tbl_OrderProduct[[#This Row],[OrderID]],tbl_Order[OrderID],tbl_Order[Order Month Name])</f>
        <v>Apr</v>
      </c>
      <c r="H3406" t="str">
        <f>_xlfn.XLOOKUP(tbl_OrderProduct[[#This Row],[ProductID]],tbl_Product[ProductID],tbl_Product[ProductName])</f>
        <v>Dashboard Wavelength</v>
      </c>
      <c r="I3406" t="str">
        <f>_xlfn.XLOOKUP(tbl_OrderProduct[[#This Row],[OrderID]],tbl_Order[OrderID],tbl_Order[CustomerID])</f>
        <v>CUST0814</v>
      </c>
    </row>
    <row r="3407" spans="1:9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  <c r="F3407">
        <f>_xlfn.XLOOKUP(tbl_OrderProduct[[#This Row],[OrderID]],tbl_Order[OrderID],tbl_Order[Order Year])</f>
        <v>2024</v>
      </c>
      <c r="G3407" t="str">
        <f>_xlfn.XLOOKUP(tbl_OrderProduct[[#This Row],[OrderID]],tbl_Order[OrderID],tbl_Order[Order Month Name])</f>
        <v>Apr</v>
      </c>
      <c r="H3407" t="str">
        <f>_xlfn.XLOOKUP(tbl_OrderProduct[[#This Row],[ProductID]],tbl_Product[ProductID],tbl_Product[ProductName])</f>
        <v>DataCraft: Fields &amp; Measures</v>
      </c>
      <c r="I3407" t="str">
        <f>_xlfn.XLOOKUP(tbl_OrderProduct[[#This Row],[OrderID]],tbl_Order[OrderID],tbl_Order[CustomerID])</f>
        <v>CUST0814</v>
      </c>
    </row>
    <row r="3408" spans="1:9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  <c r="F3408">
        <f>_xlfn.XLOOKUP(tbl_OrderProduct[[#This Row],[OrderID]],tbl_Order[OrderID],tbl_Order[Order Year])</f>
        <v>2024</v>
      </c>
      <c r="G3408" t="str">
        <f>_xlfn.XLOOKUP(tbl_OrderProduct[[#This Row],[OrderID]],tbl_Order[OrderID],tbl_Order[Order Month Name])</f>
        <v>Apr</v>
      </c>
      <c r="H3408" t="str">
        <f>_xlfn.XLOOKUP(tbl_OrderProduct[[#This Row],[ProductID]],tbl_Product[ProductID],tbl_Product[ProductName])</f>
        <v>Forbidden Functions</v>
      </c>
      <c r="I3408" t="str">
        <f>_xlfn.XLOOKUP(tbl_OrderProduct[[#This Row],[OrderID]],tbl_Order[OrderID],tbl_Order[CustomerID])</f>
        <v>CUST0814</v>
      </c>
    </row>
    <row r="3409" spans="1:9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  <c r="F3409">
        <f>_xlfn.XLOOKUP(tbl_OrderProduct[[#This Row],[OrderID]],tbl_Order[OrderID],tbl_Order[Order Year])</f>
        <v>2024</v>
      </c>
      <c r="G3409" t="str">
        <f>_xlfn.XLOOKUP(tbl_OrderProduct[[#This Row],[OrderID]],tbl_Order[OrderID],tbl_Order[Order Month Name])</f>
        <v>Apr</v>
      </c>
      <c r="H3409" t="str">
        <f>_xlfn.XLOOKUP(tbl_OrderProduct[[#This Row],[ProductID]],tbl_Product[ProductID],tbl_Product[ProductName])</f>
        <v>Pivot or Perish</v>
      </c>
      <c r="I3409" t="str">
        <f>_xlfn.XLOOKUP(tbl_OrderProduct[[#This Row],[OrderID]],tbl_Order[OrderID],tbl_Order[CustomerID])</f>
        <v>CUST0814</v>
      </c>
    </row>
    <row r="3410" spans="1:9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  <c r="F3410">
        <f>_xlfn.XLOOKUP(tbl_OrderProduct[[#This Row],[OrderID]],tbl_Order[OrderID],tbl_Order[Order Year])</f>
        <v>2024</v>
      </c>
      <c r="G3410" t="str">
        <f>_xlfn.XLOOKUP(tbl_OrderProduct[[#This Row],[OrderID]],tbl_Order[OrderID],tbl_Order[Order Month Name])</f>
        <v>Apr</v>
      </c>
      <c r="H3410" t="str">
        <f>_xlfn.XLOOKUP(tbl_OrderProduct[[#This Row],[ProductID]],tbl_Product[ProductID],tbl_Product[ProductName])</f>
        <v>DataCraft: Fields &amp; Measures</v>
      </c>
      <c r="I3410" t="str">
        <f>_xlfn.XLOOKUP(tbl_OrderProduct[[#This Row],[OrderID]],tbl_Order[OrderID],tbl_Order[CustomerID])</f>
        <v>CUST1157</v>
      </c>
    </row>
    <row r="3411" spans="1:9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  <c r="F3411">
        <f>_xlfn.XLOOKUP(tbl_OrderProduct[[#This Row],[OrderID]],tbl_Order[OrderID],tbl_Order[Order Year])</f>
        <v>2024</v>
      </c>
      <c r="G3411" t="str">
        <f>_xlfn.XLOOKUP(tbl_OrderProduct[[#This Row],[OrderID]],tbl_Order[OrderID],tbl_Order[Order Month Name])</f>
        <v>Apr</v>
      </c>
      <c r="H3411" t="str">
        <f>_xlfn.XLOOKUP(tbl_OrderProduct[[#This Row],[ProductID]],tbl_Product[ProductID],tbl_Product[ProductName])</f>
        <v>Cells of Caledonia</v>
      </c>
      <c r="I3411" t="str">
        <f>_xlfn.XLOOKUP(tbl_OrderProduct[[#This Row],[OrderID]],tbl_Order[OrderID],tbl_Order[CustomerID])</f>
        <v>CUST1030</v>
      </c>
    </row>
    <row r="3412" spans="1:9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  <c r="F3412">
        <f>_xlfn.XLOOKUP(tbl_OrderProduct[[#This Row],[OrderID]],tbl_Order[OrderID],tbl_Order[Order Year])</f>
        <v>2024</v>
      </c>
      <c r="G3412" t="str">
        <f>_xlfn.XLOOKUP(tbl_OrderProduct[[#This Row],[OrderID]],tbl_Order[OrderID],tbl_Order[Order Month Name])</f>
        <v>Apr</v>
      </c>
      <c r="H3412" t="str">
        <f>_xlfn.XLOOKUP(tbl_OrderProduct[[#This Row],[ProductID]],tbl_Product[ProductID],tbl_Product[ProductName])</f>
        <v>Between Two Spreadsheets</v>
      </c>
      <c r="I3412" t="str">
        <f>_xlfn.XLOOKUP(tbl_OrderProduct[[#This Row],[OrderID]],tbl_Order[OrderID],tbl_Order[CustomerID])</f>
        <v>CUST0918</v>
      </c>
    </row>
    <row r="3413" spans="1:9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  <c r="F3413">
        <f>_xlfn.XLOOKUP(tbl_OrderProduct[[#This Row],[OrderID]],tbl_Order[OrderID],tbl_Order[Order Year])</f>
        <v>2024</v>
      </c>
      <c r="G3413" t="str">
        <f>_xlfn.XLOOKUP(tbl_OrderProduct[[#This Row],[OrderID]],tbl_Order[OrderID],tbl_Order[Order Month Name])</f>
        <v>Apr</v>
      </c>
      <c r="H3413" t="str">
        <f>_xlfn.XLOOKUP(tbl_OrderProduct[[#This Row],[ProductID]],tbl_Product[ProductID],tbl_Product[ProductName])</f>
        <v>The Castles of Mad King Lambda</v>
      </c>
      <c r="I3413" t="str">
        <f>_xlfn.XLOOKUP(tbl_OrderProduct[[#This Row],[OrderID]],tbl_Order[OrderID],tbl_Order[CustomerID])</f>
        <v>CUST0918</v>
      </c>
    </row>
    <row r="3414" spans="1:9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  <c r="F3414">
        <f>_xlfn.XLOOKUP(tbl_OrderProduct[[#This Row],[OrderID]],tbl_Order[OrderID],tbl_Order[Order Year])</f>
        <v>2024</v>
      </c>
      <c r="G3414" t="str">
        <f>_xlfn.XLOOKUP(tbl_OrderProduct[[#This Row],[OrderID]],tbl_Order[OrderID],tbl_Order[Order Month Name])</f>
        <v>Apr</v>
      </c>
      <c r="H3414" t="str">
        <f>_xlfn.XLOOKUP(tbl_OrderProduct[[#This Row],[ProductID]],tbl_Product[ProductID],tbl_Product[ProductName])</f>
        <v>A Dasboard Contrived</v>
      </c>
      <c r="I3414" t="str">
        <f>_xlfn.XLOOKUP(tbl_OrderProduct[[#This Row],[OrderID]],tbl_Order[OrderID],tbl_Order[CustomerID])</f>
        <v>CUST0159</v>
      </c>
    </row>
    <row r="3415" spans="1:9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  <c r="F3415">
        <f>_xlfn.XLOOKUP(tbl_OrderProduct[[#This Row],[OrderID]],tbl_Order[OrderID],tbl_Order[Order Year])</f>
        <v>2024</v>
      </c>
      <c r="G3415" t="str">
        <f>_xlfn.XLOOKUP(tbl_OrderProduct[[#This Row],[OrderID]],tbl_Order[OrderID],tbl_Order[Order Month Name])</f>
        <v>Apr</v>
      </c>
      <c r="H3415" t="str">
        <f>_xlfn.XLOOKUP(tbl_OrderProduct[[#This Row],[ProductID]],tbl_Product[ProductID],tbl_Product[ProductName])</f>
        <v>Monopoly: Pivot Table Edition</v>
      </c>
      <c r="I3415" t="str">
        <f>_xlfn.XLOOKUP(tbl_OrderProduct[[#This Row],[OrderID]],tbl_Order[OrderID],tbl_Order[CustomerID])</f>
        <v>CUST0159</v>
      </c>
    </row>
    <row r="3416" spans="1:9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  <c r="F3416">
        <f>_xlfn.XLOOKUP(tbl_OrderProduct[[#This Row],[OrderID]],tbl_Order[OrderID],tbl_Order[Order Year])</f>
        <v>2024</v>
      </c>
      <c r="G3416" t="str">
        <f>_xlfn.XLOOKUP(tbl_OrderProduct[[#This Row],[OrderID]],tbl_Order[OrderID],tbl_Order[Order Month Name])</f>
        <v>Apr</v>
      </c>
      <c r="H3416" t="str">
        <f>_xlfn.XLOOKUP(tbl_OrderProduct[[#This Row],[ProductID]],tbl_Product[ProductID],tbl_Product[ProductName])</f>
        <v>Formulate!</v>
      </c>
      <c r="I3416" t="str">
        <f>_xlfn.XLOOKUP(tbl_OrderProduct[[#This Row],[OrderID]],tbl_Order[OrderID],tbl_Order[CustomerID])</f>
        <v>CUST0159</v>
      </c>
    </row>
    <row r="3417" spans="1:9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  <c r="F3417">
        <f>_xlfn.XLOOKUP(tbl_OrderProduct[[#This Row],[OrderID]],tbl_Order[OrderID],tbl_Order[Order Year])</f>
        <v>2024</v>
      </c>
      <c r="G3417" t="str">
        <f>_xlfn.XLOOKUP(tbl_OrderProduct[[#This Row],[OrderID]],tbl_Order[OrderID],tbl_Order[Order Month Name])</f>
        <v>Apr</v>
      </c>
      <c r="H3417" t="str">
        <f>_xlfn.XLOOKUP(tbl_OrderProduct[[#This Row],[ProductID]],tbl_Product[ProductID],tbl_Product[ProductName])</f>
        <v>Pandemic: #REF! Outbreak</v>
      </c>
      <c r="I3417" t="str">
        <f>_xlfn.XLOOKUP(tbl_OrderProduct[[#This Row],[OrderID]],tbl_Order[OrderID],tbl_Order[CustomerID])</f>
        <v>CUST0302</v>
      </c>
    </row>
    <row r="3418" spans="1:9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  <c r="F3418">
        <f>_xlfn.XLOOKUP(tbl_OrderProduct[[#This Row],[OrderID]],tbl_Order[OrderID],tbl_Order[Order Year])</f>
        <v>2024</v>
      </c>
      <c r="G3418" t="str">
        <f>_xlfn.XLOOKUP(tbl_OrderProduct[[#This Row],[OrderID]],tbl_Order[OrderID],tbl_Order[Order Month Name])</f>
        <v>Apr</v>
      </c>
      <c r="H3418" t="str">
        <f>_xlfn.XLOOKUP(tbl_OrderProduct[[#This Row],[ProductID]],tbl_Product[ProductID],tbl_Product[ProductName])</f>
        <v>Cells of Caledonia</v>
      </c>
      <c r="I3418" t="str">
        <f>_xlfn.XLOOKUP(tbl_OrderProduct[[#This Row],[OrderID]],tbl_Order[OrderID],tbl_Order[CustomerID])</f>
        <v>CUST0667</v>
      </c>
    </row>
    <row r="3419" spans="1:9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  <c r="F3419">
        <f>_xlfn.XLOOKUP(tbl_OrderProduct[[#This Row],[OrderID]],tbl_Order[OrderID],tbl_Order[Order Year])</f>
        <v>2024</v>
      </c>
      <c r="G3419" t="str">
        <f>_xlfn.XLOOKUP(tbl_OrderProduct[[#This Row],[OrderID]],tbl_Order[OrderID],tbl_Order[Order Month Name])</f>
        <v>Apr</v>
      </c>
      <c r="H3419" t="str">
        <f>_xlfn.XLOOKUP(tbl_OrderProduct[[#This Row],[ProductID]],tbl_Product[ProductID],tbl_Product[ProductName])</f>
        <v>Spreadsheets &amp; Sidequests</v>
      </c>
      <c r="I3419" t="str">
        <f>_xlfn.XLOOKUP(tbl_OrderProduct[[#This Row],[OrderID]],tbl_Order[OrderID],tbl_Order[CustomerID])</f>
        <v>CUST0667</v>
      </c>
    </row>
    <row r="3420" spans="1:9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  <c r="F3420">
        <f>_xlfn.XLOOKUP(tbl_OrderProduct[[#This Row],[OrderID]],tbl_Order[OrderID],tbl_Order[Order Year])</f>
        <v>2024</v>
      </c>
      <c r="G3420" t="str">
        <f>_xlfn.XLOOKUP(tbl_OrderProduct[[#This Row],[OrderID]],tbl_Order[OrderID],tbl_Order[Order Month Name])</f>
        <v>Apr</v>
      </c>
      <c r="H3420" t="str">
        <f>_xlfn.XLOOKUP(tbl_OrderProduct[[#This Row],[ProductID]],tbl_Product[ProductID],tbl_Product[ProductName])</f>
        <v>Tiny Epic Formulas</v>
      </c>
      <c r="I3420" t="str">
        <f>_xlfn.XLOOKUP(tbl_OrderProduct[[#This Row],[OrderID]],tbl_Order[OrderID],tbl_Order[CustomerID])</f>
        <v>CUST1221</v>
      </c>
    </row>
    <row r="3421" spans="1:9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  <c r="F3421">
        <f>_xlfn.XLOOKUP(tbl_OrderProduct[[#This Row],[OrderID]],tbl_Order[OrderID],tbl_Order[Order Year])</f>
        <v>2024</v>
      </c>
      <c r="G3421" t="str">
        <f>_xlfn.XLOOKUP(tbl_OrderProduct[[#This Row],[OrderID]],tbl_Order[OrderID],tbl_Order[Order Month Name])</f>
        <v>Apr</v>
      </c>
      <c r="H3421" t="str">
        <f>_xlfn.XLOOKUP(tbl_OrderProduct[[#This Row],[ProductID]],tbl_Product[ProductID],tbl_Product[ProductName])</f>
        <v>Pandemic: #REF! Outbreak</v>
      </c>
      <c r="I3421" t="str">
        <f>_xlfn.XLOOKUP(tbl_OrderProduct[[#This Row],[OrderID]],tbl_Order[OrderID],tbl_Order[CustomerID])</f>
        <v>CUST1221</v>
      </c>
    </row>
    <row r="3422" spans="1:9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  <c r="F3422">
        <f>_xlfn.XLOOKUP(tbl_OrderProduct[[#This Row],[OrderID]],tbl_Order[OrderID],tbl_Order[Order Year])</f>
        <v>2024</v>
      </c>
      <c r="G3422" t="str">
        <f>_xlfn.XLOOKUP(tbl_OrderProduct[[#This Row],[OrderID]],tbl_Order[OrderID],tbl_Order[Order Month Name])</f>
        <v>Apr</v>
      </c>
      <c r="H3422" t="str">
        <f>_xlfn.XLOOKUP(tbl_OrderProduct[[#This Row],[ProductID]],tbl_Product[ProductID],tbl_Product[ProductName])</f>
        <v>Fieldnames</v>
      </c>
      <c r="I3422" t="str">
        <f>_xlfn.XLOOKUP(tbl_OrderProduct[[#This Row],[OrderID]],tbl_Order[OrderID],tbl_Order[CustomerID])</f>
        <v>CUST1099</v>
      </c>
    </row>
    <row r="3423" spans="1:9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  <c r="F3423">
        <f>_xlfn.XLOOKUP(tbl_OrderProduct[[#This Row],[OrderID]],tbl_Order[OrderID],tbl_Order[Order Year])</f>
        <v>2024</v>
      </c>
      <c r="G3423" t="str">
        <f>_xlfn.XLOOKUP(tbl_OrderProduct[[#This Row],[OrderID]],tbl_Order[OrderID],tbl_Order[Order Month Name])</f>
        <v>Apr</v>
      </c>
      <c r="H3423" t="str">
        <f>_xlfn.XLOOKUP(tbl_OrderProduct[[#This Row],[ProductID]],tbl_Product[ProductID],tbl_Product[ProductName])</f>
        <v>Evercell</v>
      </c>
      <c r="I3423" t="str">
        <f>_xlfn.XLOOKUP(tbl_OrderProduct[[#This Row],[OrderID]],tbl_Order[OrderID],tbl_Order[CustomerID])</f>
        <v>CUST1099</v>
      </c>
    </row>
    <row r="3424" spans="1:9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  <c r="F3424">
        <f>_xlfn.XLOOKUP(tbl_OrderProduct[[#This Row],[OrderID]],tbl_Order[OrderID],tbl_Order[Order Year])</f>
        <v>2024</v>
      </c>
      <c r="G3424" t="str">
        <f>_xlfn.XLOOKUP(tbl_OrderProduct[[#This Row],[OrderID]],tbl_Order[OrderID],tbl_Order[Order Month Name])</f>
        <v>Apr</v>
      </c>
      <c r="H3424" t="str">
        <f>_xlfn.XLOOKUP(tbl_OrderProduct[[#This Row],[ProductID]],tbl_Product[ProductID],tbl_Product[ProductName])</f>
        <v>Between Two Spreadsheets</v>
      </c>
      <c r="I3424" t="str">
        <f>_xlfn.XLOOKUP(tbl_OrderProduct[[#This Row],[OrderID]],tbl_Order[OrderID],tbl_Order[CustomerID])</f>
        <v>CUST1229</v>
      </c>
    </row>
    <row r="3425" spans="1:9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  <c r="F3425">
        <f>_xlfn.XLOOKUP(tbl_OrderProduct[[#This Row],[OrderID]],tbl_Order[OrderID],tbl_Order[Order Year])</f>
        <v>2024</v>
      </c>
      <c r="G3425" t="str">
        <f>_xlfn.XLOOKUP(tbl_OrderProduct[[#This Row],[OrderID]],tbl_Order[OrderID],tbl_Order[Order Month Name])</f>
        <v>Apr</v>
      </c>
      <c r="H3425" t="str">
        <f>_xlfn.XLOOKUP(tbl_OrderProduct[[#This Row],[ProductID]],tbl_Product[ProductID],tbl_Product[ProductName])</f>
        <v>Spreadsheet Legacy</v>
      </c>
      <c r="I3425" t="str">
        <f>_xlfn.XLOOKUP(tbl_OrderProduct[[#This Row],[OrderID]],tbl_Order[OrderID],tbl_Order[CustomerID])</f>
        <v>CUST0119</v>
      </c>
    </row>
    <row r="3426" spans="1:9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  <c r="F3426">
        <f>_xlfn.XLOOKUP(tbl_OrderProduct[[#This Row],[OrderID]],tbl_Order[OrderID],tbl_Order[Order Year])</f>
        <v>2024</v>
      </c>
      <c r="G3426" t="str">
        <f>_xlfn.XLOOKUP(tbl_OrderProduct[[#This Row],[OrderID]],tbl_Order[OrderID],tbl_Order[Order Month Name])</f>
        <v>Apr</v>
      </c>
      <c r="H3426" t="str">
        <f>_xlfn.XLOOKUP(tbl_OrderProduct[[#This Row],[ProductID]],tbl_Product[ProductID],tbl_Product[ProductName])</f>
        <v>Monopoly: Pivot Table Edition</v>
      </c>
      <c r="I3426" t="str">
        <f>_xlfn.XLOOKUP(tbl_OrderProduct[[#This Row],[OrderID]],tbl_Order[OrderID],tbl_Order[CustomerID])</f>
        <v>CUST0159</v>
      </c>
    </row>
    <row r="3427" spans="1:9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  <c r="F3427">
        <f>_xlfn.XLOOKUP(tbl_OrderProduct[[#This Row],[OrderID]],tbl_Order[OrderID],tbl_Order[Order Year])</f>
        <v>2024</v>
      </c>
      <c r="G3427" t="str">
        <f>_xlfn.XLOOKUP(tbl_OrderProduct[[#This Row],[OrderID]],tbl_Order[OrderID],tbl_Order[Order Month Name])</f>
        <v>Apr</v>
      </c>
      <c r="H3427" t="str">
        <f>_xlfn.XLOOKUP(tbl_OrderProduct[[#This Row],[ProductID]],tbl_Product[ProductID],tbl_Product[ProductName])</f>
        <v>Forbidden Functions</v>
      </c>
      <c r="I3427" t="str">
        <f>_xlfn.XLOOKUP(tbl_OrderProduct[[#This Row],[OrderID]],tbl_Order[OrderID],tbl_Order[CustomerID])</f>
        <v>CUST0159</v>
      </c>
    </row>
    <row r="3428" spans="1:9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  <c r="F3428">
        <f>_xlfn.XLOOKUP(tbl_OrderProduct[[#This Row],[OrderID]],tbl_Order[OrderID],tbl_Order[Order Year])</f>
        <v>2024</v>
      </c>
      <c r="G3428" t="str">
        <f>_xlfn.XLOOKUP(tbl_OrderProduct[[#This Row],[OrderID]],tbl_Order[OrderID],tbl_Order[Order Month Name])</f>
        <v>Apr</v>
      </c>
      <c r="H3428" t="str">
        <f>_xlfn.XLOOKUP(tbl_OrderProduct[[#This Row],[ProductID]],tbl_Product[ProductID],tbl_Product[ProductName])</f>
        <v>DataCraft: Fields &amp; Measures</v>
      </c>
      <c r="I3428" t="str">
        <f>_xlfn.XLOOKUP(tbl_OrderProduct[[#This Row],[OrderID]],tbl_Order[OrderID],tbl_Order[CustomerID])</f>
        <v>CUST0236</v>
      </c>
    </row>
    <row r="3429" spans="1:9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  <c r="F3429">
        <f>_xlfn.XLOOKUP(tbl_OrderProduct[[#This Row],[OrderID]],tbl_Order[OrderID],tbl_Order[Order Year])</f>
        <v>2024</v>
      </c>
      <c r="G3429" t="str">
        <f>_xlfn.XLOOKUP(tbl_OrderProduct[[#This Row],[OrderID]],tbl_Order[OrderID],tbl_Order[Order Month Name])</f>
        <v>May</v>
      </c>
      <c r="H3429" t="str">
        <f>_xlfn.XLOOKUP(tbl_OrderProduct[[#This Row],[ProductID]],tbl_Product[ProductID],tbl_Product[ProductName])</f>
        <v>Cells of Caledonia</v>
      </c>
      <c r="I3429" t="str">
        <f>_xlfn.XLOOKUP(tbl_OrderProduct[[#This Row],[OrderID]],tbl_Order[OrderID],tbl_Order[CustomerID])</f>
        <v>CUST0027</v>
      </c>
    </row>
    <row r="3430" spans="1:9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  <c r="F3430">
        <f>_xlfn.XLOOKUP(tbl_OrderProduct[[#This Row],[OrderID]],tbl_Order[OrderID],tbl_Order[Order Year])</f>
        <v>2024</v>
      </c>
      <c r="G3430" t="str">
        <f>_xlfn.XLOOKUP(tbl_OrderProduct[[#This Row],[OrderID]],tbl_Order[OrderID],tbl_Order[Order Month Name])</f>
        <v>May</v>
      </c>
      <c r="H3430" t="str">
        <f>_xlfn.XLOOKUP(tbl_OrderProduct[[#This Row],[ProductID]],tbl_Product[ProductID],tbl_Product[ProductName])</f>
        <v>Root Cause Analysis</v>
      </c>
      <c r="I3430" t="str">
        <f>_xlfn.XLOOKUP(tbl_OrderProduct[[#This Row],[OrderID]],tbl_Order[OrderID],tbl_Order[CustomerID])</f>
        <v>CUST0751</v>
      </c>
    </row>
    <row r="3431" spans="1:9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  <c r="F3431">
        <f>_xlfn.XLOOKUP(tbl_OrderProduct[[#This Row],[OrderID]],tbl_Order[OrderID],tbl_Order[Order Year])</f>
        <v>2024</v>
      </c>
      <c r="G3431" t="str">
        <f>_xlfn.XLOOKUP(tbl_OrderProduct[[#This Row],[OrderID]],tbl_Order[OrderID],tbl_Order[Order Month Name])</f>
        <v>May</v>
      </c>
      <c r="H3431" t="str">
        <f>_xlfn.XLOOKUP(tbl_OrderProduct[[#This Row],[ProductID]],tbl_Product[ProductID],tbl_Product[ProductName])</f>
        <v>Wingspanalytics</v>
      </c>
      <c r="I3431" t="str">
        <f>_xlfn.XLOOKUP(tbl_OrderProduct[[#This Row],[OrderID]],tbl_Order[OrderID],tbl_Order[CustomerID])</f>
        <v>CUST1007</v>
      </c>
    </row>
    <row r="3432" spans="1:9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  <c r="F3432">
        <f>_xlfn.XLOOKUP(tbl_OrderProduct[[#This Row],[OrderID]],tbl_Order[OrderID],tbl_Order[Order Year])</f>
        <v>2024</v>
      </c>
      <c r="G3432" t="str">
        <f>_xlfn.XLOOKUP(tbl_OrderProduct[[#This Row],[OrderID]],tbl_Order[OrderID],tbl_Order[Order Month Name])</f>
        <v>May</v>
      </c>
      <c r="H3432" t="str">
        <f>_xlfn.XLOOKUP(tbl_OrderProduct[[#This Row],[ProductID]],tbl_Product[ProductID],tbl_Product[ProductName])</f>
        <v>Don't Wake the Stakeholders</v>
      </c>
      <c r="I3432" t="str">
        <f>_xlfn.XLOOKUP(tbl_OrderProduct[[#This Row],[OrderID]],tbl_Order[OrderID],tbl_Order[CustomerID])</f>
        <v>CUST0545</v>
      </c>
    </row>
    <row r="3433" spans="1:9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  <c r="F3433">
        <f>_xlfn.XLOOKUP(tbl_OrderProduct[[#This Row],[OrderID]],tbl_Order[OrderID],tbl_Order[Order Year])</f>
        <v>2024</v>
      </c>
      <c r="G3433" t="str">
        <f>_xlfn.XLOOKUP(tbl_OrderProduct[[#This Row],[OrderID]],tbl_Order[OrderID],tbl_Order[Order Month Name])</f>
        <v>May</v>
      </c>
      <c r="H3433" t="str">
        <f>_xlfn.XLOOKUP(tbl_OrderProduct[[#This Row],[ProductID]],tbl_Product[ProductID],tbl_Product[ProductName])</f>
        <v>Tiny Epic Formulas</v>
      </c>
      <c r="I3433" t="str">
        <f>_xlfn.XLOOKUP(tbl_OrderProduct[[#This Row],[OrderID]],tbl_Order[OrderID],tbl_Order[CustomerID])</f>
        <v>CUST0545</v>
      </c>
    </row>
    <row r="3434" spans="1:9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  <c r="F3434">
        <f>_xlfn.XLOOKUP(tbl_OrderProduct[[#This Row],[OrderID]],tbl_Order[OrderID],tbl_Order[Order Year])</f>
        <v>2024</v>
      </c>
      <c r="G3434" t="str">
        <f>_xlfn.XLOOKUP(tbl_OrderProduct[[#This Row],[OrderID]],tbl_Order[OrderID],tbl_Order[Order Month Name])</f>
        <v>May</v>
      </c>
      <c r="H3434" t="str">
        <f>_xlfn.XLOOKUP(tbl_OrderProduct[[#This Row],[ProductID]],tbl_Product[ProductID],tbl_Product[ProductName])</f>
        <v>Brass: Budget</v>
      </c>
      <c r="I3434" t="str">
        <f>_xlfn.XLOOKUP(tbl_OrderProduct[[#This Row],[OrderID]],tbl_Order[OrderID],tbl_Order[CustomerID])</f>
        <v>CUST0545</v>
      </c>
    </row>
    <row r="3435" spans="1:9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  <c r="F3435">
        <f>_xlfn.XLOOKUP(tbl_OrderProduct[[#This Row],[OrderID]],tbl_Order[OrderID],tbl_Order[Order Year])</f>
        <v>2024</v>
      </c>
      <c r="G3435" t="str">
        <f>_xlfn.XLOOKUP(tbl_OrderProduct[[#This Row],[OrderID]],tbl_Order[OrderID],tbl_Order[Order Month Name])</f>
        <v>May</v>
      </c>
      <c r="H3435" t="str">
        <f>_xlfn.XLOOKUP(tbl_OrderProduct[[#This Row],[ProductID]],tbl_Product[ProductID],tbl_Product[ProductName])</f>
        <v>Pivot Panic!</v>
      </c>
      <c r="I3435" t="str">
        <f>_xlfn.XLOOKUP(tbl_OrderProduct[[#This Row],[OrderID]],tbl_Order[OrderID],tbl_Order[CustomerID])</f>
        <v>CUST0662</v>
      </c>
    </row>
    <row r="3436" spans="1:9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  <c r="F3436">
        <f>_xlfn.XLOOKUP(tbl_OrderProduct[[#This Row],[OrderID]],tbl_Order[OrderID],tbl_Order[Order Year])</f>
        <v>2024</v>
      </c>
      <c r="G3436" t="str">
        <f>_xlfn.XLOOKUP(tbl_OrderProduct[[#This Row],[OrderID]],tbl_Order[OrderID],tbl_Order[Order Month Name])</f>
        <v>May</v>
      </c>
      <c r="H3436" t="str">
        <f>_xlfn.XLOOKUP(tbl_OrderProduct[[#This Row],[ProductID]],tbl_Product[ProductID],tbl_Product[ProductName])</f>
        <v>Wingspanalytics</v>
      </c>
      <c r="I3436" t="str">
        <f>_xlfn.XLOOKUP(tbl_OrderProduct[[#This Row],[OrderID]],tbl_Order[OrderID],tbl_Order[CustomerID])</f>
        <v>CUST0275</v>
      </c>
    </row>
    <row r="3437" spans="1:9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  <c r="F3437">
        <f>_xlfn.XLOOKUP(tbl_OrderProduct[[#This Row],[OrderID]],tbl_Order[OrderID],tbl_Order[Order Year])</f>
        <v>2024</v>
      </c>
      <c r="G3437" t="str">
        <f>_xlfn.XLOOKUP(tbl_OrderProduct[[#This Row],[OrderID]],tbl_Order[OrderID],tbl_Order[Order Month Name])</f>
        <v>May</v>
      </c>
      <c r="H3437" t="str">
        <f>_xlfn.XLOOKUP(tbl_OrderProduct[[#This Row],[ProductID]],tbl_Product[ProductID],tbl_Product[ProductName])</f>
        <v>Fieldnames</v>
      </c>
      <c r="I3437" t="str">
        <f>_xlfn.XLOOKUP(tbl_OrderProduct[[#This Row],[OrderID]],tbl_Order[OrderID],tbl_Order[CustomerID])</f>
        <v>CUST1240</v>
      </c>
    </row>
    <row r="3438" spans="1:9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  <c r="F3438">
        <f>_xlfn.XLOOKUP(tbl_OrderProduct[[#This Row],[OrderID]],tbl_Order[OrderID],tbl_Order[Order Year])</f>
        <v>2024</v>
      </c>
      <c r="G3438" t="str">
        <f>_xlfn.XLOOKUP(tbl_OrderProduct[[#This Row],[OrderID]],tbl_Order[OrderID],tbl_Order[Order Month Name])</f>
        <v>May</v>
      </c>
      <c r="H3438" t="str">
        <f>_xlfn.XLOOKUP(tbl_OrderProduct[[#This Row],[ProductID]],tbl_Product[ProductID],tbl_Product[ProductName])</f>
        <v>Between Two Spreadsheets</v>
      </c>
      <c r="I3438" t="str">
        <f>_xlfn.XLOOKUP(tbl_OrderProduct[[#This Row],[OrderID]],tbl_Order[OrderID],tbl_Order[CustomerID])</f>
        <v>CUST1240</v>
      </c>
    </row>
    <row r="3439" spans="1:9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  <c r="F3439">
        <f>_xlfn.XLOOKUP(tbl_OrderProduct[[#This Row],[OrderID]],tbl_Order[OrderID],tbl_Order[Order Year])</f>
        <v>2024</v>
      </c>
      <c r="G3439" t="str">
        <f>_xlfn.XLOOKUP(tbl_OrderProduct[[#This Row],[OrderID]],tbl_Order[OrderID],tbl_Order[Order Month Name])</f>
        <v>May</v>
      </c>
      <c r="H3439" t="str">
        <f>_xlfn.XLOOKUP(tbl_OrderProduct[[#This Row],[ProductID]],tbl_Product[ProductID],tbl_Product[ProductName])</f>
        <v>Formula Scrabble</v>
      </c>
      <c r="I3439" t="str">
        <f>_xlfn.XLOOKUP(tbl_OrderProduct[[#This Row],[OrderID]],tbl_Order[OrderID],tbl_Order[CustomerID])</f>
        <v>CUST1240</v>
      </c>
    </row>
    <row r="3440" spans="1:9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  <c r="F3440">
        <f>_xlfn.XLOOKUP(tbl_OrderProduct[[#This Row],[OrderID]],tbl_Order[OrderID],tbl_Order[Order Year])</f>
        <v>2024</v>
      </c>
      <c r="G3440" t="str">
        <f>_xlfn.XLOOKUP(tbl_OrderProduct[[#This Row],[OrderID]],tbl_Order[OrderID],tbl_Order[Order Month Name])</f>
        <v>May</v>
      </c>
      <c r="H3440" t="str">
        <f>_xlfn.XLOOKUP(tbl_OrderProduct[[#This Row],[ProductID]],tbl_Product[ProductID],tbl_Product[ProductName])</f>
        <v>Spreadsheets &amp; Sidequests</v>
      </c>
      <c r="I3440" t="str">
        <f>_xlfn.XLOOKUP(tbl_OrderProduct[[#This Row],[OrderID]],tbl_Order[OrderID],tbl_Order[CustomerID])</f>
        <v>CUST1014</v>
      </c>
    </row>
    <row r="3441" spans="1:9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  <c r="F3441">
        <f>_xlfn.XLOOKUP(tbl_OrderProduct[[#This Row],[OrderID]],tbl_Order[OrderID],tbl_Order[Order Year])</f>
        <v>2024</v>
      </c>
      <c r="G3441" t="str">
        <f>_xlfn.XLOOKUP(tbl_OrderProduct[[#This Row],[OrderID]],tbl_Order[OrderID],tbl_Order[Order Month Name])</f>
        <v>May</v>
      </c>
      <c r="H3441" t="str">
        <f>_xlfn.XLOOKUP(tbl_OrderProduct[[#This Row],[ProductID]],tbl_Product[ProductID],tbl_Product[ProductName])</f>
        <v>Sheetstorm</v>
      </c>
      <c r="I3441" t="str">
        <f>_xlfn.XLOOKUP(tbl_OrderProduct[[#This Row],[OrderID]],tbl_Order[OrderID],tbl_Order[CustomerID])</f>
        <v>CUST1014</v>
      </c>
    </row>
    <row r="3442" spans="1:9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  <c r="F3442">
        <f>_xlfn.XLOOKUP(tbl_OrderProduct[[#This Row],[OrderID]],tbl_Order[OrderID],tbl_Order[Order Year])</f>
        <v>2024</v>
      </c>
      <c r="G3442" t="str">
        <f>_xlfn.XLOOKUP(tbl_OrderProduct[[#This Row],[OrderID]],tbl_Order[OrderID],tbl_Order[Order Month Name])</f>
        <v>May</v>
      </c>
      <c r="H3442" t="str">
        <f>_xlfn.XLOOKUP(tbl_OrderProduct[[#This Row],[ProductID]],tbl_Product[ProductID],tbl_Product[ProductName])</f>
        <v>Brass: Budget</v>
      </c>
      <c r="I3442" t="str">
        <f>_xlfn.XLOOKUP(tbl_OrderProduct[[#This Row],[OrderID]],tbl_Order[OrderID],tbl_Order[CustomerID])</f>
        <v>CUST1014</v>
      </c>
    </row>
    <row r="3443" spans="1:9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  <c r="F3443">
        <f>_xlfn.XLOOKUP(tbl_OrderProduct[[#This Row],[OrderID]],tbl_Order[OrderID],tbl_Order[Order Year])</f>
        <v>2024</v>
      </c>
      <c r="G3443" t="str">
        <f>_xlfn.XLOOKUP(tbl_OrderProduct[[#This Row],[OrderID]],tbl_Order[OrderID],tbl_Order[Order Month Name])</f>
        <v>May</v>
      </c>
      <c r="H3443" t="str">
        <f>_xlfn.XLOOKUP(tbl_OrderProduct[[#This Row],[ProductID]],tbl_Product[ProductID],tbl_Product[ProductName])</f>
        <v>Pivot or Perish</v>
      </c>
      <c r="I3443" t="str">
        <f>_xlfn.XLOOKUP(tbl_OrderProduct[[#This Row],[OrderID]],tbl_Order[OrderID],tbl_Order[CustomerID])</f>
        <v>CUST0134</v>
      </c>
    </row>
    <row r="3444" spans="1:9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  <c r="F3444">
        <f>_xlfn.XLOOKUP(tbl_OrderProduct[[#This Row],[OrderID]],tbl_Order[OrderID],tbl_Order[Order Year])</f>
        <v>2024</v>
      </c>
      <c r="G3444" t="str">
        <f>_xlfn.XLOOKUP(tbl_OrderProduct[[#This Row],[OrderID]],tbl_Order[OrderID],tbl_Order[Order Month Name])</f>
        <v>May</v>
      </c>
      <c r="H3444" t="str">
        <f>_xlfn.XLOOKUP(tbl_OrderProduct[[#This Row],[ProductID]],tbl_Product[ProductID],tbl_Product[ProductName])</f>
        <v>Spreadsheets &amp; Sidequests</v>
      </c>
      <c r="I3444" t="str">
        <f>_xlfn.XLOOKUP(tbl_OrderProduct[[#This Row],[OrderID]],tbl_Order[OrderID],tbl_Order[CustomerID])</f>
        <v>CUST0134</v>
      </c>
    </row>
    <row r="3445" spans="1:9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  <c r="F3445">
        <f>_xlfn.XLOOKUP(tbl_OrderProduct[[#This Row],[OrderID]],tbl_Order[OrderID],tbl_Order[Order Year])</f>
        <v>2024</v>
      </c>
      <c r="G3445" t="str">
        <f>_xlfn.XLOOKUP(tbl_OrderProduct[[#This Row],[OrderID]],tbl_Order[OrderID],tbl_Order[Order Month Name])</f>
        <v>May</v>
      </c>
      <c r="H3445" t="str">
        <f>_xlfn.XLOOKUP(tbl_OrderProduct[[#This Row],[ProductID]],tbl_Product[ProductID],tbl_Product[ProductName])</f>
        <v>Don't Split the Data</v>
      </c>
      <c r="I3445" t="str">
        <f>_xlfn.XLOOKUP(tbl_OrderProduct[[#This Row],[OrderID]],tbl_Order[OrderID],tbl_Order[CustomerID])</f>
        <v>CUST1119</v>
      </c>
    </row>
    <row r="3446" spans="1:9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  <c r="F3446">
        <f>_xlfn.XLOOKUP(tbl_OrderProduct[[#This Row],[OrderID]],tbl_Order[OrderID],tbl_Order[Order Year])</f>
        <v>2024</v>
      </c>
      <c r="G3446" t="str">
        <f>_xlfn.XLOOKUP(tbl_OrderProduct[[#This Row],[OrderID]],tbl_Order[OrderID],tbl_Order[Order Month Name])</f>
        <v>May</v>
      </c>
      <c r="H3446" t="str">
        <f>_xlfn.XLOOKUP(tbl_OrderProduct[[#This Row],[ProductID]],tbl_Product[ProductID],tbl_Product[ProductName])</f>
        <v>Dashboard Wavelength</v>
      </c>
      <c r="I3446" t="str">
        <f>_xlfn.XLOOKUP(tbl_OrderProduct[[#This Row],[OrderID]],tbl_Order[OrderID],tbl_Order[CustomerID])</f>
        <v>CUST1119</v>
      </c>
    </row>
    <row r="3447" spans="1:9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  <c r="F3447">
        <f>_xlfn.XLOOKUP(tbl_OrderProduct[[#This Row],[OrderID]],tbl_Order[OrderID],tbl_Order[Order Year])</f>
        <v>2024</v>
      </c>
      <c r="G3447" t="str">
        <f>_xlfn.XLOOKUP(tbl_OrderProduct[[#This Row],[OrderID]],tbl_Order[OrderID],tbl_Order[Order Month Name])</f>
        <v>May</v>
      </c>
      <c r="H3447" t="str">
        <f>_xlfn.XLOOKUP(tbl_OrderProduct[[#This Row],[ProductID]],tbl_Product[ProductID],tbl_Product[ProductName])</f>
        <v>Monopoly: Pivot Table Edition</v>
      </c>
      <c r="I3447" t="str">
        <f>_xlfn.XLOOKUP(tbl_OrderProduct[[#This Row],[OrderID]],tbl_Order[OrderID],tbl_Order[CustomerID])</f>
        <v>CUST1119</v>
      </c>
    </row>
    <row r="3448" spans="1:9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  <c r="F3448">
        <f>_xlfn.XLOOKUP(tbl_OrderProduct[[#This Row],[OrderID]],tbl_Order[OrderID],tbl_Order[Order Year])</f>
        <v>2024</v>
      </c>
      <c r="G3448" t="str">
        <f>_xlfn.XLOOKUP(tbl_OrderProduct[[#This Row],[OrderID]],tbl_Order[OrderID],tbl_Order[Order Month Name])</f>
        <v>May</v>
      </c>
      <c r="H3448" t="str">
        <f>_xlfn.XLOOKUP(tbl_OrderProduct[[#This Row],[ProductID]],tbl_Product[ProductID],tbl_Product[ProductName])</f>
        <v>Roll for Regression</v>
      </c>
      <c r="I3448" t="str">
        <f>_xlfn.XLOOKUP(tbl_OrderProduct[[#This Row],[OrderID]],tbl_Order[OrderID],tbl_Order[CustomerID])</f>
        <v>CUST0303</v>
      </c>
    </row>
    <row r="3449" spans="1:9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  <c r="F3449">
        <f>_xlfn.XLOOKUP(tbl_OrderProduct[[#This Row],[OrderID]],tbl_Order[OrderID],tbl_Order[Order Year])</f>
        <v>2024</v>
      </c>
      <c r="G3449" t="str">
        <f>_xlfn.XLOOKUP(tbl_OrderProduct[[#This Row],[OrderID]],tbl_Order[OrderID],tbl_Order[Order Month Name])</f>
        <v>May</v>
      </c>
      <c r="H3449" t="str">
        <f>_xlfn.XLOOKUP(tbl_OrderProduct[[#This Row],[ProductID]],tbl_Product[ProductID],tbl_Product[ProductName])</f>
        <v>Monopoly: Pivot Table Edition</v>
      </c>
      <c r="I3449" t="str">
        <f>_xlfn.XLOOKUP(tbl_OrderProduct[[#This Row],[OrderID]],tbl_Order[OrderID],tbl_Order[CustomerID])</f>
        <v>CUST0303</v>
      </c>
    </row>
    <row r="3450" spans="1:9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  <c r="F3450">
        <f>_xlfn.XLOOKUP(tbl_OrderProduct[[#This Row],[OrderID]],tbl_Order[OrderID],tbl_Order[Order Year])</f>
        <v>2024</v>
      </c>
      <c r="G3450" t="str">
        <f>_xlfn.XLOOKUP(tbl_OrderProduct[[#This Row],[OrderID]],tbl_Order[OrderID],tbl_Order[Order Month Name])</f>
        <v>May</v>
      </c>
      <c r="H3450" t="str">
        <f>_xlfn.XLOOKUP(tbl_OrderProduct[[#This Row],[ProductID]],tbl_Product[ProductID],tbl_Product[ProductName])</f>
        <v>Azul: Pie Chart Edition</v>
      </c>
      <c r="I3450" t="str">
        <f>_xlfn.XLOOKUP(tbl_OrderProduct[[#This Row],[OrderID]],tbl_Order[OrderID],tbl_Order[CustomerID])</f>
        <v>CUST0204</v>
      </c>
    </row>
    <row r="3451" spans="1:9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  <c r="F3451">
        <f>_xlfn.XLOOKUP(tbl_OrderProduct[[#This Row],[OrderID]],tbl_Order[OrderID],tbl_Order[Order Year])</f>
        <v>2024</v>
      </c>
      <c r="G3451" t="str">
        <f>_xlfn.XLOOKUP(tbl_OrderProduct[[#This Row],[OrderID]],tbl_Order[OrderID],tbl_Order[Order Month Name])</f>
        <v>May</v>
      </c>
      <c r="H3451" t="str">
        <f>_xlfn.XLOOKUP(tbl_OrderProduct[[#This Row],[ProductID]],tbl_Product[ProductID],tbl_Product[ProductName])</f>
        <v>Tiny Epic Formulas</v>
      </c>
      <c r="I3451" t="str">
        <f>_xlfn.XLOOKUP(tbl_OrderProduct[[#This Row],[OrderID]],tbl_Order[OrderID],tbl_Order[CustomerID])</f>
        <v>CUST0757</v>
      </c>
    </row>
    <row r="3452" spans="1:9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  <c r="F3452">
        <f>_xlfn.XLOOKUP(tbl_OrderProduct[[#This Row],[OrderID]],tbl_Order[OrderID],tbl_Order[Order Year])</f>
        <v>2024</v>
      </c>
      <c r="G3452" t="str">
        <f>_xlfn.XLOOKUP(tbl_OrderProduct[[#This Row],[OrderID]],tbl_Order[OrderID],tbl_Order[Order Month Name])</f>
        <v>May</v>
      </c>
      <c r="H3452" t="str">
        <f>_xlfn.XLOOKUP(tbl_OrderProduct[[#This Row],[ProductID]],tbl_Product[ProductID],tbl_Product[ProductName])</f>
        <v>Charts Against Humanity</v>
      </c>
      <c r="I3452" t="str">
        <f>_xlfn.XLOOKUP(tbl_OrderProduct[[#This Row],[OrderID]],tbl_Order[OrderID],tbl_Order[CustomerID])</f>
        <v>CUST0757</v>
      </c>
    </row>
    <row r="3453" spans="1:9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  <c r="F3453">
        <f>_xlfn.XLOOKUP(tbl_OrderProduct[[#This Row],[OrderID]],tbl_Order[OrderID],tbl_Order[Order Year])</f>
        <v>2024</v>
      </c>
      <c r="G3453" t="str">
        <f>_xlfn.XLOOKUP(tbl_OrderProduct[[#This Row],[OrderID]],tbl_Order[OrderID],tbl_Order[Order Month Name])</f>
        <v>May</v>
      </c>
      <c r="H3453" t="str">
        <f>_xlfn.XLOOKUP(tbl_OrderProduct[[#This Row],[ProductID]],tbl_Product[ProductID],tbl_Product[ProductName])</f>
        <v>Dungeons &amp; Datasets</v>
      </c>
      <c r="I3453" t="str">
        <f>_xlfn.XLOOKUP(tbl_OrderProduct[[#This Row],[OrderID]],tbl_Order[OrderID],tbl_Order[CustomerID])</f>
        <v>CUST0757</v>
      </c>
    </row>
    <row r="3454" spans="1:9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  <c r="F3454">
        <f>_xlfn.XLOOKUP(tbl_OrderProduct[[#This Row],[OrderID]],tbl_Order[OrderID],tbl_Order[Order Year])</f>
        <v>2024</v>
      </c>
      <c r="G3454" t="str">
        <f>_xlfn.XLOOKUP(tbl_OrderProduct[[#This Row],[OrderID]],tbl_Order[OrderID],tbl_Order[Order Month Name])</f>
        <v>May</v>
      </c>
      <c r="H3454" t="str">
        <f>_xlfn.XLOOKUP(tbl_OrderProduct[[#This Row],[ProductID]],tbl_Product[ProductID],tbl_Product[ProductName])</f>
        <v>DataCraft: Fields &amp; Measures</v>
      </c>
      <c r="I3454" t="str">
        <f>_xlfn.XLOOKUP(tbl_OrderProduct[[#This Row],[OrderID]],tbl_Order[OrderID],tbl_Order[CustomerID])</f>
        <v>CUST1132</v>
      </c>
    </row>
    <row r="3455" spans="1:9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  <c r="F3455">
        <f>_xlfn.XLOOKUP(tbl_OrderProduct[[#This Row],[OrderID]],tbl_Order[OrderID],tbl_Order[Order Year])</f>
        <v>2024</v>
      </c>
      <c r="G3455" t="str">
        <f>_xlfn.XLOOKUP(tbl_OrderProduct[[#This Row],[OrderID]],tbl_Order[OrderID],tbl_Order[Order Month Name])</f>
        <v>May</v>
      </c>
      <c r="H3455" t="str">
        <f>_xlfn.XLOOKUP(tbl_OrderProduct[[#This Row],[ProductID]],tbl_Product[ProductID],tbl_Product[ProductName])</f>
        <v>Between Two Spreadsheets</v>
      </c>
      <c r="I3455" t="str">
        <f>_xlfn.XLOOKUP(tbl_OrderProduct[[#This Row],[OrderID]],tbl_Order[OrderID],tbl_Order[CustomerID])</f>
        <v>CUST1132</v>
      </c>
    </row>
    <row r="3456" spans="1:9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  <c r="F3456">
        <f>_xlfn.XLOOKUP(tbl_OrderProduct[[#This Row],[OrderID]],tbl_Order[OrderID],tbl_Order[Order Year])</f>
        <v>2024</v>
      </c>
      <c r="G3456" t="str">
        <f>_xlfn.XLOOKUP(tbl_OrderProduct[[#This Row],[OrderID]],tbl_Order[OrderID],tbl_Order[Order Month Name])</f>
        <v>May</v>
      </c>
      <c r="H3456" t="str">
        <f>_xlfn.XLOOKUP(tbl_OrderProduct[[#This Row],[ProductID]],tbl_Product[ProductID],tbl_Product[ProductName])</f>
        <v>Unmatched: Analyst's Edition</v>
      </c>
      <c r="I3456" t="str">
        <f>_xlfn.XLOOKUP(tbl_OrderProduct[[#This Row],[OrderID]],tbl_Order[OrderID],tbl_Order[CustomerID])</f>
        <v>CUST1132</v>
      </c>
    </row>
    <row r="3457" spans="1:9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  <c r="F3457">
        <f>_xlfn.XLOOKUP(tbl_OrderProduct[[#This Row],[OrderID]],tbl_Order[OrderID],tbl_Order[Order Year])</f>
        <v>2024</v>
      </c>
      <c r="G3457" t="str">
        <f>_xlfn.XLOOKUP(tbl_OrderProduct[[#This Row],[OrderID]],tbl_Order[OrderID],tbl_Order[Order Month Name])</f>
        <v>May</v>
      </c>
      <c r="H3457" t="str">
        <f>_xlfn.XLOOKUP(tbl_OrderProduct[[#This Row],[ProductID]],tbl_Product[ProductID],tbl_Product[ProductName])</f>
        <v>Welcome To … The Dashboard</v>
      </c>
      <c r="I3457" t="str">
        <f>_xlfn.XLOOKUP(tbl_OrderProduct[[#This Row],[OrderID]],tbl_Order[OrderID],tbl_Order[CustomerID])</f>
        <v>CUST1132</v>
      </c>
    </row>
    <row r="3458" spans="1:9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  <c r="F3458">
        <f>_xlfn.XLOOKUP(tbl_OrderProduct[[#This Row],[OrderID]],tbl_Order[OrderID],tbl_Order[Order Year])</f>
        <v>2024</v>
      </c>
      <c r="G3458" t="str">
        <f>_xlfn.XLOOKUP(tbl_OrderProduct[[#This Row],[OrderID]],tbl_Order[OrderID],tbl_Order[Order Month Name])</f>
        <v>May</v>
      </c>
      <c r="H3458" t="str">
        <f>_xlfn.XLOOKUP(tbl_OrderProduct[[#This Row],[ProductID]],tbl_Product[ProductID],tbl_Product[ProductName])</f>
        <v>Formulate!</v>
      </c>
      <c r="I3458" t="str">
        <f>_xlfn.XLOOKUP(tbl_OrderProduct[[#This Row],[OrderID]],tbl_Order[OrderID],tbl_Order[CustomerID])</f>
        <v>CUST1132</v>
      </c>
    </row>
    <row r="3459" spans="1:9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  <c r="F3459">
        <f>_xlfn.XLOOKUP(tbl_OrderProduct[[#This Row],[OrderID]],tbl_Order[OrderID],tbl_Order[Order Year])</f>
        <v>2024</v>
      </c>
      <c r="G3459" t="str">
        <f>_xlfn.XLOOKUP(tbl_OrderProduct[[#This Row],[OrderID]],tbl_Order[OrderID],tbl_Order[Order Month Name])</f>
        <v>May</v>
      </c>
      <c r="H3459" t="str">
        <f>_xlfn.XLOOKUP(tbl_OrderProduct[[#This Row],[ProductID]],tbl_Product[ProductID],tbl_Product[ProductName])</f>
        <v>Azul: Pie Chart Edition</v>
      </c>
      <c r="I3459" t="str">
        <f>_xlfn.XLOOKUP(tbl_OrderProduct[[#This Row],[OrderID]],tbl_Order[OrderID],tbl_Order[CustomerID])</f>
        <v>CUST0911</v>
      </c>
    </row>
    <row r="3460" spans="1:9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  <c r="F3460">
        <f>_xlfn.XLOOKUP(tbl_OrderProduct[[#This Row],[OrderID]],tbl_Order[OrderID],tbl_Order[Order Year])</f>
        <v>2024</v>
      </c>
      <c r="G3460" t="str">
        <f>_xlfn.XLOOKUP(tbl_OrderProduct[[#This Row],[OrderID]],tbl_Order[OrderID],tbl_Order[Order Month Name])</f>
        <v>May</v>
      </c>
      <c r="H3460" t="str">
        <f>_xlfn.XLOOKUP(tbl_OrderProduct[[#This Row],[ProductID]],tbl_Product[ProductID],tbl_Product[ProductName])</f>
        <v>Great Western Lookup</v>
      </c>
      <c r="I3460" t="str">
        <f>_xlfn.XLOOKUP(tbl_OrderProduct[[#This Row],[OrderID]],tbl_Order[OrderID],tbl_Order[CustomerID])</f>
        <v>CUST1254</v>
      </c>
    </row>
    <row r="3461" spans="1:9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  <c r="F3461">
        <f>_xlfn.XLOOKUP(tbl_OrderProduct[[#This Row],[OrderID]],tbl_Order[OrderID],tbl_Order[Order Year])</f>
        <v>2024</v>
      </c>
      <c r="G3461" t="str">
        <f>_xlfn.XLOOKUP(tbl_OrderProduct[[#This Row],[OrderID]],tbl_Order[OrderID],tbl_Order[Order Month Name])</f>
        <v>May</v>
      </c>
      <c r="H3461" t="str">
        <f>_xlfn.XLOOKUP(tbl_OrderProduct[[#This Row],[ProductID]],tbl_Product[ProductID],tbl_Product[ProductName])</f>
        <v>Spreadsheets &amp; Sidequests</v>
      </c>
      <c r="I3461" t="str">
        <f>_xlfn.XLOOKUP(tbl_OrderProduct[[#This Row],[OrderID]],tbl_Order[OrderID],tbl_Order[CustomerID])</f>
        <v>CUST1254</v>
      </c>
    </row>
    <row r="3462" spans="1:9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  <c r="F3462">
        <f>_xlfn.XLOOKUP(tbl_OrderProduct[[#This Row],[OrderID]],tbl_Order[OrderID],tbl_Order[Order Year])</f>
        <v>2024</v>
      </c>
      <c r="G3462" t="str">
        <f>_xlfn.XLOOKUP(tbl_OrderProduct[[#This Row],[OrderID]],tbl_Order[OrderID],tbl_Order[Order Month Name])</f>
        <v>May</v>
      </c>
      <c r="H3462" t="str">
        <f>_xlfn.XLOOKUP(tbl_OrderProduct[[#This Row],[ProductID]],tbl_Product[ProductID],tbl_Product[ProductName])</f>
        <v>Audit Call of Cthulhu</v>
      </c>
      <c r="I3462" t="str">
        <f>_xlfn.XLOOKUP(tbl_OrderProduct[[#This Row],[OrderID]],tbl_Order[OrderID],tbl_Order[CustomerID])</f>
        <v>CUST1212</v>
      </c>
    </row>
    <row r="3463" spans="1:9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  <c r="F3463">
        <f>_xlfn.XLOOKUP(tbl_OrderProduct[[#This Row],[OrderID]],tbl_Order[OrderID],tbl_Order[Order Year])</f>
        <v>2024</v>
      </c>
      <c r="G3463" t="str">
        <f>_xlfn.XLOOKUP(tbl_OrderProduct[[#This Row],[OrderID]],tbl_Order[OrderID],tbl_Order[Order Month Name])</f>
        <v>May</v>
      </c>
      <c r="H3463" t="str">
        <f>_xlfn.XLOOKUP(tbl_OrderProduct[[#This Row],[ProductID]],tbl_Product[ProductID],tbl_Product[ProductName])</f>
        <v>Tiny Epic Formulas</v>
      </c>
      <c r="I3463" t="str">
        <f>_xlfn.XLOOKUP(tbl_OrderProduct[[#This Row],[OrderID]],tbl_Order[OrderID],tbl_Order[CustomerID])</f>
        <v>CUST1212</v>
      </c>
    </row>
    <row r="3464" spans="1:9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  <c r="F3464">
        <f>_xlfn.XLOOKUP(tbl_OrderProduct[[#This Row],[OrderID]],tbl_Order[OrderID],tbl_Order[Order Year])</f>
        <v>2024</v>
      </c>
      <c r="G3464" t="str">
        <f>_xlfn.XLOOKUP(tbl_OrderProduct[[#This Row],[OrderID]],tbl_Order[OrderID],tbl_Order[Order Month Name])</f>
        <v>Jun</v>
      </c>
      <c r="H3464" t="str">
        <f>_xlfn.XLOOKUP(tbl_OrderProduct[[#This Row],[ProductID]],tbl_Product[ProductID],tbl_Product[ProductName])</f>
        <v>Don't Split the Data</v>
      </c>
      <c r="I3464" t="str">
        <f>_xlfn.XLOOKUP(tbl_OrderProduct[[#This Row],[OrderID]],tbl_Order[OrderID],tbl_Order[CustomerID])</f>
        <v>CUST1058</v>
      </c>
    </row>
    <row r="3465" spans="1:9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  <c r="F3465">
        <f>_xlfn.XLOOKUP(tbl_OrderProduct[[#This Row],[OrderID]],tbl_Order[OrderID],tbl_Order[Order Year])</f>
        <v>2024</v>
      </c>
      <c r="G3465" t="str">
        <f>_xlfn.XLOOKUP(tbl_OrderProduct[[#This Row],[OrderID]],tbl_Order[OrderID],tbl_Order[Order Month Name])</f>
        <v>Jun</v>
      </c>
      <c r="H3465" t="str">
        <f>_xlfn.XLOOKUP(tbl_OrderProduct[[#This Row],[ProductID]],tbl_Product[ProductID],tbl_Product[ProductName])</f>
        <v>Great Western Lookup</v>
      </c>
      <c r="I3465" t="str">
        <f>_xlfn.XLOOKUP(tbl_OrderProduct[[#This Row],[OrderID]],tbl_Order[OrderID],tbl_Order[CustomerID])</f>
        <v>CUST0217</v>
      </c>
    </row>
    <row r="3466" spans="1:9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  <c r="F3466">
        <f>_xlfn.XLOOKUP(tbl_OrderProduct[[#This Row],[OrderID]],tbl_Order[OrderID],tbl_Order[Order Year])</f>
        <v>2024</v>
      </c>
      <c r="G3466" t="str">
        <f>_xlfn.XLOOKUP(tbl_OrderProduct[[#This Row],[OrderID]],tbl_Order[OrderID],tbl_Order[Order Month Name])</f>
        <v>Jun</v>
      </c>
      <c r="H3466" t="str">
        <f>_xlfn.XLOOKUP(tbl_OrderProduct[[#This Row],[ProductID]],tbl_Product[ProductID],tbl_Product[ProductName])</f>
        <v>YahtSheets</v>
      </c>
      <c r="I3466" t="str">
        <f>_xlfn.XLOOKUP(tbl_OrderProduct[[#This Row],[OrderID]],tbl_Order[OrderID],tbl_Order[CustomerID])</f>
        <v>CUST0217</v>
      </c>
    </row>
    <row r="3467" spans="1:9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  <c r="F3467">
        <f>_xlfn.XLOOKUP(tbl_OrderProduct[[#This Row],[OrderID]],tbl_Order[OrderID],tbl_Order[Order Year])</f>
        <v>2024</v>
      </c>
      <c r="G3467" t="str">
        <f>_xlfn.XLOOKUP(tbl_OrderProduct[[#This Row],[OrderID]],tbl_Order[OrderID],tbl_Order[Order Month Name])</f>
        <v>Jun</v>
      </c>
      <c r="H3467" t="str">
        <f>_xlfn.XLOOKUP(tbl_OrderProduct[[#This Row],[ProductID]],tbl_Product[ProductID],tbl_Product[ProductName])</f>
        <v>Evercell</v>
      </c>
      <c r="I3467" t="str">
        <f>_xlfn.XLOOKUP(tbl_OrderProduct[[#This Row],[OrderID]],tbl_Order[OrderID],tbl_Order[CustomerID])</f>
        <v>CUST0217</v>
      </c>
    </row>
    <row r="3468" spans="1:9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  <c r="F3468">
        <f>_xlfn.XLOOKUP(tbl_OrderProduct[[#This Row],[OrderID]],tbl_Order[OrderID],tbl_Order[Order Year])</f>
        <v>2024</v>
      </c>
      <c r="G3468" t="str">
        <f>_xlfn.XLOOKUP(tbl_OrderProduct[[#This Row],[OrderID]],tbl_Order[OrderID],tbl_Order[Order Month Name])</f>
        <v>Jun</v>
      </c>
      <c r="H3468" t="str">
        <f>_xlfn.XLOOKUP(tbl_OrderProduct[[#This Row],[ProductID]],tbl_Product[ProductID],tbl_Product[ProductName])</f>
        <v>Roll for Regression</v>
      </c>
      <c r="I3468" t="str">
        <f>_xlfn.XLOOKUP(tbl_OrderProduct[[#This Row],[OrderID]],tbl_Order[OrderID],tbl_Order[CustomerID])</f>
        <v>CUST1188</v>
      </c>
    </row>
    <row r="3469" spans="1:9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  <c r="F3469">
        <f>_xlfn.XLOOKUP(tbl_OrderProduct[[#This Row],[OrderID]],tbl_Order[OrderID],tbl_Order[Order Year])</f>
        <v>2024</v>
      </c>
      <c r="G3469" t="str">
        <f>_xlfn.XLOOKUP(tbl_OrderProduct[[#This Row],[OrderID]],tbl_Order[OrderID],tbl_Order[Order Month Name])</f>
        <v>Jun</v>
      </c>
      <c r="H3469" t="str">
        <f>_xlfn.XLOOKUP(tbl_OrderProduct[[#This Row],[ProductID]],tbl_Product[ProductID],tbl_Product[ProductName])</f>
        <v>Don't Wake the Stakeholders</v>
      </c>
      <c r="I3469" t="str">
        <f>_xlfn.XLOOKUP(tbl_OrderProduct[[#This Row],[OrderID]],tbl_Order[OrderID],tbl_Order[CustomerID])</f>
        <v>CUST1188</v>
      </c>
    </row>
    <row r="3470" spans="1:9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  <c r="F3470">
        <f>_xlfn.XLOOKUP(tbl_OrderProduct[[#This Row],[OrderID]],tbl_Order[OrderID],tbl_Order[Order Year])</f>
        <v>2024</v>
      </c>
      <c r="G3470" t="str">
        <f>_xlfn.XLOOKUP(tbl_OrderProduct[[#This Row],[OrderID]],tbl_Order[OrderID],tbl_Order[Order Month Name])</f>
        <v>Jun</v>
      </c>
      <c r="H3470" t="str">
        <f>_xlfn.XLOOKUP(tbl_OrderProduct[[#This Row],[ProductID]],tbl_Product[ProductID],tbl_Product[ProductName])</f>
        <v>The Quacks of Quarterburg</v>
      </c>
      <c r="I3470" t="str">
        <f>_xlfn.XLOOKUP(tbl_OrderProduct[[#This Row],[OrderID]],tbl_Order[OrderID],tbl_Order[CustomerID])</f>
        <v>CUST1188</v>
      </c>
    </row>
    <row r="3471" spans="1:9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  <c r="F3471">
        <f>_xlfn.XLOOKUP(tbl_OrderProduct[[#This Row],[OrderID]],tbl_Order[OrderID],tbl_Order[Order Year])</f>
        <v>2024</v>
      </c>
      <c r="G3471" t="str">
        <f>_xlfn.XLOOKUP(tbl_OrderProduct[[#This Row],[OrderID]],tbl_Order[OrderID],tbl_Order[Order Month Name])</f>
        <v>Jun</v>
      </c>
      <c r="H3471" t="str">
        <f>_xlfn.XLOOKUP(tbl_OrderProduct[[#This Row],[ProductID]],tbl_Product[ProductID],tbl_Product[ProductName])</f>
        <v>Great Western Lookup</v>
      </c>
      <c r="I3471" t="str">
        <f>_xlfn.XLOOKUP(tbl_OrderProduct[[#This Row],[OrderID]],tbl_Order[OrderID],tbl_Order[CustomerID])</f>
        <v>CUST1188</v>
      </c>
    </row>
    <row r="3472" spans="1:9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  <c r="F3472">
        <f>_xlfn.XLOOKUP(tbl_OrderProduct[[#This Row],[OrderID]],tbl_Order[OrderID],tbl_Order[Order Year])</f>
        <v>2024</v>
      </c>
      <c r="G3472" t="str">
        <f>_xlfn.XLOOKUP(tbl_OrderProduct[[#This Row],[OrderID]],tbl_Order[OrderID],tbl_Order[Order Month Name])</f>
        <v>Jun</v>
      </c>
      <c r="H3472" t="str">
        <f>_xlfn.XLOOKUP(tbl_OrderProduct[[#This Row],[ProductID]],tbl_Product[ProductID],tbl_Product[ProductName])</f>
        <v>Dashboard Wavelength</v>
      </c>
      <c r="I3472" t="str">
        <f>_xlfn.XLOOKUP(tbl_OrderProduct[[#This Row],[OrderID]],tbl_Order[OrderID],tbl_Order[CustomerID])</f>
        <v>CUST1217</v>
      </c>
    </row>
    <row r="3473" spans="1:9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  <c r="F3473">
        <f>_xlfn.XLOOKUP(tbl_OrderProduct[[#This Row],[OrderID]],tbl_Order[OrderID],tbl_Order[Order Year])</f>
        <v>2024</v>
      </c>
      <c r="G3473" t="str">
        <f>_xlfn.XLOOKUP(tbl_OrderProduct[[#This Row],[OrderID]],tbl_Order[OrderID],tbl_Order[Order Month Name])</f>
        <v>Jun</v>
      </c>
      <c r="H3473" t="str">
        <f>_xlfn.XLOOKUP(tbl_OrderProduct[[#This Row],[ProductID]],tbl_Product[ProductID],tbl_Product[ProductName])</f>
        <v>DAX Machina</v>
      </c>
      <c r="I3473" t="str">
        <f>_xlfn.XLOOKUP(tbl_OrderProduct[[#This Row],[OrderID]],tbl_Order[OrderID],tbl_Order[CustomerID])</f>
        <v>CUST1298</v>
      </c>
    </row>
    <row r="3474" spans="1:9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  <c r="F3474">
        <f>_xlfn.XLOOKUP(tbl_OrderProduct[[#This Row],[OrderID]],tbl_Order[OrderID],tbl_Order[Order Year])</f>
        <v>2024</v>
      </c>
      <c r="G3474" t="str">
        <f>_xlfn.XLOOKUP(tbl_OrderProduct[[#This Row],[OrderID]],tbl_Order[OrderID],tbl_Order[Order Month Name])</f>
        <v>Jun</v>
      </c>
      <c r="H3474" t="str">
        <f>_xlfn.XLOOKUP(tbl_OrderProduct[[#This Row],[ProductID]],tbl_Product[ProductID],tbl_Product[ProductName])</f>
        <v>Brass: Budget</v>
      </c>
      <c r="I3474" t="str">
        <f>_xlfn.XLOOKUP(tbl_OrderProduct[[#This Row],[OrderID]],tbl_Order[OrderID],tbl_Order[CustomerID])</f>
        <v>CUST1298</v>
      </c>
    </row>
    <row r="3475" spans="1:9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  <c r="F3475">
        <f>_xlfn.XLOOKUP(tbl_OrderProduct[[#This Row],[OrderID]],tbl_Order[OrderID],tbl_Order[Order Year])</f>
        <v>2024</v>
      </c>
      <c r="G3475" t="str">
        <f>_xlfn.XLOOKUP(tbl_OrderProduct[[#This Row],[OrderID]],tbl_Order[OrderID],tbl_Order[Order Month Name])</f>
        <v>Jun</v>
      </c>
      <c r="H3475" t="str">
        <f>_xlfn.XLOOKUP(tbl_OrderProduct[[#This Row],[ProductID]],tbl_Product[ProductID],tbl_Product[ProductName])</f>
        <v>Cells of Caledonia</v>
      </c>
      <c r="I3475" t="str">
        <f>_xlfn.XLOOKUP(tbl_OrderProduct[[#This Row],[OrderID]],tbl_Order[OrderID],tbl_Order[CustomerID])</f>
        <v>CUST1298</v>
      </c>
    </row>
    <row r="3476" spans="1:9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  <c r="F3476">
        <f>_xlfn.XLOOKUP(tbl_OrderProduct[[#This Row],[OrderID]],tbl_Order[OrderID],tbl_Order[Order Year])</f>
        <v>2024</v>
      </c>
      <c r="G3476" t="str">
        <f>_xlfn.XLOOKUP(tbl_OrderProduct[[#This Row],[OrderID]],tbl_Order[OrderID],tbl_Order[Order Month Name])</f>
        <v>Jun</v>
      </c>
      <c r="H3476" t="str">
        <f>_xlfn.XLOOKUP(tbl_OrderProduct[[#This Row],[ProductID]],tbl_Product[ProductID],tbl_Product[ProductName])</f>
        <v>Monopoly: Pivot Table Edition</v>
      </c>
      <c r="I3476" t="str">
        <f>_xlfn.XLOOKUP(tbl_OrderProduct[[#This Row],[OrderID]],tbl_Order[OrderID],tbl_Order[CustomerID])</f>
        <v>CUST1298</v>
      </c>
    </row>
    <row r="3477" spans="1:9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  <c r="F3477">
        <f>_xlfn.XLOOKUP(tbl_OrderProduct[[#This Row],[OrderID]],tbl_Order[OrderID],tbl_Order[Order Year])</f>
        <v>2024</v>
      </c>
      <c r="G3477" t="str">
        <f>_xlfn.XLOOKUP(tbl_OrderProduct[[#This Row],[OrderID]],tbl_Order[OrderID],tbl_Order[Order Month Name])</f>
        <v>Jun</v>
      </c>
      <c r="H3477" t="str">
        <f>_xlfn.XLOOKUP(tbl_OrderProduct[[#This Row],[ProductID]],tbl_Product[ProductID],tbl_Product[ProductName])</f>
        <v>Fieldnames</v>
      </c>
      <c r="I3477" t="str">
        <f>_xlfn.XLOOKUP(tbl_OrderProduct[[#This Row],[OrderID]],tbl_Order[OrderID],tbl_Order[CustomerID])</f>
        <v>CUST1298</v>
      </c>
    </row>
    <row r="3478" spans="1:9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  <c r="F3478">
        <f>_xlfn.XLOOKUP(tbl_OrderProduct[[#This Row],[OrderID]],tbl_Order[OrderID],tbl_Order[Order Year])</f>
        <v>2024</v>
      </c>
      <c r="G3478" t="str">
        <f>_xlfn.XLOOKUP(tbl_OrderProduct[[#This Row],[OrderID]],tbl_Order[OrderID],tbl_Order[Order Month Name])</f>
        <v>Jun</v>
      </c>
      <c r="H3478" t="str">
        <f>_xlfn.XLOOKUP(tbl_OrderProduct[[#This Row],[ProductID]],tbl_Product[ProductID],tbl_Product[ProductName])</f>
        <v>Monopoly: Pivot Table Edition</v>
      </c>
      <c r="I3478" t="str">
        <f>_xlfn.XLOOKUP(tbl_OrderProduct[[#This Row],[OrderID]],tbl_Order[OrderID],tbl_Order[CustomerID])</f>
        <v>CUST0365</v>
      </c>
    </row>
    <row r="3479" spans="1:9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  <c r="F3479">
        <f>_xlfn.XLOOKUP(tbl_OrderProduct[[#This Row],[OrderID]],tbl_Order[OrderID],tbl_Order[Order Year])</f>
        <v>2024</v>
      </c>
      <c r="G3479" t="str">
        <f>_xlfn.XLOOKUP(tbl_OrderProduct[[#This Row],[OrderID]],tbl_Order[OrderID],tbl_Order[Order Month Name])</f>
        <v>Jun</v>
      </c>
      <c r="H3479" t="str">
        <f>_xlfn.XLOOKUP(tbl_OrderProduct[[#This Row],[ProductID]],tbl_Product[ProductID],tbl_Product[ProductName])</f>
        <v>Spreadsheet Legacy</v>
      </c>
      <c r="I3479" t="str">
        <f>_xlfn.XLOOKUP(tbl_OrderProduct[[#This Row],[OrderID]],tbl_Order[OrderID],tbl_Order[CustomerID])</f>
        <v>CUST0365</v>
      </c>
    </row>
    <row r="3480" spans="1:9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  <c r="F3480">
        <f>_xlfn.XLOOKUP(tbl_OrderProduct[[#This Row],[OrderID]],tbl_Order[OrderID],tbl_Order[Order Year])</f>
        <v>2024</v>
      </c>
      <c r="G3480" t="str">
        <f>_xlfn.XLOOKUP(tbl_OrderProduct[[#This Row],[OrderID]],tbl_Order[OrderID],tbl_Order[Order Month Name])</f>
        <v>Jun</v>
      </c>
      <c r="H3480" t="str">
        <f>_xlfn.XLOOKUP(tbl_OrderProduct[[#This Row],[ProductID]],tbl_Product[ProductID],tbl_Product[ProductName])</f>
        <v>Great Western Lookup</v>
      </c>
      <c r="I3480" t="str">
        <f>_xlfn.XLOOKUP(tbl_OrderProduct[[#This Row],[OrderID]],tbl_Order[OrderID],tbl_Order[CustomerID])</f>
        <v>CUST0365</v>
      </c>
    </row>
    <row r="3481" spans="1:9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  <c r="F3481">
        <f>_xlfn.XLOOKUP(tbl_OrderProduct[[#This Row],[OrderID]],tbl_Order[OrderID],tbl_Order[Order Year])</f>
        <v>2024</v>
      </c>
      <c r="G3481" t="str">
        <f>_xlfn.XLOOKUP(tbl_OrderProduct[[#This Row],[OrderID]],tbl_Order[OrderID],tbl_Order[Order Month Name])</f>
        <v>Jun</v>
      </c>
      <c r="H3481" t="str">
        <f>_xlfn.XLOOKUP(tbl_OrderProduct[[#This Row],[ProductID]],tbl_Product[ProductID],tbl_Product[ProductName])</f>
        <v>The Castles of Mad King Lambda</v>
      </c>
      <c r="I3481" t="str">
        <f>_xlfn.XLOOKUP(tbl_OrderProduct[[#This Row],[OrderID]],tbl_Order[OrderID],tbl_Order[CustomerID])</f>
        <v>CUST0365</v>
      </c>
    </row>
    <row r="3482" spans="1:9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  <c r="F3482">
        <f>_xlfn.XLOOKUP(tbl_OrderProduct[[#This Row],[OrderID]],tbl_Order[OrderID],tbl_Order[Order Year])</f>
        <v>2024</v>
      </c>
      <c r="G3482" t="str">
        <f>_xlfn.XLOOKUP(tbl_OrderProduct[[#This Row],[OrderID]],tbl_Order[OrderID],tbl_Order[Order Month Name])</f>
        <v>Jun</v>
      </c>
      <c r="H3482" t="str">
        <f>_xlfn.XLOOKUP(tbl_OrderProduct[[#This Row],[ProductID]],tbl_Product[ProductID],tbl_Product[ProductName])</f>
        <v>Charts Against Humanity</v>
      </c>
      <c r="I3482" t="str">
        <f>_xlfn.XLOOKUP(tbl_OrderProduct[[#This Row],[OrderID]],tbl_Order[OrderID],tbl_Order[CustomerID])</f>
        <v>CUST0654</v>
      </c>
    </row>
    <row r="3483" spans="1:9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  <c r="F3483">
        <f>_xlfn.XLOOKUP(tbl_OrderProduct[[#This Row],[OrderID]],tbl_Order[OrderID],tbl_Order[Order Year])</f>
        <v>2024</v>
      </c>
      <c r="G3483" t="str">
        <f>_xlfn.XLOOKUP(tbl_OrderProduct[[#This Row],[OrderID]],tbl_Order[OrderID],tbl_Order[Order Month Name])</f>
        <v>Jun</v>
      </c>
      <c r="H3483" t="str">
        <f>_xlfn.XLOOKUP(tbl_OrderProduct[[#This Row],[ProductID]],tbl_Product[ProductID],tbl_Product[ProductName])</f>
        <v>Brass: Budget</v>
      </c>
      <c r="I3483" t="str">
        <f>_xlfn.XLOOKUP(tbl_OrderProduct[[#This Row],[OrderID]],tbl_Order[OrderID],tbl_Order[CustomerID])</f>
        <v>CUST0654</v>
      </c>
    </row>
    <row r="3484" spans="1:9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  <c r="F3484">
        <f>_xlfn.XLOOKUP(tbl_OrderProduct[[#This Row],[OrderID]],tbl_Order[OrderID],tbl_Order[Order Year])</f>
        <v>2024</v>
      </c>
      <c r="G3484" t="str">
        <f>_xlfn.XLOOKUP(tbl_OrderProduct[[#This Row],[OrderID]],tbl_Order[OrderID],tbl_Order[Order Month Name])</f>
        <v>Jun</v>
      </c>
      <c r="H3484" t="str">
        <f>_xlfn.XLOOKUP(tbl_OrderProduct[[#This Row],[ProductID]],tbl_Product[ProductID],tbl_Product[ProductName])</f>
        <v>Don't Wake the Stakeholders</v>
      </c>
      <c r="I3484" t="str">
        <f>_xlfn.XLOOKUP(tbl_OrderProduct[[#This Row],[OrderID]],tbl_Order[OrderID],tbl_Order[CustomerID])</f>
        <v>CUST0654</v>
      </c>
    </row>
    <row r="3485" spans="1:9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  <c r="F3485">
        <f>_xlfn.XLOOKUP(tbl_OrderProduct[[#This Row],[OrderID]],tbl_Order[OrderID],tbl_Order[Order Year])</f>
        <v>2024</v>
      </c>
      <c r="G3485" t="str">
        <f>_xlfn.XLOOKUP(tbl_OrderProduct[[#This Row],[OrderID]],tbl_Order[OrderID],tbl_Order[Order Month Name])</f>
        <v>Jun</v>
      </c>
      <c r="H3485" t="str">
        <f>_xlfn.XLOOKUP(tbl_OrderProduct[[#This Row],[ProductID]],tbl_Product[ProductID],tbl_Product[ProductName])</f>
        <v>Spreadsheets &amp; Sidequests</v>
      </c>
      <c r="I3485" t="str">
        <f>_xlfn.XLOOKUP(tbl_OrderProduct[[#This Row],[OrderID]],tbl_Order[OrderID],tbl_Order[CustomerID])</f>
        <v>CUST0823</v>
      </c>
    </row>
    <row r="3486" spans="1:9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  <c r="F3486">
        <f>_xlfn.XLOOKUP(tbl_OrderProduct[[#This Row],[OrderID]],tbl_Order[OrderID],tbl_Order[Order Year])</f>
        <v>2024</v>
      </c>
      <c r="G3486" t="str">
        <f>_xlfn.XLOOKUP(tbl_OrderProduct[[#This Row],[OrderID]],tbl_Order[OrderID],tbl_Order[Order Month Name])</f>
        <v>Jun</v>
      </c>
      <c r="H3486" t="str">
        <f>_xlfn.XLOOKUP(tbl_OrderProduct[[#This Row],[ProductID]],tbl_Product[ProductID],tbl_Product[ProductName])</f>
        <v>Audit Call of Cthulhu</v>
      </c>
      <c r="I3486" t="str">
        <f>_xlfn.XLOOKUP(tbl_OrderProduct[[#This Row],[OrderID]],tbl_Order[OrderID],tbl_Order[CustomerID])</f>
        <v>CUST1057</v>
      </c>
    </row>
    <row r="3487" spans="1:9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  <c r="F3487">
        <f>_xlfn.XLOOKUP(tbl_OrderProduct[[#This Row],[OrderID]],tbl_Order[OrderID],tbl_Order[Order Year])</f>
        <v>2024</v>
      </c>
      <c r="G3487" t="str">
        <f>_xlfn.XLOOKUP(tbl_OrderProduct[[#This Row],[OrderID]],tbl_Order[OrderID],tbl_Order[Order Month Name])</f>
        <v>Jun</v>
      </c>
      <c r="H3487" t="str">
        <f>_xlfn.XLOOKUP(tbl_OrderProduct[[#This Row],[ProductID]],tbl_Product[ProductID],tbl_Product[ProductName])</f>
        <v>Pivot or Perish</v>
      </c>
      <c r="I3487" t="str">
        <f>_xlfn.XLOOKUP(tbl_OrderProduct[[#This Row],[OrderID]],tbl_Order[OrderID],tbl_Order[CustomerID])</f>
        <v>CUST1057</v>
      </c>
    </row>
    <row r="3488" spans="1:9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  <c r="F3488">
        <f>_xlfn.XLOOKUP(tbl_OrderProduct[[#This Row],[OrderID]],tbl_Order[OrderID],tbl_Order[Order Year])</f>
        <v>2024</v>
      </c>
      <c r="G3488" t="str">
        <f>_xlfn.XLOOKUP(tbl_OrderProduct[[#This Row],[OrderID]],tbl_Order[OrderID],tbl_Order[Order Month Name])</f>
        <v>Jun</v>
      </c>
      <c r="H3488" t="str">
        <f>_xlfn.XLOOKUP(tbl_OrderProduct[[#This Row],[ProductID]],tbl_Product[ProductID],tbl_Product[ProductName])</f>
        <v>The Spill: Data Breach</v>
      </c>
      <c r="I3488" t="str">
        <f>_xlfn.XLOOKUP(tbl_OrderProduct[[#This Row],[OrderID]],tbl_Order[OrderID],tbl_Order[CustomerID])</f>
        <v>CUST0867</v>
      </c>
    </row>
    <row r="3489" spans="1:9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  <c r="F3489">
        <f>_xlfn.XLOOKUP(tbl_OrderProduct[[#This Row],[OrderID]],tbl_Order[OrderID],tbl_Order[Order Year])</f>
        <v>2024</v>
      </c>
      <c r="G3489" t="str">
        <f>_xlfn.XLOOKUP(tbl_OrderProduct[[#This Row],[OrderID]],tbl_Order[OrderID],tbl_Order[Order Month Name])</f>
        <v>Jun</v>
      </c>
      <c r="H3489" t="str">
        <f>_xlfn.XLOOKUP(tbl_OrderProduct[[#This Row],[ProductID]],tbl_Product[ProductID],tbl_Product[ProductName])</f>
        <v>Evercell</v>
      </c>
      <c r="I3489" t="str">
        <f>_xlfn.XLOOKUP(tbl_OrderProduct[[#This Row],[OrderID]],tbl_Order[OrderID],tbl_Order[CustomerID])</f>
        <v>CUST0867</v>
      </c>
    </row>
    <row r="3490" spans="1:9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  <c r="F3490">
        <f>_xlfn.XLOOKUP(tbl_OrderProduct[[#This Row],[OrderID]],tbl_Order[OrderID],tbl_Order[Order Year])</f>
        <v>2024</v>
      </c>
      <c r="G3490" t="str">
        <f>_xlfn.XLOOKUP(tbl_OrderProduct[[#This Row],[OrderID]],tbl_Order[OrderID],tbl_Order[Order Month Name])</f>
        <v>Jun</v>
      </c>
      <c r="H3490" t="str">
        <f>_xlfn.XLOOKUP(tbl_OrderProduct[[#This Row],[ProductID]],tbl_Product[ProductID],tbl_Product[ProductName])</f>
        <v>Carcassone: Financial Quarters</v>
      </c>
      <c r="I3490" t="str">
        <f>_xlfn.XLOOKUP(tbl_OrderProduct[[#This Row],[OrderID]],tbl_Order[OrderID],tbl_Order[CustomerID])</f>
        <v>CUST0867</v>
      </c>
    </row>
    <row r="3491" spans="1:9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  <c r="F3491">
        <f>_xlfn.XLOOKUP(tbl_OrderProduct[[#This Row],[OrderID]],tbl_Order[OrderID],tbl_Order[Order Year])</f>
        <v>2024</v>
      </c>
      <c r="G3491" t="str">
        <f>_xlfn.XLOOKUP(tbl_OrderProduct[[#This Row],[OrderID]],tbl_Order[OrderID],tbl_Order[Order Month Name])</f>
        <v>Jun</v>
      </c>
      <c r="H3491" t="str">
        <f>_xlfn.XLOOKUP(tbl_OrderProduct[[#This Row],[ProductID]],tbl_Product[ProductID],tbl_Product[ProductName])</f>
        <v>Forbidden Functions</v>
      </c>
      <c r="I3491" t="str">
        <f>_xlfn.XLOOKUP(tbl_OrderProduct[[#This Row],[OrderID]],tbl_Order[OrderID],tbl_Order[CustomerID])</f>
        <v>CUST0867</v>
      </c>
    </row>
    <row r="3492" spans="1:9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  <c r="F3492">
        <f>_xlfn.XLOOKUP(tbl_OrderProduct[[#This Row],[OrderID]],tbl_Order[OrderID],tbl_Order[Order Year])</f>
        <v>2024</v>
      </c>
      <c r="G3492" t="str">
        <f>_xlfn.XLOOKUP(tbl_OrderProduct[[#This Row],[OrderID]],tbl_Order[OrderID],tbl_Order[Order Month Name])</f>
        <v>Jun</v>
      </c>
      <c r="H3492" t="str">
        <f>_xlfn.XLOOKUP(tbl_OrderProduct[[#This Row],[ProductID]],tbl_Product[ProductID],tbl_Product[ProductName])</f>
        <v>Between Two Spreadsheets</v>
      </c>
      <c r="I3492" t="str">
        <f>_xlfn.XLOOKUP(tbl_OrderProduct[[#This Row],[OrderID]],tbl_Order[OrderID],tbl_Order[CustomerID])</f>
        <v>CUST0867</v>
      </c>
    </row>
    <row r="3493" spans="1:9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  <c r="F3493">
        <f>_xlfn.XLOOKUP(tbl_OrderProduct[[#This Row],[OrderID]],tbl_Order[OrderID],tbl_Order[Order Year])</f>
        <v>2024</v>
      </c>
      <c r="G3493" t="str">
        <f>_xlfn.XLOOKUP(tbl_OrderProduct[[#This Row],[OrderID]],tbl_Order[OrderID],tbl_Order[Order Month Name])</f>
        <v>Jun</v>
      </c>
      <c r="H3493" t="str">
        <f>_xlfn.XLOOKUP(tbl_OrderProduct[[#This Row],[ProductID]],tbl_Product[ProductID],tbl_Product[ProductName])</f>
        <v>Formulate!</v>
      </c>
      <c r="I3493" t="str">
        <f>_xlfn.XLOOKUP(tbl_OrderProduct[[#This Row],[OrderID]],tbl_Order[OrderID],tbl_Order[CustomerID])</f>
        <v>CUST0962</v>
      </c>
    </row>
    <row r="3494" spans="1:9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  <c r="F3494">
        <f>_xlfn.XLOOKUP(tbl_OrderProduct[[#This Row],[OrderID]],tbl_Order[OrderID],tbl_Order[Order Year])</f>
        <v>2024</v>
      </c>
      <c r="G3494" t="str">
        <f>_xlfn.XLOOKUP(tbl_OrderProduct[[#This Row],[OrderID]],tbl_Order[OrderID],tbl_Order[Order Month Name])</f>
        <v>Jun</v>
      </c>
      <c r="H3494" t="str">
        <f>_xlfn.XLOOKUP(tbl_OrderProduct[[#This Row],[ProductID]],tbl_Product[ProductID],tbl_Product[ProductName])</f>
        <v>DataCraft: Fields &amp; Measures</v>
      </c>
      <c r="I3494" t="str">
        <f>_xlfn.XLOOKUP(tbl_OrderProduct[[#This Row],[OrderID]],tbl_Order[OrderID],tbl_Order[CustomerID])</f>
        <v>CUST0851</v>
      </c>
    </row>
    <row r="3495" spans="1:9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  <c r="F3495">
        <f>_xlfn.XLOOKUP(tbl_OrderProduct[[#This Row],[OrderID]],tbl_Order[OrderID],tbl_Order[Order Year])</f>
        <v>2024</v>
      </c>
      <c r="G3495" t="str">
        <f>_xlfn.XLOOKUP(tbl_OrderProduct[[#This Row],[OrderID]],tbl_Order[OrderID],tbl_Order[Order Month Name])</f>
        <v>Jun</v>
      </c>
      <c r="H3495" t="str">
        <f>_xlfn.XLOOKUP(tbl_OrderProduct[[#This Row],[ProductID]],tbl_Product[ProductID],tbl_Product[ProductName])</f>
        <v>Cashflow Cascadia</v>
      </c>
      <c r="I3495" t="str">
        <f>_xlfn.XLOOKUP(tbl_OrderProduct[[#This Row],[OrderID]],tbl_Order[OrderID],tbl_Order[CustomerID])</f>
        <v>CUST0104</v>
      </c>
    </row>
    <row r="3496" spans="1:9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  <c r="F3496">
        <f>_xlfn.XLOOKUP(tbl_OrderProduct[[#This Row],[OrderID]],tbl_Order[OrderID],tbl_Order[Order Year])</f>
        <v>2024</v>
      </c>
      <c r="G3496" t="str">
        <f>_xlfn.XLOOKUP(tbl_OrderProduct[[#This Row],[OrderID]],tbl_Order[OrderID],tbl_Order[Order Month Name])</f>
        <v>Jun</v>
      </c>
      <c r="H3496" t="str">
        <f>_xlfn.XLOOKUP(tbl_OrderProduct[[#This Row],[ProductID]],tbl_Product[ProductID],tbl_Product[ProductName])</f>
        <v>Cashflow Cascadia</v>
      </c>
      <c r="I3496" t="str">
        <f>_xlfn.XLOOKUP(tbl_OrderProduct[[#This Row],[OrderID]],tbl_Order[OrderID],tbl_Order[CustomerID])</f>
        <v>CUST0209</v>
      </c>
    </row>
    <row r="3497" spans="1:9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  <c r="F3497">
        <f>_xlfn.XLOOKUP(tbl_OrderProduct[[#This Row],[OrderID]],tbl_Order[OrderID],tbl_Order[Order Year])</f>
        <v>2024</v>
      </c>
      <c r="G3497" t="str">
        <f>_xlfn.XLOOKUP(tbl_OrderProduct[[#This Row],[OrderID]],tbl_Order[OrderID],tbl_Order[Order Month Name])</f>
        <v>Jun</v>
      </c>
      <c r="H3497" t="str">
        <f>_xlfn.XLOOKUP(tbl_OrderProduct[[#This Row],[ProductID]],tbl_Product[ProductID],tbl_Product[ProductName])</f>
        <v>Dungeons &amp; Datasets</v>
      </c>
      <c r="I3497" t="str">
        <f>_xlfn.XLOOKUP(tbl_OrderProduct[[#This Row],[OrderID]],tbl_Order[OrderID],tbl_Order[CustomerID])</f>
        <v>CUST0922</v>
      </c>
    </row>
    <row r="3498" spans="1:9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  <c r="F3498">
        <f>_xlfn.XLOOKUP(tbl_OrderProduct[[#This Row],[OrderID]],tbl_Order[OrderID],tbl_Order[Order Year])</f>
        <v>2024</v>
      </c>
      <c r="G3498" t="str">
        <f>_xlfn.XLOOKUP(tbl_OrderProduct[[#This Row],[OrderID]],tbl_Order[OrderID],tbl_Order[Order Month Name])</f>
        <v>Jun</v>
      </c>
      <c r="H3498" t="str">
        <f>_xlfn.XLOOKUP(tbl_OrderProduct[[#This Row],[ProductID]],tbl_Product[ProductID],tbl_Product[ProductName])</f>
        <v>Pandemic: #REF! Outbreak</v>
      </c>
      <c r="I3498" t="str">
        <f>_xlfn.XLOOKUP(tbl_OrderProduct[[#This Row],[OrderID]],tbl_Order[OrderID],tbl_Order[CustomerID])</f>
        <v>CUST0922</v>
      </c>
    </row>
    <row r="3499" spans="1:9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  <c r="F3499">
        <f>_xlfn.XLOOKUP(tbl_OrderProduct[[#This Row],[OrderID]],tbl_Order[OrderID],tbl_Order[Order Year])</f>
        <v>2024</v>
      </c>
      <c r="G3499" t="str">
        <f>_xlfn.XLOOKUP(tbl_OrderProduct[[#This Row],[OrderID]],tbl_Order[OrderID],tbl_Order[Order Month Name])</f>
        <v>Jun</v>
      </c>
      <c r="H3499" t="str">
        <f>_xlfn.XLOOKUP(tbl_OrderProduct[[#This Row],[ProductID]],tbl_Product[ProductID],tbl_Product[ProductName])</f>
        <v>Formulate!</v>
      </c>
      <c r="I3499" t="str">
        <f>_xlfn.XLOOKUP(tbl_OrderProduct[[#This Row],[OrderID]],tbl_Order[OrderID],tbl_Order[CustomerID])</f>
        <v>CUST0043</v>
      </c>
    </row>
    <row r="3500" spans="1:9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  <c r="F3500">
        <f>_xlfn.XLOOKUP(tbl_OrderProduct[[#This Row],[OrderID]],tbl_Order[OrderID],tbl_Order[Order Year])</f>
        <v>2024</v>
      </c>
      <c r="G3500" t="str">
        <f>_xlfn.XLOOKUP(tbl_OrderProduct[[#This Row],[OrderID]],tbl_Order[OrderID],tbl_Order[Order Month Name])</f>
        <v>Jul</v>
      </c>
      <c r="H3500" t="str">
        <f>_xlfn.XLOOKUP(tbl_OrderProduct[[#This Row],[ProductID]],tbl_Product[ProductID],tbl_Product[ProductName])</f>
        <v>Roll for Regression</v>
      </c>
      <c r="I3500" t="str">
        <f>_xlfn.XLOOKUP(tbl_OrderProduct[[#This Row],[OrderID]],tbl_Order[OrderID],tbl_Order[CustomerID])</f>
        <v>CUST0246</v>
      </c>
    </row>
    <row r="3501" spans="1:9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  <c r="F3501">
        <f>_xlfn.XLOOKUP(tbl_OrderProduct[[#This Row],[OrderID]],tbl_Order[OrderID],tbl_Order[Order Year])</f>
        <v>2024</v>
      </c>
      <c r="G3501" t="str">
        <f>_xlfn.XLOOKUP(tbl_OrderProduct[[#This Row],[OrderID]],tbl_Order[OrderID],tbl_Order[Order Month Name])</f>
        <v>Jul</v>
      </c>
      <c r="H3501" t="str">
        <f>_xlfn.XLOOKUP(tbl_OrderProduct[[#This Row],[ProductID]],tbl_Product[ProductID],tbl_Product[ProductName])</f>
        <v>Terraforming Tableau</v>
      </c>
      <c r="I3501" t="str">
        <f>_xlfn.XLOOKUP(tbl_OrderProduct[[#This Row],[OrderID]],tbl_Order[OrderID],tbl_Order[CustomerID])</f>
        <v>CUST0649</v>
      </c>
    </row>
    <row r="3502" spans="1:9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  <c r="F3502">
        <f>_xlfn.XLOOKUP(tbl_OrderProduct[[#This Row],[OrderID]],tbl_Order[OrderID],tbl_Order[Order Year])</f>
        <v>2024</v>
      </c>
      <c r="G3502" t="str">
        <f>_xlfn.XLOOKUP(tbl_OrderProduct[[#This Row],[OrderID]],tbl_Order[OrderID],tbl_Order[Order Month Name])</f>
        <v>Jul</v>
      </c>
      <c r="H3502" t="str">
        <f>_xlfn.XLOOKUP(tbl_OrderProduct[[#This Row],[ProductID]],tbl_Product[ProductID],tbl_Product[ProductName])</f>
        <v>Roll for Regression</v>
      </c>
      <c r="I3502" t="str">
        <f>_xlfn.XLOOKUP(tbl_OrderProduct[[#This Row],[OrderID]],tbl_Order[OrderID],tbl_Order[CustomerID])</f>
        <v>CUST0675</v>
      </c>
    </row>
    <row r="3503" spans="1:9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  <c r="F3503">
        <f>_xlfn.XLOOKUP(tbl_OrderProduct[[#This Row],[OrderID]],tbl_Order[OrderID],tbl_Order[Order Year])</f>
        <v>2024</v>
      </c>
      <c r="G3503" t="str">
        <f>_xlfn.XLOOKUP(tbl_OrderProduct[[#This Row],[OrderID]],tbl_Order[OrderID],tbl_Order[Order Month Name])</f>
        <v>Jul</v>
      </c>
      <c r="H3503" t="str">
        <f>_xlfn.XLOOKUP(tbl_OrderProduct[[#This Row],[ProductID]],tbl_Product[ProductID],tbl_Product[ProductName])</f>
        <v>Terraforming Tableau</v>
      </c>
      <c r="I3503" t="str">
        <f>_xlfn.XLOOKUP(tbl_OrderProduct[[#This Row],[OrderID]],tbl_Order[OrderID],tbl_Order[CustomerID])</f>
        <v>CUST0675</v>
      </c>
    </row>
    <row r="3504" spans="1:9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  <c r="F3504">
        <f>_xlfn.XLOOKUP(tbl_OrderProduct[[#This Row],[OrderID]],tbl_Order[OrderID],tbl_Order[Order Year])</f>
        <v>2024</v>
      </c>
      <c r="G3504" t="str">
        <f>_xlfn.XLOOKUP(tbl_OrderProduct[[#This Row],[OrderID]],tbl_Order[OrderID],tbl_Order[Order Month Name])</f>
        <v>Jul</v>
      </c>
      <c r="H3504" t="str">
        <f>_xlfn.XLOOKUP(tbl_OrderProduct[[#This Row],[ProductID]],tbl_Product[ProductID],tbl_Product[ProductName])</f>
        <v>A Dasboard Contrived</v>
      </c>
      <c r="I3504" t="str">
        <f>_xlfn.XLOOKUP(tbl_OrderProduct[[#This Row],[OrderID]],tbl_Order[OrderID],tbl_Order[CustomerID])</f>
        <v>CUST0675</v>
      </c>
    </row>
    <row r="3505" spans="1:9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  <c r="F3505">
        <f>_xlfn.XLOOKUP(tbl_OrderProduct[[#This Row],[OrderID]],tbl_Order[OrderID],tbl_Order[Order Year])</f>
        <v>2024</v>
      </c>
      <c r="G3505" t="str">
        <f>_xlfn.XLOOKUP(tbl_OrderProduct[[#This Row],[OrderID]],tbl_Order[OrderID],tbl_Order[Order Month Name])</f>
        <v>Jul</v>
      </c>
      <c r="H3505" t="str">
        <f>_xlfn.XLOOKUP(tbl_OrderProduct[[#This Row],[ProductID]],tbl_Product[ProductID],tbl_Product[ProductName])</f>
        <v>Data: The Resistance</v>
      </c>
      <c r="I3505" t="str">
        <f>_xlfn.XLOOKUP(tbl_OrderProduct[[#This Row],[OrderID]],tbl_Order[OrderID],tbl_Order[CustomerID])</f>
        <v>CUST0741</v>
      </c>
    </row>
    <row r="3506" spans="1:9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  <c r="F3506">
        <f>_xlfn.XLOOKUP(tbl_OrderProduct[[#This Row],[OrderID]],tbl_Order[OrderID],tbl_Order[Order Year])</f>
        <v>2024</v>
      </c>
      <c r="G3506" t="str">
        <f>_xlfn.XLOOKUP(tbl_OrderProduct[[#This Row],[OrderID]],tbl_Order[OrderID],tbl_Order[Order Month Name])</f>
        <v>Jul</v>
      </c>
      <c r="H3506" t="str">
        <f>_xlfn.XLOOKUP(tbl_OrderProduct[[#This Row],[ProductID]],tbl_Product[ProductID],tbl_Product[ProductName])</f>
        <v>Spreadsheets &amp; Sidequests</v>
      </c>
      <c r="I3506" t="str">
        <f>_xlfn.XLOOKUP(tbl_OrderProduct[[#This Row],[OrderID]],tbl_Order[OrderID],tbl_Order[CustomerID])</f>
        <v>CUST0741</v>
      </c>
    </row>
    <row r="3507" spans="1:9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  <c r="F3507">
        <f>_xlfn.XLOOKUP(tbl_OrderProduct[[#This Row],[OrderID]],tbl_Order[OrderID],tbl_Order[Order Year])</f>
        <v>2024</v>
      </c>
      <c r="G3507" t="str">
        <f>_xlfn.XLOOKUP(tbl_OrderProduct[[#This Row],[OrderID]],tbl_Order[OrderID],tbl_Order[Order Month Name])</f>
        <v>Jul</v>
      </c>
      <c r="H3507" t="str">
        <f>_xlfn.XLOOKUP(tbl_OrderProduct[[#This Row],[ProductID]],tbl_Product[ProductID],tbl_Product[ProductName])</f>
        <v>Pandemic: #REF! Outbreak</v>
      </c>
      <c r="I3507" t="str">
        <f>_xlfn.XLOOKUP(tbl_OrderProduct[[#This Row],[OrderID]],tbl_Order[OrderID],tbl_Order[CustomerID])</f>
        <v>CUST0741</v>
      </c>
    </row>
    <row r="3508" spans="1:9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  <c r="F3508">
        <f>_xlfn.XLOOKUP(tbl_OrderProduct[[#This Row],[OrderID]],tbl_Order[OrderID],tbl_Order[Order Year])</f>
        <v>2024</v>
      </c>
      <c r="G3508" t="str">
        <f>_xlfn.XLOOKUP(tbl_OrderProduct[[#This Row],[OrderID]],tbl_Order[OrderID],tbl_Order[Order Month Name])</f>
        <v>Jul</v>
      </c>
      <c r="H3508" t="str">
        <f>_xlfn.XLOOKUP(tbl_OrderProduct[[#This Row],[ProductID]],tbl_Product[ProductID],tbl_Product[ProductName])</f>
        <v>Roll for Regression</v>
      </c>
      <c r="I3508" t="str">
        <f>_xlfn.XLOOKUP(tbl_OrderProduct[[#This Row],[OrderID]],tbl_Order[OrderID],tbl_Order[CustomerID])</f>
        <v>CUST0741</v>
      </c>
    </row>
    <row r="3509" spans="1:9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  <c r="F3509">
        <f>_xlfn.XLOOKUP(tbl_OrderProduct[[#This Row],[OrderID]],tbl_Order[OrderID],tbl_Order[Order Year])</f>
        <v>2024</v>
      </c>
      <c r="G3509" t="str">
        <f>_xlfn.XLOOKUP(tbl_OrderProduct[[#This Row],[OrderID]],tbl_Order[OrderID],tbl_Order[Order Month Name])</f>
        <v>Jul</v>
      </c>
      <c r="H3509" t="str">
        <f>_xlfn.XLOOKUP(tbl_OrderProduct[[#This Row],[ProductID]],tbl_Product[ProductID],tbl_Product[ProductName])</f>
        <v>Root Cause Analysis</v>
      </c>
      <c r="I3509" t="str">
        <f>_xlfn.XLOOKUP(tbl_OrderProduct[[#This Row],[OrderID]],tbl_Order[OrderID],tbl_Order[CustomerID])</f>
        <v>CUST0013</v>
      </c>
    </row>
    <row r="3510" spans="1:9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  <c r="F3510">
        <f>_xlfn.XLOOKUP(tbl_OrderProduct[[#This Row],[OrderID]],tbl_Order[OrderID],tbl_Order[Order Year])</f>
        <v>2024</v>
      </c>
      <c r="G3510" t="str">
        <f>_xlfn.XLOOKUP(tbl_OrderProduct[[#This Row],[OrderID]],tbl_Order[OrderID],tbl_Order[Order Month Name])</f>
        <v>Jul</v>
      </c>
      <c r="H3510" t="str">
        <f>_xlfn.XLOOKUP(tbl_OrderProduct[[#This Row],[ProductID]],tbl_Product[ProductID],tbl_Product[ProductName])</f>
        <v>Root Cause Analysis</v>
      </c>
      <c r="I3510" t="str">
        <f>_xlfn.XLOOKUP(tbl_OrderProduct[[#This Row],[OrderID]],tbl_Order[OrderID],tbl_Order[CustomerID])</f>
        <v>CUST0054</v>
      </c>
    </row>
    <row r="3511" spans="1:9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  <c r="F3511">
        <f>_xlfn.XLOOKUP(tbl_OrderProduct[[#This Row],[OrderID]],tbl_Order[OrderID],tbl_Order[Order Year])</f>
        <v>2024</v>
      </c>
      <c r="G3511" t="str">
        <f>_xlfn.XLOOKUP(tbl_OrderProduct[[#This Row],[OrderID]],tbl_Order[OrderID],tbl_Order[Order Month Name])</f>
        <v>Jul</v>
      </c>
      <c r="H3511" t="str">
        <f>_xlfn.XLOOKUP(tbl_OrderProduct[[#This Row],[ProductID]],tbl_Product[ProductID],tbl_Product[ProductName])</f>
        <v>Data: The Resistance</v>
      </c>
      <c r="I3511" t="str">
        <f>_xlfn.XLOOKUP(tbl_OrderProduct[[#This Row],[OrderID]],tbl_Order[OrderID],tbl_Order[CustomerID])</f>
        <v>CUST0054</v>
      </c>
    </row>
    <row r="3512" spans="1:9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  <c r="F3512">
        <f>_xlfn.XLOOKUP(tbl_OrderProduct[[#This Row],[OrderID]],tbl_Order[OrderID],tbl_Order[Order Year])</f>
        <v>2024</v>
      </c>
      <c r="G3512" t="str">
        <f>_xlfn.XLOOKUP(tbl_OrderProduct[[#This Row],[OrderID]],tbl_Order[OrderID],tbl_Order[Order Month Name])</f>
        <v>Jul</v>
      </c>
      <c r="H3512" t="str">
        <f>_xlfn.XLOOKUP(tbl_OrderProduct[[#This Row],[ProductID]],tbl_Product[ProductID],tbl_Product[ProductName])</f>
        <v>Depreciation Trail</v>
      </c>
      <c r="I3512" t="str">
        <f>_xlfn.XLOOKUP(tbl_OrderProduct[[#This Row],[OrderID]],tbl_Order[OrderID],tbl_Order[CustomerID])</f>
        <v>CUST0906</v>
      </c>
    </row>
    <row r="3513" spans="1:9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  <c r="F3513">
        <f>_xlfn.XLOOKUP(tbl_OrderProduct[[#This Row],[OrderID]],tbl_Order[OrderID],tbl_Order[Order Year])</f>
        <v>2024</v>
      </c>
      <c r="G3513" t="str">
        <f>_xlfn.XLOOKUP(tbl_OrderProduct[[#This Row],[OrderID]],tbl_Order[OrderID],tbl_Order[Order Month Name])</f>
        <v>Jul</v>
      </c>
      <c r="H3513" t="str">
        <f>_xlfn.XLOOKUP(tbl_OrderProduct[[#This Row],[ProductID]],tbl_Product[ProductID],tbl_Product[ProductName])</f>
        <v>Between Two Spreadsheets</v>
      </c>
      <c r="I3513" t="str">
        <f>_xlfn.XLOOKUP(tbl_OrderProduct[[#This Row],[OrderID]],tbl_Order[OrderID],tbl_Order[CustomerID])</f>
        <v>CUST0906</v>
      </c>
    </row>
    <row r="3514" spans="1:9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  <c r="F3514">
        <f>_xlfn.XLOOKUP(tbl_OrderProduct[[#This Row],[OrderID]],tbl_Order[OrderID],tbl_Order[Order Year])</f>
        <v>2024</v>
      </c>
      <c r="G3514" t="str">
        <f>_xlfn.XLOOKUP(tbl_OrderProduct[[#This Row],[OrderID]],tbl_Order[OrderID],tbl_Order[Order Month Name])</f>
        <v>Jul</v>
      </c>
      <c r="H3514" t="str">
        <f>_xlfn.XLOOKUP(tbl_OrderProduct[[#This Row],[ProductID]],tbl_Product[ProductID],tbl_Product[ProductName])</f>
        <v>Spreadsheets &amp; Sidequests</v>
      </c>
      <c r="I3514" t="str">
        <f>_xlfn.XLOOKUP(tbl_OrderProduct[[#This Row],[OrderID]],tbl_Order[OrderID],tbl_Order[CustomerID])</f>
        <v>CUST0906</v>
      </c>
    </row>
    <row r="3515" spans="1:9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  <c r="F3515">
        <f>_xlfn.XLOOKUP(tbl_OrderProduct[[#This Row],[OrderID]],tbl_Order[OrderID],tbl_Order[Order Year])</f>
        <v>2024</v>
      </c>
      <c r="G3515" t="str">
        <f>_xlfn.XLOOKUP(tbl_OrderProduct[[#This Row],[OrderID]],tbl_Order[OrderID],tbl_Order[Order Month Name])</f>
        <v>Jul</v>
      </c>
      <c r="H3515" t="str">
        <f>_xlfn.XLOOKUP(tbl_OrderProduct[[#This Row],[ProductID]],tbl_Product[ProductID],tbl_Product[ProductName])</f>
        <v>Azul: Pie Chart Edition</v>
      </c>
      <c r="I3515" t="str">
        <f>_xlfn.XLOOKUP(tbl_OrderProduct[[#This Row],[OrderID]],tbl_Order[OrderID],tbl_Order[CustomerID])</f>
        <v>CUST0906</v>
      </c>
    </row>
    <row r="3516" spans="1:9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  <c r="F3516">
        <f>_xlfn.XLOOKUP(tbl_OrderProduct[[#This Row],[OrderID]],tbl_Order[OrderID],tbl_Order[Order Year])</f>
        <v>2024</v>
      </c>
      <c r="G3516" t="str">
        <f>_xlfn.XLOOKUP(tbl_OrderProduct[[#This Row],[OrderID]],tbl_Order[OrderID],tbl_Order[Order Month Name])</f>
        <v>Jul</v>
      </c>
      <c r="H3516" t="str">
        <f>_xlfn.XLOOKUP(tbl_OrderProduct[[#This Row],[ProductID]],tbl_Product[ProductID],tbl_Product[ProductName])</f>
        <v>Pivot or Perish</v>
      </c>
      <c r="I3516" t="str">
        <f>_xlfn.XLOOKUP(tbl_OrderProduct[[#This Row],[OrderID]],tbl_Order[OrderID],tbl_Order[CustomerID])</f>
        <v>CUST1193</v>
      </c>
    </row>
    <row r="3517" spans="1:9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  <c r="F3517">
        <f>_xlfn.XLOOKUP(tbl_OrderProduct[[#This Row],[OrderID]],tbl_Order[OrderID],tbl_Order[Order Year])</f>
        <v>2024</v>
      </c>
      <c r="G3517" t="str">
        <f>_xlfn.XLOOKUP(tbl_OrderProduct[[#This Row],[OrderID]],tbl_Order[OrderID],tbl_Order[Order Month Name])</f>
        <v>Jul</v>
      </c>
      <c r="H3517" t="str">
        <f>_xlfn.XLOOKUP(tbl_OrderProduct[[#This Row],[ProductID]],tbl_Product[ProductID],tbl_Product[ProductName])</f>
        <v>Evercell</v>
      </c>
      <c r="I3517" t="str">
        <f>_xlfn.XLOOKUP(tbl_OrderProduct[[#This Row],[OrderID]],tbl_Order[OrderID],tbl_Order[CustomerID])</f>
        <v>CUST1064</v>
      </c>
    </row>
    <row r="3518" spans="1:9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  <c r="F3518">
        <f>_xlfn.XLOOKUP(tbl_OrderProduct[[#This Row],[OrderID]],tbl_Order[OrderID],tbl_Order[Order Year])</f>
        <v>2024</v>
      </c>
      <c r="G3518" t="str">
        <f>_xlfn.XLOOKUP(tbl_OrderProduct[[#This Row],[OrderID]],tbl_Order[OrderID],tbl_Order[Order Month Name])</f>
        <v>Jul</v>
      </c>
      <c r="H3518" t="str">
        <f>_xlfn.XLOOKUP(tbl_OrderProduct[[#This Row],[ProductID]],tbl_Product[ProductID],tbl_Product[ProductName])</f>
        <v>A Dasboard Contrived</v>
      </c>
      <c r="I3518" t="str">
        <f>_xlfn.XLOOKUP(tbl_OrderProduct[[#This Row],[OrderID]],tbl_Order[OrderID],tbl_Order[CustomerID])</f>
        <v>CUST1064</v>
      </c>
    </row>
    <row r="3519" spans="1:9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  <c r="F3519">
        <f>_xlfn.XLOOKUP(tbl_OrderProduct[[#This Row],[OrderID]],tbl_Order[OrderID],tbl_Order[Order Year])</f>
        <v>2024</v>
      </c>
      <c r="G3519" t="str">
        <f>_xlfn.XLOOKUP(tbl_OrderProduct[[#This Row],[OrderID]],tbl_Order[OrderID],tbl_Order[Order Month Name])</f>
        <v>Jul</v>
      </c>
      <c r="H3519" t="str">
        <f>_xlfn.XLOOKUP(tbl_OrderProduct[[#This Row],[ProductID]],tbl_Product[ProductID],tbl_Product[ProductName])</f>
        <v>DataCraft: Fields &amp; Measures</v>
      </c>
      <c r="I3519" t="str">
        <f>_xlfn.XLOOKUP(tbl_OrderProduct[[#This Row],[OrderID]],tbl_Order[OrderID],tbl_Order[CustomerID])</f>
        <v>CUST1064</v>
      </c>
    </row>
    <row r="3520" spans="1:9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  <c r="F3520">
        <f>_xlfn.XLOOKUP(tbl_OrderProduct[[#This Row],[OrderID]],tbl_Order[OrderID],tbl_Order[Order Year])</f>
        <v>2024</v>
      </c>
      <c r="G3520" t="str">
        <f>_xlfn.XLOOKUP(tbl_OrderProduct[[#This Row],[OrderID]],tbl_Order[OrderID],tbl_Order[Order Month Name])</f>
        <v>Jul</v>
      </c>
      <c r="H3520" t="str">
        <f>_xlfn.XLOOKUP(tbl_OrderProduct[[#This Row],[ProductID]],tbl_Product[ProductID],tbl_Product[ProductName])</f>
        <v>The Spill: Data Breach</v>
      </c>
      <c r="I3520" t="str">
        <f>_xlfn.XLOOKUP(tbl_OrderProduct[[#This Row],[OrderID]],tbl_Order[OrderID],tbl_Order[CustomerID])</f>
        <v>CUST1126</v>
      </c>
    </row>
    <row r="3521" spans="1:9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  <c r="F3521">
        <f>_xlfn.XLOOKUP(tbl_OrderProduct[[#This Row],[OrderID]],tbl_Order[OrderID],tbl_Order[Order Year])</f>
        <v>2024</v>
      </c>
      <c r="G3521" t="str">
        <f>_xlfn.XLOOKUP(tbl_OrderProduct[[#This Row],[OrderID]],tbl_Order[OrderID],tbl_Order[Order Month Name])</f>
        <v>Jul</v>
      </c>
      <c r="H3521" t="str">
        <f>_xlfn.XLOOKUP(tbl_OrderProduct[[#This Row],[ProductID]],tbl_Product[ProductID],tbl_Product[ProductName])</f>
        <v>Root Cause Analysis</v>
      </c>
      <c r="I3521" t="str">
        <f>_xlfn.XLOOKUP(tbl_OrderProduct[[#This Row],[OrderID]],tbl_Order[OrderID],tbl_Order[CustomerID])</f>
        <v>CUST0242</v>
      </c>
    </row>
    <row r="3522" spans="1:9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  <c r="F3522">
        <f>_xlfn.XLOOKUP(tbl_OrderProduct[[#This Row],[OrderID]],tbl_Order[OrderID],tbl_Order[Order Year])</f>
        <v>2024</v>
      </c>
      <c r="G3522" t="str">
        <f>_xlfn.XLOOKUP(tbl_OrderProduct[[#This Row],[OrderID]],tbl_Order[OrderID],tbl_Order[Order Month Name])</f>
        <v>Jul</v>
      </c>
      <c r="H3522" t="str">
        <f>_xlfn.XLOOKUP(tbl_OrderProduct[[#This Row],[ProductID]],tbl_Product[ProductID],tbl_Product[ProductName])</f>
        <v>Pandemic: #REF! Outbreak</v>
      </c>
      <c r="I3522" t="str">
        <f>_xlfn.XLOOKUP(tbl_OrderProduct[[#This Row],[OrderID]],tbl_Order[OrderID],tbl_Order[CustomerID])</f>
        <v>CUST0242</v>
      </c>
    </row>
    <row r="3523" spans="1:9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  <c r="F3523">
        <f>_xlfn.XLOOKUP(tbl_OrderProduct[[#This Row],[OrderID]],tbl_Order[OrderID],tbl_Order[Order Year])</f>
        <v>2024</v>
      </c>
      <c r="G3523" t="str">
        <f>_xlfn.XLOOKUP(tbl_OrderProduct[[#This Row],[OrderID]],tbl_Order[OrderID],tbl_Order[Order Month Name])</f>
        <v>Jul</v>
      </c>
      <c r="H3523" t="str">
        <f>_xlfn.XLOOKUP(tbl_OrderProduct[[#This Row],[ProductID]],tbl_Product[ProductID],tbl_Product[ProductName])</f>
        <v>Monopoly: Pivot Table Edition</v>
      </c>
      <c r="I3523" t="str">
        <f>_xlfn.XLOOKUP(tbl_OrderProduct[[#This Row],[OrderID]],tbl_Order[OrderID],tbl_Order[CustomerID])</f>
        <v>CUST0242</v>
      </c>
    </row>
    <row r="3524" spans="1:9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  <c r="F3524">
        <f>_xlfn.XLOOKUP(tbl_OrderProduct[[#This Row],[OrderID]],tbl_Order[OrderID],tbl_Order[Order Year])</f>
        <v>2024</v>
      </c>
      <c r="G3524" t="str">
        <f>_xlfn.XLOOKUP(tbl_OrderProduct[[#This Row],[OrderID]],tbl_Order[OrderID],tbl_Order[Order Month Name])</f>
        <v>Jul</v>
      </c>
      <c r="H3524" t="str">
        <f>_xlfn.XLOOKUP(tbl_OrderProduct[[#This Row],[ProductID]],tbl_Product[ProductID],tbl_Product[ProductName])</f>
        <v>Pivot Panic!</v>
      </c>
      <c r="I3524" t="str">
        <f>_xlfn.XLOOKUP(tbl_OrderProduct[[#This Row],[OrderID]],tbl_Order[OrderID],tbl_Order[CustomerID])</f>
        <v>CUST0977</v>
      </c>
    </row>
    <row r="3525" spans="1:9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  <c r="F3525">
        <f>_xlfn.XLOOKUP(tbl_OrderProduct[[#This Row],[OrderID]],tbl_Order[OrderID],tbl_Order[Order Year])</f>
        <v>2024</v>
      </c>
      <c r="G3525" t="str">
        <f>_xlfn.XLOOKUP(tbl_OrderProduct[[#This Row],[OrderID]],tbl_Order[OrderID],tbl_Order[Order Month Name])</f>
        <v>Jul</v>
      </c>
      <c r="H3525" t="str">
        <f>_xlfn.XLOOKUP(tbl_OrderProduct[[#This Row],[ProductID]],tbl_Product[ProductID],tbl_Product[ProductName])</f>
        <v>Fieldnames</v>
      </c>
      <c r="I3525" t="str">
        <f>_xlfn.XLOOKUP(tbl_OrderProduct[[#This Row],[OrderID]],tbl_Order[OrderID],tbl_Order[CustomerID])</f>
        <v>CUST0977</v>
      </c>
    </row>
    <row r="3526" spans="1:9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  <c r="F3526">
        <f>_xlfn.XLOOKUP(tbl_OrderProduct[[#This Row],[OrderID]],tbl_Order[OrderID],tbl_Order[Order Year])</f>
        <v>2024</v>
      </c>
      <c r="G3526" t="str">
        <f>_xlfn.XLOOKUP(tbl_OrderProduct[[#This Row],[OrderID]],tbl_Order[OrderID],tbl_Order[Order Month Name])</f>
        <v>Jul</v>
      </c>
      <c r="H3526" t="str">
        <f>_xlfn.XLOOKUP(tbl_OrderProduct[[#This Row],[ProductID]],tbl_Product[ProductID],tbl_Product[ProductName])</f>
        <v>Welcome To … The Dashboard</v>
      </c>
      <c r="I3526" t="str">
        <f>_xlfn.XLOOKUP(tbl_OrderProduct[[#This Row],[OrderID]],tbl_Order[OrderID],tbl_Order[CustomerID])</f>
        <v>CUST1209</v>
      </c>
    </row>
    <row r="3527" spans="1:9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  <c r="F3527">
        <f>_xlfn.XLOOKUP(tbl_OrderProduct[[#This Row],[OrderID]],tbl_Order[OrderID],tbl_Order[Order Year])</f>
        <v>2024</v>
      </c>
      <c r="G3527" t="str">
        <f>_xlfn.XLOOKUP(tbl_OrderProduct[[#This Row],[OrderID]],tbl_Order[OrderID],tbl_Order[Order Month Name])</f>
        <v>Jul</v>
      </c>
      <c r="H3527" t="str">
        <f>_xlfn.XLOOKUP(tbl_OrderProduct[[#This Row],[ProductID]],tbl_Product[ProductID],tbl_Product[ProductName])</f>
        <v>Power B.I. the Board Game</v>
      </c>
      <c r="I3527" t="str">
        <f>_xlfn.XLOOKUP(tbl_OrderProduct[[#This Row],[OrderID]],tbl_Order[OrderID],tbl_Order[CustomerID])</f>
        <v>CUST1209</v>
      </c>
    </row>
    <row r="3528" spans="1:9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  <c r="F3528">
        <f>_xlfn.XLOOKUP(tbl_OrderProduct[[#This Row],[OrderID]],tbl_Order[OrderID],tbl_Order[Order Year])</f>
        <v>2024</v>
      </c>
      <c r="G3528" t="str">
        <f>_xlfn.XLOOKUP(tbl_OrderProduct[[#This Row],[OrderID]],tbl_Order[OrderID],tbl_Order[Order Month Name])</f>
        <v>Jul</v>
      </c>
      <c r="H3528" t="str">
        <f>_xlfn.XLOOKUP(tbl_OrderProduct[[#This Row],[ProductID]],tbl_Product[ProductID],tbl_Product[ProductName])</f>
        <v>The Quacks of Quarterburg</v>
      </c>
      <c r="I3528" t="str">
        <f>_xlfn.XLOOKUP(tbl_OrderProduct[[#This Row],[OrderID]],tbl_Order[OrderID],tbl_Order[CustomerID])</f>
        <v>CUST1209</v>
      </c>
    </row>
    <row r="3529" spans="1:9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  <c r="F3529">
        <f>_xlfn.XLOOKUP(tbl_OrderProduct[[#This Row],[OrderID]],tbl_Order[OrderID],tbl_Order[Order Year])</f>
        <v>2024</v>
      </c>
      <c r="G3529" t="str">
        <f>_xlfn.XLOOKUP(tbl_OrderProduct[[#This Row],[OrderID]],tbl_Order[OrderID],tbl_Order[Order Month Name])</f>
        <v>Jul</v>
      </c>
      <c r="H3529" t="str">
        <f>_xlfn.XLOOKUP(tbl_OrderProduct[[#This Row],[ProductID]],tbl_Product[ProductID],tbl_Product[ProductName])</f>
        <v>Terraforming Tableau</v>
      </c>
      <c r="I3529" t="str">
        <f>_xlfn.XLOOKUP(tbl_OrderProduct[[#This Row],[OrderID]],tbl_Order[OrderID],tbl_Order[CustomerID])</f>
        <v>CUST1209</v>
      </c>
    </row>
    <row r="3530" spans="1:9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  <c r="F3530">
        <f>_xlfn.XLOOKUP(tbl_OrderProduct[[#This Row],[OrderID]],tbl_Order[OrderID],tbl_Order[Order Year])</f>
        <v>2024</v>
      </c>
      <c r="G3530" t="str">
        <f>_xlfn.XLOOKUP(tbl_OrderProduct[[#This Row],[OrderID]],tbl_Order[OrderID],tbl_Order[Order Month Name])</f>
        <v>Jul</v>
      </c>
      <c r="H3530" t="str">
        <f>_xlfn.XLOOKUP(tbl_OrderProduct[[#This Row],[ProductID]],tbl_Product[ProductID],tbl_Product[ProductName])</f>
        <v>Wingspanalytics</v>
      </c>
      <c r="I3530" t="str">
        <f>_xlfn.XLOOKUP(tbl_OrderProduct[[#This Row],[OrderID]],tbl_Order[OrderID],tbl_Order[CustomerID])</f>
        <v>CUST1209</v>
      </c>
    </row>
    <row r="3531" spans="1:9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  <c r="F3531">
        <f>_xlfn.XLOOKUP(tbl_OrderProduct[[#This Row],[OrderID]],tbl_Order[OrderID],tbl_Order[Order Year])</f>
        <v>2024</v>
      </c>
      <c r="G3531" t="str">
        <f>_xlfn.XLOOKUP(tbl_OrderProduct[[#This Row],[OrderID]],tbl_Order[OrderID],tbl_Order[Order Month Name])</f>
        <v>Jul</v>
      </c>
      <c r="H3531" t="str">
        <f>_xlfn.XLOOKUP(tbl_OrderProduct[[#This Row],[ProductID]],tbl_Product[ProductID],tbl_Product[ProductName])</f>
        <v>Evercell</v>
      </c>
      <c r="I3531" t="str">
        <f>_xlfn.XLOOKUP(tbl_OrderProduct[[#This Row],[OrderID]],tbl_Order[OrderID],tbl_Order[CustomerID])</f>
        <v>CUST1209</v>
      </c>
    </row>
    <row r="3532" spans="1:9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  <c r="F3532">
        <f>_xlfn.XLOOKUP(tbl_OrderProduct[[#This Row],[OrderID]],tbl_Order[OrderID],tbl_Order[Order Year])</f>
        <v>2024</v>
      </c>
      <c r="G3532" t="str">
        <f>_xlfn.XLOOKUP(tbl_OrderProduct[[#This Row],[OrderID]],tbl_Order[OrderID],tbl_Order[Order Month Name])</f>
        <v>Jul</v>
      </c>
      <c r="H3532" t="str">
        <f>_xlfn.XLOOKUP(tbl_OrderProduct[[#This Row],[ProductID]],tbl_Product[ProductID],tbl_Product[ProductName])</f>
        <v>Spreadsheets &amp; Sidequests</v>
      </c>
      <c r="I3532" t="str">
        <f>_xlfn.XLOOKUP(tbl_OrderProduct[[#This Row],[OrderID]],tbl_Order[OrderID],tbl_Order[CustomerID])</f>
        <v>CUST1287</v>
      </c>
    </row>
    <row r="3533" spans="1:9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  <c r="F3533">
        <f>_xlfn.XLOOKUP(tbl_OrderProduct[[#This Row],[OrderID]],tbl_Order[OrderID],tbl_Order[Order Year])</f>
        <v>2024</v>
      </c>
      <c r="G3533" t="str">
        <f>_xlfn.XLOOKUP(tbl_OrderProduct[[#This Row],[OrderID]],tbl_Order[OrderID],tbl_Order[Order Month Name])</f>
        <v>Jul</v>
      </c>
      <c r="H3533" t="str">
        <f>_xlfn.XLOOKUP(tbl_OrderProduct[[#This Row],[ProductID]],tbl_Product[ProductID],tbl_Product[ProductName])</f>
        <v>Formulate!</v>
      </c>
      <c r="I3533" t="str">
        <f>_xlfn.XLOOKUP(tbl_OrderProduct[[#This Row],[OrderID]],tbl_Order[OrderID],tbl_Order[CustomerID])</f>
        <v>CUST1287</v>
      </c>
    </row>
    <row r="3534" spans="1:9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  <c r="F3534">
        <f>_xlfn.XLOOKUP(tbl_OrderProduct[[#This Row],[OrderID]],tbl_Order[OrderID],tbl_Order[Order Year])</f>
        <v>2024</v>
      </c>
      <c r="G3534" t="str">
        <f>_xlfn.XLOOKUP(tbl_OrderProduct[[#This Row],[OrderID]],tbl_Order[OrderID],tbl_Order[Order Month Name])</f>
        <v>Aug</v>
      </c>
      <c r="H3534" t="str">
        <f>_xlfn.XLOOKUP(tbl_OrderProduct[[#This Row],[ProductID]],tbl_Product[ProductID],tbl_Product[ProductName])</f>
        <v>Forbidden Functions</v>
      </c>
      <c r="I3534" t="str">
        <f>_xlfn.XLOOKUP(tbl_OrderProduct[[#This Row],[OrderID]],tbl_Order[OrderID],tbl_Order[CustomerID])</f>
        <v>CUST0461</v>
      </c>
    </row>
    <row r="3535" spans="1:9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  <c r="F3535">
        <f>_xlfn.XLOOKUP(tbl_OrderProduct[[#This Row],[OrderID]],tbl_Order[OrderID],tbl_Order[Order Year])</f>
        <v>2024</v>
      </c>
      <c r="G3535" t="str">
        <f>_xlfn.XLOOKUP(tbl_OrderProduct[[#This Row],[OrderID]],tbl_Order[OrderID],tbl_Order[Order Month Name])</f>
        <v>Aug</v>
      </c>
      <c r="H3535" t="str">
        <f>_xlfn.XLOOKUP(tbl_OrderProduct[[#This Row],[ProductID]],tbl_Product[ProductID],tbl_Product[ProductName])</f>
        <v>Formulate!</v>
      </c>
      <c r="I3535" t="str">
        <f>_xlfn.XLOOKUP(tbl_OrderProduct[[#This Row],[OrderID]],tbl_Order[OrderID],tbl_Order[CustomerID])</f>
        <v>CUST0461</v>
      </c>
    </row>
    <row r="3536" spans="1:9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  <c r="F3536">
        <f>_xlfn.XLOOKUP(tbl_OrderProduct[[#This Row],[OrderID]],tbl_Order[OrderID],tbl_Order[Order Year])</f>
        <v>2024</v>
      </c>
      <c r="G3536" t="str">
        <f>_xlfn.XLOOKUP(tbl_OrderProduct[[#This Row],[OrderID]],tbl_Order[OrderID],tbl_Order[Order Month Name])</f>
        <v>Aug</v>
      </c>
      <c r="H3536" t="str">
        <f>_xlfn.XLOOKUP(tbl_OrderProduct[[#This Row],[ProductID]],tbl_Product[ProductID],tbl_Product[ProductName])</f>
        <v>Unmatched: Analyst's Edition</v>
      </c>
      <c r="I3536" t="str">
        <f>_xlfn.XLOOKUP(tbl_OrderProduct[[#This Row],[OrderID]],tbl_Order[OrderID],tbl_Order[CustomerID])</f>
        <v>CUST0040</v>
      </c>
    </row>
    <row r="3537" spans="1:9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  <c r="F3537">
        <f>_xlfn.XLOOKUP(tbl_OrderProduct[[#This Row],[OrderID]],tbl_Order[OrderID],tbl_Order[Order Year])</f>
        <v>2024</v>
      </c>
      <c r="G3537" t="str">
        <f>_xlfn.XLOOKUP(tbl_OrderProduct[[#This Row],[OrderID]],tbl_Order[OrderID],tbl_Order[Order Month Name])</f>
        <v>Aug</v>
      </c>
      <c r="H3537" t="str">
        <f>_xlfn.XLOOKUP(tbl_OrderProduct[[#This Row],[ProductID]],tbl_Product[ProductID],tbl_Product[ProductName])</f>
        <v>Power B.I. the Board Game</v>
      </c>
      <c r="I3537" t="str">
        <f>_xlfn.XLOOKUP(tbl_OrderProduct[[#This Row],[OrderID]],tbl_Order[OrderID],tbl_Order[CustomerID])</f>
        <v>CUST0045</v>
      </c>
    </row>
    <row r="3538" spans="1:9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  <c r="F3538">
        <f>_xlfn.XLOOKUP(tbl_OrderProduct[[#This Row],[OrderID]],tbl_Order[OrderID],tbl_Order[Order Year])</f>
        <v>2024</v>
      </c>
      <c r="G3538" t="str">
        <f>_xlfn.XLOOKUP(tbl_OrderProduct[[#This Row],[OrderID]],tbl_Order[OrderID],tbl_Order[Order Month Name])</f>
        <v>Aug</v>
      </c>
      <c r="H3538" t="str">
        <f>_xlfn.XLOOKUP(tbl_OrderProduct[[#This Row],[ProductID]],tbl_Product[ProductID],tbl_Product[ProductName])</f>
        <v>DataCraft: Fields &amp; Measures</v>
      </c>
      <c r="I3538" t="str">
        <f>_xlfn.XLOOKUP(tbl_OrderProduct[[#This Row],[OrderID]],tbl_Order[OrderID],tbl_Order[CustomerID])</f>
        <v>CUST1225</v>
      </c>
    </row>
    <row r="3539" spans="1:9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  <c r="F3539">
        <f>_xlfn.XLOOKUP(tbl_OrderProduct[[#This Row],[OrderID]],tbl_Order[OrderID],tbl_Order[Order Year])</f>
        <v>2024</v>
      </c>
      <c r="G3539" t="str">
        <f>_xlfn.XLOOKUP(tbl_OrderProduct[[#This Row],[OrderID]],tbl_Order[OrderID],tbl_Order[Order Month Name])</f>
        <v>Aug</v>
      </c>
      <c r="H3539" t="str">
        <f>_xlfn.XLOOKUP(tbl_OrderProduct[[#This Row],[ProductID]],tbl_Product[ProductID],tbl_Product[ProductName])</f>
        <v>Don't Wake the Stakeholders</v>
      </c>
      <c r="I3539" t="str">
        <f>_xlfn.XLOOKUP(tbl_OrderProduct[[#This Row],[OrderID]],tbl_Order[OrderID],tbl_Order[CustomerID])</f>
        <v>CUST0353</v>
      </c>
    </row>
    <row r="3540" spans="1:9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  <c r="F3540">
        <f>_xlfn.XLOOKUP(tbl_OrderProduct[[#This Row],[OrderID]],tbl_Order[OrderID],tbl_Order[Order Year])</f>
        <v>2024</v>
      </c>
      <c r="G3540" t="str">
        <f>_xlfn.XLOOKUP(tbl_OrderProduct[[#This Row],[OrderID]],tbl_Order[OrderID],tbl_Order[Order Month Name])</f>
        <v>Aug</v>
      </c>
      <c r="H3540" t="str">
        <f>_xlfn.XLOOKUP(tbl_OrderProduct[[#This Row],[ProductID]],tbl_Product[ProductID],tbl_Product[ProductName])</f>
        <v>Roll for Regression</v>
      </c>
      <c r="I3540" t="str">
        <f>_xlfn.XLOOKUP(tbl_OrderProduct[[#This Row],[OrderID]],tbl_Order[OrderID],tbl_Order[CustomerID])</f>
        <v>CUST0258</v>
      </c>
    </row>
    <row r="3541" spans="1:9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  <c r="F3541">
        <f>_xlfn.XLOOKUP(tbl_OrderProduct[[#This Row],[OrderID]],tbl_Order[OrderID],tbl_Order[Order Year])</f>
        <v>2024</v>
      </c>
      <c r="G3541" t="str">
        <f>_xlfn.XLOOKUP(tbl_OrderProduct[[#This Row],[OrderID]],tbl_Order[OrderID],tbl_Order[Order Month Name])</f>
        <v>Aug</v>
      </c>
      <c r="H3541" t="str">
        <f>_xlfn.XLOOKUP(tbl_OrderProduct[[#This Row],[ProductID]],tbl_Product[ProductID],tbl_Product[ProductName])</f>
        <v>Azul: Pie Chart Edition</v>
      </c>
      <c r="I3541" t="str">
        <f>_xlfn.XLOOKUP(tbl_OrderProduct[[#This Row],[OrderID]],tbl_Order[OrderID],tbl_Order[CustomerID])</f>
        <v>CUST0258</v>
      </c>
    </row>
    <row r="3542" spans="1:9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  <c r="F3542">
        <f>_xlfn.XLOOKUP(tbl_OrderProduct[[#This Row],[OrderID]],tbl_Order[OrderID],tbl_Order[Order Year])</f>
        <v>2024</v>
      </c>
      <c r="G3542" t="str">
        <f>_xlfn.XLOOKUP(tbl_OrderProduct[[#This Row],[OrderID]],tbl_Order[OrderID],tbl_Order[Order Month Name])</f>
        <v>Aug</v>
      </c>
      <c r="H3542" t="str">
        <f>_xlfn.XLOOKUP(tbl_OrderProduct[[#This Row],[ProductID]],tbl_Product[ProductID],tbl_Product[ProductName])</f>
        <v>A Dasboard Contrived</v>
      </c>
      <c r="I3542" t="str">
        <f>_xlfn.XLOOKUP(tbl_OrderProduct[[#This Row],[OrderID]],tbl_Order[OrderID],tbl_Order[CustomerID])</f>
        <v>CUST0258</v>
      </c>
    </row>
    <row r="3543" spans="1:9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  <c r="F3543">
        <f>_xlfn.XLOOKUP(tbl_OrderProduct[[#This Row],[OrderID]],tbl_Order[OrderID],tbl_Order[Order Year])</f>
        <v>2024</v>
      </c>
      <c r="G3543" t="str">
        <f>_xlfn.XLOOKUP(tbl_OrderProduct[[#This Row],[OrderID]],tbl_Order[OrderID],tbl_Order[Order Month Name])</f>
        <v>Aug</v>
      </c>
      <c r="H3543" t="str">
        <f>_xlfn.XLOOKUP(tbl_OrderProduct[[#This Row],[ProductID]],tbl_Product[ProductID],tbl_Product[ProductName])</f>
        <v>Formulate!</v>
      </c>
      <c r="I3543" t="str">
        <f>_xlfn.XLOOKUP(tbl_OrderProduct[[#This Row],[OrderID]],tbl_Order[OrderID],tbl_Order[CustomerID])</f>
        <v>CUST0258</v>
      </c>
    </row>
    <row r="3544" spans="1:9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  <c r="F3544">
        <f>_xlfn.XLOOKUP(tbl_OrderProduct[[#This Row],[OrderID]],tbl_Order[OrderID],tbl_Order[Order Year])</f>
        <v>2024</v>
      </c>
      <c r="G3544" t="str">
        <f>_xlfn.XLOOKUP(tbl_OrderProduct[[#This Row],[OrderID]],tbl_Order[OrderID],tbl_Order[Order Month Name])</f>
        <v>Aug</v>
      </c>
      <c r="H3544" t="str">
        <f>_xlfn.XLOOKUP(tbl_OrderProduct[[#This Row],[ProductID]],tbl_Product[ProductID],tbl_Product[ProductName])</f>
        <v>Forbidden Functions</v>
      </c>
      <c r="I3544" t="str">
        <f>_xlfn.XLOOKUP(tbl_OrderProduct[[#This Row],[OrderID]],tbl_Order[OrderID],tbl_Order[CustomerID])</f>
        <v>CUST1083</v>
      </c>
    </row>
    <row r="3545" spans="1:9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  <c r="F3545">
        <f>_xlfn.XLOOKUP(tbl_OrderProduct[[#This Row],[OrderID]],tbl_Order[OrderID],tbl_Order[Order Year])</f>
        <v>2024</v>
      </c>
      <c r="G3545" t="str">
        <f>_xlfn.XLOOKUP(tbl_OrderProduct[[#This Row],[OrderID]],tbl_Order[OrderID],tbl_Order[Order Month Name])</f>
        <v>Aug</v>
      </c>
      <c r="H3545" t="str">
        <f>_xlfn.XLOOKUP(tbl_OrderProduct[[#This Row],[ProductID]],tbl_Product[ProductID],tbl_Product[ProductName])</f>
        <v>Dashboard Wavelength</v>
      </c>
      <c r="I3545" t="str">
        <f>_xlfn.XLOOKUP(tbl_OrderProduct[[#This Row],[OrderID]],tbl_Order[OrderID],tbl_Order[CustomerID])</f>
        <v>CUST1237</v>
      </c>
    </row>
    <row r="3546" spans="1:9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  <c r="F3546">
        <f>_xlfn.XLOOKUP(tbl_OrderProduct[[#This Row],[OrderID]],tbl_Order[OrderID],tbl_Order[Order Year])</f>
        <v>2024</v>
      </c>
      <c r="G3546" t="str">
        <f>_xlfn.XLOOKUP(tbl_OrderProduct[[#This Row],[OrderID]],tbl_Order[OrderID],tbl_Order[Order Month Name])</f>
        <v>Aug</v>
      </c>
      <c r="H3546" t="str">
        <f>_xlfn.XLOOKUP(tbl_OrderProduct[[#This Row],[ProductID]],tbl_Product[ProductID],tbl_Product[ProductName])</f>
        <v>Terraforming Tableau</v>
      </c>
      <c r="I3546" t="str">
        <f>_xlfn.XLOOKUP(tbl_OrderProduct[[#This Row],[OrderID]],tbl_Order[OrderID],tbl_Order[CustomerID])</f>
        <v>CUST1256</v>
      </c>
    </row>
    <row r="3547" spans="1:9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  <c r="F3547">
        <f>_xlfn.XLOOKUP(tbl_OrderProduct[[#This Row],[OrderID]],tbl_Order[OrderID],tbl_Order[Order Year])</f>
        <v>2024</v>
      </c>
      <c r="G3547" t="str">
        <f>_xlfn.XLOOKUP(tbl_OrderProduct[[#This Row],[OrderID]],tbl_Order[OrderID],tbl_Order[Order Month Name])</f>
        <v>Aug</v>
      </c>
      <c r="H3547" t="str">
        <f>_xlfn.XLOOKUP(tbl_OrderProduct[[#This Row],[ProductID]],tbl_Product[ProductID],tbl_Product[ProductName])</f>
        <v>Evercell</v>
      </c>
      <c r="I3547" t="str">
        <f>_xlfn.XLOOKUP(tbl_OrderProduct[[#This Row],[OrderID]],tbl_Order[OrderID],tbl_Order[CustomerID])</f>
        <v>CUST1256</v>
      </c>
    </row>
    <row r="3548" spans="1:9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  <c r="F3548">
        <f>_xlfn.XLOOKUP(tbl_OrderProduct[[#This Row],[OrderID]],tbl_Order[OrderID],tbl_Order[Order Year])</f>
        <v>2024</v>
      </c>
      <c r="G3548" t="str">
        <f>_xlfn.XLOOKUP(tbl_OrderProduct[[#This Row],[OrderID]],tbl_Order[OrderID],tbl_Order[Order Month Name])</f>
        <v>Aug</v>
      </c>
      <c r="H3548" t="str">
        <f>_xlfn.XLOOKUP(tbl_OrderProduct[[#This Row],[ProductID]],tbl_Product[ProductID],tbl_Product[ProductName])</f>
        <v>Tiny Epic Formulas</v>
      </c>
      <c r="I3548" t="str">
        <f>_xlfn.XLOOKUP(tbl_OrderProduct[[#This Row],[OrderID]],tbl_Order[OrderID],tbl_Order[CustomerID])</f>
        <v>CUST1268</v>
      </c>
    </row>
    <row r="3549" spans="1:9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  <c r="F3549">
        <f>_xlfn.XLOOKUP(tbl_OrderProduct[[#This Row],[OrderID]],tbl_Order[OrderID],tbl_Order[Order Year])</f>
        <v>2024</v>
      </c>
      <c r="G3549" t="str">
        <f>_xlfn.XLOOKUP(tbl_OrderProduct[[#This Row],[OrderID]],tbl_Order[OrderID],tbl_Order[Order Month Name])</f>
        <v>Aug</v>
      </c>
      <c r="H3549" t="str">
        <f>_xlfn.XLOOKUP(tbl_OrderProduct[[#This Row],[ProductID]],tbl_Product[ProductID],tbl_Product[ProductName])</f>
        <v>Cashflow Cascadia</v>
      </c>
      <c r="I3549" t="str">
        <f>_xlfn.XLOOKUP(tbl_OrderProduct[[#This Row],[OrderID]],tbl_Order[OrderID],tbl_Order[CustomerID])</f>
        <v>CUST1268</v>
      </c>
    </row>
    <row r="3550" spans="1:9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  <c r="F3550">
        <f>_xlfn.XLOOKUP(tbl_OrderProduct[[#This Row],[OrderID]],tbl_Order[OrderID],tbl_Order[Order Year])</f>
        <v>2024</v>
      </c>
      <c r="G3550" t="str">
        <f>_xlfn.XLOOKUP(tbl_OrderProduct[[#This Row],[OrderID]],tbl_Order[OrderID],tbl_Order[Order Month Name])</f>
        <v>Aug</v>
      </c>
      <c r="H3550" t="str">
        <f>_xlfn.XLOOKUP(tbl_OrderProduct[[#This Row],[ProductID]],tbl_Product[ProductID],tbl_Product[ProductName])</f>
        <v>Spreadsheets &amp; Sidequests</v>
      </c>
      <c r="I3550" t="str">
        <f>_xlfn.XLOOKUP(tbl_OrderProduct[[#This Row],[OrderID]],tbl_Order[OrderID],tbl_Order[CustomerID])</f>
        <v>CUST1268</v>
      </c>
    </row>
    <row r="3551" spans="1:9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  <c r="F3551">
        <f>_xlfn.XLOOKUP(tbl_OrderProduct[[#This Row],[OrderID]],tbl_Order[OrderID],tbl_Order[Order Year])</f>
        <v>2024</v>
      </c>
      <c r="G3551" t="str">
        <f>_xlfn.XLOOKUP(tbl_OrderProduct[[#This Row],[OrderID]],tbl_Order[OrderID],tbl_Order[Order Month Name])</f>
        <v>Aug</v>
      </c>
      <c r="H3551" t="str">
        <f>_xlfn.XLOOKUP(tbl_OrderProduct[[#This Row],[ProductID]],tbl_Product[ProductID],tbl_Product[ProductName])</f>
        <v>7 Chart Wonders</v>
      </c>
      <c r="I3551" t="str">
        <f>_xlfn.XLOOKUP(tbl_OrderProduct[[#This Row],[OrderID]],tbl_Order[OrderID],tbl_Order[CustomerID])</f>
        <v>CUST1268</v>
      </c>
    </row>
    <row r="3552" spans="1:9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  <c r="F3552">
        <f>_xlfn.XLOOKUP(tbl_OrderProduct[[#This Row],[OrderID]],tbl_Order[OrderID],tbl_Order[Order Year])</f>
        <v>2024</v>
      </c>
      <c r="G3552" t="str">
        <f>_xlfn.XLOOKUP(tbl_OrderProduct[[#This Row],[OrderID]],tbl_Order[OrderID],tbl_Order[Order Month Name])</f>
        <v>Aug</v>
      </c>
      <c r="H3552" t="str">
        <f>_xlfn.XLOOKUP(tbl_OrderProduct[[#This Row],[ProductID]],tbl_Product[ProductID],tbl_Product[ProductName])</f>
        <v>Audit Call of Cthulhu</v>
      </c>
      <c r="I3552" t="str">
        <f>_xlfn.XLOOKUP(tbl_OrderProduct[[#This Row],[OrderID]],tbl_Order[OrderID],tbl_Order[CustomerID])</f>
        <v>CUST0995</v>
      </c>
    </row>
    <row r="3553" spans="1:9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  <c r="F3553">
        <f>_xlfn.XLOOKUP(tbl_OrderProduct[[#This Row],[OrderID]],tbl_Order[OrderID],tbl_Order[Order Year])</f>
        <v>2024</v>
      </c>
      <c r="G3553" t="str">
        <f>_xlfn.XLOOKUP(tbl_OrderProduct[[#This Row],[OrderID]],tbl_Order[OrderID],tbl_Order[Order Month Name])</f>
        <v>Aug</v>
      </c>
      <c r="H3553" t="str">
        <f>_xlfn.XLOOKUP(tbl_OrderProduct[[#This Row],[ProductID]],tbl_Product[ProductID],tbl_Product[ProductName])</f>
        <v>YahtSheets</v>
      </c>
      <c r="I3553" t="str">
        <f>_xlfn.XLOOKUP(tbl_OrderProduct[[#This Row],[OrderID]],tbl_Order[OrderID],tbl_Order[CustomerID])</f>
        <v>CUST0995</v>
      </c>
    </row>
    <row r="3554" spans="1:9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  <c r="F3554">
        <f>_xlfn.XLOOKUP(tbl_OrderProduct[[#This Row],[OrderID]],tbl_Order[OrderID],tbl_Order[Order Year])</f>
        <v>2024</v>
      </c>
      <c r="G3554" t="str">
        <f>_xlfn.XLOOKUP(tbl_OrderProduct[[#This Row],[OrderID]],tbl_Order[OrderID],tbl_Order[Order Month Name])</f>
        <v>Aug</v>
      </c>
      <c r="H3554" t="str">
        <f>_xlfn.XLOOKUP(tbl_OrderProduct[[#This Row],[ProductID]],tbl_Product[ProductID],tbl_Product[ProductName])</f>
        <v>Power B.I. the Board Game</v>
      </c>
      <c r="I3554" t="str">
        <f>_xlfn.XLOOKUP(tbl_OrderProduct[[#This Row],[OrderID]],tbl_Order[OrderID],tbl_Order[CustomerID])</f>
        <v>CUST0995</v>
      </c>
    </row>
    <row r="3555" spans="1:9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  <c r="F3555">
        <f>_xlfn.XLOOKUP(tbl_OrderProduct[[#This Row],[OrderID]],tbl_Order[OrderID],tbl_Order[Order Year])</f>
        <v>2024</v>
      </c>
      <c r="G3555" t="str">
        <f>_xlfn.XLOOKUP(tbl_OrderProduct[[#This Row],[OrderID]],tbl_Order[OrderID],tbl_Order[Order Month Name])</f>
        <v>Aug</v>
      </c>
      <c r="H3555" t="str">
        <f>_xlfn.XLOOKUP(tbl_OrderProduct[[#This Row],[ProductID]],tbl_Product[ProductID],tbl_Product[ProductName])</f>
        <v>Great Western Lookup</v>
      </c>
      <c r="I3555" t="str">
        <f>_xlfn.XLOOKUP(tbl_OrderProduct[[#This Row],[OrderID]],tbl_Order[OrderID],tbl_Order[CustomerID])</f>
        <v>CUST0957</v>
      </c>
    </row>
    <row r="3556" spans="1:9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  <c r="F3556">
        <f>_xlfn.XLOOKUP(tbl_OrderProduct[[#This Row],[OrderID]],tbl_Order[OrderID],tbl_Order[Order Year])</f>
        <v>2024</v>
      </c>
      <c r="G3556" t="str">
        <f>_xlfn.XLOOKUP(tbl_OrderProduct[[#This Row],[OrderID]],tbl_Order[OrderID],tbl_Order[Order Month Name])</f>
        <v>Aug</v>
      </c>
      <c r="H3556" t="str">
        <f>_xlfn.XLOOKUP(tbl_OrderProduct[[#This Row],[ProductID]],tbl_Product[ProductID],tbl_Product[ProductName])</f>
        <v>Terraforming Tableau</v>
      </c>
      <c r="I3556" t="str">
        <f>_xlfn.XLOOKUP(tbl_OrderProduct[[#This Row],[OrderID]],tbl_Order[OrderID],tbl_Order[CustomerID])</f>
        <v>CUST0116</v>
      </c>
    </row>
    <row r="3557" spans="1:9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  <c r="F3557">
        <f>_xlfn.XLOOKUP(tbl_OrderProduct[[#This Row],[OrderID]],tbl_Order[OrderID],tbl_Order[Order Year])</f>
        <v>2024</v>
      </c>
      <c r="G3557" t="str">
        <f>_xlfn.XLOOKUP(tbl_OrderProduct[[#This Row],[OrderID]],tbl_Order[OrderID],tbl_Order[Order Month Name])</f>
        <v>Aug</v>
      </c>
      <c r="H3557" t="str">
        <f>_xlfn.XLOOKUP(tbl_OrderProduct[[#This Row],[ProductID]],tbl_Product[ProductID],tbl_Product[ProductName])</f>
        <v>Formula Scrabble</v>
      </c>
      <c r="I3557" t="str">
        <f>_xlfn.XLOOKUP(tbl_OrderProduct[[#This Row],[OrderID]],tbl_Order[OrderID],tbl_Order[CustomerID])</f>
        <v>CUST0116</v>
      </c>
    </row>
    <row r="3558" spans="1:9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  <c r="F3558">
        <f>_xlfn.XLOOKUP(tbl_OrderProduct[[#This Row],[OrderID]],tbl_Order[OrderID],tbl_Order[Order Year])</f>
        <v>2024</v>
      </c>
      <c r="G3558" t="str">
        <f>_xlfn.XLOOKUP(tbl_OrderProduct[[#This Row],[OrderID]],tbl_Order[OrderID],tbl_Order[Order Month Name])</f>
        <v>Aug</v>
      </c>
      <c r="H3558" t="str">
        <f>_xlfn.XLOOKUP(tbl_OrderProduct[[#This Row],[ProductID]],tbl_Product[ProductID],tbl_Product[ProductName])</f>
        <v>Unmatched: Analyst's Edition</v>
      </c>
      <c r="I3558" t="str">
        <f>_xlfn.XLOOKUP(tbl_OrderProduct[[#This Row],[OrderID]],tbl_Order[OrderID],tbl_Order[CustomerID])</f>
        <v>CUST0116</v>
      </c>
    </row>
    <row r="3559" spans="1:9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  <c r="F3559">
        <f>_xlfn.XLOOKUP(tbl_OrderProduct[[#This Row],[OrderID]],tbl_Order[OrderID],tbl_Order[Order Year])</f>
        <v>2024</v>
      </c>
      <c r="G3559" t="str">
        <f>_xlfn.XLOOKUP(tbl_OrderProduct[[#This Row],[OrderID]],tbl_Order[OrderID],tbl_Order[Order Month Name])</f>
        <v>Aug</v>
      </c>
      <c r="H3559" t="str">
        <f>_xlfn.XLOOKUP(tbl_OrderProduct[[#This Row],[ProductID]],tbl_Product[ProductID],tbl_Product[ProductName])</f>
        <v>Terraforming Tableau</v>
      </c>
      <c r="I3559" t="str">
        <f>_xlfn.XLOOKUP(tbl_OrderProduct[[#This Row],[OrderID]],tbl_Order[OrderID],tbl_Order[CustomerID])</f>
        <v>CUST1105</v>
      </c>
    </row>
    <row r="3560" spans="1:9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  <c r="F3560">
        <f>_xlfn.XLOOKUP(tbl_OrderProduct[[#This Row],[OrderID]],tbl_Order[OrderID],tbl_Order[Order Year])</f>
        <v>2024</v>
      </c>
      <c r="G3560" t="str">
        <f>_xlfn.XLOOKUP(tbl_OrderProduct[[#This Row],[OrderID]],tbl_Order[OrderID],tbl_Order[Order Month Name])</f>
        <v>Aug</v>
      </c>
      <c r="H3560" t="str">
        <f>_xlfn.XLOOKUP(tbl_OrderProduct[[#This Row],[ProductID]],tbl_Product[ProductID],tbl_Product[ProductName])</f>
        <v>Pandemic: #REF! Outbreak</v>
      </c>
      <c r="I3560" t="str">
        <f>_xlfn.XLOOKUP(tbl_OrderProduct[[#This Row],[OrderID]],tbl_Order[OrderID],tbl_Order[CustomerID])</f>
        <v>CUST1105</v>
      </c>
    </row>
    <row r="3561" spans="1:9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  <c r="F3561">
        <f>_xlfn.XLOOKUP(tbl_OrderProduct[[#This Row],[OrderID]],tbl_Order[OrderID],tbl_Order[Order Year])</f>
        <v>2024</v>
      </c>
      <c r="G3561" t="str">
        <f>_xlfn.XLOOKUP(tbl_OrderProduct[[#This Row],[OrderID]],tbl_Order[OrderID],tbl_Order[Order Month Name])</f>
        <v>Aug</v>
      </c>
      <c r="H3561" t="str">
        <f>_xlfn.XLOOKUP(tbl_OrderProduct[[#This Row],[ProductID]],tbl_Product[ProductID],tbl_Product[ProductName])</f>
        <v>A Dasboard Contrived</v>
      </c>
      <c r="I3561" t="str">
        <f>_xlfn.XLOOKUP(tbl_OrderProduct[[#This Row],[OrderID]],tbl_Order[OrderID],tbl_Order[CustomerID])</f>
        <v>CUST1105</v>
      </c>
    </row>
    <row r="3562" spans="1:9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  <c r="F3562">
        <f>_xlfn.XLOOKUP(tbl_OrderProduct[[#This Row],[OrderID]],tbl_Order[OrderID],tbl_Order[Order Year])</f>
        <v>2024</v>
      </c>
      <c r="G3562" t="str">
        <f>_xlfn.XLOOKUP(tbl_OrderProduct[[#This Row],[OrderID]],tbl_Order[OrderID],tbl_Order[Order Month Name])</f>
        <v>Aug</v>
      </c>
      <c r="H3562" t="str">
        <f>_xlfn.XLOOKUP(tbl_OrderProduct[[#This Row],[ProductID]],tbl_Product[ProductID],tbl_Product[ProductName])</f>
        <v>Don't Wake the Stakeholders</v>
      </c>
      <c r="I3562" t="str">
        <f>_xlfn.XLOOKUP(tbl_OrderProduct[[#This Row],[OrderID]],tbl_Order[OrderID],tbl_Order[CustomerID])</f>
        <v>CUST1105</v>
      </c>
    </row>
    <row r="3563" spans="1:9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  <c r="F3563">
        <f>_xlfn.XLOOKUP(tbl_OrderProduct[[#This Row],[OrderID]],tbl_Order[OrderID],tbl_Order[Order Year])</f>
        <v>2024</v>
      </c>
      <c r="G3563" t="str">
        <f>_xlfn.XLOOKUP(tbl_OrderProduct[[#This Row],[OrderID]],tbl_Order[OrderID],tbl_Order[Order Month Name])</f>
        <v>Aug</v>
      </c>
      <c r="H3563" t="str">
        <f>_xlfn.XLOOKUP(tbl_OrderProduct[[#This Row],[ProductID]],tbl_Product[ProductID],tbl_Product[ProductName])</f>
        <v>Welcome To … The Dashboard</v>
      </c>
      <c r="I3563" t="str">
        <f>_xlfn.XLOOKUP(tbl_OrderProduct[[#This Row],[OrderID]],tbl_Order[OrderID],tbl_Order[CustomerID])</f>
        <v>CUST1105</v>
      </c>
    </row>
    <row r="3564" spans="1:9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  <c r="F3564">
        <f>_xlfn.XLOOKUP(tbl_OrderProduct[[#This Row],[OrderID]],tbl_Order[OrderID],tbl_Order[Order Year])</f>
        <v>2024</v>
      </c>
      <c r="G3564" t="str">
        <f>_xlfn.XLOOKUP(tbl_OrderProduct[[#This Row],[OrderID]],tbl_Order[OrderID],tbl_Order[Order Month Name])</f>
        <v>Aug</v>
      </c>
      <c r="H3564" t="str">
        <f>_xlfn.XLOOKUP(tbl_OrderProduct[[#This Row],[ProductID]],tbl_Product[ProductID],tbl_Product[ProductName])</f>
        <v>Pax Excel</v>
      </c>
      <c r="I3564" t="str">
        <f>_xlfn.XLOOKUP(tbl_OrderProduct[[#This Row],[OrderID]],tbl_Order[OrderID],tbl_Order[CustomerID])</f>
        <v>CUST0844</v>
      </c>
    </row>
    <row r="3565" spans="1:9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  <c r="F3565">
        <f>_xlfn.XLOOKUP(tbl_OrderProduct[[#This Row],[OrderID]],tbl_Order[OrderID],tbl_Order[Order Year])</f>
        <v>2024</v>
      </c>
      <c r="G3565" t="str">
        <f>_xlfn.XLOOKUP(tbl_OrderProduct[[#This Row],[OrderID]],tbl_Order[OrderID],tbl_Order[Order Month Name])</f>
        <v>Aug</v>
      </c>
      <c r="H3565" t="str">
        <f>_xlfn.XLOOKUP(tbl_OrderProduct[[#This Row],[ProductID]],tbl_Product[ProductID],tbl_Product[ProductName])</f>
        <v>Pandemic: #REF! Outbreak</v>
      </c>
      <c r="I3565" t="str">
        <f>_xlfn.XLOOKUP(tbl_OrderProduct[[#This Row],[OrderID]],tbl_Order[OrderID],tbl_Order[CustomerID])</f>
        <v>CUST0754</v>
      </c>
    </row>
    <row r="3566" spans="1:9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  <c r="F3566">
        <f>_xlfn.XLOOKUP(tbl_OrderProduct[[#This Row],[OrderID]],tbl_Order[OrderID],tbl_Order[Order Year])</f>
        <v>2024</v>
      </c>
      <c r="G3566" t="str">
        <f>_xlfn.XLOOKUP(tbl_OrderProduct[[#This Row],[OrderID]],tbl_Order[OrderID],tbl_Order[Order Month Name])</f>
        <v>Aug</v>
      </c>
      <c r="H3566" t="str">
        <f>_xlfn.XLOOKUP(tbl_OrderProduct[[#This Row],[ProductID]],tbl_Product[ProductID],tbl_Product[ProductName])</f>
        <v>Great Western Lookup</v>
      </c>
      <c r="I3566" t="str">
        <f>_xlfn.XLOOKUP(tbl_OrderProduct[[#This Row],[OrderID]],tbl_Order[OrderID],tbl_Order[CustomerID])</f>
        <v>CUST0754</v>
      </c>
    </row>
    <row r="3567" spans="1:9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  <c r="F3567">
        <f>_xlfn.XLOOKUP(tbl_OrderProduct[[#This Row],[OrderID]],tbl_Order[OrderID],tbl_Order[Order Year])</f>
        <v>2024</v>
      </c>
      <c r="G3567" t="str">
        <f>_xlfn.XLOOKUP(tbl_OrderProduct[[#This Row],[OrderID]],tbl_Order[OrderID],tbl_Order[Order Month Name])</f>
        <v>Aug</v>
      </c>
      <c r="H3567" t="str">
        <f>_xlfn.XLOOKUP(tbl_OrderProduct[[#This Row],[ProductID]],tbl_Product[ProductID],tbl_Product[ProductName])</f>
        <v>Azul: Pie Chart Edition</v>
      </c>
      <c r="I3567" t="str">
        <f>_xlfn.XLOOKUP(tbl_OrderProduct[[#This Row],[OrderID]],tbl_Order[OrderID],tbl_Order[CustomerID])</f>
        <v>CUST0542</v>
      </c>
    </row>
    <row r="3568" spans="1:9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  <c r="F3568">
        <f>_xlfn.XLOOKUP(tbl_OrderProduct[[#This Row],[OrderID]],tbl_Order[OrderID],tbl_Order[Order Year])</f>
        <v>2024</v>
      </c>
      <c r="G3568" t="str">
        <f>_xlfn.XLOOKUP(tbl_OrderProduct[[#This Row],[OrderID]],tbl_Order[OrderID],tbl_Order[Order Month Name])</f>
        <v>Aug</v>
      </c>
      <c r="H3568" t="str">
        <f>_xlfn.XLOOKUP(tbl_OrderProduct[[#This Row],[ProductID]],tbl_Product[ProductID],tbl_Product[ProductName])</f>
        <v>Cells of Caledonia</v>
      </c>
      <c r="I3568" t="str">
        <f>_xlfn.XLOOKUP(tbl_OrderProduct[[#This Row],[OrderID]],tbl_Order[OrderID],tbl_Order[CustomerID])</f>
        <v>CUST0542</v>
      </c>
    </row>
    <row r="3569" spans="1:9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  <c r="F3569">
        <f>_xlfn.XLOOKUP(tbl_OrderProduct[[#This Row],[OrderID]],tbl_Order[OrderID],tbl_Order[Order Year])</f>
        <v>2024</v>
      </c>
      <c r="G3569" t="str">
        <f>_xlfn.XLOOKUP(tbl_OrderProduct[[#This Row],[OrderID]],tbl_Order[OrderID],tbl_Order[Order Month Name])</f>
        <v>Sep</v>
      </c>
      <c r="H3569" t="str">
        <f>_xlfn.XLOOKUP(tbl_OrderProduct[[#This Row],[ProductID]],tbl_Product[ProductID],tbl_Product[ProductName])</f>
        <v>Between Two Spreadsheets</v>
      </c>
      <c r="I3569" t="str">
        <f>_xlfn.XLOOKUP(tbl_OrderProduct[[#This Row],[OrderID]],tbl_Order[OrderID],tbl_Order[CustomerID])</f>
        <v>CUST1000</v>
      </c>
    </row>
    <row r="3570" spans="1:9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  <c r="F3570">
        <f>_xlfn.XLOOKUP(tbl_OrderProduct[[#This Row],[OrderID]],tbl_Order[OrderID],tbl_Order[Order Year])</f>
        <v>2024</v>
      </c>
      <c r="G3570" t="str">
        <f>_xlfn.XLOOKUP(tbl_OrderProduct[[#This Row],[OrderID]],tbl_Order[OrderID],tbl_Order[Order Month Name])</f>
        <v>Sep</v>
      </c>
      <c r="H3570" t="str">
        <f>_xlfn.XLOOKUP(tbl_OrderProduct[[#This Row],[ProductID]],tbl_Product[ProductID],tbl_Product[ProductName])</f>
        <v>Pandemic: #REF! Outbreak</v>
      </c>
      <c r="I3570" t="str">
        <f>_xlfn.XLOOKUP(tbl_OrderProduct[[#This Row],[OrderID]],tbl_Order[OrderID],tbl_Order[CustomerID])</f>
        <v>CUST1000</v>
      </c>
    </row>
    <row r="3571" spans="1:9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  <c r="F3571">
        <f>_xlfn.XLOOKUP(tbl_OrderProduct[[#This Row],[OrderID]],tbl_Order[OrderID],tbl_Order[Order Year])</f>
        <v>2024</v>
      </c>
      <c r="G3571" t="str">
        <f>_xlfn.XLOOKUP(tbl_OrderProduct[[#This Row],[OrderID]],tbl_Order[OrderID],tbl_Order[Order Month Name])</f>
        <v>Sep</v>
      </c>
      <c r="H3571" t="str">
        <f>_xlfn.XLOOKUP(tbl_OrderProduct[[#This Row],[ProductID]],tbl_Product[ProductID],tbl_Product[ProductName])</f>
        <v>Cashflow Cascadia</v>
      </c>
      <c r="I3571" t="str">
        <f>_xlfn.XLOOKUP(tbl_OrderProduct[[#This Row],[OrderID]],tbl_Order[OrderID],tbl_Order[CustomerID])</f>
        <v>CUST1000</v>
      </c>
    </row>
    <row r="3572" spans="1:9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  <c r="F3572">
        <f>_xlfn.XLOOKUP(tbl_OrderProduct[[#This Row],[OrderID]],tbl_Order[OrderID],tbl_Order[Order Year])</f>
        <v>2024</v>
      </c>
      <c r="G3572" t="str">
        <f>_xlfn.XLOOKUP(tbl_OrderProduct[[#This Row],[OrderID]],tbl_Order[OrderID],tbl_Order[Order Month Name])</f>
        <v>Sep</v>
      </c>
      <c r="H3572" t="str">
        <f>_xlfn.XLOOKUP(tbl_OrderProduct[[#This Row],[ProductID]],tbl_Product[ProductID],tbl_Product[ProductName])</f>
        <v>Wingspanalytics</v>
      </c>
      <c r="I3572" t="str">
        <f>_xlfn.XLOOKUP(tbl_OrderProduct[[#This Row],[OrderID]],tbl_Order[OrderID],tbl_Order[CustomerID])</f>
        <v>CUST1000</v>
      </c>
    </row>
    <row r="3573" spans="1:9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  <c r="F3573">
        <f>_xlfn.XLOOKUP(tbl_OrderProduct[[#This Row],[OrderID]],tbl_Order[OrderID],tbl_Order[Order Year])</f>
        <v>2024</v>
      </c>
      <c r="G3573" t="str">
        <f>_xlfn.XLOOKUP(tbl_OrderProduct[[#This Row],[OrderID]],tbl_Order[OrderID],tbl_Order[Order Month Name])</f>
        <v>Sep</v>
      </c>
      <c r="H3573" t="str">
        <f>_xlfn.XLOOKUP(tbl_OrderProduct[[#This Row],[ProductID]],tbl_Product[ProductID],tbl_Product[ProductName])</f>
        <v>Formulate!</v>
      </c>
      <c r="I3573" t="str">
        <f>_xlfn.XLOOKUP(tbl_OrderProduct[[#This Row],[OrderID]],tbl_Order[OrderID],tbl_Order[CustomerID])</f>
        <v>CUST1000</v>
      </c>
    </row>
    <row r="3574" spans="1:9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  <c r="F3574">
        <f>_xlfn.XLOOKUP(tbl_OrderProduct[[#This Row],[OrderID]],tbl_Order[OrderID],tbl_Order[Order Year])</f>
        <v>2024</v>
      </c>
      <c r="G3574" t="str">
        <f>_xlfn.XLOOKUP(tbl_OrderProduct[[#This Row],[OrderID]],tbl_Order[OrderID],tbl_Order[Order Month Name])</f>
        <v>Sep</v>
      </c>
      <c r="H3574" t="str">
        <f>_xlfn.XLOOKUP(tbl_OrderProduct[[#This Row],[ProductID]],tbl_Product[ProductID],tbl_Product[ProductName])</f>
        <v>Formula Scrabble</v>
      </c>
      <c r="I3574" t="str">
        <f>_xlfn.XLOOKUP(tbl_OrderProduct[[#This Row],[OrderID]],tbl_Order[OrderID],tbl_Order[CustomerID])</f>
        <v>CUST0044</v>
      </c>
    </row>
    <row r="3575" spans="1:9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  <c r="F3575">
        <f>_xlfn.XLOOKUP(tbl_OrderProduct[[#This Row],[OrderID]],tbl_Order[OrderID],tbl_Order[Order Year])</f>
        <v>2024</v>
      </c>
      <c r="G3575" t="str">
        <f>_xlfn.XLOOKUP(tbl_OrderProduct[[#This Row],[OrderID]],tbl_Order[OrderID],tbl_Order[Order Month Name])</f>
        <v>Sep</v>
      </c>
      <c r="H3575" t="str">
        <f>_xlfn.XLOOKUP(tbl_OrderProduct[[#This Row],[ProductID]],tbl_Product[ProductID],tbl_Product[ProductName])</f>
        <v>Charts Against Humanity</v>
      </c>
      <c r="I3575" t="str">
        <f>_xlfn.XLOOKUP(tbl_OrderProduct[[#This Row],[OrderID]],tbl_Order[OrderID],tbl_Order[CustomerID])</f>
        <v>CUST0044</v>
      </c>
    </row>
    <row r="3576" spans="1:9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  <c r="F3576">
        <f>_xlfn.XLOOKUP(tbl_OrderProduct[[#This Row],[OrderID]],tbl_Order[OrderID],tbl_Order[Order Year])</f>
        <v>2024</v>
      </c>
      <c r="G3576" t="str">
        <f>_xlfn.XLOOKUP(tbl_OrderProduct[[#This Row],[OrderID]],tbl_Order[OrderID],tbl_Order[Order Month Name])</f>
        <v>Sep</v>
      </c>
      <c r="H3576" t="str">
        <f>_xlfn.XLOOKUP(tbl_OrderProduct[[#This Row],[ProductID]],tbl_Product[ProductID],tbl_Product[ProductName])</f>
        <v>DAX Machina</v>
      </c>
      <c r="I3576" t="str">
        <f>_xlfn.XLOOKUP(tbl_OrderProduct[[#This Row],[OrderID]],tbl_Order[OrderID],tbl_Order[CustomerID])</f>
        <v>CUST0044</v>
      </c>
    </row>
    <row r="3577" spans="1:9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  <c r="F3577">
        <f>_xlfn.XLOOKUP(tbl_OrderProduct[[#This Row],[OrderID]],tbl_Order[OrderID],tbl_Order[Order Year])</f>
        <v>2024</v>
      </c>
      <c r="G3577" t="str">
        <f>_xlfn.XLOOKUP(tbl_OrderProduct[[#This Row],[OrderID]],tbl_Order[OrderID],tbl_Order[Order Month Name])</f>
        <v>Sep</v>
      </c>
      <c r="H3577" t="str">
        <f>_xlfn.XLOOKUP(tbl_OrderProduct[[#This Row],[ProductID]],tbl_Product[ProductID],tbl_Product[ProductName])</f>
        <v>Forbidden Functions</v>
      </c>
      <c r="I3577" t="str">
        <f>_xlfn.XLOOKUP(tbl_OrderProduct[[#This Row],[OrderID]],tbl_Order[OrderID],tbl_Order[CustomerID])</f>
        <v>CUST0641</v>
      </c>
    </row>
    <row r="3578" spans="1:9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  <c r="F3578">
        <f>_xlfn.XLOOKUP(tbl_OrderProduct[[#This Row],[OrderID]],tbl_Order[OrderID],tbl_Order[Order Year])</f>
        <v>2024</v>
      </c>
      <c r="G3578" t="str">
        <f>_xlfn.XLOOKUP(tbl_OrderProduct[[#This Row],[OrderID]],tbl_Order[OrderID],tbl_Order[Order Month Name])</f>
        <v>Sep</v>
      </c>
      <c r="H3578" t="str">
        <f>_xlfn.XLOOKUP(tbl_OrderProduct[[#This Row],[ProductID]],tbl_Product[ProductID],tbl_Product[ProductName])</f>
        <v>Root Cause Analysis</v>
      </c>
      <c r="I3578" t="str">
        <f>_xlfn.XLOOKUP(tbl_OrderProduct[[#This Row],[OrderID]],tbl_Order[OrderID],tbl_Order[CustomerID])</f>
        <v>CUST0641</v>
      </c>
    </row>
    <row r="3579" spans="1:9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  <c r="F3579">
        <f>_xlfn.XLOOKUP(tbl_OrderProduct[[#This Row],[OrderID]],tbl_Order[OrderID],tbl_Order[Order Year])</f>
        <v>2024</v>
      </c>
      <c r="G3579" t="str">
        <f>_xlfn.XLOOKUP(tbl_OrderProduct[[#This Row],[OrderID]],tbl_Order[OrderID],tbl_Order[Order Month Name])</f>
        <v>Sep</v>
      </c>
      <c r="H3579" t="str">
        <f>_xlfn.XLOOKUP(tbl_OrderProduct[[#This Row],[ProductID]],tbl_Product[ProductID],tbl_Product[ProductName])</f>
        <v>Carcassone: Financial Quarters</v>
      </c>
      <c r="I3579" t="str">
        <f>_xlfn.XLOOKUP(tbl_OrderProduct[[#This Row],[OrderID]],tbl_Order[OrderID],tbl_Order[CustomerID])</f>
        <v>CUST0641</v>
      </c>
    </row>
    <row r="3580" spans="1:9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  <c r="F3580">
        <f>_xlfn.XLOOKUP(tbl_OrderProduct[[#This Row],[OrderID]],tbl_Order[OrderID],tbl_Order[Order Year])</f>
        <v>2024</v>
      </c>
      <c r="G3580" t="str">
        <f>_xlfn.XLOOKUP(tbl_OrderProduct[[#This Row],[OrderID]],tbl_Order[OrderID],tbl_Order[Order Month Name])</f>
        <v>Sep</v>
      </c>
      <c r="H3580" t="str">
        <f>_xlfn.XLOOKUP(tbl_OrderProduct[[#This Row],[ProductID]],tbl_Product[ProductID],tbl_Product[ProductName])</f>
        <v>YahtSheets</v>
      </c>
      <c r="I3580" t="str">
        <f>_xlfn.XLOOKUP(tbl_OrderProduct[[#This Row],[OrderID]],tbl_Order[OrderID],tbl_Order[CustomerID])</f>
        <v>CUST1257</v>
      </c>
    </row>
    <row r="3581" spans="1:9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  <c r="F3581">
        <f>_xlfn.XLOOKUP(tbl_OrderProduct[[#This Row],[OrderID]],tbl_Order[OrderID],tbl_Order[Order Year])</f>
        <v>2024</v>
      </c>
      <c r="G3581" t="str">
        <f>_xlfn.XLOOKUP(tbl_OrderProduct[[#This Row],[OrderID]],tbl_Order[OrderID],tbl_Order[Order Month Name])</f>
        <v>Sep</v>
      </c>
      <c r="H3581" t="str">
        <f>_xlfn.XLOOKUP(tbl_OrderProduct[[#This Row],[ProductID]],tbl_Product[ProductID],tbl_Product[ProductName])</f>
        <v>Welcome To … The Dashboard</v>
      </c>
      <c r="I3581" t="str">
        <f>_xlfn.XLOOKUP(tbl_OrderProduct[[#This Row],[OrderID]],tbl_Order[OrderID],tbl_Order[CustomerID])</f>
        <v>CUST0537</v>
      </c>
    </row>
    <row r="3582" spans="1:9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  <c r="F3582">
        <f>_xlfn.XLOOKUP(tbl_OrderProduct[[#This Row],[OrderID]],tbl_Order[OrderID],tbl_Order[Order Year])</f>
        <v>2024</v>
      </c>
      <c r="G3582" t="str">
        <f>_xlfn.XLOOKUP(tbl_OrderProduct[[#This Row],[OrderID]],tbl_Order[OrderID],tbl_Order[Order Month Name])</f>
        <v>Sep</v>
      </c>
      <c r="H3582" t="str">
        <f>_xlfn.XLOOKUP(tbl_OrderProduct[[#This Row],[ProductID]],tbl_Product[ProductID],tbl_Product[ProductName])</f>
        <v>Azul: Pie Chart Edition</v>
      </c>
      <c r="I3582" t="str">
        <f>_xlfn.XLOOKUP(tbl_OrderProduct[[#This Row],[OrderID]],tbl_Order[OrderID],tbl_Order[CustomerID])</f>
        <v>CUST0537</v>
      </c>
    </row>
    <row r="3583" spans="1:9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  <c r="F3583">
        <f>_xlfn.XLOOKUP(tbl_OrderProduct[[#This Row],[OrderID]],tbl_Order[OrderID],tbl_Order[Order Year])</f>
        <v>2024</v>
      </c>
      <c r="G3583" t="str">
        <f>_xlfn.XLOOKUP(tbl_OrderProduct[[#This Row],[OrderID]],tbl_Order[OrderID],tbl_Order[Order Month Name])</f>
        <v>Sep</v>
      </c>
      <c r="H3583" t="str">
        <f>_xlfn.XLOOKUP(tbl_OrderProduct[[#This Row],[ProductID]],tbl_Product[ProductID],tbl_Product[ProductName])</f>
        <v>Don't Split the Data</v>
      </c>
      <c r="I3583" t="str">
        <f>_xlfn.XLOOKUP(tbl_OrderProduct[[#This Row],[OrderID]],tbl_Order[OrderID],tbl_Order[CustomerID])</f>
        <v>CUST0537</v>
      </c>
    </row>
    <row r="3584" spans="1:9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  <c r="F3584">
        <f>_xlfn.XLOOKUP(tbl_OrderProduct[[#This Row],[OrderID]],tbl_Order[OrderID],tbl_Order[Order Year])</f>
        <v>2024</v>
      </c>
      <c r="G3584" t="str">
        <f>_xlfn.XLOOKUP(tbl_OrderProduct[[#This Row],[OrderID]],tbl_Order[OrderID],tbl_Order[Order Month Name])</f>
        <v>Sep</v>
      </c>
      <c r="H3584" t="str">
        <f>_xlfn.XLOOKUP(tbl_OrderProduct[[#This Row],[ProductID]],tbl_Product[ProductID],tbl_Product[ProductName])</f>
        <v>Sheetstorm</v>
      </c>
      <c r="I3584" t="str">
        <f>_xlfn.XLOOKUP(tbl_OrderProduct[[#This Row],[OrderID]],tbl_Order[OrderID],tbl_Order[CustomerID])</f>
        <v>CUST0537</v>
      </c>
    </row>
    <row r="3585" spans="1:9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  <c r="F3585">
        <f>_xlfn.XLOOKUP(tbl_OrderProduct[[#This Row],[OrderID]],tbl_Order[OrderID],tbl_Order[Order Year])</f>
        <v>2024</v>
      </c>
      <c r="G3585" t="str">
        <f>_xlfn.XLOOKUP(tbl_OrderProduct[[#This Row],[OrderID]],tbl_Order[OrderID],tbl_Order[Order Month Name])</f>
        <v>Sep</v>
      </c>
      <c r="H3585" t="str">
        <f>_xlfn.XLOOKUP(tbl_OrderProduct[[#This Row],[ProductID]],tbl_Product[ProductID],tbl_Product[ProductName])</f>
        <v>Spreadsheets &amp; Sidequests</v>
      </c>
      <c r="I3585" t="str">
        <f>_xlfn.XLOOKUP(tbl_OrderProduct[[#This Row],[OrderID]],tbl_Order[OrderID],tbl_Order[CustomerID])</f>
        <v>CUST1146</v>
      </c>
    </row>
    <row r="3586" spans="1:9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  <c r="F3586">
        <f>_xlfn.XLOOKUP(tbl_OrderProduct[[#This Row],[OrderID]],tbl_Order[OrderID],tbl_Order[Order Year])</f>
        <v>2024</v>
      </c>
      <c r="G3586" t="str">
        <f>_xlfn.XLOOKUP(tbl_OrderProduct[[#This Row],[OrderID]],tbl_Order[OrderID],tbl_Order[Order Month Name])</f>
        <v>Sep</v>
      </c>
      <c r="H3586" t="str">
        <f>_xlfn.XLOOKUP(tbl_OrderProduct[[#This Row],[ProductID]],tbl_Product[ProductID],tbl_Product[ProductName])</f>
        <v>Pax Excel</v>
      </c>
      <c r="I3586" t="str">
        <f>_xlfn.XLOOKUP(tbl_OrderProduct[[#This Row],[OrderID]],tbl_Order[OrderID],tbl_Order[CustomerID])</f>
        <v>CUST1146</v>
      </c>
    </row>
    <row r="3587" spans="1:9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  <c r="F3587">
        <f>_xlfn.XLOOKUP(tbl_OrderProduct[[#This Row],[OrderID]],tbl_Order[OrderID],tbl_Order[Order Year])</f>
        <v>2024</v>
      </c>
      <c r="G3587" t="str">
        <f>_xlfn.XLOOKUP(tbl_OrderProduct[[#This Row],[OrderID]],tbl_Order[OrderID],tbl_Order[Order Month Name])</f>
        <v>Sep</v>
      </c>
      <c r="H3587" t="str">
        <f>_xlfn.XLOOKUP(tbl_OrderProduct[[#This Row],[ProductID]],tbl_Product[ProductID],tbl_Product[ProductName])</f>
        <v>Charts Against Humanity</v>
      </c>
      <c r="I3587" t="str">
        <f>_xlfn.XLOOKUP(tbl_OrderProduct[[#This Row],[OrderID]],tbl_Order[OrderID],tbl_Order[CustomerID])</f>
        <v>CUST0411</v>
      </c>
    </row>
    <row r="3588" spans="1:9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  <c r="F3588">
        <f>_xlfn.XLOOKUP(tbl_OrderProduct[[#This Row],[OrderID]],tbl_Order[OrderID],tbl_Order[Order Year])</f>
        <v>2024</v>
      </c>
      <c r="G3588" t="str">
        <f>_xlfn.XLOOKUP(tbl_OrderProduct[[#This Row],[OrderID]],tbl_Order[OrderID],tbl_Order[Order Month Name])</f>
        <v>Sep</v>
      </c>
      <c r="H3588" t="str">
        <f>_xlfn.XLOOKUP(tbl_OrderProduct[[#This Row],[ProductID]],tbl_Product[ProductID],tbl_Product[ProductName])</f>
        <v>Ticket to Ride: Financial Express</v>
      </c>
      <c r="I3588" t="str">
        <f>_xlfn.XLOOKUP(tbl_OrderProduct[[#This Row],[OrderID]],tbl_Order[OrderID],tbl_Order[CustomerID])</f>
        <v>CUST0004</v>
      </c>
    </row>
    <row r="3589" spans="1:9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  <c r="F3589">
        <f>_xlfn.XLOOKUP(tbl_OrderProduct[[#This Row],[OrderID]],tbl_Order[OrderID],tbl_Order[Order Year])</f>
        <v>2024</v>
      </c>
      <c r="G3589" t="str">
        <f>_xlfn.XLOOKUP(tbl_OrderProduct[[#This Row],[OrderID]],tbl_Order[OrderID],tbl_Order[Order Month Name])</f>
        <v>Sep</v>
      </c>
      <c r="H3589" t="str">
        <f>_xlfn.XLOOKUP(tbl_OrderProduct[[#This Row],[ProductID]],tbl_Product[ProductID],tbl_Product[ProductName])</f>
        <v>Evercell</v>
      </c>
      <c r="I3589" t="str">
        <f>_xlfn.XLOOKUP(tbl_OrderProduct[[#This Row],[OrderID]],tbl_Order[OrderID],tbl_Order[CustomerID])</f>
        <v>CUST0004</v>
      </c>
    </row>
    <row r="3590" spans="1:9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  <c r="F3590">
        <f>_xlfn.XLOOKUP(tbl_OrderProduct[[#This Row],[OrderID]],tbl_Order[OrderID],tbl_Order[Order Year])</f>
        <v>2024</v>
      </c>
      <c r="G3590" t="str">
        <f>_xlfn.XLOOKUP(tbl_OrderProduct[[#This Row],[OrderID]],tbl_Order[OrderID],tbl_Order[Order Month Name])</f>
        <v>Sep</v>
      </c>
      <c r="H3590" t="str">
        <f>_xlfn.XLOOKUP(tbl_OrderProduct[[#This Row],[ProductID]],tbl_Product[ProductID],tbl_Product[ProductName])</f>
        <v>Carcassone: Financial Quarters</v>
      </c>
      <c r="I3590" t="str">
        <f>_xlfn.XLOOKUP(tbl_OrderProduct[[#This Row],[OrderID]],tbl_Order[OrderID],tbl_Order[CustomerID])</f>
        <v>CUST0132</v>
      </c>
    </row>
    <row r="3591" spans="1:9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  <c r="F3591">
        <f>_xlfn.XLOOKUP(tbl_OrderProduct[[#This Row],[OrderID]],tbl_Order[OrderID],tbl_Order[Order Year])</f>
        <v>2024</v>
      </c>
      <c r="G3591" t="str">
        <f>_xlfn.XLOOKUP(tbl_OrderProduct[[#This Row],[OrderID]],tbl_Order[OrderID],tbl_Order[Order Month Name])</f>
        <v>Sep</v>
      </c>
      <c r="H3591" t="str">
        <f>_xlfn.XLOOKUP(tbl_OrderProduct[[#This Row],[ProductID]],tbl_Product[ProductID],tbl_Product[ProductName])</f>
        <v>Dashboard Wavelength</v>
      </c>
      <c r="I3591" t="str">
        <f>_xlfn.XLOOKUP(tbl_OrderProduct[[#This Row],[OrderID]],tbl_Order[OrderID],tbl_Order[CustomerID])</f>
        <v>CUST0431</v>
      </c>
    </row>
    <row r="3592" spans="1:9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  <c r="F3592">
        <f>_xlfn.XLOOKUP(tbl_OrderProduct[[#This Row],[OrderID]],tbl_Order[OrderID],tbl_Order[Order Year])</f>
        <v>2024</v>
      </c>
      <c r="G3592" t="str">
        <f>_xlfn.XLOOKUP(tbl_OrderProduct[[#This Row],[OrderID]],tbl_Order[OrderID],tbl_Order[Order Month Name])</f>
        <v>Sep</v>
      </c>
      <c r="H3592" t="str">
        <f>_xlfn.XLOOKUP(tbl_OrderProduct[[#This Row],[ProductID]],tbl_Product[ProductID],tbl_Product[ProductName])</f>
        <v>Between Two Spreadsheets</v>
      </c>
      <c r="I3592" t="str">
        <f>_xlfn.XLOOKUP(tbl_OrderProduct[[#This Row],[OrderID]],tbl_Order[OrderID],tbl_Order[CustomerID])</f>
        <v>CUST0431</v>
      </c>
    </row>
    <row r="3593" spans="1:9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  <c r="F3593">
        <f>_xlfn.XLOOKUP(tbl_OrderProduct[[#This Row],[OrderID]],tbl_Order[OrderID],tbl_Order[Order Year])</f>
        <v>2024</v>
      </c>
      <c r="G3593" t="str">
        <f>_xlfn.XLOOKUP(tbl_OrderProduct[[#This Row],[OrderID]],tbl_Order[OrderID],tbl_Order[Order Month Name])</f>
        <v>Sep</v>
      </c>
      <c r="H3593" t="str">
        <f>_xlfn.XLOOKUP(tbl_OrderProduct[[#This Row],[ProductID]],tbl_Product[ProductID],tbl_Product[ProductName])</f>
        <v>The Castles of Mad King Lambda</v>
      </c>
      <c r="I3593" t="str">
        <f>_xlfn.XLOOKUP(tbl_OrderProduct[[#This Row],[OrderID]],tbl_Order[OrderID],tbl_Order[CustomerID])</f>
        <v>CUST0435</v>
      </c>
    </row>
    <row r="3594" spans="1:9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  <c r="F3594">
        <f>_xlfn.XLOOKUP(tbl_OrderProduct[[#This Row],[OrderID]],tbl_Order[OrderID],tbl_Order[Order Year])</f>
        <v>2024</v>
      </c>
      <c r="G3594" t="str">
        <f>_xlfn.XLOOKUP(tbl_OrderProduct[[#This Row],[OrderID]],tbl_Order[OrderID],tbl_Order[Order Month Name])</f>
        <v>Sep</v>
      </c>
      <c r="H3594" t="str">
        <f>_xlfn.XLOOKUP(tbl_OrderProduct[[#This Row],[ProductID]],tbl_Product[ProductID],tbl_Product[ProductName])</f>
        <v>The Castles of Mad King Lambda</v>
      </c>
      <c r="I3594" t="str">
        <f>_xlfn.XLOOKUP(tbl_OrderProduct[[#This Row],[OrderID]],tbl_Order[OrderID],tbl_Order[CustomerID])</f>
        <v>CUST0520</v>
      </c>
    </row>
    <row r="3595" spans="1:9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  <c r="F3595">
        <f>_xlfn.XLOOKUP(tbl_OrderProduct[[#This Row],[OrderID]],tbl_Order[OrderID],tbl_Order[Order Year])</f>
        <v>2024</v>
      </c>
      <c r="G3595" t="str">
        <f>_xlfn.XLOOKUP(tbl_OrderProduct[[#This Row],[OrderID]],tbl_Order[OrderID],tbl_Order[Order Month Name])</f>
        <v>Sep</v>
      </c>
      <c r="H3595" t="str">
        <f>_xlfn.XLOOKUP(tbl_OrderProduct[[#This Row],[ProductID]],tbl_Product[ProductID],tbl_Product[ProductName])</f>
        <v>Pax Excel</v>
      </c>
      <c r="I3595" t="str">
        <f>_xlfn.XLOOKUP(tbl_OrderProduct[[#This Row],[OrderID]],tbl_Order[OrderID],tbl_Order[CustomerID])</f>
        <v>CUST0520</v>
      </c>
    </row>
    <row r="3596" spans="1:9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  <c r="F3596">
        <f>_xlfn.XLOOKUP(tbl_OrderProduct[[#This Row],[OrderID]],tbl_Order[OrderID],tbl_Order[Order Year])</f>
        <v>2024</v>
      </c>
      <c r="G3596" t="str">
        <f>_xlfn.XLOOKUP(tbl_OrderProduct[[#This Row],[OrderID]],tbl_Order[OrderID],tbl_Order[Order Month Name])</f>
        <v>Sep</v>
      </c>
      <c r="H3596" t="str">
        <f>_xlfn.XLOOKUP(tbl_OrderProduct[[#This Row],[ProductID]],tbl_Product[ProductID],tbl_Product[ProductName])</f>
        <v>A Dasboard Contrived</v>
      </c>
      <c r="I3596" t="str">
        <f>_xlfn.XLOOKUP(tbl_OrderProduct[[#This Row],[OrderID]],tbl_Order[OrderID],tbl_Order[CustomerID])</f>
        <v>CUST0124</v>
      </c>
    </row>
    <row r="3597" spans="1:9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  <c r="F3597">
        <f>_xlfn.XLOOKUP(tbl_OrderProduct[[#This Row],[OrderID]],tbl_Order[OrderID],tbl_Order[Order Year])</f>
        <v>2024</v>
      </c>
      <c r="G3597" t="str">
        <f>_xlfn.XLOOKUP(tbl_OrderProduct[[#This Row],[OrderID]],tbl_Order[OrderID],tbl_Order[Order Month Name])</f>
        <v>Sep</v>
      </c>
      <c r="H3597" t="str">
        <f>_xlfn.XLOOKUP(tbl_OrderProduct[[#This Row],[ProductID]],tbl_Product[ProductID],tbl_Product[ProductName])</f>
        <v>Don't Wake the Stakeholders</v>
      </c>
      <c r="I3597" t="str">
        <f>_xlfn.XLOOKUP(tbl_OrderProduct[[#This Row],[OrderID]],tbl_Order[OrderID],tbl_Order[CustomerID])</f>
        <v>CUST0124</v>
      </c>
    </row>
    <row r="3598" spans="1:9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  <c r="F3598">
        <f>_xlfn.XLOOKUP(tbl_OrderProduct[[#This Row],[OrderID]],tbl_Order[OrderID],tbl_Order[Order Year])</f>
        <v>2024</v>
      </c>
      <c r="G3598" t="str">
        <f>_xlfn.XLOOKUP(tbl_OrderProduct[[#This Row],[OrderID]],tbl_Order[OrderID],tbl_Order[Order Month Name])</f>
        <v>Sep</v>
      </c>
      <c r="H3598" t="str">
        <f>_xlfn.XLOOKUP(tbl_OrderProduct[[#This Row],[ProductID]],tbl_Product[ProductID],tbl_Product[ProductName])</f>
        <v>DataCraft: Fields &amp; Measures</v>
      </c>
      <c r="I3598" t="str">
        <f>_xlfn.XLOOKUP(tbl_OrderProduct[[#This Row],[OrderID]],tbl_Order[OrderID],tbl_Order[CustomerID])</f>
        <v>CUST0124</v>
      </c>
    </row>
    <row r="3599" spans="1:9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  <c r="F3599">
        <f>_xlfn.XLOOKUP(tbl_OrderProduct[[#This Row],[OrderID]],tbl_Order[OrderID],tbl_Order[Order Year])</f>
        <v>2024</v>
      </c>
      <c r="G3599" t="str">
        <f>_xlfn.XLOOKUP(tbl_OrderProduct[[#This Row],[OrderID]],tbl_Order[OrderID],tbl_Order[Order Month Name])</f>
        <v>Sep</v>
      </c>
      <c r="H3599" t="str">
        <f>_xlfn.XLOOKUP(tbl_OrderProduct[[#This Row],[ProductID]],tbl_Product[ProductID],tbl_Product[ProductName])</f>
        <v>7 Chart Wonders</v>
      </c>
      <c r="I3599" t="str">
        <f>_xlfn.XLOOKUP(tbl_OrderProduct[[#This Row],[OrderID]],tbl_Order[OrderID],tbl_Order[CustomerID])</f>
        <v>CUST0124</v>
      </c>
    </row>
    <row r="3600" spans="1:9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  <c r="F3600">
        <f>_xlfn.XLOOKUP(tbl_OrderProduct[[#This Row],[OrderID]],tbl_Order[OrderID],tbl_Order[Order Year])</f>
        <v>2024</v>
      </c>
      <c r="G3600" t="str">
        <f>_xlfn.XLOOKUP(tbl_OrderProduct[[#This Row],[OrderID]],tbl_Order[OrderID],tbl_Order[Order Month Name])</f>
        <v>Sep</v>
      </c>
      <c r="H3600" t="str">
        <f>_xlfn.XLOOKUP(tbl_OrderProduct[[#This Row],[ProductID]],tbl_Product[ProductID],tbl_Product[ProductName])</f>
        <v>Power B.I. the Board Game</v>
      </c>
      <c r="I3600" t="str">
        <f>_xlfn.XLOOKUP(tbl_OrderProduct[[#This Row],[OrderID]],tbl_Order[OrderID],tbl_Order[CustomerID])</f>
        <v>CUST0598</v>
      </c>
    </row>
    <row r="3601" spans="1:9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  <c r="F3601">
        <f>_xlfn.XLOOKUP(tbl_OrderProduct[[#This Row],[OrderID]],tbl_Order[OrderID],tbl_Order[Order Year])</f>
        <v>2024</v>
      </c>
      <c r="G3601" t="str">
        <f>_xlfn.XLOOKUP(tbl_OrderProduct[[#This Row],[OrderID]],tbl_Order[OrderID],tbl_Order[Order Month Name])</f>
        <v>Sep</v>
      </c>
      <c r="H3601" t="str">
        <f>_xlfn.XLOOKUP(tbl_OrderProduct[[#This Row],[ProductID]],tbl_Product[ProductID],tbl_Product[ProductName])</f>
        <v>Carcassone: Financial Quarters</v>
      </c>
      <c r="I3601" t="str">
        <f>_xlfn.XLOOKUP(tbl_OrderProduct[[#This Row],[OrderID]],tbl_Order[OrderID],tbl_Order[CustomerID])</f>
        <v>CUST0723</v>
      </c>
    </row>
    <row r="3602" spans="1:9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  <c r="F3602">
        <f>_xlfn.XLOOKUP(tbl_OrderProduct[[#This Row],[OrderID]],tbl_Order[OrderID],tbl_Order[Order Year])</f>
        <v>2024</v>
      </c>
      <c r="G3602" t="str">
        <f>_xlfn.XLOOKUP(tbl_OrderProduct[[#This Row],[OrderID]],tbl_Order[OrderID],tbl_Order[Order Month Name])</f>
        <v>Sep</v>
      </c>
      <c r="H3602" t="str">
        <f>_xlfn.XLOOKUP(tbl_OrderProduct[[#This Row],[ProductID]],tbl_Product[ProductID],tbl_Product[ProductName])</f>
        <v>Formula Scrabble</v>
      </c>
      <c r="I3602" t="str">
        <f>_xlfn.XLOOKUP(tbl_OrderProduct[[#This Row],[OrderID]],tbl_Order[OrderID],tbl_Order[CustomerID])</f>
        <v>CUST0723</v>
      </c>
    </row>
    <row r="3603" spans="1:9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  <c r="F3603">
        <f>_xlfn.XLOOKUP(tbl_OrderProduct[[#This Row],[OrderID]],tbl_Order[OrderID],tbl_Order[Order Year])</f>
        <v>2024</v>
      </c>
      <c r="G3603" t="str">
        <f>_xlfn.XLOOKUP(tbl_OrderProduct[[#This Row],[OrderID]],tbl_Order[OrderID],tbl_Order[Order Month Name])</f>
        <v>Sep</v>
      </c>
      <c r="H3603" t="str">
        <f>_xlfn.XLOOKUP(tbl_OrderProduct[[#This Row],[ProductID]],tbl_Product[ProductID],tbl_Product[ProductName])</f>
        <v>Wingspanalytics</v>
      </c>
      <c r="I3603" t="str">
        <f>_xlfn.XLOOKUP(tbl_OrderProduct[[#This Row],[OrderID]],tbl_Order[OrderID],tbl_Order[CustomerID])</f>
        <v>CUST0723</v>
      </c>
    </row>
    <row r="3604" spans="1:9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  <c r="F3604">
        <f>_xlfn.XLOOKUP(tbl_OrderProduct[[#This Row],[OrderID]],tbl_Order[OrderID],tbl_Order[Order Year])</f>
        <v>2024</v>
      </c>
      <c r="G3604" t="str">
        <f>_xlfn.XLOOKUP(tbl_OrderProduct[[#This Row],[OrderID]],tbl_Order[OrderID],tbl_Order[Order Month Name])</f>
        <v>Sep</v>
      </c>
      <c r="H3604" t="str">
        <f>_xlfn.XLOOKUP(tbl_OrderProduct[[#This Row],[ProductID]],tbl_Product[ProductID],tbl_Product[ProductName])</f>
        <v>Dungeons &amp; Datasets</v>
      </c>
      <c r="I3604" t="str">
        <f>_xlfn.XLOOKUP(tbl_OrderProduct[[#This Row],[OrderID]],tbl_Order[OrderID],tbl_Order[CustomerID])</f>
        <v>CUST0112</v>
      </c>
    </row>
    <row r="3605" spans="1:9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  <c r="F3605">
        <f>_xlfn.XLOOKUP(tbl_OrderProduct[[#This Row],[OrderID]],tbl_Order[OrderID],tbl_Order[Order Year])</f>
        <v>2024</v>
      </c>
      <c r="G3605" t="str">
        <f>_xlfn.XLOOKUP(tbl_OrderProduct[[#This Row],[OrderID]],tbl_Order[OrderID],tbl_Order[Order Month Name])</f>
        <v>Sep</v>
      </c>
      <c r="H3605" t="str">
        <f>_xlfn.XLOOKUP(tbl_OrderProduct[[#This Row],[ProductID]],tbl_Product[ProductID],tbl_Product[ProductName])</f>
        <v>Unmatched: Analyst's Edition</v>
      </c>
      <c r="I3605" t="str">
        <f>_xlfn.XLOOKUP(tbl_OrderProduct[[#This Row],[OrderID]],tbl_Order[OrderID],tbl_Order[CustomerID])</f>
        <v>CUST0112</v>
      </c>
    </row>
    <row r="3606" spans="1:9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  <c r="F3606">
        <f>_xlfn.XLOOKUP(tbl_OrderProduct[[#This Row],[OrderID]],tbl_Order[OrderID],tbl_Order[Order Year])</f>
        <v>2024</v>
      </c>
      <c r="G3606" t="str">
        <f>_xlfn.XLOOKUP(tbl_OrderProduct[[#This Row],[OrderID]],tbl_Order[OrderID],tbl_Order[Order Month Name])</f>
        <v>Sep</v>
      </c>
      <c r="H3606" t="str">
        <f>_xlfn.XLOOKUP(tbl_OrderProduct[[#This Row],[ProductID]],tbl_Product[ProductID],tbl_Product[ProductName])</f>
        <v>Power B.I. the Board Game</v>
      </c>
      <c r="I3606" t="str">
        <f>_xlfn.XLOOKUP(tbl_OrderProduct[[#This Row],[OrderID]],tbl_Order[OrderID],tbl_Order[CustomerID])</f>
        <v>CUST0112</v>
      </c>
    </row>
    <row r="3607" spans="1:9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  <c r="F3607">
        <f>_xlfn.XLOOKUP(tbl_OrderProduct[[#This Row],[OrderID]],tbl_Order[OrderID],tbl_Order[Order Year])</f>
        <v>2024</v>
      </c>
      <c r="G3607" t="str">
        <f>_xlfn.XLOOKUP(tbl_OrderProduct[[#This Row],[OrderID]],tbl_Order[OrderID],tbl_Order[Order Month Name])</f>
        <v>Sep</v>
      </c>
      <c r="H3607" t="str">
        <f>_xlfn.XLOOKUP(tbl_OrderProduct[[#This Row],[ProductID]],tbl_Product[ProductID],tbl_Product[ProductName])</f>
        <v>Pivot or Perish</v>
      </c>
      <c r="I3607" t="str">
        <f>_xlfn.XLOOKUP(tbl_OrderProduct[[#This Row],[OrderID]],tbl_Order[OrderID],tbl_Order[CustomerID])</f>
        <v>CUST0112</v>
      </c>
    </row>
    <row r="3608" spans="1:9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  <c r="F3608">
        <f>_xlfn.XLOOKUP(tbl_OrderProduct[[#This Row],[OrderID]],tbl_Order[OrderID],tbl_Order[Order Year])</f>
        <v>2024</v>
      </c>
      <c r="G3608" t="str">
        <f>_xlfn.XLOOKUP(tbl_OrderProduct[[#This Row],[OrderID]],tbl_Order[OrderID],tbl_Order[Order Month Name])</f>
        <v>Sep</v>
      </c>
      <c r="H3608" t="str">
        <f>_xlfn.XLOOKUP(tbl_OrderProduct[[#This Row],[ProductID]],tbl_Product[ProductID],tbl_Product[ProductName])</f>
        <v>Sheets of Nottingham</v>
      </c>
      <c r="I3608" t="str">
        <f>_xlfn.XLOOKUP(tbl_OrderProduct[[#This Row],[OrderID]],tbl_Order[OrderID],tbl_Order[CustomerID])</f>
        <v>CUST0112</v>
      </c>
    </row>
    <row r="3609" spans="1:9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  <c r="F3609">
        <f>_xlfn.XLOOKUP(tbl_OrderProduct[[#This Row],[OrderID]],tbl_Order[OrderID],tbl_Order[Order Year])</f>
        <v>2024</v>
      </c>
      <c r="G3609" t="str">
        <f>_xlfn.XLOOKUP(tbl_OrderProduct[[#This Row],[OrderID]],tbl_Order[OrderID],tbl_Order[Order Month Name])</f>
        <v>Oct</v>
      </c>
      <c r="H3609" t="str">
        <f>_xlfn.XLOOKUP(tbl_OrderProduct[[#This Row],[ProductID]],tbl_Product[ProductID],tbl_Product[ProductName])</f>
        <v>Audit Call of Cthulhu</v>
      </c>
      <c r="I3609" t="str">
        <f>_xlfn.XLOOKUP(tbl_OrderProduct[[#This Row],[OrderID]],tbl_Order[OrderID],tbl_Order[CustomerID])</f>
        <v>CUST0470</v>
      </c>
    </row>
    <row r="3610" spans="1:9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  <c r="F3610">
        <f>_xlfn.XLOOKUP(tbl_OrderProduct[[#This Row],[OrderID]],tbl_Order[OrderID],tbl_Order[Order Year])</f>
        <v>2024</v>
      </c>
      <c r="G3610" t="str">
        <f>_xlfn.XLOOKUP(tbl_OrderProduct[[#This Row],[OrderID]],tbl_Order[OrderID],tbl_Order[Order Month Name])</f>
        <v>Oct</v>
      </c>
      <c r="H3610" t="str">
        <f>_xlfn.XLOOKUP(tbl_OrderProduct[[#This Row],[ProductID]],tbl_Product[ProductID],tbl_Product[ProductName])</f>
        <v>Azul: Pie Chart Edition</v>
      </c>
      <c r="I3610" t="str">
        <f>_xlfn.XLOOKUP(tbl_OrderProduct[[#This Row],[OrderID]],tbl_Order[OrderID],tbl_Order[CustomerID])</f>
        <v>CUST0470</v>
      </c>
    </row>
    <row r="3611" spans="1:9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  <c r="F3611">
        <f>_xlfn.XLOOKUP(tbl_OrderProduct[[#This Row],[OrderID]],tbl_Order[OrderID],tbl_Order[Order Year])</f>
        <v>2024</v>
      </c>
      <c r="G3611" t="str">
        <f>_xlfn.XLOOKUP(tbl_OrderProduct[[#This Row],[OrderID]],tbl_Order[OrderID],tbl_Order[Order Month Name])</f>
        <v>Oct</v>
      </c>
      <c r="H3611" t="str">
        <f>_xlfn.XLOOKUP(tbl_OrderProduct[[#This Row],[ProductID]],tbl_Product[ProductID],tbl_Product[ProductName])</f>
        <v>The Quacks of Quarterburg</v>
      </c>
      <c r="I3611" t="str">
        <f>_xlfn.XLOOKUP(tbl_OrderProduct[[#This Row],[OrderID]],tbl_Order[OrderID],tbl_Order[CustomerID])</f>
        <v>CUST0470</v>
      </c>
    </row>
    <row r="3612" spans="1:9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  <c r="F3612">
        <f>_xlfn.XLOOKUP(tbl_OrderProduct[[#This Row],[OrderID]],tbl_Order[OrderID],tbl_Order[Order Year])</f>
        <v>2024</v>
      </c>
      <c r="G3612" t="str">
        <f>_xlfn.XLOOKUP(tbl_OrderProduct[[#This Row],[OrderID]],tbl_Order[OrderID],tbl_Order[Order Month Name])</f>
        <v>Oct</v>
      </c>
      <c r="H3612" t="str">
        <f>_xlfn.XLOOKUP(tbl_OrderProduct[[#This Row],[ProductID]],tbl_Product[ProductID],tbl_Product[ProductName])</f>
        <v>DataCraft: Fields &amp; Measures</v>
      </c>
      <c r="I3612" t="str">
        <f>_xlfn.XLOOKUP(tbl_OrderProduct[[#This Row],[OrderID]],tbl_Order[OrderID],tbl_Order[CustomerID])</f>
        <v>CUST0470</v>
      </c>
    </row>
    <row r="3613" spans="1:9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  <c r="F3613">
        <f>_xlfn.XLOOKUP(tbl_OrderProduct[[#This Row],[OrderID]],tbl_Order[OrderID],tbl_Order[Order Year])</f>
        <v>2024</v>
      </c>
      <c r="G3613" t="str">
        <f>_xlfn.XLOOKUP(tbl_OrderProduct[[#This Row],[OrderID]],tbl_Order[OrderID],tbl_Order[Order Month Name])</f>
        <v>Oct</v>
      </c>
      <c r="H3613" t="str">
        <f>_xlfn.XLOOKUP(tbl_OrderProduct[[#This Row],[ProductID]],tbl_Product[ProductID],tbl_Product[ProductName])</f>
        <v>Spreadsheet Legacy</v>
      </c>
      <c r="I3613" t="str">
        <f>_xlfn.XLOOKUP(tbl_OrderProduct[[#This Row],[OrderID]],tbl_Order[OrderID],tbl_Order[CustomerID])</f>
        <v>CUST0470</v>
      </c>
    </row>
    <row r="3614" spans="1:9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  <c r="F3614">
        <f>_xlfn.XLOOKUP(tbl_OrderProduct[[#This Row],[OrderID]],tbl_Order[OrderID],tbl_Order[Order Year])</f>
        <v>2024</v>
      </c>
      <c r="G3614" t="str">
        <f>_xlfn.XLOOKUP(tbl_OrderProduct[[#This Row],[OrderID]],tbl_Order[OrderID],tbl_Order[Order Month Name])</f>
        <v>Oct</v>
      </c>
      <c r="H3614" t="str">
        <f>_xlfn.XLOOKUP(tbl_OrderProduct[[#This Row],[ProductID]],tbl_Product[ProductID],tbl_Product[ProductName])</f>
        <v>YahtSheets</v>
      </c>
      <c r="I3614" t="str">
        <f>_xlfn.XLOOKUP(tbl_OrderProduct[[#This Row],[OrderID]],tbl_Order[OrderID],tbl_Order[CustomerID])</f>
        <v>CUST0024</v>
      </c>
    </row>
    <row r="3615" spans="1:9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  <c r="F3615">
        <f>_xlfn.XLOOKUP(tbl_OrderProduct[[#This Row],[OrderID]],tbl_Order[OrderID],tbl_Order[Order Year])</f>
        <v>2024</v>
      </c>
      <c r="G3615" t="str">
        <f>_xlfn.XLOOKUP(tbl_OrderProduct[[#This Row],[OrderID]],tbl_Order[OrderID],tbl_Order[Order Month Name])</f>
        <v>Oct</v>
      </c>
      <c r="H3615" t="str">
        <f>_xlfn.XLOOKUP(tbl_OrderProduct[[#This Row],[ProductID]],tbl_Product[ProductID],tbl_Product[ProductName])</f>
        <v>Terraforming Tableau</v>
      </c>
      <c r="I3615" t="str">
        <f>_xlfn.XLOOKUP(tbl_OrderProduct[[#This Row],[OrderID]],tbl_Order[OrderID],tbl_Order[CustomerID])</f>
        <v>CUST0024</v>
      </c>
    </row>
    <row r="3616" spans="1:9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  <c r="F3616">
        <f>_xlfn.XLOOKUP(tbl_OrderProduct[[#This Row],[OrderID]],tbl_Order[OrderID],tbl_Order[Order Year])</f>
        <v>2024</v>
      </c>
      <c r="G3616" t="str">
        <f>_xlfn.XLOOKUP(tbl_OrderProduct[[#This Row],[OrderID]],tbl_Order[OrderID],tbl_Order[Order Month Name])</f>
        <v>Oct</v>
      </c>
      <c r="H3616" t="str">
        <f>_xlfn.XLOOKUP(tbl_OrderProduct[[#This Row],[ProductID]],tbl_Product[ProductID],tbl_Product[ProductName])</f>
        <v>Formula Scrabble</v>
      </c>
      <c r="I3616" t="str">
        <f>_xlfn.XLOOKUP(tbl_OrderProduct[[#This Row],[OrderID]],tbl_Order[OrderID],tbl_Order[CustomerID])</f>
        <v>CUST0024</v>
      </c>
    </row>
    <row r="3617" spans="1:9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  <c r="F3617">
        <f>_xlfn.XLOOKUP(tbl_OrderProduct[[#This Row],[OrderID]],tbl_Order[OrderID],tbl_Order[Order Year])</f>
        <v>2024</v>
      </c>
      <c r="G3617" t="str">
        <f>_xlfn.XLOOKUP(tbl_OrderProduct[[#This Row],[OrderID]],tbl_Order[OrderID],tbl_Order[Order Month Name])</f>
        <v>Oct</v>
      </c>
      <c r="H3617" t="str">
        <f>_xlfn.XLOOKUP(tbl_OrderProduct[[#This Row],[ProductID]],tbl_Product[ProductID],tbl_Product[ProductName])</f>
        <v>The Castles of Mad King Lambda</v>
      </c>
      <c r="I3617" t="str">
        <f>_xlfn.XLOOKUP(tbl_OrderProduct[[#This Row],[OrderID]],tbl_Order[OrderID],tbl_Order[CustomerID])</f>
        <v>CUST0024</v>
      </c>
    </row>
    <row r="3618" spans="1:9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  <c r="F3618">
        <f>_xlfn.XLOOKUP(tbl_OrderProduct[[#This Row],[OrderID]],tbl_Order[OrderID],tbl_Order[Order Year])</f>
        <v>2024</v>
      </c>
      <c r="G3618" t="str">
        <f>_xlfn.XLOOKUP(tbl_OrderProduct[[#This Row],[OrderID]],tbl_Order[OrderID],tbl_Order[Order Month Name])</f>
        <v>Oct</v>
      </c>
      <c r="H3618" t="str">
        <f>_xlfn.XLOOKUP(tbl_OrderProduct[[#This Row],[ProductID]],tbl_Product[ProductID],tbl_Product[ProductName])</f>
        <v>DAX Machina</v>
      </c>
      <c r="I3618" t="str">
        <f>_xlfn.XLOOKUP(tbl_OrderProduct[[#This Row],[OrderID]],tbl_Order[OrderID],tbl_Order[CustomerID])</f>
        <v>CUST0016</v>
      </c>
    </row>
    <row r="3619" spans="1:9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  <c r="F3619">
        <f>_xlfn.XLOOKUP(tbl_OrderProduct[[#This Row],[OrderID]],tbl_Order[OrderID],tbl_Order[Order Year])</f>
        <v>2024</v>
      </c>
      <c r="G3619" t="str">
        <f>_xlfn.XLOOKUP(tbl_OrderProduct[[#This Row],[OrderID]],tbl_Order[OrderID],tbl_Order[Order Month Name])</f>
        <v>Oct</v>
      </c>
      <c r="H3619" t="str">
        <f>_xlfn.XLOOKUP(tbl_OrderProduct[[#This Row],[ProductID]],tbl_Product[ProductID],tbl_Product[ProductName])</f>
        <v>Pandemic: #REF! Outbreak</v>
      </c>
      <c r="I3619" t="str">
        <f>_xlfn.XLOOKUP(tbl_OrderProduct[[#This Row],[OrderID]],tbl_Order[OrderID],tbl_Order[CustomerID])</f>
        <v>CUST1283</v>
      </c>
    </row>
    <row r="3620" spans="1:9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  <c r="F3620">
        <f>_xlfn.XLOOKUP(tbl_OrderProduct[[#This Row],[OrderID]],tbl_Order[OrderID],tbl_Order[Order Year])</f>
        <v>2024</v>
      </c>
      <c r="G3620" t="str">
        <f>_xlfn.XLOOKUP(tbl_OrderProduct[[#This Row],[OrderID]],tbl_Order[OrderID],tbl_Order[Order Month Name])</f>
        <v>Oct</v>
      </c>
      <c r="H3620" t="str">
        <f>_xlfn.XLOOKUP(tbl_OrderProduct[[#This Row],[ProductID]],tbl_Product[ProductID],tbl_Product[ProductName])</f>
        <v>7 Chart Wonders</v>
      </c>
      <c r="I3620" t="str">
        <f>_xlfn.XLOOKUP(tbl_OrderProduct[[#This Row],[OrderID]],tbl_Order[OrderID],tbl_Order[CustomerID])</f>
        <v>CUST1283</v>
      </c>
    </row>
    <row r="3621" spans="1:9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  <c r="F3621">
        <f>_xlfn.XLOOKUP(tbl_OrderProduct[[#This Row],[OrderID]],tbl_Order[OrderID],tbl_Order[Order Year])</f>
        <v>2024</v>
      </c>
      <c r="G3621" t="str">
        <f>_xlfn.XLOOKUP(tbl_OrderProduct[[#This Row],[OrderID]],tbl_Order[OrderID],tbl_Order[Order Month Name])</f>
        <v>Oct</v>
      </c>
      <c r="H3621" t="str">
        <f>_xlfn.XLOOKUP(tbl_OrderProduct[[#This Row],[ProductID]],tbl_Product[ProductID],tbl_Product[ProductName])</f>
        <v>Audit Call of Cthulhu</v>
      </c>
      <c r="I3621" t="str">
        <f>_xlfn.XLOOKUP(tbl_OrderProduct[[#This Row],[OrderID]],tbl_Order[OrderID],tbl_Order[CustomerID])</f>
        <v>CUST0094</v>
      </c>
    </row>
    <row r="3622" spans="1:9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  <c r="F3622">
        <f>_xlfn.XLOOKUP(tbl_OrderProduct[[#This Row],[OrderID]],tbl_Order[OrderID],tbl_Order[Order Year])</f>
        <v>2024</v>
      </c>
      <c r="G3622" t="str">
        <f>_xlfn.XLOOKUP(tbl_OrderProduct[[#This Row],[OrderID]],tbl_Order[OrderID],tbl_Order[Order Month Name])</f>
        <v>Oct</v>
      </c>
      <c r="H3622" t="str">
        <f>_xlfn.XLOOKUP(tbl_OrderProduct[[#This Row],[ProductID]],tbl_Product[ProductID],tbl_Product[ProductName])</f>
        <v>Cells of Caledonia</v>
      </c>
      <c r="I3622" t="str">
        <f>_xlfn.XLOOKUP(tbl_OrderProduct[[#This Row],[OrderID]],tbl_Order[OrderID],tbl_Order[CustomerID])</f>
        <v>CUST0725</v>
      </c>
    </row>
    <row r="3623" spans="1:9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  <c r="F3623">
        <f>_xlfn.XLOOKUP(tbl_OrderProduct[[#This Row],[OrderID]],tbl_Order[OrderID],tbl_Order[Order Year])</f>
        <v>2024</v>
      </c>
      <c r="G3623" t="str">
        <f>_xlfn.XLOOKUP(tbl_OrderProduct[[#This Row],[OrderID]],tbl_Order[OrderID],tbl_Order[Order Month Name])</f>
        <v>Oct</v>
      </c>
      <c r="H3623" t="str">
        <f>_xlfn.XLOOKUP(tbl_OrderProduct[[#This Row],[ProductID]],tbl_Product[ProductID],tbl_Product[ProductName])</f>
        <v>Tiny Epic Formulas</v>
      </c>
      <c r="I3623" t="str">
        <f>_xlfn.XLOOKUP(tbl_OrderProduct[[#This Row],[OrderID]],tbl_Order[OrderID],tbl_Order[CustomerID])</f>
        <v>CUST0725</v>
      </c>
    </row>
    <row r="3624" spans="1:9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  <c r="F3624">
        <f>_xlfn.XLOOKUP(tbl_OrderProduct[[#This Row],[OrderID]],tbl_Order[OrderID],tbl_Order[Order Year])</f>
        <v>2024</v>
      </c>
      <c r="G3624" t="str">
        <f>_xlfn.XLOOKUP(tbl_OrderProduct[[#This Row],[OrderID]],tbl_Order[OrderID],tbl_Order[Order Month Name])</f>
        <v>Oct</v>
      </c>
      <c r="H3624" t="str">
        <f>_xlfn.XLOOKUP(tbl_OrderProduct[[#This Row],[ProductID]],tbl_Product[ProductID],tbl_Product[ProductName])</f>
        <v>Pax Excel</v>
      </c>
      <c r="I3624" t="str">
        <f>_xlfn.XLOOKUP(tbl_OrderProduct[[#This Row],[OrderID]],tbl_Order[OrderID],tbl_Order[CustomerID])</f>
        <v>CUST0725</v>
      </c>
    </row>
    <row r="3625" spans="1:9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  <c r="F3625">
        <f>_xlfn.XLOOKUP(tbl_OrderProduct[[#This Row],[OrderID]],tbl_Order[OrderID],tbl_Order[Order Year])</f>
        <v>2024</v>
      </c>
      <c r="G3625" t="str">
        <f>_xlfn.XLOOKUP(tbl_OrderProduct[[#This Row],[OrderID]],tbl_Order[OrderID],tbl_Order[Order Month Name])</f>
        <v>Oct</v>
      </c>
      <c r="H3625" t="str">
        <f>_xlfn.XLOOKUP(tbl_OrderProduct[[#This Row],[ProductID]],tbl_Product[ProductID],tbl_Product[ProductName])</f>
        <v>The Spill: Data Breach</v>
      </c>
      <c r="I3625" t="str">
        <f>_xlfn.XLOOKUP(tbl_OrderProduct[[#This Row],[OrderID]],tbl_Order[OrderID],tbl_Order[CustomerID])</f>
        <v>CUST0725</v>
      </c>
    </row>
    <row r="3626" spans="1:9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  <c r="F3626">
        <f>_xlfn.XLOOKUP(tbl_OrderProduct[[#This Row],[OrderID]],tbl_Order[OrderID],tbl_Order[Order Year])</f>
        <v>2024</v>
      </c>
      <c r="G3626" t="str">
        <f>_xlfn.XLOOKUP(tbl_OrderProduct[[#This Row],[OrderID]],tbl_Order[OrderID],tbl_Order[Order Month Name])</f>
        <v>Oct</v>
      </c>
      <c r="H3626" t="str">
        <f>_xlfn.XLOOKUP(tbl_OrderProduct[[#This Row],[ProductID]],tbl_Product[ProductID],tbl_Product[ProductName])</f>
        <v>Don't Split the Data</v>
      </c>
      <c r="I3626" t="str">
        <f>_xlfn.XLOOKUP(tbl_OrderProduct[[#This Row],[OrderID]],tbl_Order[OrderID],tbl_Order[CustomerID])</f>
        <v>CUST0725</v>
      </c>
    </row>
    <row r="3627" spans="1:9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  <c r="F3627">
        <f>_xlfn.XLOOKUP(tbl_OrderProduct[[#This Row],[OrderID]],tbl_Order[OrderID],tbl_Order[Order Year])</f>
        <v>2024</v>
      </c>
      <c r="G3627" t="str">
        <f>_xlfn.XLOOKUP(tbl_OrderProduct[[#This Row],[OrderID]],tbl_Order[OrderID],tbl_Order[Order Month Name])</f>
        <v>Oct</v>
      </c>
      <c r="H3627" t="str">
        <f>_xlfn.XLOOKUP(tbl_OrderProduct[[#This Row],[ProductID]],tbl_Product[ProductID],tbl_Product[ProductName])</f>
        <v>Sheetstorm</v>
      </c>
      <c r="I3627" t="str">
        <f>_xlfn.XLOOKUP(tbl_OrderProduct[[#This Row],[OrderID]],tbl_Order[OrderID],tbl_Order[CustomerID])</f>
        <v>CUST0852</v>
      </c>
    </row>
    <row r="3628" spans="1:9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  <c r="F3628">
        <f>_xlfn.XLOOKUP(tbl_OrderProduct[[#This Row],[OrderID]],tbl_Order[OrderID],tbl_Order[Order Year])</f>
        <v>2024</v>
      </c>
      <c r="G3628" t="str">
        <f>_xlfn.XLOOKUP(tbl_OrderProduct[[#This Row],[OrderID]],tbl_Order[OrderID],tbl_Order[Order Month Name])</f>
        <v>Oct</v>
      </c>
      <c r="H3628" t="str">
        <f>_xlfn.XLOOKUP(tbl_OrderProduct[[#This Row],[ProductID]],tbl_Product[ProductID],tbl_Product[ProductName])</f>
        <v>Pivot or Perish</v>
      </c>
      <c r="I3628" t="str">
        <f>_xlfn.XLOOKUP(tbl_OrderProduct[[#This Row],[OrderID]],tbl_Order[OrderID],tbl_Order[CustomerID])</f>
        <v>CUST0852</v>
      </c>
    </row>
    <row r="3629" spans="1:9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  <c r="F3629">
        <f>_xlfn.XLOOKUP(tbl_OrderProduct[[#This Row],[OrderID]],tbl_Order[OrderID],tbl_Order[Order Year])</f>
        <v>2024</v>
      </c>
      <c r="G3629" t="str">
        <f>_xlfn.XLOOKUP(tbl_OrderProduct[[#This Row],[OrderID]],tbl_Order[OrderID],tbl_Order[Order Month Name])</f>
        <v>Oct</v>
      </c>
      <c r="H3629" t="str">
        <f>_xlfn.XLOOKUP(tbl_OrderProduct[[#This Row],[ProductID]],tbl_Product[ProductID],tbl_Product[ProductName])</f>
        <v>The Spill: Data Breach</v>
      </c>
      <c r="I3629" t="str">
        <f>_xlfn.XLOOKUP(tbl_OrderProduct[[#This Row],[OrderID]],tbl_Order[OrderID],tbl_Order[CustomerID])</f>
        <v>CUST1003</v>
      </c>
    </row>
    <row r="3630" spans="1:9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  <c r="F3630">
        <f>_xlfn.XLOOKUP(tbl_OrderProduct[[#This Row],[OrderID]],tbl_Order[OrderID],tbl_Order[Order Year])</f>
        <v>2024</v>
      </c>
      <c r="G3630" t="str">
        <f>_xlfn.XLOOKUP(tbl_OrderProduct[[#This Row],[OrderID]],tbl_Order[OrderID],tbl_Order[Order Month Name])</f>
        <v>Oct</v>
      </c>
      <c r="H3630" t="str">
        <f>_xlfn.XLOOKUP(tbl_OrderProduct[[#This Row],[ProductID]],tbl_Product[ProductID],tbl_Product[ProductName])</f>
        <v>Dashboard Wavelength</v>
      </c>
      <c r="I3630" t="str">
        <f>_xlfn.XLOOKUP(tbl_OrderProduct[[#This Row],[OrderID]],tbl_Order[OrderID],tbl_Order[CustomerID])</f>
        <v>CUST1003</v>
      </c>
    </row>
    <row r="3631" spans="1:9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  <c r="F3631">
        <f>_xlfn.XLOOKUP(tbl_OrderProduct[[#This Row],[OrderID]],tbl_Order[OrderID],tbl_Order[Order Year])</f>
        <v>2024</v>
      </c>
      <c r="G3631" t="str">
        <f>_xlfn.XLOOKUP(tbl_OrderProduct[[#This Row],[OrderID]],tbl_Order[OrderID],tbl_Order[Order Month Name])</f>
        <v>Oct</v>
      </c>
      <c r="H3631" t="str">
        <f>_xlfn.XLOOKUP(tbl_OrderProduct[[#This Row],[ProductID]],tbl_Product[ProductID],tbl_Product[ProductName])</f>
        <v>Spreadsheets &amp; Sidequests</v>
      </c>
      <c r="I3631" t="str">
        <f>_xlfn.XLOOKUP(tbl_OrderProduct[[#This Row],[OrderID]],tbl_Order[OrderID],tbl_Order[CustomerID])</f>
        <v>CUST1003</v>
      </c>
    </row>
    <row r="3632" spans="1:9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  <c r="F3632">
        <f>_xlfn.XLOOKUP(tbl_OrderProduct[[#This Row],[OrderID]],tbl_Order[OrderID],tbl_Order[Order Year])</f>
        <v>2024</v>
      </c>
      <c r="G3632" t="str">
        <f>_xlfn.XLOOKUP(tbl_OrderProduct[[#This Row],[OrderID]],tbl_Order[OrderID],tbl_Order[Order Month Name])</f>
        <v>Oct</v>
      </c>
      <c r="H3632" t="str">
        <f>_xlfn.XLOOKUP(tbl_OrderProduct[[#This Row],[ProductID]],tbl_Product[ProductID],tbl_Product[ProductName])</f>
        <v>The Castles of Mad King Lambda</v>
      </c>
      <c r="I3632" t="str">
        <f>_xlfn.XLOOKUP(tbl_OrderProduct[[#This Row],[OrderID]],tbl_Order[OrderID],tbl_Order[CustomerID])</f>
        <v>CUST1003</v>
      </c>
    </row>
    <row r="3633" spans="1:9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  <c r="F3633">
        <f>_xlfn.XLOOKUP(tbl_OrderProduct[[#This Row],[OrderID]],tbl_Order[OrderID],tbl_Order[Order Year])</f>
        <v>2024</v>
      </c>
      <c r="G3633" t="str">
        <f>_xlfn.XLOOKUP(tbl_OrderProduct[[#This Row],[OrderID]],tbl_Order[OrderID],tbl_Order[Order Month Name])</f>
        <v>Oct</v>
      </c>
      <c r="H3633" t="str">
        <f>_xlfn.XLOOKUP(tbl_OrderProduct[[#This Row],[ProductID]],tbl_Product[ProductID],tbl_Product[ProductName])</f>
        <v>Dungeons &amp; Datasets</v>
      </c>
      <c r="I3633" t="str">
        <f>_xlfn.XLOOKUP(tbl_OrderProduct[[#This Row],[OrderID]],tbl_Order[OrderID],tbl_Order[CustomerID])</f>
        <v>CUST1003</v>
      </c>
    </row>
    <row r="3634" spans="1:9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  <c r="F3634">
        <f>_xlfn.XLOOKUP(tbl_OrderProduct[[#This Row],[OrderID]],tbl_Order[OrderID],tbl_Order[Order Year])</f>
        <v>2024</v>
      </c>
      <c r="G3634" t="str">
        <f>_xlfn.XLOOKUP(tbl_OrderProduct[[#This Row],[OrderID]],tbl_Order[OrderID],tbl_Order[Order Month Name])</f>
        <v>Oct</v>
      </c>
      <c r="H3634" t="str">
        <f>_xlfn.XLOOKUP(tbl_OrderProduct[[#This Row],[ProductID]],tbl_Product[ProductID],tbl_Product[ProductName])</f>
        <v>Formulate!</v>
      </c>
      <c r="I3634" t="str">
        <f>_xlfn.XLOOKUP(tbl_OrderProduct[[#This Row],[OrderID]],tbl_Order[OrderID],tbl_Order[CustomerID])</f>
        <v>CUST1240</v>
      </c>
    </row>
    <row r="3635" spans="1:9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  <c r="F3635">
        <f>_xlfn.XLOOKUP(tbl_OrderProduct[[#This Row],[OrderID]],tbl_Order[OrderID],tbl_Order[Order Year])</f>
        <v>2024</v>
      </c>
      <c r="G3635" t="str">
        <f>_xlfn.XLOOKUP(tbl_OrderProduct[[#This Row],[OrderID]],tbl_Order[OrderID],tbl_Order[Order Month Name])</f>
        <v>Oct</v>
      </c>
      <c r="H3635" t="str">
        <f>_xlfn.XLOOKUP(tbl_OrderProduct[[#This Row],[ProductID]],tbl_Product[ProductID],tbl_Product[ProductName])</f>
        <v>A Dasboard Contrived</v>
      </c>
      <c r="I3635" t="str">
        <f>_xlfn.XLOOKUP(tbl_OrderProduct[[#This Row],[OrderID]],tbl_Order[OrderID],tbl_Order[CustomerID])</f>
        <v>CUST1240</v>
      </c>
    </row>
    <row r="3636" spans="1:9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  <c r="F3636">
        <f>_xlfn.XLOOKUP(tbl_OrderProduct[[#This Row],[OrderID]],tbl_Order[OrderID],tbl_Order[Order Year])</f>
        <v>2024</v>
      </c>
      <c r="G3636" t="str">
        <f>_xlfn.XLOOKUP(tbl_OrderProduct[[#This Row],[OrderID]],tbl_Order[OrderID],tbl_Order[Order Month Name])</f>
        <v>Oct</v>
      </c>
      <c r="H3636" t="str">
        <f>_xlfn.XLOOKUP(tbl_OrderProduct[[#This Row],[ProductID]],tbl_Product[ProductID],tbl_Product[ProductName])</f>
        <v>Great Western Lookup</v>
      </c>
      <c r="I3636" t="str">
        <f>_xlfn.XLOOKUP(tbl_OrderProduct[[#This Row],[OrderID]],tbl_Order[OrderID],tbl_Order[CustomerID])</f>
        <v>CUST1240</v>
      </c>
    </row>
    <row r="3637" spans="1:9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  <c r="F3637">
        <f>_xlfn.XLOOKUP(tbl_OrderProduct[[#This Row],[OrderID]],tbl_Order[OrderID],tbl_Order[Order Year])</f>
        <v>2024</v>
      </c>
      <c r="G3637" t="str">
        <f>_xlfn.XLOOKUP(tbl_OrderProduct[[#This Row],[OrderID]],tbl_Order[OrderID],tbl_Order[Order Month Name])</f>
        <v>Oct</v>
      </c>
      <c r="H3637" t="str">
        <f>_xlfn.XLOOKUP(tbl_OrderProduct[[#This Row],[ProductID]],tbl_Product[ProductID],tbl_Product[ProductName])</f>
        <v>Audit Call of Cthulhu</v>
      </c>
      <c r="I3637" t="str">
        <f>_xlfn.XLOOKUP(tbl_OrderProduct[[#This Row],[OrderID]],tbl_Order[OrderID],tbl_Order[CustomerID])</f>
        <v>CUST1240</v>
      </c>
    </row>
    <row r="3638" spans="1:9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  <c r="F3638">
        <f>_xlfn.XLOOKUP(tbl_OrderProduct[[#This Row],[OrderID]],tbl_Order[OrderID],tbl_Order[Order Year])</f>
        <v>2024</v>
      </c>
      <c r="G3638" t="str">
        <f>_xlfn.XLOOKUP(tbl_OrderProduct[[#This Row],[OrderID]],tbl_Order[OrderID],tbl_Order[Order Month Name])</f>
        <v>Oct</v>
      </c>
      <c r="H3638" t="str">
        <f>_xlfn.XLOOKUP(tbl_OrderProduct[[#This Row],[ProductID]],tbl_Product[ProductID],tbl_Product[ProductName])</f>
        <v>Forbidden Functions</v>
      </c>
      <c r="I3638" t="str">
        <f>_xlfn.XLOOKUP(tbl_OrderProduct[[#This Row],[OrderID]],tbl_Order[OrderID],tbl_Order[CustomerID])</f>
        <v>CUST1240</v>
      </c>
    </row>
    <row r="3639" spans="1:9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  <c r="F3639">
        <f>_xlfn.XLOOKUP(tbl_OrderProduct[[#This Row],[OrderID]],tbl_Order[OrderID],tbl_Order[Order Year])</f>
        <v>2024</v>
      </c>
      <c r="G3639" t="str">
        <f>_xlfn.XLOOKUP(tbl_OrderProduct[[#This Row],[OrderID]],tbl_Order[OrderID],tbl_Order[Order Month Name])</f>
        <v>Oct</v>
      </c>
      <c r="H3639" t="str">
        <f>_xlfn.XLOOKUP(tbl_OrderProduct[[#This Row],[ProductID]],tbl_Product[ProductID],tbl_Product[ProductName])</f>
        <v>A Dasboard Contrived</v>
      </c>
      <c r="I3639" t="str">
        <f>_xlfn.XLOOKUP(tbl_OrderProduct[[#This Row],[OrderID]],tbl_Order[OrderID],tbl_Order[CustomerID])</f>
        <v>CUST0393</v>
      </c>
    </row>
    <row r="3640" spans="1:9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  <c r="F3640">
        <f>_xlfn.XLOOKUP(tbl_OrderProduct[[#This Row],[OrderID]],tbl_Order[OrderID],tbl_Order[Order Year])</f>
        <v>2024</v>
      </c>
      <c r="G3640" t="str">
        <f>_xlfn.XLOOKUP(tbl_OrderProduct[[#This Row],[OrderID]],tbl_Order[OrderID],tbl_Order[Order Month Name])</f>
        <v>Oct</v>
      </c>
      <c r="H3640" t="str">
        <f>_xlfn.XLOOKUP(tbl_OrderProduct[[#This Row],[ProductID]],tbl_Product[ProductID],tbl_Product[ProductName])</f>
        <v>Ticket to Ride: Financial Express</v>
      </c>
      <c r="I3640" t="str">
        <f>_xlfn.XLOOKUP(tbl_OrderProduct[[#This Row],[OrderID]],tbl_Order[OrderID],tbl_Order[CustomerID])</f>
        <v>CUST0393</v>
      </c>
    </row>
    <row r="3641" spans="1:9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  <c r="F3641">
        <f>_xlfn.XLOOKUP(tbl_OrderProduct[[#This Row],[OrderID]],tbl_Order[OrderID],tbl_Order[Order Year])</f>
        <v>2024</v>
      </c>
      <c r="G3641" t="str">
        <f>_xlfn.XLOOKUP(tbl_OrderProduct[[#This Row],[OrderID]],tbl_Order[OrderID],tbl_Order[Order Month Name])</f>
        <v>Oct</v>
      </c>
      <c r="H3641" t="str">
        <f>_xlfn.XLOOKUP(tbl_OrderProduct[[#This Row],[ProductID]],tbl_Product[ProductID],tbl_Product[ProductName])</f>
        <v>Great Western Lookup</v>
      </c>
      <c r="I3641" t="str">
        <f>_xlfn.XLOOKUP(tbl_OrderProduct[[#This Row],[OrderID]],tbl_Order[OrderID],tbl_Order[CustomerID])</f>
        <v>CUST0095</v>
      </c>
    </row>
    <row r="3642" spans="1:9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  <c r="F3642">
        <f>_xlfn.XLOOKUP(tbl_OrderProduct[[#This Row],[OrderID]],tbl_Order[OrderID],tbl_Order[Order Year])</f>
        <v>2024</v>
      </c>
      <c r="G3642" t="str">
        <f>_xlfn.XLOOKUP(tbl_OrderProduct[[#This Row],[OrderID]],tbl_Order[OrderID],tbl_Order[Order Month Name])</f>
        <v>Oct</v>
      </c>
      <c r="H3642" t="str">
        <f>_xlfn.XLOOKUP(tbl_OrderProduct[[#This Row],[ProductID]],tbl_Product[ProductID],tbl_Product[ProductName])</f>
        <v>Cells of Caledonia</v>
      </c>
      <c r="I3642" t="str">
        <f>_xlfn.XLOOKUP(tbl_OrderProduct[[#This Row],[OrderID]],tbl_Order[OrderID],tbl_Order[CustomerID])</f>
        <v>CUST0095</v>
      </c>
    </row>
    <row r="3643" spans="1:9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  <c r="F3643">
        <f>_xlfn.XLOOKUP(tbl_OrderProduct[[#This Row],[OrderID]],tbl_Order[OrderID],tbl_Order[Order Year])</f>
        <v>2024</v>
      </c>
      <c r="G3643" t="str">
        <f>_xlfn.XLOOKUP(tbl_OrderProduct[[#This Row],[OrderID]],tbl_Order[OrderID],tbl_Order[Order Month Name])</f>
        <v>Oct</v>
      </c>
      <c r="H3643" t="str">
        <f>_xlfn.XLOOKUP(tbl_OrderProduct[[#This Row],[ProductID]],tbl_Product[ProductID],tbl_Product[ProductName])</f>
        <v>DAX Machina</v>
      </c>
      <c r="I3643" t="str">
        <f>_xlfn.XLOOKUP(tbl_OrderProduct[[#This Row],[OrderID]],tbl_Order[OrderID],tbl_Order[CustomerID])</f>
        <v>CUST0137</v>
      </c>
    </row>
    <row r="3644" spans="1:9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  <c r="F3644">
        <f>_xlfn.XLOOKUP(tbl_OrderProduct[[#This Row],[OrderID]],tbl_Order[OrderID],tbl_Order[Order Year])</f>
        <v>2024</v>
      </c>
      <c r="G3644" t="str">
        <f>_xlfn.XLOOKUP(tbl_OrderProduct[[#This Row],[OrderID]],tbl_Order[OrderID],tbl_Order[Order Month Name])</f>
        <v>Oct</v>
      </c>
      <c r="H3644" t="str">
        <f>_xlfn.XLOOKUP(tbl_OrderProduct[[#This Row],[ProductID]],tbl_Product[ProductID],tbl_Product[ProductName])</f>
        <v>Pivot Panic!</v>
      </c>
      <c r="I3644" t="str">
        <f>_xlfn.XLOOKUP(tbl_OrderProduct[[#This Row],[OrderID]],tbl_Order[OrderID],tbl_Order[CustomerID])</f>
        <v>CUST0137</v>
      </c>
    </row>
    <row r="3645" spans="1:9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  <c r="F3645">
        <f>_xlfn.XLOOKUP(tbl_OrderProduct[[#This Row],[OrderID]],tbl_Order[OrderID],tbl_Order[Order Year])</f>
        <v>2024</v>
      </c>
      <c r="G3645" t="str">
        <f>_xlfn.XLOOKUP(tbl_OrderProduct[[#This Row],[OrderID]],tbl_Order[OrderID],tbl_Order[Order Month Name])</f>
        <v>Nov</v>
      </c>
      <c r="H3645" t="str">
        <f>_xlfn.XLOOKUP(tbl_OrderProduct[[#This Row],[ProductID]],tbl_Product[ProductID],tbl_Product[ProductName])</f>
        <v>Pivot or Perish</v>
      </c>
      <c r="I3645" t="str">
        <f>_xlfn.XLOOKUP(tbl_OrderProduct[[#This Row],[OrderID]],tbl_Order[OrderID],tbl_Order[CustomerID])</f>
        <v>CUST1200</v>
      </c>
    </row>
    <row r="3646" spans="1:9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  <c r="F3646">
        <f>_xlfn.XLOOKUP(tbl_OrderProduct[[#This Row],[OrderID]],tbl_Order[OrderID],tbl_Order[Order Year])</f>
        <v>2024</v>
      </c>
      <c r="G3646" t="str">
        <f>_xlfn.XLOOKUP(tbl_OrderProduct[[#This Row],[OrderID]],tbl_Order[OrderID],tbl_Order[Order Month Name])</f>
        <v>Nov</v>
      </c>
      <c r="H3646" t="str">
        <f>_xlfn.XLOOKUP(tbl_OrderProduct[[#This Row],[ProductID]],tbl_Product[ProductID],tbl_Product[ProductName])</f>
        <v>Don't Wake the Stakeholders</v>
      </c>
      <c r="I3646" t="str">
        <f>_xlfn.XLOOKUP(tbl_OrderProduct[[#This Row],[OrderID]],tbl_Order[OrderID],tbl_Order[CustomerID])</f>
        <v>CUST1200</v>
      </c>
    </row>
    <row r="3647" spans="1:9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  <c r="F3647">
        <f>_xlfn.XLOOKUP(tbl_OrderProduct[[#This Row],[OrderID]],tbl_Order[OrderID],tbl_Order[Order Year])</f>
        <v>2024</v>
      </c>
      <c r="G3647" t="str">
        <f>_xlfn.XLOOKUP(tbl_OrderProduct[[#This Row],[OrderID]],tbl_Order[OrderID],tbl_Order[Order Month Name])</f>
        <v>Nov</v>
      </c>
      <c r="H3647" t="str">
        <f>_xlfn.XLOOKUP(tbl_OrderProduct[[#This Row],[ProductID]],tbl_Product[ProductID],tbl_Product[ProductName])</f>
        <v>Unmatched: Analyst's Edition</v>
      </c>
      <c r="I3647" t="str">
        <f>_xlfn.XLOOKUP(tbl_OrderProduct[[#This Row],[OrderID]],tbl_Order[OrderID],tbl_Order[CustomerID])</f>
        <v>CUST1200</v>
      </c>
    </row>
    <row r="3648" spans="1:9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  <c r="F3648">
        <f>_xlfn.XLOOKUP(tbl_OrderProduct[[#This Row],[OrderID]],tbl_Order[OrderID],tbl_Order[Order Year])</f>
        <v>2024</v>
      </c>
      <c r="G3648" t="str">
        <f>_xlfn.XLOOKUP(tbl_OrderProduct[[#This Row],[OrderID]],tbl_Order[OrderID],tbl_Order[Order Month Name])</f>
        <v>Nov</v>
      </c>
      <c r="H3648" t="str">
        <f>_xlfn.XLOOKUP(tbl_OrderProduct[[#This Row],[ProductID]],tbl_Product[ProductID],tbl_Product[ProductName])</f>
        <v>Spreadsheets &amp; Sidequests</v>
      </c>
      <c r="I3648" t="str">
        <f>_xlfn.XLOOKUP(tbl_OrderProduct[[#This Row],[OrderID]],tbl_Order[OrderID],tbl_Order[CustomerID])</f>
        <v>CUST1200</v>
      </c>
    </row>
    <row r="3649" spans="1:9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  <c r="F3649">
        <f>_xlfn.XLOOKUP(tbl_OrderProduct[[#This Row],[OrderID]],tbl_Order[OrderID],tbl_Order[Order Year])</f>
        <v>2024</v>
      </c>
      <c r="G3649" t="str">
        <f>_xlfn.XLOOKUP(tbl_OrderProduct[[#This Row],[OrderID]],tbl_Order[OrderID],tbl_Order[Order Month Name])</f>
        <v>Nov</v>
      </c>
      <c r="H3649" t="str">
        <f>_xlfn.XLOOKUP(tbl_OrderProduct[[#This Row],[ProductID]],tbl_Product[ProductID],tbl_Product[ProductName])</f>
        <v>Spreadsheet Legacy</v>
      </c>
      <c r="I3649" t="str">
        <f>_xlfn.XLOOKUP(tbl_OrderProduct[[#This Row],[OrderID]],tbl_Order[OrderID],tbl_Order[CustomerID])</f>
        <v>CUST0434</v>
      </c>
    </row>
    <row r="3650" spans="1:9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  <c r="F3650">
        <f>_xlfn.XLOOKUP(tbl_OrderProduct[[#This Row],[OrderID]],tbl_Order[OrderID],tbl_Order[Order Year])</f>
        <v>2024</v>
      </c>
      <c r="G3650" t="str">
        <f>_xlfn.XLOOKUP(tbl_OrderProduct[[#This Row],[OrderID]],tbl_Order[OrderID],tbl_Order[Order Month Name])</f>
        <v>Nov</v>
      </c>
      <c r="H3650" t="str">
        <f>_xlfn.XLOOKUP(tbl_OrderProduct[[#This Row],[ProductID]],tbl_Product[ProductID],tbl_Product[ProductName])</f>
        <v>Brass: Budget</v>
      </c>
      <c r="I3650" t="str">
        <f>_xlfn.XLOOKUP(tbl_OrderProduct[[#This Row],[OrderID]],tbl_Order[OrderID],tbl_Order[CustomerID])</f>
        <v>CUST0434</v>
      </c>
    </row>
    <row r="3651" spans="1:9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  <c r="F3651">
        <f>_xlfn.XLOOKUP(tbl_OrderProduct[[#This Row],[OrderID]],tbl_Order[OrderID],tbl_Order[Order Year])</f>
        <v>2024</v>
      </c>
      <c r="G3651" t="str">
        <f>_xlfn.XLOOKUP(tbl_OrderProduct[[#This Row],[OrderID]],tbl_Order[OrderID],tbl_Order[Order Month Name])</f>
        <v>Nov</v>
      </c>
      <c r="H3651" t="str">
        <f>_xlfn.XLOOKUP(tbl_OrderProduct[[#This Row],[ProductID]],tbl_Product[ProductID],tbl_Product[ProductName])</f>
        <v>Roll for Regression</v>
      </c>
      <c r="I3651" t="str">
        <f>_xlfn.XLOOKUP(tbl_OrderProduct[[#This Row],[OrderID]],tbl_Order[OrderID],tbl_Order[CustomerID])</f>
        <v>CUST0434</v>
      </c>
    </row>
    <row r="3652" spans="1:9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  <c r="F3652">
        <f>_xlfn.XLOOKUP(tbl_OrderProduct[[#This Row],[OrderID]],tbl_Order[OrderID],tbl_Order[Order Year])</f>
        <v>2024</v>
      </c>
      <c r="G3652" t="str">
        <f>_xlfn.XLOOKUP(tbl_OrderProduct[[#This Row],[OrderID]],tbl_Order[OrderID],tbl_Order[Order Month Name])</f>
        <v>Nov</v>
      </c>
      <c r="H3652" t="str">
        <f>_xlfn.XLOOKUP(tbl_OrderProduct[[#This Row],[ProductID]],tbl_Product[ProductID],tbl_Product[ProductName])</f>
        <v>The Spill: Data Breach</v>
      </c>
      <c r="I3652" t="str">
        <f>_xlfn.XLOOKUP(tbl_OrderProduct[[#This Row],[OrderID]],tbl_Order[OrderID],tbl_Order[CustomerID])</f>
        <v>CUST0434</v>
      </c>
    </row>
    <row r="3653" spans="1:9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  <c r="F3653">
        <f>_xlfn.XLOOKUP(tbl_OrderProduct[[#This Row],[OrderID]],tbl_Order[OrderID],tbl_Order[Order Year])</f>
        <v>2024</v>
      </c>
      <c r="G3653" t="str">
        <f>_xlfn.XLOOKUP(tbl_OrderProduct[[#This Row],[OrderID]],tbl_Order[OrderID],tbl_Order[Order Month Name])</f>
        <v>Nov</v>
      </c>
      <c r="H3653" t="str">
        <f>_xlfn.XLOOKUP(tbl_OrderProduct[[#This Row],[ProductID]],tbl_Product[ProductID],tbl_Product[ProductName])</f>
        <v>Formulate!</v>
      </c>
      <c r="I3653" t="str">
        <f>_xlfn.XLOOKUP(tbl_OrderProduct[[#This Row],[OrderID]],tbl_Order[OrderID],tbl_Order[CustomerID])</f>
        <v>CUST0798</v>
      </c>
    </row>
    <row r="3654" spans="1:9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  <c r="F3654">
        <f>_xlfn.XLOOKUP(tbl_OrderProduct[[#This Row],[OrderID]],tbl_Order[OrderID],tbl_Order[Order Year])</f>
        <v>2024</v>
      </c>
      <c r="G3654" t="str">
        <f>_xlfn.XLOOKUP(tbl_OrderProduct[[#This Row],[OrderID]],tbl_Order[OrderID],tbl_Order[Order Month Name])</f>
        <v>Nov</v>
      </c>
      <c r="H3654" t="str">
        <f>_xlfn.XLOOKUP(tbl_OrderProduct[[#This Row],[ProductID]],tbl_Product[ProductID],tbl_Product[ProductName])</f>
        <v>The Castles of Mad King Lambda</v>
      </c>
      <c r="I3654" t="str">
        <f>_xlfn.XLOOKUP(tbl_OrderProduct[[#This Row],[OrderID]],tbl_Order[OrderID],tbl_Order[CustomerID])</f>
        <v>CUST0721</v>
      </c>
    </row>
    <row r="3655" spans="1:9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  <c r="F3655">
        <f>_xlfn.XLOOKUP(tbl_OrderProduct[[#This Row],[OrderID]],tbl_Order[OrderID],tbl_Order[Order Year])</f>
        <v>2024</v>
      </c>
      <c r="G3655" t="str">
        <f>_xlfn.XLOOKUP(tbl_OrderProduct[[#This Row],[OrderID]],tbl_Order[OrderID],tbl_Order[Order Month Name])</f>
        <v>Nov</v>
      </c>
      <c r="H3655" t="str">
        <f>_xlfn.XLOOKUP(tbl_OrderProduct[[#This Row],[ProductID]],tbl_Product[ProductID],tbl_Product[ProductName])</f>
        <v>Between Two Spreadsheets</v>
      </c>
      <c r="I3655" t="str">
        <f>_xlfn.XLOOKUP(tbl_OrderProduct[[#This Row],[OrderID]],tbl_Order[OrderID],tbl_Order[CustomerID])</f>
        <v>CUST0721</v>
      </c>
    </row>
    <row r="3656" spans="1:9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  <c r="F3656">
        <f>_xlfn.XLOOKUP(tbl_OrderProduct[[#This Row],[OrderID]],tbl_Order[OrderID],tbl_Order[Order Year])</f>
        <v>2024</v>
      </c>
      <c r="G3656" t="str">
        <f>_xlfn.XLOOKUP(tbl_OrderProduct[[#This Row],[OrderID]],tbl_Order[OrderID],tbl_Order[Order Month Name])</f>
        <v>Nov</v>
      </c>
      <c r="H3656" t="str">
        <f>_xlfn.XLOOKUP(tbl_OrderProduct[[#This Row],[ProductID]],tbl_Product[ProductID],tbl_Product[ProductName])</f>
        <v>Pax Excel</v>
      </c>
      <c r="I3656" t="str">
        <f>_xlfn.XLOOKUP(tbl_OrderProduct[[#This Row],[OrderID]],tbl_Order[OrderID],tbl_Order[CustomerID])</f>
        <v>CUST0721</v>
      </c>
    </row>
    <row r="3657" spans="1:9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  <c r="F3657">
        <f>_xlfn.XLOOKUP(tbl_OrderProduct[[#This Row],[OrderID]],tbl_Order[OrderID],tbl_Order[Order Year])</f>
        <v>2024</v>
      </c>
      <c r="G3657" t="str">
        <f>_xlfn.XLOOKUP(tbl_OrderProduct[[#This Row],[OrderID]],tbl_Order[OrderID],tbl_Order[Order Month Name])</f>
        <v>Nov</v>
      </c>
      <c r="H3657" t="str">
        <f>_xlfn.XLOOKUP(tbl_OrderProduct[[#This Row],[ProductID]],tbl_Product[ProductID],tbl_Product[ProductName])</f>
        <v>Forbidden Functions</v>
      </c>
      <c r="I3657" t="str">
        <f>_xlfn.XLOOKUP(tbl_OrderProduct[[#This Row],[OrderID]],tbl_Order[OrderID],tbl_Order[CustomerID])</f>
        <v>CUST1209</v>
      </c>
    </row>
    <row r="3658" spans="1:9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  <c r="F3658">
        <f>_xlfn.XLOOKUP(tbl_OrderProduct[[#This Row],[OrderID]],tbl_Order[OrderID],tbl_Order[Order Year])</f>
        <v>2024</v>
      </c>
      <c r="G3658" t="str">
        <f>_xlfn.XLOOKUP(tbl_OrderProduct[[#This Row],[OrderID]],tbl_Order[OrderID],tbl_Order[Order Month Name])</f>
        <v>Nov</v>
      </c>
      <c r="H3658" t="str">
        <f>_xlfn.XLOOKUP(tbl_OrderProduct[[#This Row],[ProductID]],tbl_Product[ProductID],tbl_Product[ProductName])</f>
        <v>Unmatched: Analyst's Edition</v>
      </c>
      <c r="I3658" t="str">
        <f>_xlfn.XLOOKUP(tbl_OrderProduct[[#This Row],[OrderID]],tbl_Order[OrderID],tbl_Order[CustomerID])</f>
        <v>CUST1209</v>
      </c>
    </row>
    <row r="3659" spans="1:9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  <c r="F3659">
        <f>_xlfn.XLOOKUP(tbl_OrderProduct[[#This Row],[OrderID]],tbl_Order[OrderID],tbl_Order[Order Year])</f>
        <v>2024</v>
      </c>
      <c r="G3659" t="str">
        <f>_xlfn.XLOOKUP(tbl_OrderProduct[[#This Row],[OrderID]],tbl_Order[OrderID],tbl_Order[Order Month Name])</f>
        <v>Nov</v>
      </c>
      <c r="H3659" t="str">
        <f>_xlfn.XLOOKUP(tbl_OrderProduct[[#This Row],[ProductID]],tbl_Product[ProductID],tbl_Product[ProductName])</f>
        <v>Dashboard Wavelength</v>
      </c>
      <c r="I3659" t="str">
        <f>_xlfn.XLOOKUP(tbl_OrderProduct[[#This Row],[OrderID]],tbl_Order[OrderID],tbl_Order[CustomerID])</f>
        <v>CUST1195</v>
      </c>
    </row>
    <row r="3660" spans="1:9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  <c r="F3660">
        <f>_xlfn.XLOOKUP(tbl_OrderProduct[[#This Row],[OrderID]],tbl_Order[OrderID],tbl_Order[Order Year])</f>
        <v>2024</v>
      </c>
      <c r="G3660" t="str">
        <f>_xlfn.XLOOKUP(tbl_OrderProduct[[#This Row],[OrderID]],tbl_Order[OrderID],tbl_Order[Order Month Name])</f>
        <v>Nov</v>
      </c>
      <c r="H3660" t="str">
        <f>_xlfn.XLOOKUP(tbl_OrderProduct[[#This Row],[ProductID]],tbl_Product[ProductID],tbl_Product[ProductName])</f>
        <v>Fieldnames</v>
      </c>
      <c r="I3660" t="str">
        <f>_xlfn.XLOOKUP(tbl_OrderProduct[[#This Row],[OrderID]],tbl_Order[OrderID],tbl_Order[CustomerID])</f>
        <v>CUST1195</v>
      </c>
    </row>
    <row r="3661" spans="1:9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  <c r="F3661">
        <f>_xlfn.XLOOKUP(tbl_OrderProduct[[#This Row],[OrderID]],tbl_Order[OrderID],tbl_Order[Order Year])</f>
        <v>2024</v>
      </c>
      <c r="G3661" t="str">
        <f>_xlfn.XLOOKUP(tbl_OrderProduct[[#This Row],[OrderID]],tbl_Order[OrderID],tbl_Order[Order Month Name])</f>
        <v>Nov</v>
      </c>
      <c r="H3661" t="str">
        <f>_xlfn.XLOOKUP(tbl_OrderProduct[[#This Row],[ProductID]],tbl_Product[ProductID],tbl_Product[ProductName])</f>
        <v>Spreadsheets &amp; Sidequests</v>
      </c>
      <c r="I3661" t="str">
        <f>_xlfn.XLOOKUP(tbl_OrderProduct[[#This Row],[OrderID]],tbl_Order[OrderID],tbl_Order[CustomerID])</f>
        <v>CUST1195</v>
      </c>
    </row>
    <row r="3662" spans="1:9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  <c r="F3662">
        <f>_xlfn.XLOOKUP(tbl_OrderProduct[[#This Row],[OrderID]],tbl_Order[OrderID],tbl_Order[Order Year])</f>
        <v>2024</v>
      </c>
      <c r="G3662" t="str">
        <f>_xlfn.XLOOKUP(tbl_OrderProduct[[#This Row],[OrderID]],tbl_Order[OrderID],tbl_Order[Order Month Name])</f>
        <v>Nov</v>
      </c>
      <c r="H3662" t="str">
        <f>_xlfn.XLOOKUP(tbl_OrderProduct[[#This Row],[ProductID]],tbl_Product[ProductID],tbl_Product[ProductName])</f>
        <v>Roll for Regression</v>
      </c>
      <c r="I3662" t="str">
        <f>_xlfn.XLOOKUP(tbl_OrderProduct[[#This Row],[OrderID]],tbl_Order[OrderID],tbl_Order[CustomerID])</f>
        <v>CUST0758</v>
      </c>
    </row>
    <row r="3663" spans="1:9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  <c r="F3663">
        <f>_xlfn.XLOOKUP(tbl_OrderProduct[[#This Row],[OrderID]],tbl_Order[OrderID],tbl_Order[Order Year])</f>
        <v>2024</v>
      </c>
      <c r="G3663" t="str">
        <f>_xlfn.XLOOKUP(tbl_OrderProduct[[#This Row],[OrderID]],tbl_Order[OrderID],tbl_Order[Order Month Name])</f>
        <v>Nov</v>
      </c>
      <c r="H3663" t="str">
        <f>_xlfn.XLOOKUP(tbl_OrderProduct[[#This Row],[ProductID]],tbl_Product[ProductID],tbl_Product[ProductName])</f>
        <v>YahtSheets</v>
      </c>
      <c r="I3663" t="str">
        <f>_xlfn.XLOOKUP(tbl_OrderProduct[[#This Row],[OrderID]],tbl_Order[OrderID],tbl_Order[CustomerID])</f>
        <v>CUST0758</v>
      </c>
    </row>
    <row r="3664" spans="1:9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  <c r="F3664">
        <f>_xlfn.XLOOKUP(tbl_OrderProduct[[#This Row],[OrderID]],tbl_Order[OrderID],tbl_Order[Order Year])</f>
        <v>2024</v>
      </c>
      <c r="G3664" t="str">
        <f>_xlfn.XLOOKUP(tbl_OrderProduct[[#This Row],[OrderID]],tbl_Order[OrderID],tbl_Order[Order Month Name])</f>
        <v>Nov</v>
      </c>
      <c r="H3664" t="str">
        <f>_xlfn.XLOOKUP(tbl_OrderProduct[[#This Row],[ProductID]],tbl_Product[ProductID],tbl_Product[ProductName])</f>
        <v>DAX Machina</v>
      </c>
      <c r="I3664" t="str">
        <f>_xlfn.XLOOKUP(tbl_OrderProduct[[#This Row],[OrderID]],tbl_Order[OrderID],tbl_Order[CustomerID])</f>
        <v>CUST0758</v>
      </c>
    </row>
    <row r="3665" spans="1:9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  <c r="F3665">
        <f>_xlfn.XLOOKUP(tbl_OrderProduct[[#This Row],[OrderID]],tbl_Order[OrderID],tbl_Order[Order Year])</f>
        <v>2024</v>
      </c>
      <c r="G3665" t="str">
        <f>_xlfn.XLOOKUP(tbl_OrderProduct[[#This Row],[OrderID]],tbl_Order[OrderID],tbl_Order[Order Month Name])</f>
        <v>Nov</v>
      </c>
      <c r="H3665" t="str">
        <f>_xlfn.XLOOKUP(tbl_OrderProduct[[#This Row],[ProductID]],tbl_Product[ProductID],tbl_Product[ProductName])</f>
        <v>Unmatched: Analyst's Edition</v>
      </c>
      <c r="I3665" t="str">
        <f>_xlfn.XLOOKUP(tbl_OrderProduct[[#This Row],[OrderID]],tbl_Order[OrderID],tbl_Order[CustomerID])</f>
        <v>CUST0919</v>
      </c>
    </row>
    <row r="3666" spans="1:9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  <c r="F3666">
        <f>_xlfn.XLOOKUP(tbl_OrderProduct[[#This Row],[OrderID]],tbl_Order[OrderID],tbl_Order[Order Year])</f>
        <v>2024</v>
      </c>
      <c r="G3666" t="str">
        <f>_xlfn.XLOOKUP(tbl_OrderProduct[[#This Row],[OrderID]],tbl_Order[OrderID],tbl_Order[Order Month Name])</f>
        <v>Nov</v>
      </c>
      <c r="H3666" t="str">
        <f>_xlfn.XLOOKUP(tbl_OrderProduct[[#This Row],[ProductID]],tbl_Product[ProductID],tbl_Product[ProductName])</f>
        <v>Root Cause Analysis</v>
      </c>
      <c r="I3666" t="str">
        <f>_xlfn.XLOOKUP(tbl_OrderProduct[[#This Row],[OrderID]],tbl_Order[OrderID],tbl_Order[CustomerID])</f>
        <v>CUST0282</v>
      </c>
    </row>
    <row r="3667" spans="1:9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  <c r="F3667">
        <f>_xlfn.XLOOKUP(tbl_OrderProduct[[#This Row],[OrderID]],tbl_Order[OrderID],tbl_Order[Order Year])</f>
        <v>2024</v>
      </c>
      <c r="G3667" t="str">
        <f>_xlfn.XLOOKUP(tbl_OrderProduct[[#This Row],[OrderID]],tbl_Order[OrderID],tbl_Order[Order Month Name])</f>
        <v>Nov</v>
      </c>
      <c r="H3667" t="str">
        <f>_xlfn.XLOOKUP(tbl_OrderProduct[[#This Row],[ProductID]],tbl_Product[ProductID],tbl_Product[ProductName])</f>
        <v>Great Western Lookup</v>
      </c>
      <c r="I3667" t="str">
        <f>_xlfn.XLOOKUP(tbl_OrderProduct[[#This Row],[OrderID]],tbl_Order[OrderID],tbl_Order[CustomerID])</f>
        <v>CUST0282</v>
      </c>
    </row>
    <row r="3668" spans="1:9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  <c r="F3668">
        <f>_xlfn.XLOOKUP(tbl_OrderProduct[[#This Row],[OrderID]],tbl_Order[OrderID],tbl_Order[Order Year])</f>
        <v>2024</v>
      </c>
      <c r="G3668" t="str">
        <f>_xlfn.XLOOKUP(tbl_OrderProduct[[#This Row],[OrderID]],tbl_Order[OrderID],tbl_Order[Order Month Name])</f>
        <v>Nov</v>
      </c>
      <c r="H3668" t="str">
        <f>_xlfn.XLOOKUP(tbl_OrderProduct[[#This Row],[ProductID]],tbl_Product[ProductID],tbl_Product[ProductName])</f>
        <v>The Quacks of Quarterburg</v>
      </c>
      <c r="I3668" t="str">
        <f>_xlfn.XLOOKUP(tbl_OrderProduct[[#This Row],[OrderID]],tbl_Order[OrderID],tbl_Order[CustomerID])</f>
        <v>CUST0282</v>
      </c>
    </row>
    <row r="3669" spans="1:9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  <c r="F3669">
        <f>_xlfn.XLOOKUP(tbl_OrderProduct[[#This Row],[OrderID]],tbl_Order[OrderID],tbl_Order[Order Year])</f>
        <v>2024</v>
      </c>
      <c r="G3669" t="str">
        <f>_xlfn.XLOOKUP(tbl_OrderProduct[[#This Row],[OrderID]],tbl_Order[OrderID],tbl_Order[Order Month Name])</f>
        <v>Nov</v>
      </c>
      <c r="H3669" t="str">
        <f>_xlfn.XLOOKUP(tbl_OrderProduct[[#This Row],[ProductID]],tbl_Product[ProductID],tbl_Product[ProductName])</f>
        <v>Pax Excel</v>
      </c>
      <c r="I3669" t="str">
        <f>_xlfn.XLOOKUP(tbl_OrderProduct[[#This Row],[OrderID]],tbl_Order[OrderID],tbl_Order[CustomerID])</f>
        <v>CUST0282</v>
      </c>
    </row>
    <row r="3670" spans="1:9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  <c r="F3670">
        <f>_xlfn.XLOOKUP(tbl_OrderProduct[[#This Row],[OrderID]],tbl_Order[OrderID],tbl_Order[Order Year])</f>
        <v>2024</v>
      </c>
      <c r="G3670" t="str">
        <f>_xlfn.XLOOKUP(tbl_OrderProduct[[#This Row],[OrderID]],tbl_Order[OrderID],tbl_Order[Order Month Name])</f>
        <v>Nov</v>
      </c>
      <c r="H3670" t="str">
        <f>_xlfn.XLOOKUP(tbl_OrderProduct[[#This Row],[ProductID]],tbl_Product[ProductID],tbl_Product[ProductName])</f>
        <v>Pax Excel</v>
      </c>
      <c r="I3670" t="str">
        <f>_xlfn.XLOOKUP(tbl_OrderProduct[[#This Row],[OrderID]],tbl_Order[OrderID],tbl_Order[CustomerID])</f>
        <v>CUST0780</v>
      </c>
    </row>
    <row r="3671" spans="1:9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  <c r="F3671">
        <f>_xlfn.XLOOKUP(tbl_OrderProduct[[#This Row],[OrderID]],tbl_Order[OrderID],tbl_Order[Order Year])</f>
        <v>2024</v>
      </c>
      <c r="G3671" t="str">
        <f>_xlfn.XLOOKUP(tbl_OrderProduct[[#This Row],[OrderID]],tbl_Order[OrderID],tbl_Order[Order Month Name])</f>
        <v>Nov</v>
      </c>
      <c r="H3671" t="str">
        <f>_xlfn.XLOOKUP(tbl_OrderProduct[[#This Row],[ProductID]],tbl_Product[ProductID],tbl_Product[ProductName])</f>
        <v>Formula Scrabble</v>
      </c>
      <c r="I3671" t="str">
        <f>_xlfn.XLOOKUP(tbl_OrderProduct[[#This Row],[OrderID]],tbl_Order[OrderID],tbl_Order[CustomerID])</f>
        <v>CUST0780</v>
      </c>
    </row>
    <row r="3672" spans="1:9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  <c r="F3672">
        <f>_xlfn.XLOOKUP(tbl_OrderProduct[[#This Row],[OrderID]],tbl_Order[OrderID],tbl_Order[Order Year])</f>
        <v>2024</v>
      </c>
      <c r="G3672" t="str">
        <f>_xlfn.XLOOKUP(tbl_OrderProduct[[#This Row],[OrderID]],tbl_Order[OrderID],tbl_Order[Order Month Name])</f>
        <v>Nov</v>
      </c>
      <c r="H3672" t="str">
        <f>_xlfn.XLOOKUP(tbl_OrderProduct[[#This Row],[ProductID]],tbl_Product[ProductID],tbl_Product[ProductName])</f>
        <v>Data: The Resistance</v>
      </c>
      <c r="I3672" t="str">
        <f>_xlfn.XLOOKUP(tbl_OrderProduct[[#This Row],[OrderID]],tbl_Order[OrderID],tbl_Order[CustomerID])</f>
        <v>CUST0780</v>
      </c>
    </row>
    <row r="3673" spans="1:9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  <c r="F3673">
        <f>_xlfn.XLOOKUP(tbl_OrderProduct[[#This Row],[OrderID]],tbl_Order[OrderID],tbl_Order[Order Year])</f>
        <v>2024</v>
      </c>
      <c r="G3673" t="str">
        <f>_xlfn.XLOOKUP(tbl_OrderProduct[[#This Row],[OrderID]],tbl_Order[OrderID],tbl_Order[Order Month Name])</f>
        <v>Nov</v>
      </c>
      <c r="H3673" t="str">
        <f>_xlfn.XLOOKUP(tbl_OrderProduct[[#This Row],[ProductID]],tbl_Product[ProductID],tbl_Product[ProductName])</f>
        <v>Pandemic: #REF! Outbreak</v>
      </c>
      <c r="I3673" t="str">
        <f>_xlfn.XLOOKUP(tbl_OrderProduct[[#This Row],[OrderID]],tbl_Order[OrderID],tbl_Order[CustomerID])</f>
        <v>CUST0780</v>
      </c>
    </row>
    <row r="3674" spans="1:9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  <c r="F3674">
        <f>_xlfn.XLOOKUP(tbl_OrderProduct[[#This Row],[OrderID]],tbl_Order[OrderID],tbl_Order[Order Year])</f>
        <v>2024</v>
      </c>
      <c r="G3674" t="str">
        <f>_xlfn.XLOOKUP(tbl_OrderProduct[[#This Row],[OrderID]],tbl_Order[OrderID],tbl_Order[Order Month Name])</f>
        <v>Nov</v>
      </c>
      <c r="H3674" t="str">
        <f>_xlfn.XLOOKUP(tbl_OrderProduct[[#This Row],[ProductID]],tbl_Product[ProductID],tbl_Product[ProductName])</f>
        <v>Great Western Lookup</v>
      </c>
      <c r="I3674" t="str">
        <f>_xlfn.XLOOKUP(tbl_OrderProduct[[#This Row],[OrderID]],tbl_Order[OrderID],tbl_Order[CustomerID])</f>
        <v>CUST0057</v>
      </c>
    </row>
    <row r="3675" spans="1:9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  <c r="F3675">
        <f>_xlfn.XLOOKUP(tbl_OrderProduct[[#This Row],[OrderID]],tbl_Order[OrderID],tbl_Order[Order Year])</f>
        <v>2024</v>
      </c>
      <c r="G3675" t="str">
        <f>_xlfn.XLOOKUP(tbl_OrderProduct[[#This Row],[OrderID]],tbl_Order[OrderID],tbl_Order[Order Month Name])</f>
        <v>Nov</v>
      </c>
      <c r="H3675" t="str">
        <f>_xlfn.XLOOKUP(tbl_OrderProduct[[#This Row],[ProductID]],tbl_Product[ProductID],tbl_Product[ProductName])</f>
        <v>Formulate!</v>
      </c>
      <c r="I3675" t="str">
        <f>_xlfn.XLOOKUP(tbl_OrderProduct[[#This Row],[OrderID]],tbl_Order[OrderID],tbl_Order[CustomerID])</f>
        <v>CUST1043</v>
      </c>
    </row>
    <row r="3676" spans="1:9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  <c r="F3676">
        <f>_xlfn.XLOOKUP(tbl_OrderProduct[[#This Row],[OrderID]],tbl_Order[OrderID],tbl_Order[Order Year])</f>
        <v>2024</v>
      </c>
      <c r="G3676" t="str">
        <f>_xlfn.XLOOKUP(tbl_OrderProduct[[#This Row],[OrderID]],tbl_Order[OrderID],tbl_Order[Order Month Name])</f>
        <v>Nov</v>
      </c>
      <c r="H3676" t="str">
        <f>_xlfn.XLOOKUP(tbl_OrderProduct[[#This Row],[ProductID]],tbl_Product[ProductID],tbl_Product[ProductName])</f>
        <v>The Quacks of Quarterburg</v>
      </c>
      <c r="I3676" t="str">
        <f>_xlfn.XLOOKUP(tbl_OrderProduct[[#This Row],[OrderID]],tbl_Order[OrderID],tbl_Order[CustomerID])</f>
        <v>CUST0585</v>
      </c>
    </row>
    <row r="3677" spans="1:9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  <c r="F3677">
        <f>_xlfn.XLOOKUP(tbl_OrderProduct[[#This Row],[OrderID]],tbl_Order[OrderID],tbl_Order[Order Year])</f>
        <v>2024</v>
      </c>
      <c r="G3677" t="str">
        <f>_xlfn.XLOOKUP(tbl_OrderProduct[[#This Row],[OrderID]],tbl_Order[OrderID],tbl_Order[Order Month Name])</f>
        <v>Nov</v>
      </c>
      <c r="H3677" t="str">
        <f>_xlfn.XLOOKUP(tbl_OrderProduct[[#This Row],[ProductID]],tbl_Product[ProductID],tbl_Product[ProductName])</f>
        <v>Unmatched: Analyst's Edition</v>
      </c>
      <c r="I3677" t="str">
        <f>_xlfn.XLOOKUP(tbl_OrderProduct[[#This Row],[OrderID]],tbl_Order[OrderID],tbl_Order[CustomerID])</f>
        <v>CUST0585</v>
      </c>
    </row>
    <row r="3678" spans="1:9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  <c r="F3678">
        <f>_xlfn.XLOOKUP(tbl_OrderProduct[[#This Row],[OrderID]],tbl_Order[OrderID],tbl_Order[Order Year])</f>
        <v>2024</v>
      </c>
      <c r="G3678" t="str">
        <f>_xlfn.XLOOKUP(tbl_OrderProduct[[#This Row],[OrderID]],tbl_Order[OrderID],tbl_Order[Order Month Name])</f>
        <v>Nov</v>
      </c>
      <c r="H3678" t="str">
        <f>_xlfn.XLOOKUP(tbl_OrderProduct[[#This Row],[ProductID]],tbl_Product[ProductID],tbl_Product[ProductName])</f>
        <v>Spreadsheet Legacy</v>
      </c>
      <c r="I3678" t="str">
        <f>_xlfn.XLOOKUP(tbl_OrderProduct[[#This Row],[OrderID]],tbl_Order[OrderID],tbl_Order[CustomerID])</f>
        <v>CUST0186</v>
      </c>
    </row>
    <row r="3679" spans="1:9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  <c r="F3679">
        <f>_xlfn.XLOOKUP(tbl_OrderProduct[[#This Row],[OrderID]],tbl_Order[OrderID],tbl_Order[Order Year])</f>
        <v>2024</v>
      </c>
      <c r="G3679" t="str">
        <f>_xlfn.XLOOKUP(tbl_OrderProduct[[#This Row],[OrderID]],tbl_Order[OrderID],tbl_Order[Order Month Name])</f>
        <v>Nov</v>
      </c>
      <c r="H3679" t="str">
        <f>_xlfn.XLOOKUP(tbl_OrderProduct[[#This Row],[ProductID]],tbl_Product[ProductID],tbl_Product[ProductName])</f>
        <v>Power B.I. the Board Game</v>
      </c>
      <c r="I3679" t="str">
        <f>_xlfn.XLOOKUP(tbl_OrderProduct[[#This Row],[OrderID]],tbl_Order[OrderID],tbl_Order[CustomerID])</f>
        <v>CUST0563</v>
      </c>
    </row>
    <row r="3680" spans="1:9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  <c r="F3680">
        <f>_xlfn.XLOOKUP(tbl_OrderProduct[[#This Row],[OrderID]],tbl_Order[OrderID],tbl_Order[Order Year])</f>
        <v>2024</v>
      </c>
      <c r="G3680" t="str">
        <f>_xlfn.XLOOKUP(tbl_OrderProduct[[#This Row],[OrderID]],tbl_Order[OrderID],tbl_Order[Order Month Name])</f>
        <v>Nov</v>
      </c>
      <c r="H3680" t="str">
        <f>_xlfn.XLOOKUP(tbl_OrderProduct[[#This Row],[ProductID]],tbl_Product[ProductID],tbl_Product[ProductName])</f>
        <v>Tiny Epic Formulas</v>
      </c>
      <c r="I3680" t="str">
        <f>_xlfn.XLOOKUP(tbl_OrderProduct[[#This Row],[OrderID]],tbl_Order[OrderID],tbl_Order[CustomerID])</f>
        <v>CUST0563</v>
      </c>
    </row>
    <row r="3681" spans="1:9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  <c r="F3681">
        <f>_xlfn.XLOOKUP(tbl_OrderProduct[[#This Row],[OrderID]],tbl_Order[OrderID],tbl_Order[Order Year])</f>
        <v>2024</v>
      </c>
      <c r="G3681" t="str">
        <f>_xlfn.XLOOKUP(tbl_OrderProduct[[#This Row],[OrderID]],tbl_Order[OrderID],tbl_Order[Order Month Name])</f>
        <v>Nov</v>
      </c>
      <c r="H3681" t="str">
        <f>_xlfn.XLOOKUP(tbl_OrderProduct[[#This Row],[ProductID]],tbl_Product[ProductID],tbl_Product[ProductName])</f>
        <v>Sheets of Nottingham</v>
      </c>
      <c r="I3681" t="str">
        <f>_xlfn.XLOOKUP(tbl_OrderProduct[[#This Row],[OrderID]],tbl_Order[OrderID],tbl_Order[CustomerID])</f>
        <v>CUST1213</v>
      </c>
    </row>
    <row r="3682" spans="1:9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  <c r="F3682">
        <f>_xlfn.XLOOKUP(tbl_OrderProduct[[#This Row],[OrderID]],tbl_Order[OrderID],tbl_Order[Order Year])</f>
        <v>2024</v>
      </c>
      <c r="G3682" t="str">
        <f>_xlfn.XLOOKUP(tbl_OrderProduct[[#This Row],[OrderID]],tbl_Order[OrderID],tbl_Order[Order Month Name])</f>
        <v>Dec</v>
      </c>
      <c r="H3682" t="str">
        <f>_xlfn.XLOOKUP(tbl_OrderProduct[[#This Row],[ProductID]],tbl_Product[ProductID],tbl_Product[ProductName])</f>
        <v>Monopoly: Pivot Table Edition</v>
      </c>
      <c r="I3682" t="str">
        <f>_xlfn.XLOOKUP(tbl_OrderProduct[[#This Row],[OrderID]],tbl_Order[OrderID],tbl_Order[CustomerID])</f>
        <v>CUST0121</v>
      </c>
    </row>
    <row r="3683" spans="1:9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  <c r="F3683">
        <f>_xlfn.XLOOKUP(tbl_OrderProduct[[#This Row],[OrderID]],tbl_Order[OrderID],tbl_Order[Order Year])</f>
        <v>2024</v>
      </c>
      <c r="G3683" t="str">
        <f>_xlfn.XLOOKUP(tbl_OrderProduct[[#This Row],[OrderID]],tbl_Order[OrderID],tbl_Order[Order Month Name])</f>
        <v>Dec</v>
      </c>
      <c r="H3683" t="str">
        <f>_xlfn.XLOOKUP(tbl_OrderProduct[[#This Row],[ProductID]],tbl_Product[ProductID],tbl_Product[ProductName])</f>
        <v>Don't Split the Data</v>
      </c>
      <c r="I3683" t="str">
        <f>_xlfn.XLOOKUP(tbl_OrderProduct[[#This Row],[OrderID]],tbl_Order[OrderID],tbl_Order[CustomerID])</f>
        <v>CUST0121</v>
      </c>
    </row>
    <row r="3684" spans="1:9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  <c r="F3684">
        <f>_xlfn.XLOOKUP(tbl_OrderProduct[[#This Row],[OrderID]],tbl_Order[OrderID],tbl_Order[Order Year])</f>
        <v>2024</v>
      </c>
      <c r="G3684" t="str">
        <f>_xlfn.XLOOKUP(tbl_OrderProduct[[#This Row],[OrderID]],tbl_Order[OrderID],tbl_Order[Order Month Name])</f>
        <v>Dec</v>
      </c>
      <c r="H3684" t="str">
        <f>_xlfn.XLOOKUP(tbl_OrderProduct[[#This Row],[ProductID]],tbl_Product[ProductID],tbl_Product[ProductName])</f>
        <v>A Dasboard Contrived</v>
      </c>
      <c r="I3684" t="str">
        <f>_xlfn.XLOOKUP(tbl_OrderProduct[[#This Row],[OrderID]],tbl_Order[OrderID],tbl_Order[CustomerID])</f>
        <v>CUST0121</v>
      </c>
    </row>
    <row r="3685" spans="1:9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  <c r="F3685">
        <f>_xlfn.XLOOKUP(tbl_OrderProduct[[#This Row],[OrderID]],tbl_Order[OrderID],tbl_Order[Order Year])</f>
        <v>2024</v>
      </c>
      <c r="G3685" t="str">
        <f>_xlfn.XLOOKUP(tbl_OrderProduct[[#This Row],[OrderID]],tbl_Order[OrderID],tbl_Order[Order Month Name])</f>
        <v>Dec</v>
      </c>
      <c r="H3685" t="str">
        <f>_xlfn.XLOOKUP(tbl_OrderProduct[[#This Row],[ProductID]],tbl_Product[ProductID],tbl_Product[ProductName])</f>
        <v>Formula Scrabble</v>
      </c>
      <c r="I3685" t="str">
        <f>_xlfn.XLOOKUP(tbl_OrderProduct[[#This Row],[OrderID]],tbl_Order[OrderID],tbl_Order[CustomerID])</f>
        <v>CUST0121</v>
      </c>
    </row>
    <row r="3686" spans="1:9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  <c r="F3686">
        <f>_xlfn.XLOOKUP(tbl_OrderProduct[[#This Row],[OrderID]],tbl_Order[OrderID],tbl_Order[Order Year])</f>
        <v>2024</v>
      </c>
      <c r="G3686" t="str">
        <f>_xlfn.XLOOKUP(tbl_OrderProduct[[#This Row],[OrderID]],tbl_Order[OrderID],tbl_Order[Order Month Name])</f>
        <v>Dec</v>
      </c>
      <c r="H3686" t="str">
        <f>_xlfn.XLOOKUP(tbl_OrderProduct[[#This Row],[ProductID]],tbl_Product[ProductID],tbl_Product[ProductName])</f>
        <v>Power B.I. the Board Game</v>
      </c>
      <c r="I3686" t="str">
        <f>_xlfn.XLOOKUP(tbl_OrderProduct[[#This Row],[OrderID]],tbl_Order[OrderID],tbl_Order[CustomerID])</f>
        <v>CUST0121</v>
      </c>
    </row>
    <row r="3687" spans="1:9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  <c r="F3687">
        <f>_xlfn.XLOOKUP(tbl_OrderProduct[[#This Row],[OrderID]],tbl_Order[OrderID],tbl_Order[Order Year])</f>
        <v>2024</v>
      </c>
      <c r="G3687" t="str">
        <f>_xlfn.XLOOKUP(tbl_OrderProduct[[#This Row],[OrderID]],tbl_Order[OrderID],tbl_Order[Order Month Name])</f>
        <v>Dec</v>
      </c>
      <c r="H3687" t="str">
        <f>_xlfn.XLOOKUP(tbl_OrderProduct[[#This Row],[ProductID]],tbl_Product[ProductID],tbl_Product[ProductName])</f>
        <v>Dungeons &amp; Datasets</v>
      </c>
      <c r="I3687" t="str">
        <f>_xlfn.XLOOKUP(tbl_OrderProduct[[#This Row],[OrderID]],tbl_Order[OrderID],tbl_Order[CustomerID])</f>
        <v>CUST0121</v>
      </c>
    </row>
    <row r="3688" spans="1:9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  <c r="F3688">
        <f>_xlfn.XLOOKUP(tbl_OrderProduct[[#This Row],[OrderID]],tbl_Order[OrderID],tbl_Order[Order Year])</f>
        <v>2024</v>
      </c>
      <c r="G3688" t="str">
        <f>_xlfn.XLOOKUP(tbl_OrderProduct[[#This Row],[OrderID]],tbl_Order[OrderID],tbl_Order[Order Month Name])</f>
        <v>Dec</v>
      </c>
      <c r="H3688" t="str">
        <f>_xlfn.XLOOKUP(tbl_OrderProduct[[#This Row],[ProductID]],tbl_Product[ProductID],tbl_Product[ProductName])</f>
        <v>Data: The Resistance</v>
      </c>
      <c r="I3688" t="str">
        <f>_xlfn.XLOOKUP(tbl_OrderProduct[[#This Row],[OrderID]],tbl_Order[OrderID],tbl_Order[CustomerID])</f>
        <v>CUST0601</v>
      </c>
    </row>
    <row r="3689" spans="1:9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  <c r="F3689">
        <f>_xlfn.XLOOKUP(tbl_OrderProduct[[#This Row],[OrderID]],tbl_Order[OrderID],tbl_Order[Order Year])</f>
        <v>2024</v>
      </c>
      <c r="G3689" t="str">
        <f>_xlfn.XLOOKUP(tbl_OrderProduct[[#This Row],[OrderID]],tbl_Order[OrderID],tbl_Order[Order Month Name])</f>
        <v>Dec</v>
      </c>
      <c r="H3689" t="str">
        <f>_xlfn.XLOOKUP(tbl_OrderProduct[[#This Row],[ProductID]],tbl_Product[ProductID],tbl_Product[ProductName])</f>
        <v>Pivot &amp; Paper</v>
      </c>
      <c r="I3689" t="str">
        <f>_xlfn.XLOOKUP(tbl_OrderProduct[[#This Row],[OrderID]],tbl_Order[OrderID],tbl_Order[CustomerID])</f>
        <v>CUST0601</v>
      </c>
    </row>
    <row r="3690" spans="1:9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  <c r="F3690">
        <f>_xlfn.XLOOKUP(tbl_OrderProduct[[#This Row],[OrderID]],tbl_Order[OrderID],tbl_Order[Order Year])</f>
        <v>2024</v>
      </c>
      <c r="G3690" t="str">
        <f>_xlfn.XLOOKUP(tbl_OrderProduct[[#This Row],[OrderID]],tbl_Order[OrderID],tbl_Order[Order Month Name])</f>
        <v>Dec</v>
      </c>
      <c r="H3690" t="str">
        <f>_xlfn.XLOOKUP(tbl_OrderProduct[[#This Row],[ProductID]],tbl_Product[ProductID],tbl_Product[ProductName])</f>
        <v>Sheets of Nottingham</v>
      </c>
      <c r="I3690" t="str">
        <f>_xlfn.XLOOKUP(tbl_OrderProduct[[#This Row],[OrderID]],tbl_Order[OrderID],tbl_Order[CustomerID])</f>
        <v>CUST0601</v>
      </c>
    </row>
    <row r="3691" spans="1:9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  <c r="F3691">
        <f>_xlfn.XLOOKUP(tbl_OrderProduct[[#This Row],[OrderID]],tbl_Order[OrderID],tbl_Order[Order Year])</f>
        <v>2024</v>
      </c>
      <c r="G3691" t="str">
        <f>_xlfn.XLOOKUP(tbl_OrderProduct[[#This Row],[OrderID]],tbl_Order[OrderID],tbl_Order[Order Month Name])</f>
        <v>Dec</v>
      </c>
      <c r="H3691" t="str">
        <f>_xlfn.XLOOKUP(tbl_OrderProduct[[#This Row],[ProductID]],tbl_Product[ProductID],tbl_Product[ProductName])</f>
        <v>The Castles of Mad King Lambda</v>
      </c>
      <c r="I3691" t="str">
        <f>_xlfn.XLOOKUP(tbl_OrderProduct[[#This Row],[OrderID]],tbl_Order[OrderID],tbl_Order[CustomerID])</f>
        <v>CUST0384</v>
      </c>
    </row>
    <row r="3692" spans="1:9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  <c r="F3692">
        <f>_xlfn.XLOOKUP(tbl_OrderProduct[[#This Row],[OrderID]],tbl_Order[OrderID],tbl_Order[Order Year])</f>
        <v>2024</v>
      </c>
      <c r="G3692" t="str">
        <f>_xlfn.XLOOKUP(tbl_OrderProduct[[#This Row],[OrderID]],tbl_Order[OrderID],tbl_Order[Order Month Name])</f>
        <v>Dec</v>
      </c>
      <c r="H3692" t="str">
        <f>_xlfn.XLOOKUP(tbl_OrderProduct[[#This Row],[ProductID]],tbl_Product[ProductID],tbl_Product[ProductName])</f>
        <v>Between Two Spreadsheets</v>
      </c>
      <c r="I3692" t="str">
        <f>_xlfn.XLOOKUP(tbl_OrderProduct[[#This Row],[OrderID]],tbl_Order[OrderID],tbl_Order[CustomerID])</f>
        <v>CUST0384</v>
      </c>
    </row>
    <row r="3693" spans="1:9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  <c r="F3693">
        <f>_xlfn.XLOOKUP(tbl_OrderProduct[[#This Row],[OrderID]],tbl_Order[OrderID],tbl_Order[Order Year])</f>
        <v>2024</v>
      </c>
      <c r="G3693" t="str">
        <f>_xlfn.XLOOKUP(tbl_OrderProduct[[#This Row],[OrderID]],tbl_Order[OrderID],tbl_Order[Order Month Name])</f>
        <v>Dec</v>
      </c>
      <c r="H3693" t="str">
        <f>_xlfn.XLOOKUP(tbl_OrderProduct[[#This Row],[ProductID]],tbl_Product[ProductID],tbl_Product[ProductName])</f>
        <v>Brass: Budget</v>
      </c>
      <c r="I3693" t="str">
        <f>_xlfn.XLOOKUP(tbl_OrderProduct[[#This Row],[OrderID]],tbl_Order[OrderID],tbl_Order[CustomerID])</f>
        <v>CUST0384</v>
      </c>
    </row>
    <row r="3694" spans="1:9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  <c r="F3694">
        <f>_xlfn.XLOOKUP(tbl_OrderProduct[[#This Row],[OrderID]],tbl_Order[OrderID],tbl_Order[Order Year])</f>
        <v>2024</v>
      </c>
      <c r="G3694" t="str">
        <f>_xlfn.XLOOKUP(tbl_OrderProduct[[#This Row],[OrderID]],tbl_Order[OrderID],tbl_Order[Order Month Name])</f>
        <v>Dec</v>
      </c>
      <c r="H3694" t="str">
        <f>_xlfn.XLOOKUP(tbl_OrderProduct[[#This Row],[ProductID]],tbl_Product[ProductID],tbl_Product[ProductName])</f>
        <v>Evercell</v>
      </c>
      <c r="I3694" t="str">
        <f>_xlfn.XLOOKUP(tbl_OrderProduct[[#This Row],[OrderID]],tbl_Order[OrderID],tbl_Order[CustomerID])</f>
        <v>CUST0384</v>
      </c>
    </row>
    <row r="3695" spans="1:9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  <c r="F3695">
        <f>_xlfn.XLOOKUP(tbl_OrderProduct[[#This Row],[OrderID]],tbl_Order[OrderID],tbl_Order[Order Year])</f>
        <v>2024</v>
      </c>
      <c r="G3695" t="str">
        <f>_xlfn.XLOOKUP(tbl_OrderProduct[[#This Row],[OrderID]],tbl_Order[OrderID],tbl_Order[Order Month Name])</f>
        <v>Dec</v>
      </c>
      <c r="H3695" t="str">
        <f>_xlfn.XLOOKUP(tbl_OrderProduct[[#This Row],[ProductID]],tbl_Product[ProductID],tbl_Product[ProductName])</f>
        <v>Welcome To … The Dashboard</v>
      </c>
      <c r="I3695" t="str">
        <f>_xlfn.XLOOKUP(tbl_OrderProduct[[#This Row],[OrderID]],tbl_Order[OrderID],tbl_Order[CustomerID])</f>
        <v>CUST0051</v>
      </c>
    </row>
    <row r="3696" spans="1:9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  <c r="F3696">
        <f>_xlfn.XLOOKUP(tbl_OrderProduct[[#This Row],[OrderID]],tbl_Order[OrderID],tbl_Order[Order Year])</f>
        <v>2024</v>
      </c>
      <c r="G3696" t="str">
        <f>_xlfn.XLOOKUP(tbl_OrderProduct[[#This Row],[OrderID]],tbl_Order[OrderID],tbl_Order[Order Month Name])</f>
        <v>Dec</v>
      </c>
      <c r="H3696" t="str">
        <f>_xlfn.XLOOKUP(tbl_OrderProduct[[#This Row],[ProductID]],tbl_Product[ProductID],tbl_Product[ProductName])</f>
        <v>Audit Call of Cthulhu</v>
      </c>
      <c r="I3696" t="str">
        <f>_xlfn.XLOOKUP(tbl_OrderProduct[[#This Row],[OrderID]],tbl_Order[OrderID],tbl_Order[CustomerID])</f>
        <v>CUST0051</v>
      </c>
    </row>
    <row r="3697" spans="1:9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  <c r="F3697">
        <f>_xlfn.XLOOKUP(tbl_OrderProduct[[#This Row],[OrderID]],tbl_Order[OrderID],tbl_Order[Order Year])</f>
        <v>2024</v>
      </c>
      <c r="G3697" t="str">
        <f>_xlfn.XLOOKUP(tbl_OrderProduct[[#This Row],[OrderID]],tbl_Order[OrderID],tbl_Order[Order Month Name])</f>
        <v>Dec</v>
      </c>
      <c r="H3697" t="str">
        <f>_xlfn.XLOOKUP(tbl_OrderProduct[[#This Row],[ProductID]],tbl_Product[ProductID],tbl_Product[ProductName])</f>
        <v>DataCraft: Fields &amp; Measures</v>
      </c>
      <c r="I3697" t="str">
        <f>_xlfn.XLOOKUP(tbl_OrderProduct[[#This Row],[OrderID]],tbl_Order[OrderID],tbl_Order[CustomerID])</f>
        <v>CUST0792</v>
      </c>
    </row>
    <row r="3698" spans="1:9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  <c r="F3698">
        <f>_xlfn.XLOOKUP(tbl_OrderProduct[[#This Row],[OrderID]],tbl_Order[OrderID],tbl_Order[Order Year])</f>
        <v>2024</v>
      </c>
      <c r="G3698" t="str">
        <f>_xlfn.XLOOKUP(tbl_OrderProduct[[#This Row],[OrderID]],tbl_Order[OrderID],tbl_Order[Order Month Name])</f>
        <v>Dec</v>
      </c>
      <c r="H3698" t="str">
        <f>_xlfn.XLOOKUP(tbl_OrderProduct[[#This Row],[ProductID]],tbl_Product[ProductID],tbl_Product[ProductName])</f>
        <v>Great Western Lookup</v>
      </c>
      <c r="I3698" t="str">
        <f>_xlfn.XLOOKUP(tbl_OrderProduct[[#This Row],[OrderID]],tbl_Order[OrderID],tbl_Order[CustomerID])</f>
        <v>CUST0792</v>
      </c>
    </row>
    <row r="3699" spans="1:9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  <c r="F3699">
        <f>_xlfn.XLOOKUP(tbl_OrderProduct[[#This Row],[OrderID]],tbl_Order[OrderID],tbl_Order[Order Year])</f>
        <v>2024</v>
      </c>
      <c r="G3699" t="str">
        <f>_xlfn.XLOOKUP(tbl_OrderProduct[[#This Row],[OrderID]],tbl_Order[OrderID],tbl_Order[Order Month Name])</f>
        <v>Dec</v>
      </c>
      <c r="H3699" t="str">
        <f>_xlfn.XLOOKUP(tbl_OrderProduct[[#This Row],[ProductID]],tbl_Product[ProductID],tbl_Product[ProductName])</f>
        <v>Between Two Spreadsheets</v>
      </c>
      <c r="I3699" t="str">
        <f>_xlfn.XLOOKUP(tbl_OrderProduct[[#This Row],[OrderID]],tbl_Order[OrderID],tbl_Order[CustomerID])</f>
        <v>CUST0792</v>
      </c>
    </row>
    <row r="3700" spans="1:9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  <c r="F3700">
        <f>_xlfn.XLOOKUP(tbl_OrderProduct[[#This Row],[OrderID]],tbl_Order[OrderID],tbl_Order[Order Year])</f>
        <v>2024</v>
      </c>
      <c r="G3700" t="str">
        <f>_xlfn.XLOOKUP(tbl_OrderProduct[[#This Row],[OrderID]],tbl_Order[OrderID],tbl_Order[Order Month Name])</f>
        <v>Dec</v>
      </c>
      <c r="H3700" t="str">
        <f>_xlfn.XLOOKUP(tbl_OrderProduct[[#This Row],[ProductID]],tbl_Product[ProductID],tbl_Product[ProductName])</f>
        <v>Brass: Budget</v>
      </c>
      <c r="I3700" t="str">
        <f>_xlfn.XLOOKUP(tbl_OrderProduct[[#This Row],[OrderID]],tbl_Order[OrderID],tbl_Order[CustomerID])</f>
        <v>CUST0876</v>
      </c>
    </row>
    <row r="3701" spans="1:9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  <c r="F3701">
        <f>_xlfn.XLOOKUP(tbl_OrderProduct[[#This Row],[OrderID]],tbl_Order[OrderID],tbl_Order[Order Year])</f>
        <v>2024</v>
      </c>
      <c r="G3701" t="str">
        <f>_xlfn.XLOOKUP(tbl_OrderProduct[[#This Row],[OrderID]],tbl_Order[OrderID],tbl_Order[Order Month Name])</f>
        <v>Dec</v>
      </c>
      <c r="H3701" t="str">
        <f>_xlfn.XLOOKUP(tbl_OrderProduct[[#This Row],[ProductID]],tbl_Product[ProductID],tbl_Product[ProductName])</f>
        <v>Don't Split the Data</v>
      </c>
      <c r="I3701" t="str">
        <f>_xlfn.XLOOKUP(tbl_OrderProduct[[#This Row],[OrderID]],tbl_Order[OrderID],tbl_Order[CustomerID])</f>
        <v>CUST0876</v>
      </c>
    </row>
    <row r="3702" spans="1:9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  <c r="F3702">
        <f>_xlfn.XLOOKUP(tbl_OrderProduct[[#This Row],[OrderID]],tbl_Order[OrderID],tbl_Order[Order Year])</f>
        <v>2024</v>
      </c>
      <c r="G3702" t="str">
        <f>_xlfn.XLOOKUP(tbl_OrderProduct[[#This Row],[OrderID]],tbl_Order[OrderID],tbl_Order[Order Month Name])</f>
        <v>Dec</v>
      </c>
      <c r="H3702" t="str">
        <f>_xlfn.XLOOKUP(tbl_OrderProduct[[#This Row],[ProductID]],tbl_Product[ProductID],tbl_Product[ProductName])</f>
        <v>Don't Wake the Stakeholders</v>
      </c>
      <c r="I3702" t="str">
        <f>_xlfn.XLOOKUP(tbl_OrderProduct[[#This Row],[OrderID]],tbl_Order[OrderID],tbl_Order[CustomerID])</f>
        <v>CUST0876</v>
      </c>
    </row>
    <row r="3703" spans="1:9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  <c r="F3703">
        <f>_xlfn.XLOOKUP(tbl_OrderProduct[[#This Row],[OrderID]],tbl_Order[OrderID],tbl_Order[Order Year])</f>
        <v>2024</v>
      </c>
      <c r="G3703" t="str">
        <f>_xlfn.XLOOKUP(tbl_OrderProduct[[#This Row],[OrderID]],tbl_Order[OrderID],tbl_Order[Order Month Name])</f>
        <v>Dec</v>
      </c>
      <c r="H3703" t="str">
        <f>_xlfn.XLOOKUP(tbl_OrderProduct[[#This Row],[ProductID]],tbl_Product[ProductID],tbl_Product[ProductName])</f>
        <v>Ticket to Ride: Financial Express</v>
      </c>
      <c r="I3703" t="str">
        <f>_xlfn.XLOOKUP(tbl_OrderProduct[[#This Row],[OrderID]],tbl_Order[OrderID],tbl_Order[CustomerID])</f>
        <v>CUST0696</v>
      </c>
    </row>
    <row r="3704" spans="1:9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  <c r="F3704">
        <f>_xlfn.XLOOKUP(tbl_OrderProduct[[#This Row],[OrderID]],tbl_Order[OrderID],tbl_Order[Order Year])</f>
        <v>2024</v>
      </c>
      <c r="G3704" t="str">
        <f>_xlfn.XLOOKUP(tbl_OrderProduct[[#This Row],[OrderID]],tbl_Order[OrderID],tbl_Order[Order Month Name])</f>
        <v>Dec</v>
      </c>
      <c r="H3704" t="str">
        <f>_xlfn.XLOOKUP(tbl_OrderProduct[[#This Row],[ProductID]],tbl_Product[ProductID],tbl_Product[ProductName])</f>
        <v>YahtSheets</v>
      </c>
      <c r="I3704" t="str">
        <f>_xlfn.XLOOKUP(tbl_OrderProduct[[#This Row],[OrderID]],tbl_Order[OrderID],tbl_Order[CustomerID])</f>
        <v>CUST0696</v>
      </c>
    </row>
    <row r="3705" spans="1:9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  <c r="F3705">
        <f>_xlfn.XLOOKUP(tbl_OrderProduct[[#This Row],[OrderID]],tbl_Order[OrderID],tbl_Order[Order Year])</f>
        <v>2024</v>
      </c>
      <c r="G3705" t="str">
        <f>_xlfn.XLOOKUP(tbl_OrderProduct[[#This Row],[OrderID]],tbl_Order[OrderID],tbl_Order[Order Month Name])</f>
        <v>Dec</v>
      </c>
      <c r="H3705" t="str">
        <f>_xlfn.XLOOKUP(tbl_OrderProduct[[#This Row],[ProductID]],tbl_Product[ProductID],tbl_Product[ProductName])</f>
        <v>Wingspanalytics</v>
      </c>
      <c r="I3705" t="str">
        <f>_xlfn.XLOOKUP(tbl_OrderProduct[[#This Row],[OrderID]],tbl_Order[OrderID],tbl_Order[CustomerID])</f>
        <v>CUST0696</v>
      </c>
    </row>
    <row r="3706" spans="1:9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  <c r="F3706">
        <f>_xlfn.XLOOKUP(tbl_OrderProduct[[#This Row],[OrderID]],tbl_Order[OrderID],tbl_Order[Order Year])</f>
        <v>2024</v>
      </c>
      <c r="G3706" t="str">
        <f>_xlfn.XLOOKUP(tbl_OrderProduct[[#This Row],[OrderID]],tbl_Order[OrderID],tbl_Order[Order Month Name])</f>
        <v>Dec</v>
      </c>
      <c r="H3706" t="str">
        <f>_xlfn.XLOOKUP(tbl_OrderProduct[[#This Row],[ProductID]],tbl_Product[ProductID],tbl_Product[ProductName])</f>
        <v>Pax Excel</v>
      </c>
      <c r="I3706" t="str">
        <f>_xlfn.XLOOKUP(tbl_OrderProduct[[#This Row],[OrderID]],tbl_Order[OrderID],tbl_Order[CustomerID])</f>
        <v>CUST0696</v>
      </c>
    </row>
    <row r="3707" spans="1:9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  <c r="F3707">
        <f>_xlfn.XLOOKUP(tbl_OrderProduct[[#This Row],[OrderID]],tbl_Order[OrderID],tbl_Order[Order Year])</f>
        <v>2024</v>
      </c>
      <c r="G3707" t="str">
        <f>_xlfn.XLOOKUP(tbl_OrderProduct[[#This Row],[OrderID]],tbl_Order[OrderID],tbl_Order[Order Month Name])</f>
        <v>Dec</v>
      </c>
      <c r="H3707" t="str">
        <f>_xlfn.XLOOKUP(tbl_OrderProduct[[#This Row],[ProductID]],tbl_Product[ProductID],tbl_Product[ProductName])</f>
        <v>DAX Machina</v>
      </c>
      <c r="I3707" t="str">
        <f>_xlfn.XLOOKUP(tbl_OrderProduct[[#This Row],[OrderID]],tbl_Order[OrderID],tbl_Order[CustomerID])</f>
        <v>CUST0422</v>
      </c>
    </row>
    <row r="3708" spans="1:9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  <c r="F3708">
        <f>_xlfn.XLOOKUP(tbl_OrderProduct[[#This Row],[OrderID]],tbl_Order[OrderID],tbl_Order[Order Year])</f>
        <v>2024</v>
      </c>
      <c r="G3708" t="str">
        <f>_xlfn.XLOOKUP(tbl_OrderProduct[[#This Row],[OrderID]],tbl_Order[OrderID],tbl_Order[Order Month Name])</f>
        <v>Dec</v>
      </c>
      <c r="H3708" t="str">
        <f>_xlfn.XLOOKUP(tbl_OrderProduct[[#This Row],[ProductID]],tbl_Product[ProductID],tbl_Product[ProductName])</f>
        <v>Fieldnames</v>
      </c>
      <c r="I3708" t="str">
        <f>_xlfn.XLOOKUP(tbl_OrderProduct[[#This Row],[OrderID]],tbl_Order[OrderID],tbl_Order[CustomerID])</f>
        <v>CUST0362</v>
      </c>
    </row>
    <row r="3709" spans="1:9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  <c r="F3709">
        <f>_xlfn.XLOOKUP(tbl_OrderProduct[[#This Row],[OrderID]],tbl_Order[OrderID],tbl_Order[Order Year])</f>
        <v>2024</v>
      </c>
      <c r="G3709" t="str">
        <f>_xlfn.XLOOKUP(tbl_OrderProduct[[#This Row],[OrderID]],tbl_Order[OrderID],tbl_Order[Order Month Name])</f>
        <v>Dec</v>
      </c>
      <c r="H3709" t="str">
        <f>_xlfn.XLOOKUP(tbl_OrderProduct[[#This Row],[ProductID]],tbl_Product[ProductID],tbl_Product[ProductName])</f>
        <v>Formula Scrabble</v>
      </c>
      <c r="I3709" t="str">
        <f>_xlfn.XLOOKUP(tbl_OrderProduct[[#This Row],[OrderID]],tbl_Order[OrderID],tbl_Order[CustomerID])</f>
        <v>CUST0362</v>
      </c>
    </row>
    <row r="3710" spans="1:9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  <c r="F3710">
        <f>_xlfn.XLOOKUP(tbl_OrderProduct[[#This Row],[OrderID]],tbl_Order[OrderID],tbl_Order[Order Year])</f>
        <v>2024</v>
      </c>
      <c r="G3710" t="str">
        <f>_xlfn.XLOOKUP(tbl_OrderProduct[[#This Row],[OrderID]],tbl_Order[OrderID],tbl_Order[Order Month Name])</f>
        <v>Dec</v>
      </c>
      <c r="H3710" t="str">
        <f>_xlfn.XLOOKUP(tbl_OrderProduct[[#This Row],[ProductID]],tbl_Product[ProductID],tbl_Product[ProductName])</f>
        <v>Data: The Resistance</v>
      </c>
      <c r="I3710" t="str">
        <f>_xlfn.XLOOKUP(tbl_OrderProduct[[#This Row],[OrderID]],tbl_Order[OrderID],tbl_Order[CustomerID])</f>
        <v>CUST0362</v>
      </c>
    </row>
    <row r="3711" spans="1:9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  <c r="F3711">
        <f>_xlfn.XLOOKUP(tbl_OrderProduct[[#This Row],[OrderID]],tbl_Order[OrderID],tbl_Order[Order Year])</f>
        <v>2024</v>
      </c>
      <c r="G3711" t="str">
        <f>_xlfn.XLOOKUP(tbl_OrderProduct[[#This Row],[OrderID]],tbl_Order[OrderID],tbl_Order[Order Month Name])</f>
        <v>Dec</v>
      </c>
      <c r="H3711" t="str">
        <f>_xlfn.XLOOKUP(tbl_OrderProduct[[#This Row],[ProductID]],tbl_Product[ProductID],tbl_Product[ProductName])</f>
        <v>Sheets of Nottingham</v>
      </c>
      <c r="I3711" t="str">
        <f>_xlfn.XLOOKUP(tbl_OrderProduct[[#This Row],[OrderID]],tbl_Order[OrderID],tbl_Order[CustomerID])</f>
        <v>CUST0362</v>
      </c>
    </row>
    <row r="3712" spans="1:9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  <c r="F3712">
        <f>_xlfn.XLOOKUP(tbl_OrderProduct[[#This Row],[OrderID]],tbl_Order[OrderID],tbl_Order[Order Year])</f>
        <v>2024</v>
      </c>
      <c r="G3712" t="str">
        <f>_xlfn.XLOOKUP(tbl_OrderProduct[[#This Row],[OrderID]],tbl_Order[OrderID],tbl_Order[Order Month Name])</f>
        <v>Dec</v>
      </c>
      <c r="H3712" t="str">
        <f>_xlfn.XLOOKUP(tbl_OrderProduct[[#This Row],[ProductID]],tbl_Product[ProductID],tbl_Product[ProductName])</f>
        <v>Pivot Panic!</v>
      </c>
      <c r="I3712" t="str">
        <f>_xlfn.XLOOKUP(tbl_OrderProduct[[#This Row],[OrderID]],tbl_Order[OrderID],tbl_Order[CustomerID])</f>
        <v>CUST0199</v>
      </c>
    </row>
    <row r="3713" spans="1:9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  <c r="F3713">
        <f>_xlfn.XLOOKUP(tbl_OrderProduct[[#This Row],[OrderID]],tbl_Order[OrderID],tbl_Order[Order Year])</f>
        <v>2024</v>
      </c>
      <c r="G3713" t="str">
        <f>_xlfn.XLOOKUP(tbl_OrderProduct[[#This Row],[OrderID]],tbl_Order[OrderID],tbl_Order[Order Month Name])</f>
        <v>Dec</v>
      </c>
      <c r="H3713" t="str">
        <f>_xlfn.XLOOKUP(tbl_OrderProduct[[#This Row],[ProductID]],tbl_Product[ProductID],tbl_Product[ProductName])</f>
        <v>Power B.I. the Board Game</v>
      </c>
      <c r="I3713" t="str">
        <f>_xlfn.XLOOKUP(tbl_OrderProduct[[#This Row],[OrderID]],tbl_Order[OrderID],tbl_Order[CustomerID])</f>
        <v>CUST0727</v>
      </c>
    </row>
    <row r="3714" spans="1:9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  <c r="F3714">
        <f>_xlfn.XLOOKUP(tbl_OrderProduct[[#This Row],[OrderID]],tbl_Order[OrderID],tbl_Order[Order Year])</f>
        <v>2024</v>
      </c>
      <c r="G3714" t="str">
        <f>_xlfn.XLOOKUP(tbl_OrderProduct[[#This Row],[OrderID]],tbl_Order[OrderID],tbl_Order[Order Month Name])</f>
        <v>Dec</v>
      </c>
      <c r="H3714" t="str">
        <f>_xlfn.XLOOKUP(tbl_OrderProduct[[#This Row],[ProductID]],tbl_Product[ProductID],tbl_Product[ProductName])</f>
        <v>Cashflow Cascadia</v>
      </c>
      <c r="I3714" t="str">
        <f>_xlfn.XLOOKUP(tbl_OrderProduct[[#This Row],[OrderID]],tbl_Order[OrderID],tbl_Order[CustomerID])</f>
        <v>CUST0690</v>
      </c>
    </row>
    <row r="3715" spans="1:9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  <c r="F3715">
        <f>_xlfn.XLOOKUP(tbl_OrderProduct[[#This Row],[OrderID]],tbl_Order[OrderID],tbl_Order[Order Year])</f>
        <v>2024</v>
      </c>
      <c r="G3715" t="str">
        <f>_xlfn.XLOOKUP(tbl_OrderProduct[[#This Row],[OrderID]],tbl_Order[OrderID],tbl_Order[Order Month Name])</f>
        <v>Dec</v>
      </c>
      <c r="H3715" t="str">
        <f>_xlfn.XLOOKUP(tbl_OrderProduct[[#This Row],[ProductID]],tbl_Product[ProductID],tbl_Product[ProductName])</f>
        <v>Evercell</v>
      </c>
      <c r="I3715" t="str">
        <f>_xlfn.XLOOKUP(tbl_OrderProduct[[#This Row],[OrderID]],tbl_Order[OrderID],tbl_Order[CustomerID])</f>
        <v>CUST0690</v>
      </c>
    </row>
    <row r="3716" spans="1:9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  <c r="F3716">
        <f>_xlfn.XLOOKUP(tbl_OrderProduct[[#This Row],[OrderID]],tbl_Order[OrderID],tbl_Order[Order Year])</f>
        <v>2024</v>
      </c>
      <c r="G3716" t="str">
        <f>_xlfn.XLOOKUP(tbl_OrderProduct[[#This Row],[OrderID]],tbl_Order[OrderID],tbl_Order[Order Month Name])</f>
        <v>Dec</v>
      </c>
      <c r="H3716" t="str">
        <f>_xlfn.XLOOKUP(tbl_OrderProduct[[#This Row],[ProductID]],tbl_Product[ProductID],tbl_Product[ProductName])</f>
        <v>Dashboard Wavelength</v>
      </c>
      <c r="I3716" t="str">
        <f>_xlfn.XLOOKUP(tbl_OrderProduct[[#This Row],[OrderID]],tbl_Order[OrderID],tbl_Order[CustomerID])</f>
        <v>CUST0690</v>
      </c>
    </row>
    <row r="3717" spans="1:9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  <c r="F3717">
        <f>_xlfn.XLOOKUP(tbl_OrderProduct[[#This Row],[OrderID]],tbl_Order[OrderID],tbl_Order[Order Year])</f>
        <v>2024</v>
      </c>
      <c r="G3717" t="str">
        <f>_xlfn.XLOOKUP(tbl_OrderProduct[[#This Row],[OrderID]],tbl_Order[OrderID],tbl_Order[Order Month Name])</f>
        <v>Dec</v>
      </c>
      <c r="H3717" t="str">
        <f>_xlfn.XLOOKUP(tbl_OrderProduct[[#This Row],[ProductID]],tbl_Product[ProductID],tbl_Product[ProductName])</f>
        <v>Azul: Pie Chart Edition</v>
      </c>
      <c r="I3717" t="str">
        <f>_xlfn.XLOOKUP(tbl_OrderProduct[[#This Row],[OrderID]],tbl_Order[OrderID],tbl_Order[CustomerID])</f>
        <v>CUST0833</v>
      </c>
    </row>
    <row r="3718" spans="1:9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  <c r="F3718">
        <f>_xlfn.XLOOKUP(tbl_OrderProduct[[#This Row],[OrderID]],tbl_Order[OrderID],tbl_Order[Order Year])</f>
        <v>2025</v>
      </c>
      <c r="G3718" t="str">
        <f>_xlfn.XLOOKUP(tbl_OrderProduct[[#This Row],[OrderID]],tbl_Order[OrderID],tbl_Order[Order Month Name])</f>
        <v>Jan</v>
      </c>
      <c r="H3718" t="str">
        <f>_xlfn.XLOOKUP(tbl_OrderProduct[[#This Row],[ProductID]],tbl_Product[ProductID],tbl_Product[ProductName])</f>
        <v>Root Cause Analysis</v>
      </c>
      <c r="I3718" t="str">
        <f>_xlfn.XLOOKUP(tbl_OrderProduct[[#This Row],[OrderID]],tbl_Order[OrderID],tbl_Order[CustomerID])</f>
        <v>CUST1268</v>
      </c>
    </row>
    <row r="3719" spans="1:9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  <c r="F3719">
        <f>_xlfn.XLOOKUP(tbl_OrderProduct[[#This Row],[OrderID]],tbl_Order[OrderID],tbl_Order[Order Year])</f>
        <v>2025</v>
      </c>
      <c r="G3719" t="str">
        <f>_xlfn.XLOOKUP(tbl_OrderProduct[[#This Row],[OrderID]],tbl_Order[OrderID],tbl_Order[Order Month Name])</f>
        <v>Jan</v>
      </c>
      <c r="H3719" t="str">
        <f>_xlfn.XLOOKUP(tbl_OrderProduct[[#This Row],[ProductID]],tbl_Product[ProductID],tbl_Product[ProductName])</f>
        <v>Pivot Panic!</v>
      </c>
      <c r="I3719" t="str">
        <f>_xlfn.XLOOKUP(tbl_OrderProduct[[#This Row],[OrderID]],tbl_Order[OrderID],tbl_Order[CustomerID])</f>
        <v>CUST1268</v>
      </c>
    </row>
    <row r="3720" spans="1:9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  <c r="F3720">
        <f>_xlfn.XLOOKUP(tbl_OrderProduct[[#This Row],[OrderID]],tbl_Order[OrderID],tbl_Order[Order Year])</f>
        <v>2025</v>
      </c>
      <c r="G3720" t="str">
        <f>_xlfn.XLOOKUP(tbl_OrderProduct[[#This Row],[OrderID]],tbl_Order[OrderID],tbl_Order[Order Month Name])</f>
        <v>Jan</v>
      </c>
      <c r="H3720" t="str">
        <f>_xlfn.XLOOKUP(tbl_OrderProduct[[#This Row],[ProductID]],tbl_Product[ProductID],tbl_Product[ProductName])</f>
        <v>Terraforming Tableau</v>
      </c>
      <c r="I3720" t="str">
        <f>_xlfn.XLOOKUP(tbl_OrderProduct[[#This Row],[OrderID]],tbl_Order[OrderID],tbl_Order[CustomerID])</f>
        <v>CUST1268</v>
      </c>
    </row>
    <row r="3721" spans="1:9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  <c r="F3721">
        <f>_xlfn.XLOOKUP(tbl_OrderProduct[[#This Row],[OrderID]],tbl_Order[OrderID],tbl_Order[Order Year])</f>
        <v>2025</v>
      </c>
      <c r="G3721" t="str">
        <f>_xlfn.XLOOKUP(tbl_OrderProduct[[#This Row],[OrderID]],tbl_Order[OrderID],tbl_Order[Order Month Name])</f>
        <v>Jan</v>
      </c>
      <c r="H3721" t="str">
        <f>_xlfn.XLOOKUP(tbl_OrderProduct[[#This Row],[ProductID]],tbl_Product[ProductID],tbl_Product[ProductName])</f>
        <v>Great Western Lookup</v>
      </c>
      <c r="I3721" t="str">
        <f>_xlfn.XLOOKUP(tbl_OrderProduct[[#This Row],[OrderID]],tbl_Order[OrderID],tbl_Order[CustomerID])</f>
        <v>CUST1268</v>
      </c>
    </row>
    <row r="3722" spans="1:9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  <c r="F3722">
        <f>_xlfn.XLOOKUP(tbl_OrderProduct[[#This Row],[OrderID]],tbl_Order[OrderID],tbl_Order[Order Year])</f>
        <v>2025</v>
      </c>
      <c r="G3722" t="str">
        <f>_xlfn.XLOOKUP(tbl_OrderProduct[[#This Row],[OrderID]],tbl_Order[OrderID],tbl_Order[Order Month Name])</f>
        <v>Jan</v>
      </c>
      <c r="H3722" t="str">
        <f>_xlfn.XLOOKUP(tbl_OrderProduct[[#This Row],[ProductID]],tbl_Product[ProductID],tbl_Product[ProductName])</f>
        <v>Fieldnames</v>
      </c>
      <c r="I3722" t="str">
        <f>_xlfn.XLOOKUP(tbl_OrderProduct[[#This Row],[OrderID]],tbl_Order[OrderID],tbl_Order[CustomerID])</f>
        <v>CUST1268</v>
      </c>
    </row>
    <row r="3723" spans="1:9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  <c r="F3723">
        <f>_xlfn.XLOOKUP(tbl_OrderProduct[[#This Row],[OrderID]],tbl_Order[OrderID],tbl_Order[Order Year])</f>
        <v>2025</v>
      </c>
      <c r="G3723" t="str">
        <f>_xlfn.XLOOKUP(tbl_OrderProduct[[#This Row],[OrderID]],tbl_Order[OrderID],tbl_Order[Order Month Name])</f>
        <v>Jan</v>
      </c>
      <c r="H3723" t="str">
        <f>_xlfn.XLOOKUP(tbl_OrderProduct[[#This Row],[ProductID]],tbl_Product[ProductID],tbl_Product[ProductName])</f>
        <v>Depreciation Trail</v>
      </c>
      <c r="I3723" t="str">
        <f>_xlfn.XLOOKUP(tbl_OrderProduct[[#This Row],[OrderID]],tbl_Order[OrderID],tbl_Order[CustomerID])</f>
        <v>CUST1268</v>
      </c>
    </row>
    <row r="3724" spans="1:9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  <c r="F3724">
        <f>_xlfn.XLOOKUP(tbl_OrderProduct[[#This Row],[OrderID]],tbl_Order[OrderID],tbl_Order[Order Year])</f>
        <v>2025</v>
      </c>
      <c r="G3724" t="str">
        <f>_xlfn.XLOOKUP(tbl_OrderProduct[[#This Row],[OrderID]],tbl_Order[OrderID],tbl_Order[Order Month Name])</f>
        <v>Jan</v>
      </c>
      <c r="H3724" t="str">
        <f>_xlfn.XLOOKUP(tbl_OrderProduct[[#This Row],[ProductID]],tbl_Product[ProductID],tbl_Product[ProductName])</f>
        <v>A Dasboard Contrived</v>
      </c>
      <c r="I3724" t="str">
        <f>_xlfn.XLOOKUP(tbl_OrderProduct[[#This Row],[OrderID]],tbl_Order[OrderID],tbl_Order[CustomerID])</f>
        <v>CUST0982</v>
      </c>
    </row>
    <row r="3725" spans="1:9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  <c r="F3725">
        <f>_xlfn.XLOOKUP(tbl_OrderProduct[[#This Row],[OrderID]],tbl_Order[OrderID],tbl_Order[Order Year])</f>
        <v>2025</v>
      </c>
      <c r="G3725" t="str">
        <f>_xlfn.XLOOKUP(tbl_OrderProduct[[#This Row],[OrderID]],tbl_Order[OrderID],tbl_Order[Order Month Name])</f>
        <v>Jan</v>
      </c>
      <c r="H3725" t="str">
        <f>_xlfn.XLOOKUP(tbl_OrderProduct[[#This Row],[ProductID]],tbl_Product[ProductID],tbl_Product[ProductName])</f>
        <v>Formula Scrabble</v>
      </c>
      <c r="I3725" t="str">
        <f>_xlfn.XLOOKUP(tbl_OrderProduct[[#This Row],[OrderID]],tbl_Order[OrderID],tbl_Order[CustomerID])</f>
        <v>CUST0982</v>
      </c>
    </row>
    <row r="3726" spans="1:9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  <c r="F3726">
        <f>_xlfn.XLOOKUP(tbl_OrderProduct[[#This Row],[OrderID]],tbl_Order[OrderID],tbl_Order[Order Year])</f>
        <v>2025</v>
      </c>
      <c r="G3726" t="str">
        <f>_xlfn.XLOOKUP(tbl_OrderProduct[[#This Row],[OrderID]],tbl_Order[OrderID],tbl_Order[Order Month Name])</f>
        <v>Jan</v>
      </c>
      <c r="H3726" t="str">
        <f>_xlfn.XLOOKUP(tbl_OrderProduct[[#This Row],[ProductID]],tbl_Product[ProductID],tbl_Product[ProductName])</f>
        <v>Sheets of Nottingham</v>
      </c>
      <c r="I3726" t="str">
        <f>_xlfn.XLOOKUP(tbl_OrderProduct[[#This Row],[OrderID]],tbl_Order[OrderID],tbl_Order[CustomerID])</f>
        <v>CUST0860</v>
      </c>
    </row>
    <row r="3727" spans="1:9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  <c r="F3727">
        <f>_xlfn.XLOOKUP(tbl_OrderProduct[[#This Row],[OrderID]],tbl_Order[OrderID],tbl_Order[Order Year])</f>
        <v>2025</v>
      </c>
      <c r="G3727" t="str">
        <f>_xlfn.XLOOKUP(tbl_OrderProduct[[#This Row],[OrderID]],tbl_Order[OrderID],tbl_Order[Order Month Name])</f>
        <v>Jan</v>
      </c>
      <c r="H3727" t="str">
        <f>_xlfn.XLOOKUP(tbl_OrderProduct[[#This Row],[ProductID]],tbl_Product[ProductID],tbl_Product[ProductName])</f>
        <v>Formula Scrabble</v>
      </c>
      <c r="I3727" t="str">
        <f>_xlfn.XLOOKUP(tbl_OrderProduct[[#This Row],[OrderID]],tbl_Order[OrderID],tbl_Order[CustomerID])</f>
        <v>CUST0373</v>
      </c>
    </row>
    <row r="3728" spans="1:9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  <c r="F3728">
        <f>_xlfn.XLOOKUP(tbl_OrderProduct[[#This Row],[OrderID]],tbl_Order[OrderID],tbl_Order[Order Year])</f>
        <v>2025</v>
      </c>
      <c r="G3728" t="str">
        <f>_xlfn.XLOOKUP(tbl_OrderProduct[[#This Row],[OrderID]],tbl_Order[OrderID],tbl_Order[Order Month Name])</f>
        <v>Jan</v>
      </c>
      <c r="H3728" t="str">
        <f>_xlfn.XLOOKUP(tbl_OrderProduct[[#This Row],[ProductID]],tbl_Product[ProductID],tbl_Product[ProductName])</f>
        <v>The Quacks of Quarterburg</v>
      </c>
      <c r="I3728" t="str">
        <f>_xlfn.XLOOKUP(tbl_OrderProduct[[#This Row],[OrderID]],tbl_Order[OrderID],tbl_Order[CustomerID])</f>
        <v>CUST0373</v>
      </c>
    </row>
    <row r="3729" spans="1:9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  <c r="F3729">
        <f>_xlfn.XLOOKUP(tbl_OrderProduct[[#This Row],[OrderID]],tbl_Order[OrderID],tbl_Order[Order Year])</f>
        <v>2025</v>
      </c>
      <c r="G3729" t="str">
        <f>_xlfn.XLOOKUP(tbl_OrderProduct[[#This Row],[OrderID]],tbl_Order[OrderID],tbl_Order[Order Month Name])</f>
        <v>Jan</v>
      </c>
      <c r="H3729" t="str">
        <f>_xlfn.XLOOKUP(tbl_OrderProduct[[#This Row],[ProductID]],tbl_Product[ProductID],tbl_Product[ProductName])</f>
        <v>Brass: Budget</v>
      </c>
      <c r="I3729" t="str">
        <f>_xlfn.XLOOKUP(tbl_OrderProduct[[#This Row],[OrderID]],tbl_Order[OrderID],tbl_Order[CustomerID])</f>
        <v>CUST1019</v>
      </c>
    </row>
    <row r="3730" spans="1:9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  <c r="F3730">
        <f>_xlfn.XLOOKUP(tbl_OrderProduct[[#This Row],[OrderID]],tbl_Order[OrderID],tbl_Order[Order Year])</f>
        <v>2025</v>
      </c>
      <c r="G3730" t="str">
        <f>_xlfn.XLOOKUP(tbl_OrderProduct[[#This Row],[OrderID]],tbl_Order[OrderID],tbl_Order[Order Month Name])</f>
        <v>Jan</v>
      </c>
      <c r="H3730" t="str">
        <f>_xlfn.XLOOKUP(tbl_OrderProduct[[#This Row],[ProductID]],tbl_Product[ProductID],tbl_Product[ProductName])</f>
        <v>Tiny Epic Formulas</v>
      </c>
      <c r="I3730" t="str">
        <f>_xlfn.XLOOKUP(tbl_OrderProduct[[#This Row],[OrderID]],tbl_Order[OrderID],tbl_Order[CustomerID])</f>
        <v>CUST1019</v>
      </c>
    </row>
    <row r="3731" spans="1:9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  <c r="F3731">
        <f>_xlfn.XLOOKUP(tbl_OrderProduct[[#This Row],[OrderID]],tbl_Order[OrderID],tbl_Order[Order Year])</f>
        <v>2025</v>
      </c>
      <c r="G3731" t="str">
        <f>_xlfn.XLOOKUP(tbl_OrderProduct[[#This Row],[OrderID]],tbl_Order[OrderID],tbl_Order[Order Month Name])</f>
        <v>Jan</v>
      </c>
      <c r="H3731" t="str">
        <f>_xlfn.XLOOKUP(tbl_OrderProduct[[#This Row],[ProductID]],tbl_Product[ProductID],tbl_Product[ProductName])</f>
        <v>Don't Split the Data</v>
      </c>
      <c r="I3731" t="str">
        <f>_xlfn.XLOOKUP(tbl_OrderProduct[[#This Row],[OrderID]],tbl_Order[OrderID],tbl_Order[CustomerID])</f>
        <v>CUST1019</v>
      </c>
    </row>
    <row r="3732" spans="1:9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  <c r="F3732">
        <f>_xlfn.XLOOKUP(tbl_OrderProduct[[#This Row],[OrderID]],tbl_Order[OrderID],tbl_Order[Order Year])</f>
        <v>2025</v>
      </c>
      <c r="G3732" t="str">
        <f>_xlfn.XLOOKUP(tbl_OrderProduct[[#This Row],[OrderID]],tbl_Order[OrderID],tbl_Order[Order Month Name])</f>
        <v>Jan</v>
      </c>
      <c r="H3732" t="str">
        <f>_xlfn.XLOOKUP(tbl_OrderProduct[[#This Row],[ProductID]],tbl_Product[ProductID],tbl_Product[ProductName])</f>
        <v>Formulate!</v>
      </c>
      <c r="I3732" t="str">
        <f>_xlfn.XLOOKUP(tbl_OrderProduct[[#This Row],[OrderID]],tbl_Order[OrderID],tbl_Order[CustomerID])</f>
        <v>CUST1019</v>
      </c>
    </row>
    <row r="3733" spans="1:9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  <c r="F3733">
        <f>_xlfn.XLOOKUP(tbl_OrderProduct[[#This Row],[OrderID]],tbl_Order[OrderID],tbl_Order[Order Year])</f>
        <v>2025</v>
      </c>
      <c r="G3733" t="str">
        <f>_xlfn.XLOOKUP(tbl_OrderProduct[[#This Row],[OrderID]],tbl_Order[OrderID],tbl_Order[Order Month Name])</f>
        <v>Jan</v>
      </c>
      <c r="H3733" t="str">
        <f>_xlfn.XLOOKUP(tbl_OrderProduct[[#This Row],[ProductID]],tbl_Product[ProductID],tbl_Product[ProductName])</f>
        <v>Spreadsheet Legacy</v>
      </c>
      <c r="I3733" t="str">
        <f>_xlfn.XLOOKUP(tbl_OrderProduct[[#This Row],[OrderID]],tbl_Order[OrderID],tbl_Order[CustomerID])</f>
        <v>CUST1019</v>
      </c>
    </row>
    <row r="3734" spans="1:9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  <c r="F3734">
        <f>_xlfn.XLOOKUP(tbl_OrderProduct[[#This Row],[OrderID]],tbl_Order[OrderID],tbl_Order[Order Year])</f>
        <v>2025</v>
      </c>
      <c r="G3734" t="str">
        <f>_xlfn.XLOOKUP(tbl_OrderProduct[[#This Row],[OrderID]],tbl_Order[OrderID],tbl_Order[Order Month Name])</f>
        <v>Jan</v>
      </c>
      <c r="H3734" t="str">
        <f>_xlfn.XLOOKUP(tbl_OrderProduct[[#This Row],[ProductID]],tbl_Product[ProductID],tbl_Product[ProductName])</f>
        <v>Terraforming Tableau</v>
      </c>
      <c r="I3734" t="str">
        <f>_xlfn.XLOOKUP(tbl_OrderProduct[[#This Row],[OrderID]],tbl_Order[OrderID],tbl_Order[CustomerID])</f>
        <v>CUST1019</v>
      </c>
    </row>
    <row r="3735" spans="1:9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  <c r="F3735">
        <f>_xlfn.XLOOKUP(tbl_OrderProduct[[#This Row],[OrderID]],tbl_Order[OrderID],tbl_Order[Order Year])</f>
        <v>2025</v>
      </c>
      <c r="G3735" t="str">
        <f>_xlfn.XLOOKUP(tbl_OrderProduct[[#This Row],[OrderID]],tbl_Order[OrderID],tbl_Order[Order Month Name])</f>
        <v>Jan</v>
      </c>
      <c r="H3735" t="str">
        <f>_xlfn.XLOOKUP(tbl_OrderProduct[[#This Row],[ProductID]],tbl_Product[ProductID],tbl_Product[ProductName])</f>
        <v>Monopoly: Pivot Table Edition</v>
      </c>
      <c r="I3735" t="str">
        <f>_xlfn.XLOOKUP(tbl_OrderProduct[[#This Row],[OrderID]],tbl_Order[OrderID],tbl_Order[CustomerID])</f>
        <v>CUST0587</v>
      </c>
    </row>
    <row r="3736" spans="1:9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  <c r="F3736">
        <f>_xlfn.XLOOKUP(tbl_OrderProduct[[#This Row],[OrderID]],tbl_Order[OrderID],tbl_Order[Order Year])</f>
        <v>2025</v>
      </c>
      <c r="G3736" t="str">
        <f>_xlfn.XLOOKUP(tbl_OrderProduct[[#This Row],[OrderID]],tbl_Order[OrderID],tbl_Order[Order Month Name])</f>
        <v>Jan</v>
      </c>
      <c r="H3736" t="str">
        <f>_xlfn.XLOOKUP(tbl_OrderProduct[[#This Row],[ProductID]],tbl_Product[ProductID],tbl_Product[ProductName])</f>
        <v>The Castles of Mad King Lambda</v>
      </c>
      <c r="I3736" t="str">
        <f>_xlfn.XLOOKUP(tbl_OrderProduct[[#This Row],[OrderID]],tbl_Order[OrderID],tbl_Order[CustomerID])</f>
        <v>CUST0587</v>
      </c>
    </row>
    <row r="3737" spans="1:9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  <c r="F3737">
        <f>_xlfn.XLOOKUP(tbl_OrderProduct[[#This Row],[OrderID]],tbl_Order[OrderID],tbl_Order[Order Year])</f>
        <v>2025</v>
      </c>
      <c r="G3737" t="str">
        <f>_xlfn.XLOOKUP(tbl_OrderProduct[[#This Row],[OrderID]],tbl_Order[OrderID],tbl_Order[Order Month Name])</f>
        <v>Jan</v>
      </c>
      <c r="H3737" t="str">
        <f>_xlfn.XLOOKUP(tbl_OrderProduct[[#This Row],[ProductID]],tbl_Product[ProductID],tbl_Product[ProductName])</f>
        <v>DAX Machina</v>
      </c>
      <c r="I3737" t="str">
        <f>_xlfn.XLOOKUP(tbl_OrderProduct[[#This Row],[OrderID]],tbl_Order[OrderID],tbl_Order[CustomerID])</f>
        <v>CUST0587</v>
      </c>
    </row>
    <row r="3738" spans="1:9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  <c r="F3738">
        <f>_xlfn.XLOOKUP(tbl_OrderProduct[[#This Row],[OrderID]],tbl_Order[OrderID],tbl_Order[Order Year])</f>
        <v>2025</v>
      </c>
      <c r="G3738" t="str">
        <f>_xlfn.XLOOKUP(tbl_OrderProduct[[#This Row],[OrderID]],tbl_Order[OrderID],tbl_Order[Order Month Name])</f>
        <v>Jan</v>
      </c>
      <c r="H3738" t="str">
        <f>_xlfn.XLOOKUP(tbl_OrderProduct[[#This Row],[ProductID]],tbl_Product[ProductID],tbl_Product[ProductName])</f>
        <v>DAX Machina</v>
      </c>
      <c r="I3738" t="str">
        <f>_xlfn.XLOOKUP(tbl_OrderProduct[[#This Row],[OrderID]],tbl_Order[OrderID],tbl_Order[CustomerID])</f>
        <v>CUST1250</v>
      </c>
    </row>
    <row r="3739" spans="1:9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  <c r="F3739">
        <f>_xlfn.XLOOKUP(tbl_OrderProduct[[#This Row],[OrderID]],tbl_Order[OrderID],tbl_Order[Order Year])</f>
        <v>2025</v>
      </c>
      <c r="G3739" t="str">
        <f>_xlfn.XLOOKUP(tbl_OrderProduct[[#This Row],[OrderID]],tbl_Order[OrderID],tbl_Order[Order Month Name])</f>
        <v>Jan</v>
      </c>
      <c r="H3739" t="str">
        <f>_xlfn.XLOOKUP(tbl_OrderProduct[[#This Row],[ProductID]],tbl_Product[ProductID],tbl_Product[ProductName])</f>
        <v>Spreadsheets &amp; Sidequests</v>
      </c>
      <c r="I3739" t="str">
        <f>_xlfn.XLOOKUP(tbl_OrderProduct[[#This Row],[OrderID]],tbl_Order[OrderID],tbl_Order[CustomerID])</f>
        <v>CUST1250</v>
      </c>
    </row>
    <row r="3740" spans="1:9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  <c r="F3740">
        <f>_xlfn.XLOOKUP(tbl_OrderProduct[[#This Row],[OrderID]],tbl_Order[OrderID],tbl_Order[Order Year])</f>
        <v>2025</v>
      </c>
      <c r="G3740" t="str">
        <f>_xlfn.XLOOKUP(tbl_OrderProduct[[#This Row],[OrderID]],tbl_Order[OrderID],tbl_Order[Order Month Name])</f>
        <v>Jan</v>
      </c>
      <c r="H3740" t="str">
        <f>_xlfn.XLOOKUP(tbl_OrderProduct[[#This Row],[ProductID]],tbl_Product[ProductID],tbl_Product[ProductName])</f>
        <v>Sheets of Nottingham</v>
      </c>
      <c r="I3740" t="str">
        <f>_xlfn.XLOOKUP(tbl_OrderProduct[[#This Row],[OrderID]],tbl_Order[OrderID],tbl_Order[CustomerID])</f>
        <v>CUST1250</v>
      </c>
    </row>
    <row r="3741" spans="1:9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  <c r="F3741">
        <f>_xlfn.XLOOKUP(tbl_OrderProduct[[#This Row],[OrderID]],tbl_Order[OrderID],tbl_Order[Order Year])</f>
        <v>2025</v>
      </c>
      <c r="G3741" t="str">
        <f>_xlfn.XLOOKUP(tbl_OrderProduct[[#This Row],[OrderID]],tbl_Order[OrderID],tbl_Order[Order Month Name])</f>
        <v>Jan</v>
      </c>
      <c r="H3741" t="str">
        <f>_xlfn.XLOOKUP(tbl_OrderProduct[[#This Row],[ProductID]],tbl_Product[ProductID],tbl_Product[ProductName])</f>
        <v>Carcassone: Financial Quarters</v>
      </c>
      <c r="I3741" t="str">
        <f>_xlfn.XLOOKUP(tbl_OrderProduct[[#This Row],[OrderID]],tbl_Order[OrderID],tbl_Order[CustomerID])</f>
        <v>CUST0572</v>
      </c>
    </row>
    <row r="3742" spans="1:9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  <c r="F3742">
        <f>_xlfn.XLOOKUP(tbl_OrderProduct[[#This Row],[OrderID]],tbl_Order[OrderID],tbl_Order[Order Year])</f>
        <v>2025</v>
      </c>
      <c r="G3742" t="str">
        <f>_xlfn.XLOOKUP(tbl_OrderProduct[[#This Row],[OrderID]],tbl_Order[OrderID],tbl_Order[Order Month Name])</f>
        <v>Jan</v>
      </c>
      <c r="H3742" t="str">
        <f>_xlfn.XLOOKUP(tbl_OrderProduct[[#This Row],[ProductID]],tbl_Product[ProductID],tbl_Product[ProductName])</f>
        <v>Unmatched: Analyst's Edition</v>
      </c>
      <c r="I3742" t="str">
        <f>_xlfn.XLOOKUP(tbl_OrderProduct[[#This Row],[OrderID]],tbl_Order[OrderID],tbl_Order[CustomerID])</f>
        <v>CUST0572</v>
      </c>
    </row>
    <row r="3743" spans="1:9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  <c r="F3743">
        <f>_xlfn.XLOOKUP(tbl_OrderProduct[[#This Row],[OrderID]],tbl_Order[OrderID],tbl_Order[Order Year])</f>
        <v>2025</v>
      </c>
      <c r="G3743" t="str">
        <f>_xlfn.XLOOKUP(tbl_OrderProduct[[#This Row],[OrderID]],tbl_Order[OrderID],tbl_Order[Order Month Name])</f>
        <v>Jan</v>
      </c>
      <c r="H3743" t="str">
        <f>_xlfn.XLOOKUP(tbl_OrderProduct[[#This Row],[ProductID]],tbl_Product[ProductID],tbl_Product[ProductName])</f>
        <v>Pivot Panic!</v>
      </c>
      <c r="I3743" t="str">
        <f>_xlfn.XLOOKUP(tbl_OrderProduct[[#This Row],[OrderID]],tbl_Order[OrderID],tbl_Order[CustomerID])</f>
        <v>CUST1128</v>
      </c>
    </row>
    <row r="3744" spans="1:9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  <c r="F3744">
        <f>_xlfn.XLOOKUP(tbl_OrderProduct[[#This Row],[OrderID]],tbl_Order[OrderID],tbl_Order[Order Year])</f>
        <v>2025</v>
      </c>
      <c r="G3744" t="str">
        <f>_xlfn.XLOOKUP(tbl_OrderProduct[[#This Row],[OrderID]],tbl_Order[OrderID],tbl_Order[Order Month Name])</f>
        <v>Jan</v>
      </c>
      <c r="H3744" t="str">
        <f>_xlfn.XLOOKUP(tbl_OrderProduct[[#This Row],[ProductID]],tbl_Product[ProductID],tbl_Product[ProductName])</f>
        <v>Formula Scrabble</v>
      </c>
      <c r="I3744" t="str">
        <f>_xlfn.XLOOKUP(tbl_OrderProduct[[#This Row],[OrderID]],tbl_Order[OrderID],tbl_Order[CustomerID])</f>
        <v>CUST1128</v>
      </c>
    </row>
    <row r="3745" spans="1:9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  <c r="F3745">
        <f>_xlfn.XLOOKUP(tbl_OrderProduct[[#This Row],[OrderID]],tbl_Order[OrderID],tbl_Order[Order Year])</f>
        <v>2025</v>
      </c>
      <c r="G3745" t="str">
        <f>_xlfn.XLOOKUP(tbl_OrderProduct[[#This Row],[OrderID]],tbl_Order[OrderID],tbl_Order[Order Month Name])</f>
        <v>Jan</v>
      </c>
      <c r="H3745" t="str">
        <f>_xlfn.XLOOKUP(tbl_OrderProduct[[#This Row],[ProductID]],tbl_Product[ProductID],tbl_Product[ProductName])</f>
        <v>Pivot or Perish</v>
      </c>
      <c r="I3745" t="str">
        <f>_xlfn.XLOOKUP(tbl_OrderProduct[[#This Row],[OrderID]],tbl_Order[OrderID],tbl_Order[CustomerID])</f>
        <v>CUST0268</v>
      </c>
    </row>
    <row r="3746" spans="1:9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  <c r="F3746">
        <f>_xlfn.XLOOKUP(tbl_OrderProduct[[#This Row],[OrderID]],tbl_Order[OrderID],tbl_Order[Order Year])</f>
        <v>2025</v>
      </c>
      <c r="G3746" t="str">
        <f>_xlfn.XLOOKUP(tbl_OrderProduct[[#This Row],[OrderID]],tbl_Order[OrderID],tbl_Order[Order Month Name])</f>
        <v>Jan</v>
      </c>
      <c r="H3746" t="str">
        <f>_xlfn.XLOOKUP(tbl_OrderProduct[[#This Row],[ProductID]],tbl_Product[ProductID],tbl_Product[ProductName])</f>
        <v>Fieldnames</v>
      </c>
      <c r="I3746" t="str">
        <f>_xlfn.XLOOKUP(tbl_OrderProduct[[#This Row],[OrderID]],tbl_Order[OrderID],tbl_Order[CustomerID])</f>
        <v>CUST0268</v>
      </c>
    </row>
    <row r="3747" spans="1:9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  <c r="F3747">
        <f>_xlfn.XLOOKUP(tbl_OrderProduct[[#This Row],[OrderID]],tbl_Order[OrderID],tbl_Order[Order Year])</f>
        <v>2025</v>
      </c>
      <c r="G3747" t="str">
        <f>_xlfn.XLOOKUP(tbl_OrderProduct[[#This Row],[OrderID]],tbl_Order[OrderID],tbl_Order[Order Month Name])</f>
        <v>Jan</v>
      </c>
      <c r="H3747" t="str">
        <f>_xlfn.XLOOKUP(tbl_OrderProduct[[#This Row],[ProductID]],tbl_Product[ProductID],tbl_Product[ProductName])</f>
        <v>Pax Excel</v>
      </c>
      <c r="I3747" t="str">
        <f>_xlfn.XLOOKUP(tbl_OrderProduct[[#This Row],[OrderID]],tbl_Order[OrderID],tbl_Order[CustomerID])</f>
        <v>CUST0268</v>
      </c>
    </row>
    <row r="3748" spans="1:9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  <c r="F3748">
        <f>_xlfn.XLOOKUP(tbl_OrderProduct[[#This Row],[OrderID]],tbl_Order[OrderID],tbl_Order[Order Year])</f>
        <v>2025</v>
      </c>
      <c r="G3748" t="str">
        <f>_xlfn.XLOOKUP(tbl_OrderProduct[[#This Row],[OrderID]],tbl_Order[OrderID],tbl_Order[Order Month Name])</f>
        <v>Jan</v>
      </c>
      <c r="H3748" t="str">
        <f>_xlfn.XLOOKUP(tbl_OrderProduct[[#This Row],[ProductID]],tbl_Product[ProductID],tbl_Product[ProductName])</f>
        <v>Don't Split the Data</v>
      </c>
      <c r="I3748" t="str">
        <f>_xlfn.XLOOKUP(tbl_OrderProduct[[#This Row],[OrderID]],tbl_Order[OrderID],tbl_Order[CustomerID])</f>
        <v>CUST0268</v>
      </c>
    </row>
    <row r="3749" spans="1:9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  <c r="F3749">
        <f>_xlfn.XLOOKUP(tbl_OrderProduct[[#This Row],[OrderID]],tbl_Order[OrderID],tbl_Order[Order Year])</f>
        <v>2025</v>
      </c>
      <c r="G3749" t="str">
        <f>_xlfn.XLOOKUP(tbl_OrderProduct[[#This Row],[OrderID]],tbl_Order[OrderID],tbl_Order[Order Month Name])</f>
        <v>Jan</v>
      </c>
      <c r="H3749" t="str">
        <f>_xlfn.XLOOKUP(tbl_OrderProduct[[#This Row],[ProductID]],tbl_Product[ProductID],tbl_Product[ProductName])</f>
        <v>The Quacks of Quarterburg</v>
      </c>
      <c r="I3749" t="str">
        <f>_xlfn.XLOOKUP(tbl_OrderProduct[[#This Row],[OrderID]],tbl_Order[OrderID],tbl_Order[CustomerID])</f>
        <v>CUST1096</v>
      </c>
    </row>
    <row r="3750" spans="1:9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  <c r="F3750">
        <f>_xlfn.XLOOKUP(tbl_OrderProduct[[#This Row],[OrderID]],tbl_Order[OrderID],tbl_Order[Order Year])</f>
        <v>2025</v>
      </c>
      <c r="G3750" t="str">
        <f>_xlfn.XLOOKUP(tbl_OrderProduct[[#This Row],[OrderID]],tbl_Order[OrderID],tbl_Order[Order Month Name])</f>
        <v>Feb</v>
      </c>
      <c r="H3750" t="str">
        <f>_xlfn.XLOOKUP(tbl_OrderProduct[[#This Row],[ProductID]],tbl_Product[ProductID],tbl_Product[ProductName])</f>
        <v>The Spill: Data Breach</v>
      </c>
      <c r="I3750" t="str">
        <f>_xlfn.XLOOKUP(tbl_OrderProduct[[#This Row],[OrderID]],tbl_Order[OrderID],tbl_Order[CustomerID])</f>
        <v>CUST0578</v>
      </c>
    </row>
    <row r="3751" spans="1:9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  <c r="F3751">
        <f>_xlfn.XLOOKUP(tbl_OrderProduct[[#This Row],[OrderID]],tbl_Order[OrderID],tbl_Order[Order Year])</f>
        <v>2025</v>
      </c>
      <c r="G3751" t="str">
        <f>_xlfn.XLOOKUP(tbl_OrderProduct[[#This Row],[OrderID]],tbl_Order[OrderID],tbl_Order[Order Month Name])</f>
        <v>Feb</v>
      </c>
      <c r="H3751" t="str">
        <f>_xlfn.XLOOKUP(tbl_OrderProduct[[#This Row],[ProductID]],tbl_Product[ProductID],tbl_Product[ProductName])</f>
        <v>Forbidden Functions</v>
      </c>
      <c r="I3751" t="str">
        <f>_xlfn.XLOOKUP(tbl_OrderProduct[[#This Row],[OrderID]],tbl_Order[OrderID],tbl_Order[CustomerID])</f>
        <v>CUST0578</v>
      </c>
    </row>
    <row r="3752" spans="1:9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  <c r="F3752">
        <f>_xlfn.XLOOKUP(tbl_OrderProduct[[#This Row],[OrderID]],tbl_Order[OrderID],tbl_Order[Order Year])</f>
        <v>2025</v>
      </c>
      <c r="G3752" t="str">
        <f>_xlfn.XLOOKUP(tbl_OrderProduct[[#This Row],[OrderID]],tbl_Order[OrderID],tbl_Order[Order Month Name])</f>
        <v>Feb</v>
      </c>
      <c r="H3752" t="str">
        <f>_xlfn.XLOOKUP(tbl_OrderProduct[[#This Row],[ProductID]],tbl_Product[ProductID],tbl_Product[ProductName])</f>
        <v>The Spill: Data Breach</v>
      </c>
      <c r="I3752" t="str">
        <f>_xlfn.XLOOKUP(tbl_OrderProduct[[#This Row],[OrderID]],tbl_Order[OrderID],tbl_Order[CustomerID])</f>
        <v>CUST0995</v>
      </c>
    </row>
    <row r="3753" spans="1:9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  <c r="F3753">
        <f>_xlfn.XLOOKUP(tbl_OrderProduct[[#This Row],[OrderID]],tbl_Order[OrderID],tbl_Order[Order Year])</f>
        <v>2025</v>
      </c>
      <c r="G3753" t="str">
        <f>_xlfn.XLOOKUP(tbl_OrderProduct[[#This Row],[OrderID]],tbl_Order[OrderID],tbl_Order[Order Month Name])</f>
        <v>Feb</v>
      </c>
      <c r="H3753" t="str">
        <f>_xlfn.XLOOKUP(tbl_OrderProduct[[#This Row],[ProductID]],tbl_Product[ProductID],tbl_Product[ProductName])</f>
        <v>7 Chart Wonders</v>
      </c>
      <c r="I3753" t="str">
        <f>_xlfn.XLOOKUP(tbl_OrderProduct[[#This Row],[OrderID]],tbl_Order[OrderID],tbl_Order[CustomerID])</f>
        <v>CUST0650</v>
      </c>
    </row>
    <row r="3754" spans="1:9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  <c r="F3754">
        <f>_xlfn.XLOOKUP(tbl_OrderProduct[[#This Row],[OrderID]],tbl_Order[OrderID],tbl_Order[Order Year])</f>
        <v>2025</v>
      </c>
      <c r="G3754" t="str">
        <f>_xlfn.XLOOKUP(tbl_OrderProduct[[#This Row],[OrderID]],tbl_Order[OrderID],tbl_Order[Order Month Name])</f>
        <v>Feb</v>
      </c>
      <c r="H3754" t="str">
        <f>_xlfn.XLOOKUP(tbl_OrderProduct[[#This Row],[ProductID]],tbl_Product[ProductID],tbl_Product[ProductName])</f>
        <v>Cashflow Cascadia</v>
      </c>
      <c r="I3754" t="str">
        <f>_xlfn.XLOOKUP(tbl_OrderProduct[[#This Row],[OrderID]],tbl_Order[OrderID],tbl_Order[CustomerID])</f>
        <v>CUST0104</v>
      </c>
    </row>
    <row r="3755" spans="1:9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  <c r="F3755">
        <f>_xlfn.XLOOKUP(tbl_OrderProduct[[#This Row],[OrderID]],tbl_Order[OrderID],tbl_Order[Order Year])</f>
        <v>2025</v>
      </c>
      <c r="G3755" t="str">
        <f>_xlfn.XLOOKUP(tbl_OrderProduct[[#This Row],[OrderID]],tbl_Order[OrderID],tbl_Order[Order Month Name])</f>
        <v>Feb</v>
      </c>
      <c r="H3755" t="str">
        <f>_xlfn.XLOOKUP(tbl_OrderProduct[[#This Row],[ProductID]],tbl_Product[ProductID],tbl_Product[ProductName])</f>
        <v>Sheets of Nottingham</v>
      </c>
      <c r="I3755" t="str">
        <f>_xlfn.XLOOKUP(tbl_OrderProduct[[#This Row],[OrderID]],tbl_Order[OrderID],tbl_Order[CustomerID])</f>
        <v>CUST0104</v>
      </c>
    </row>
    <row r="3756" spans="1:9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  <c r="F3756">
        <f>_xlfn.XLOOKUP(tbl_OrderProduct[[#This Row],[OrderID]],tbl_Order[OrderID],tbl_Order[Order Year])</f>
        <v>2025</v>
      </c>
      <c r="G3756" t="str">
        <f>_xlfn.XLOOKUP(tbl_OrderProduct[[#This Row],[OrderID]],tbl_Order[OrderID],tbl_Order[Order Month Name])</f>
        <v>Feb</v>
      </c>
      <c r="H3756" t="str">
        <f>_xlfn.XLOOKUP(tbl_OrderProduct[[#This Row],[ProductID]],tbl_Product[ProductID],tbl_Product[ProductName])</f>
        <v>Carcassone: Financial Quarters</v>
      </c>
      <c r="I3756" t="str">
        <f>_xlfn.XLOOKUP(tbl_OrderProduct[[#This Row],[OrderID]],tbl_Order[OrderID],tbl_Order[CustomerID])</f>
        <v>CUST0104</v>
      </c>
    </row>
    <row r="3757" spans="1:9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  <c r="F3757">
        <f>_xlfn.XLOOKUP(tbl_OrderProduct[[#This Row],[OrderID]],tbl_Order[OrderID],tbl_Order[Order Year])</f>
        <v>2025</v>
      </c>
      <c r="G3757" t="str">
        <f>_xlfn.XLOOKUP(tbl_OrderProduct[[#This Row],[OrderID]],tbl_Order[OrderID],tbl_Order[Order Month Name])</f>
        <v>Feb</v>
      </c>
      <c r="H3757" t="str">
        <f>_xlfn.XLOOKUP(tbl_OrderProduct[[#This Row],[ProductID]],tbl_Product[ProductID],tbl_Product[ProductName])</f>
        <v>Fieldnames</v>
      </c>
      <c r="I3757" t="str">
        <f>_xlfn.XLOOKUP(tbl_OrderProduct[[#This Row],[OrderID]],tbl_Order[OrderID],tbl_Order[CustomerID])</f>
        <v>CUST0104</v>
      </c>
    </row>
    <row r="3758" spans="1:9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  <c r="F3758">
        <f>_xlfn.XLOOKUP(tbl_OrderProduct[[#This Row],[OrderID]],tbl_Order[OrderID],tbl_Order[Order Year])</f>
        <v>2025</v>
      </c>
      <c r="G3758" t="str">
        <f>_xlfn.XLOOKUP(tbl_OrderProduct[[#This Row],[OrderID]],tbl_Order[OrderID],tbl_Order[Order Month Name])</f>
        <v>Feb</v>
      </c>
      <c r="H3758" t="str">
        <f>_xlfn.XLOOKUP(tbl_OrderProduct[[#This Row],[ProductID]],tbl_Product[ProductID],tbl_Product[ProductName])</f>
        <v>Pax Excel</v>
      </c>
      <c r="I3758" t="str">
        <f>_xlfn.XLOOKUP(tbl_OrderProduct[[#This Row],[OrderID]],tbl_Order[OrderID],tbl_Order[CustomerID])</f>
        <v>CUST0104</v>
      </c>
    </row>
    <row r="3759" spans="1:9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  <c r="F3759">
        <f>_xlfn.XLOOKUP(tbl_OrderProduct[[#This Row],[OrderID]],tbl_Order[OrderID],tbl_Order[Order Year])</f>
        <v>2025</v>
      </c>
      <c r="G3759" t="str">
        <f>_xlfn.XLOOKUP(tbl_OrderProduct[[#This Row],[OrderID]],tbl_Order[OrderID],tbl_Order[Order Month Name])</f>
        <v>Feb</v>
      </c>
      <c r="H3759" t="str">
        <f>_xlfn.XLOOKUP(tbl_OrderProduct[[#This Row],[ProductID]],tbl_Product[ProductID],tbl_Product[ProductName])</f>
        <v>Roll for Regression</v>
      </c>
      <c r="I3759" t="str">
        <f>_xlfn.XLOOKUP(tbl_OrderProduct[[#This Row],[OrderID]],tbl_Order[OrderID],tbl_Order[CustomerID])</f>
        <v>CUST0058</v>
      </c>
    </row>
    <row r="3760" spans="1:9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  <c r="F3760">
        <f>_xlfn.XLOOKUP(tbl_OrderProduct[[#This Row],[OrderID]],tbl_Order[OrderID],tbl_Order[Order Year])</f>
        <v>2025</v>
      </c>
      <c r="G3760" t="str">
        <f>_xlfn.XLOOKUP(tbl_OrderProduct[[#This Row],[OrderID]],tbl_Order[OrderID],tbl_Order[Order Month Name])</f>
        <v>Feb</v>
      </c>
      <c r="H3760" t="str">
        <f>_xlfn.XLOOKUP(tbl_OrderProduct[[#This Row],[ProductID]],tbl_Product[ProductID],tbl_Product[ProductName])</f>
        <v>Sheets of Nottingham</v>
      </c>
      <c r="I3760" t="str">
        <f>_xlfn.XLOOKUP(tbl_OrderProduct[[#This Row],[OrderID]],tbl_Order[OrderID],tbl_Order[CustomerID])</f>
        <v>CUST0058</v>
      </c>
    </row>
    <row r="3761" spans="1:9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  <c r="F3761">
        <f>_xlfn.XLOOKUP(tbl_OrderProduct[[#This Row],[OrderID]],tbl_Order[OrderID],tbl_Order[Order Year])</f>
        <v>2025</v>
      </c>
      <c r="G3761" t="str">
        <f>_xlfn.XLOOKUP(tbl_OrderProduct[[#This Row],[OrderID]],tbl_Order[OrderID],tbl_Order[Order Month Name])</f>
        <v>Feb</v>
      </c>
      <c r="H3761" t="str">
        <f>_xlfn.XLOOKUP(tbl_OrderProduct[[#This Row],[ProductID]],tbl_Product[ProductID],tbl_Product[ProductName])</f>
        <v>Pivot &amp; Paper</v>
      </c>
      <c r="I3761" t="str">
        <f>_xlfn.XLOOKUP(tbl_OrderProduct[[#This Row],[OrderID]],tbl_Order[OrderID],tbl_Order[CustomerID])</f>
        <v>CUST0058</v>
      </c>
    </row>
    <row r="3762" spans="1:9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  <c r="F3762">
        <f>_xlfn.XLOOKUP(tbl_OrderProduct[[#This Row],[OrderID]],tbl_Order[OrderID],tbl_Order[Order Year])</f>
        <v>2025</v>
      </c>
      <c r="G3762" t="str">
        <f>_xlfn.XLOOKUP(tbl_OrderProduct[[#This Row],[OrderID]],tbl_Order[OrderID],tbl_Order[Order Month Name])</f>
        <v>Feb</v>
      </c>
      <c r="H3762" t="str">
        <f>_xlfn.XLOOKUP(tbl_OrderProduct[[#This Row],[ProductID]],tbl_Product[ProductID],tbl_Product[ProductName])</f>
        <v>Brass: Budget</v>
      </c>
      <c r="I3762" t="str">
        <f>_xlfn.XLOOKUP(tbl_OrderProduct[[#This Row],[OrderID]],tbl_Order[OrderID],tbl_Order[CustomerID])</f>
        <v>CUST0058</v>
      </c>
    </row>
    <row r="3763" spans="1:9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  <c r="F3763">
        <f>_xlfn.XLOOKUP(tbl_OrderProduct[[#This Row],[OrderID]],tbl_Order[OrderID],tbl_Order[Order Year])</f>
        <v>2025</v>
      </c>
      <c r="G3763" t="str">
        <f>_xlfn.XLOOKUP(tbl_OrderProduct[[#This Row],[OrderID]],tbl_Order[OrderID],tbl_Order[Order Month Name])</f>
        <v>Feb</v>
      </c>
      <c r="H3763" t="str">
        <f>_xlfn.XLOOKUP(tbl_OrderProduct[[#This Row],[ProductID]],tbl_Product[ProductID],tbl_Product[ProductName])</f>
        <v>Pivot or Perish</v>
      </c>
      <c r="I3763" t="str">
        <f>_xlfn.XLOOKUP(tbl_OrderProduct[[#This Row],[OrderID]],tbl_Order[OrderID],tbl_Order[CustomerID])</f>
        <v>CUST0058</v>
      </c>
    </row>
    <row r="3764" spans="1:9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  <c r="F3764">
        <f>_xlfn.XLOOKUP(tbl_OrderProduct[[#This Row],[OrderID]],tbl_Order[OrderID],tbl_Order[Order Year])</f>
        <v>2025</v>
      </c>
      <c r="G3764" t="str">
        <f>_xlfn.XLOOKUP(tbl_OrderProduct[[#This Row],[OrderID]],tbl_Order[OrderID],tbl_Order[Order Month Name])</f>
        <v>Feb</v>
      </c>
      <c r="H3764" t="str">
        <f>_xlfn.XLOOKUP(tbl_OrderProduct[[#This Row],[ProductID]],tbl_Product[ProductID],tbl_Product[ProductName])</f>
        <v>Sheetstorm</v>
      </c>
      <c r="I3764" t="str">
        <f>_xlfn.XLOOKUP(tbl_OrderProduct[[#This Row],[OrderID]],tbl_Order[OrderID],tbl_Order[CustomerID])</f>
        <v>CUST0058</v>
      </c>
    </row>
    <row r="3765" spans="1:9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  <c r="F3765">
        <f>_xlfn.XLOOKUP(tbl_OrderProduct[[#This Row],[OrderID]],tbl_Order[OrderID],tbl_Order[Order Year])</f>
        <v>2025</v>
      </c>
      <c r="G3765" t="str">
        <f>_xlfn.XLOOKUP(tbl_OrderProduct[[#This Row],[OrderID]],tbl_Order[OrderID],tbl_Order[Order Month Name])</f>
        <v>Feb</v>
      </c>
      <c r="H3765" t="str">
        <f>_xlfn.XLOOKUP(tbl_OrderProduct[[#This Row],[ProductID]],tbl_Product[ProductID],tbl_Product[ProductName])</f>
        <v>Data: The Resistance</v>
      </c>
      <c r="I3765" t="str">
        <f>_xlfn.XLOOKUP(tbl_OrderProduct[[#This Row],[OrderID]],tbl_Order[OrderID],tbl_Order[CustomerID])</f>
        <v>CUST0368</v>
      </c>
    </row>
    <row r="3766" spans="1:9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  <c r="F3766">
        <f>_xlfn.XLOOKUP(tbl_OrderProduct[[#This Row],[OrderID]],tbl_Order[OrderID],tbl_Order[Order Year])</f>
        <v>2025</v>
      </c>
      <c r="G3766" t="str">
        <f>_xlfn.XLOOKUP(tbl_OrderProduct[[#This Row],[OrderID]],tbl_Order[OrderID],tbl_Order[Order Month Name])</f>
        <v>Feb</v>
      </c>
      <c r="H3766" t="str">
        <f>_xlfn.XLOOKUP(tbl_OrderProduct[[#This Row],[ProductID]],tbl_Product[ProductID],tbl_Product[ProductName])</f>
        <v>Pivot &amp; Paper</v>
      </c>
      <c r="I3766" t="str">
        <f>_xlfn.XLOOKUP(tbl_OrderProduct[[#This Row],[OrderID]],tbl_Order[OrderID],tbl_Order[CustomerID])</f>
        <v>CUST0368</v>
      </c>
    </row>
    <row r="3767" spans="1:9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  <c r="F3767">
        <f>_xlfn.XLOOKUP(tbl_OrderProduct[[#This Row],[OrderID]],tbl_Order[OrderID],tbl_Order[Order Year])</f>
        <v>2025</v>
      </c>
      <c r="G3767" t="str">
        <f>_xlfn.XLOOKUP(tbl_OrderProduct[[#This Row],[OrderID]],tbl_Order[OrderID],tbl_Order[Order Month Name])</f>
        <v>Feb</v>
      </c>
      <c r="H3767" t="str">
        <f>_xlfn.XLOOKUP(tbl_OrderProduct[[#This Row],[ProductID]],tbl_Product[ProductID],tbl_Product[ProductName])</f>
        <v>Great Western Lookup</v>
      </c>
      <c r="I3767" t="str">
        <f>_xlfn.XLOOKUP(tbl_OrderProduct[[#This Row],[OrderID]],tbl_Order[OrderID],tbl_Order[CustomerID])</f>
        <v>CUST0368</v>
      </c>
    </row>
    <row r="3768" spans="1:9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  <c r="F3768">
        <f>_xlfn.XLOOKUP(tbl_OrderProduct[[#This Row],[OrderID]],tbl_Order[OrderID],tbl_Order[Order Year])</f>
        <v>2025</v>
      </c>
      <c r="G3768" t="str">
        <f>_xlfn.XLOOKUP(tbl_OrderProduct[[#This Row],[OrderID]],tbl_Order[OrderID],tbl_Order[Order Month Name])</f>
        <v>Feb</v>
      </c>
      <c r="H3768" t="str">
        <f>_xlfn.XLOOKUP(tbl_OrderProduct[[#This Row],[ProductID]],tbl_Product[ProductID],tbl_Product[ProductName])</f>
        <v>Azul: Pie Chart Edition</v>
      </c>
      <c r="I3768" t="str">
        <f>_xlfn.XLOOKUP(tbl_OrderProduct[[#This Row],[OrderID]],tbl_Order[OrderID],tbl_Order[CustomerID])</f>
        <v>CUST0516</v>
      </c>
    </row>
    <row r="3769" spans="1:9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  <c r="F3769">
        <f>_xlfn.XLOOKUP(tbl_OrderProduct[[#This Row],[OrderID]],tbl_Order[OrderID],tbl_Order[Order Year])</f>
        <v>2025</v>
      </c>
      <c r="G3769" t="str">
        <f>_xlfn.XLOOKUP(tbl_OrderProduct[[#This Row],[OrderID]],tbl_Order[OrderID],tbl_Order[Order Month Name])</f>
        <v>Feb</v>
      </c>
      <c r="H3769" t="str">
        <f>_xlfn.XLOOKUP(tbl_OrderProduct[[#This Row],[ProductID]],tbl_Product[ProductID],tbl_Product[ProductName])</f>
        <v>A Dasboard Contrived</v>
      </c>
      <c r="I3769" t="str">
        <f>_xlfn.XLOOKUP(tbl_OrderProduct[[#This Row],[OrderID]],tbl_Order[OrderID],tbl_Order[CustomerID])</f>
        <v>CUST0516</v>
      </c>
    </row>
    <row r="3770" spans="1:9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  <c r="F3770">
        <f>_xlfn.XLOOKUP(tbl_OrderProduct[[#This Row],[OrderID]],tbl_Order[OrderID],tbl_Order[Order Year])</f>
        <v>2025</v>
      </c>
      <c r="G3770" t="str">
        <f>_xlfn.XLOOKUP(tbl_OrderProduct[[#This Row],[OrderID]],tbl_Order[OrderID],tbl_Order[Order Month Name])</f>
        <v>Feb</v>
      </c>
      <c r="H3770" t="str">
        <f>_xlfn.XLOOKUP(tbl_OrderProduct[[#This Row],[ProductID]],tbl_Product[ProductID],tbl_Product[ProductName])</f>
        <v>Dungeons &amp; Datasets</v>
      </c>
      <c r="I3770" t="str">
        <f>_xlfn.XLOOKUP(tbl_OrderProduct[[#This Row],[OrderID]],tbl_Order[OrderID],tbl_Order[CustomerID])</f>
        <v>CUST0516</v>
      </c>
    </row>
    <row r="3771" spans="1:9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  <c r="F3771">
        <f>_xlfn.XLOOKUP(tbl_OrderProduct[[#This Row],[OrderID]],tbl_Order[OrderID],tbl_Order[Order Year])</f>
        <v>2025</v>
      </c>
      <c r="G3771" t="str">
        <f>_xlfn.XLOOKUP(tbl_OrderProduct[[#This Row],[OrderID]],tbl_Order[OrderID],tbl_Order[Order Month Name])</f>
        <v>Feb</v>
      </c>
      <c r="H3771" t="str">
        <f>_xlfn.XLOOKUP(tbl_OrderProduct[[#This Row],[ProductID]],tbl_Product[ProductID],tbl_Product[ProductName])</f>
        <v>Cashflow Cascadia</v>
      </c>
      <c r="I3771" t="str">
        <f>_xlfn.XLOOKUP(tbl_OrderProduct[[#This Row],[OrderID]],tbl_Order[OrderID],tbl_Order[CustomerID])</f>
        <v>CUST1233</v>
      </c>
    </row>
    <row r="3772" spans="1:9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  <c r="F3772">
        <f>_xlfn.XLOOKUP(tbl_OrderProduct[[#This Row],[OrderID]],tbl_Order[OrderID],tbl_Order[Order Year])</f>
        <v>2025</v>
      </c>
      <c r="G3772" t="str">
        <f>_xlfn.XLOOKUP(tbl_OrderProduct[[#This Row],[OrderID]],tbl_Order[OrderID],tbl_Order[Order Month Name])</f>
        <v>Mar</v>
      </c>
      <c r="H3772" t="str">
        <f>_xlfn.XLOOKUP(tbl_OrderProduct[[#This Row],[ProductID]],tbl_Product[ProductID],tbl_Product[ProductName])</f>
        <v>Fieldnames</v>
      </c>
      <c r="I3772" t="str">
        <f>_xlfn.XLOOKUP(tbl_OrderProduct[[#This Row],[OrderID]],tbl_Order[OrderID],tbl_Order[CustomerID])</f>
        <v>CUST1210</v>
      </c>
    </row>
    <row r="3773" spans="1:9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  <c r="F3773">
        <f>_xlfn.XLOOKUP(tbl_OrderProduct[[#This Row],[OrderID]],tbl_Order[OrderID],tbl_Order[Order Year])</f>
        <v>2025</v>
      </c>
      <c r="G3773" t="str">
        <f>_xlfn.XLOOKUP(tbl_OrderProduct[[#This Row],[OrderID]],tbl_Order[OrderID],tbl_Order[Order Month Name])</f>
        <v>Mar</v>
      </c>
      <c r="H3773" t="str">
        <f>_xlfn.XLOOKUP(tbl_OrderProduct[[#This Row],[ProductID]],tbl_Product[ProductID],tbl_Product[ProductName])</f>
        <v>Pandemic: #REF! Outbreak</v>
      </c>
      <c r="I3773" t="str">
        <f>_xlfn.XLOOKUP(tbl_OrderProduct[[#This Row],[OrderID]],tbl_Order[OrderID],tbl_Order[CustomerID])</f>
        <v>CUST1210</v>
      </c>
    </row>
    <row r="3774" spans="1:9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  <c r="F3774">
        <f>_xlfn.XLOOKUP(tbl_OrderProduct[[#This Row],[OrderID]],tbl_Order[OrderID],tbl_Order[Order Year])</f>
        <v>2025</v>
      </c>
      <c r="G3774" t="str">
        <f>_xlfn.XLOOKUP(tbl_OrderProduct[[#This Row],[OrderID]],tbl_Order[OrderID],tbl_Order[Order Month Name])</f>
        <v>Mar</v>
      </c>
      <c r="H3774" t="str">
        <f>_xlfn.XLOOKUP(tbl_OrderProduct[[#This Row],[ProductID]],tbl_Product[ProductID],tbl_Product[ProductName])</f>
        <v>Sheetstorm</v>
      </c>
      <c r="I3774" t="str">
        <f>_xlfn.XLOOKUP(tbl_OrderProduct[[#This Row],[OrderID]],tbl_Order[OrderID],tbl_Order[CustomerID])</f>
        <v>CUST1210</v>
      </c>
    </row>
    <row r="3775" spans="1:9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  <c r="F3775">
        <f>_xlfn.XLOOKUP(tbl_OrderProduct[[#This Row],[OrderID]],tbl_Order[OrderID],tbl_Order[Order Year])</f>
        <v>2025</v>
      </c>
      <c r="G3775" t="str">
        <f>_xlfn.XLOOKUP(tbl_OrderProduct[[#This Row],[OrderID]],tbl_Order[OrderID],tbl_Order[Order Month Name])</f>
        <v>Mar</v>
      </c>
      <c r="H3775" t="str">
        <f>_xlfn.XLOOKUP(tbl_OrderProduct[[#This Row],[ProductID]],tbl_Product[ProductID],tbl_Product[ProductName])</f>
        <v>Spreadsheet Legacy</v>
      </c>
      <c r="I3775" t="str">
        <f>_xlfn.XLOOKUP(tbl_OrderProduct[[#This Row],[OrderID]],tbl_Order[OrderID],tbl_Order[CustomerID])</f>
        <v>CUST0457</v>
      </c>
    </row>
    <row r="3776" spans="1:9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  <c r="F3776">
        <f>_xlfn.XLOOKUP(tbl_OrderProduct[[#This Row],[OrderID]],tbl_Order[OrderID],tbl_Order[Order Year])</f>
        <v>2025</v>
      </c>
      <c r="G3776" t="str">
        <f>_xlfn.XLOOKUP(tbl_OrderProduct[[#This Row],[OrderID]],tbl_Order[OrderID],tbl_Order[Order Month Name])</f>
        <v>Mar</v>
      </c>
      <c r="H3776" t="str">
        <f>_xlfn.XLOOKUP(tbl_OrderProduct[[#This Row],[ProductID]],tbl_Product[ProductID],tbl_Product[ProductName])</f>
        <v>Pivot or Perish</v>
      </c>
      <c r="I3776" t="str">
        <f>_xlfn.XLOOKUP(tbl_OrderProduct[[#This Row],[OrderID]],tbl_Order[OrderID],tbl_Order[CustomerID])</f>
        <v>CUST0721</v>
      </c>
    </row>
    <row r="3777" spans="1:9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  <c r="F3777">
        <f>_xlfn.XLOOKUP(tbl_OrderProduct[[#This Row],[OrderID]],tbl_Order[OrderID],tbl_Order[Order Year])</f>
        <v>2025</v>
      </c>
      <c r="G3777" t="str">
        <f>_xlfn.XLOOKUP(tbl_OrderProduct[[#This Row],[OrderID]],tbl_Order[OrderID],tbl_Order[Order Month Name])</f>
        <v>Mar</v>
      </c>
      <c r="H3777" t="str">
        <f>_xlfn.XLOOKUP(tbl_OrderProduct[[#This Row],[ProductID]],tbl_Product[ProductID],tbl_Product[ProductName])</f>
        <v>Power B.I. the Board Game</v>
      </c>
      <c r="I3777" t="str">
        <f>_xlfn.XLOOKUP(tbl_OrderProduct[[#This Row],[OrderID]],tbl_Order[OrderID],tbl_Order[CustomerID])</f>
        <v>CUST0721</v>
      </c>
    </row>
    <row r="3778" spans="1:9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  <c r="F3778">
        <f>_xlfn.XLOOKUP(tbl_OrderProduct[[#This Row],[OrderID]],tbl_Order[OrderID],tbl_Order[Order Year])</f>
        <v>2025</v>
      </c>
      <c r="G3778" t="str">
        <f>_xlfn.XLOOKUP(tbl_OrderProduct[[#This Row],[OrderID]],tbl_Order[OrderID],tbl_Order[Order Month Name])</f>
        <v>Mar</v>
      </c>
      <c r="H3778" t="str">
        <f>_xlfn.XLOOKUP(tbl_OrderProduct[[#This Row],[ProductID]],tbl_Product[ProductID],tbl_Product[ProductName])</f>
        <v>Pivot or Perish</v>
      </c>
      <c r="I3778" t="str">
        <f>_xlfn.XLOOKUP(tbl_OrderProduct[[#This Row],[OrderID]],tbl_Order[OrderID],tbl_Order[CustomerID])</f>
        <v>CUST1136</v>
      </c>
    </row>
    <row r="3779" spans="1:9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  <c r="F3779">
        <f>_xlfn.XLOOKUP(tbl_OrderProduct[[#This Row],[OrderID]],tbl_Order[OrderID],tbl_Order[Order Year])</f>
        <v>2025</v>
      </c>
      <c r="G3779" t="str">
        <f>_xlfn.XLOOKUP(tbl_OrderProduct[[#This Row],[OrderID]],tbl_Order[OrderID],tbl_Order[Order Month Name])</f>
        <v>Mar</v>
      </c>
      <c r="H3779" t="str">
        <f>_xlfn.XLOOKUP(tbl_OrderProduct[[#This Row],[ProductID]],tbl_Product[ProductID],tbl_Product[ProductName])</f>
        <v>Root Cause Analysis</v>
      </c>
      <c r="I3779" t="str">
        <f>_xlfn.XLOOKUP(tbl_OrderProduct[[#This Row],[OrderID]],tbl_Order[OrderID],tbl_Order[CustomerID])</f>
        <v>CUST0644</v>
      </c>
    </row>
    <row r="3780" spans="1:9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  <c r="F3780">
        <f>_xlfn.XLOOKUP(tbl_OrderProduct[[#This Row],[OrderID]],tbl_Order[OrderID],tbl_Order[Order Year])</f>
        <v>2025</v>
      </c>
      <c r="G3780" t="str">
        <f>_xlfn.XLOOKUP(tbl_OrderProduct[[#This Row],[OrderID]],tbl_Order[OrderID],tbl_Order[Order Month Name])</f>
        <v>Mar</v>
      </c>
      <c r="H3780" t="str">
        <f>_xlfn.XLOOKUP(tbl_OrderProduct[[#This Row],[ProductID]],tbl_Product[ProductID],tbl_Product[ProductName])</f>
        <v>DAX Machina</v>
      </c>
      <c r="I3780" t="str">
        <f>_xlfn.XLOOKUP(tbl_OrderProduct[[#This Row],[OrderID]],tbl_Order[OrderID],tbl_Order[CustomerID])</f>
        <v>CUST0483</v>
      </c>
    </row>
    <row r="3781" spans="1:9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  <c r="F3781">
        <f>_xlfn.XLOOKUP(tbl_OrderProduct[[#This Row],[OrderID]],tbl_Order[OrderID],tbl_Order[Order Year])</f>
        <v>2025</v>
      </c>
      <c r="G3781" t="str">
        <f>_xlfn.XLOOKUP(tbl_OrderProduct[[#This Row],[OrderID]],tbl_Order[OrderID],tbl_Order[Order Month Name])</f>
        <v>Mar</v>
      </c>
      <c r="H3781" t="str">
        <f>_xlfn.XLOOKUP(tbl_OrderProduct[[#This Row],[ProductID]],tbl_Product[ProductID],tbl_Product[ProductName])</f>
        <v>Pivot Panic!</v>
      </c>
      <c r="I3781" t="str">
        <f>_xlfn.XLOOKUP(tbl_OrderProduct[[#This Row],[OrderID]],tbl_Order[OrderID],tbl_Order[CustomerID])</f>
        <v>CUST0483</v>
      </c>
    </row>
    <row r="3782" spans="1:9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  <c r="F3782">
        <f>_xlfn.XLOOKUP(tbl_OrderProduct[[#This Row],[OrderID]],tbl_Order[OrderID],tbl_Order[Order Year])</f>
        <v>2025</v>
      </c>
      <c r="G3782" t="str">
        <f>_xlfn.XLOOKUP(tbl_OrderProduct[[#This Row],[OrderID]],tbl_Order[OrderID],tbl_Order[Order Month Name])</f>
        <v>Mar</v>
      </c>
      <c r="H3782" t="str">
        <f>_xlfn.XLOOKUP(tbl_OrderProduct[[#This Row],[ProductID]],tbl_Product[ProductID],tbl_Product[ProductName])</f>
        <v>The Castles of Mad King Lambda</v>
      </c>
      <c r="I3782" t="str">
        <f>_xlfn.XLOOKUP(tbl_OrderProduct[[#This Row],[OrderID]],tbl_Order[OrderID],tbl_Order[CustomerID])</f>
        <v>CUST0755</v>
      </c>
    </row>
    <row r="3783" spans="1:9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  <c r="F3783">
        <f>_xlfn.XLOOKUP(tbl_OrderProduct[[#This Row],[OrderID]],tbl_Order[OrderID],tbl_Order[Order Year])</f>
        <v>2025</v>
      </c>
      <c r="G3783" t="str">
        <f>_xlfn.XLOOKUP(tbl_OrderProduct[[#This Row],[OrderID]],tbl_Order[OrderID],tbl_Order[Order Month Name])</f>
        <v>Mar</v>
      </c>
      <c r="H3783" t="str">
        <f>_xlfn.XLOOKUP(tbl_OrderProduct[[#This Row],[ProductID]],tbl_Product[ProductID],tbl_Product[ProductName])</f>
        <v>A Dasboard Contrived</v>
      </c>
      <c r="I3783" t="str">
        <f>_xlfn.XLOOKUP(tbl_OrderProduct[[#This Row],[OrderID]],tbl_Order[OrderID],tbl_Order[CustomerID])</f>
        <v>CUST0755</v>
      </c>
    </row>
    <row r="3784" spans="1:9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  <c r="F3784">
        <f>_xlfn.XLOOKUP(tbl_OrderProduct[[#This Row],[OrderID]],tbl_Order[OrderID],tbl_Order[Order Year])</f>
        <v>2025</v>
      </c>
      <c r="G3784" t="str">
        <f>_xlfn.XLOOKUP(tbl_OrderProduct[[#This Row],[OrderID]],tbl_Order[OrderID],tbl_Order[Order Month Name])</f>
        <v>Apr</v>
      </c>
      <c r="H3784" t="str">
        <f>_xlfn.XLOOKUP(tbl_OrderProduct[[#This Row],[ProductID]],tbl_Product[ProductID],tbl_Product[ProductName])</f>
        <v>Evercell</v>
      </c>
      <c r="I3784" t="str">
        <f>_xlfn.XLOOKUP(tbl_OrderProduct[[#This Row],[OrderID]],tbl_Order[OrderID],tbl_Order[CustomerID])</f>
        <v>CUST0979</v>
      </c>
    </row>
    <row r="3785" spans="1:9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  <c r="F3785">
        <f>_xlfn.XLOOKUP(tbl_OrderProduct[[#This Row],[OrderID]],tbl_Order[OrderID],tbl_Order[Order Year])</f>
        <v>2025</v>
      </c>
      <c r="G3785" t="str">
        <f>_xlfn.XLOOKUP(tbl_OrderProduct[[#This Row],[OrderID]],tbl_Order[OrderID],tbl_Order[Order Month Name])</f>
        <v>Apr</v>
      </c>
      <c r="H3785" t="str">
        <f>_xlfn.XLOOKUP(tbl_OrderProduct[[#This Row],[ProductID]],tbl_Product[ProductID],tbl_Product[ProductName])</f>
        <v>Carcassone: Financial Quarters</v>
      </c>
      <c r="I3785" t="str">
        <f>_xlfn.XLOOKUP(tbl_OrderProduct[[#This Row],[OrderID]],tbl_Order[OrderID],tbl_Order[CustomerID])</f>
        <v>CUST0979</v>
      </c>
    </row>
    <row r="3786" spans="1:9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  <c r="F3786">
        <f>_xlfn.XLOOKUP(tbl_OrderProduct[[#This Row],[OrderID]],tbl_Order[OrderID],tbl_Order[Order Year])</f>
        <v>2025</v>
      </c>
      <c r="G3786" t="str">
        <f>_xlfn.XLOOKUP(tbl_OrderProduct[[#This Row],[OrderID]],tbl_Order[OrderID],tbl_Order[Order Month Name])</f>
        <v>Apr</v>
      </c>
      <c r="H3786" t="str">
        <f>_xlfn.XLOOKUP(tbl_OrderProduct[[#This Row],[ProductID]],tbl_Product[ProductID],tbl_Product[ProductName])</f>
        <v>DAX Machina</v>
      </c>
      <c r="I3786" t="str">
        <f>_xlfn.XLOOKUP(tbl_OrderProduct[[#This Row],[OrderID]],tbl_Order[OrderID],tbl_Order[CustomerID])</f>
        <v>CUST0979</v>
      </c>
    </row>
    <row r="3787" spans="1:9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  <c r="F3787">
        <f>_xlfn.XLOOKUP(tbl_OrderProduct[[#This Row],[OrderID]],tbl_Order[OrderID],tbl_Order[Order Year])</f>
        <v>2025</v>
      </c>
      <c r="G3787" t="str">
        <f>_xlfn.XLOOKUP(tbl_OrderProduct[[#This Row],[OrderID]],tbl_Order[OrderID],tbl_Order[Order Month Name])</f>
        <v>Apr</v>
      </c>
      <c r="H3787" t="str">
        <f>_xlfn.XLOOKUP(tbl_OrderProduct[[#This Row],[ProductID]],tbl_Product[ProductID],tbl_Product[ProductName])</f>
        <v>7 Chart Wonders</v>
      </c>
      <c r="I3787" t="str">
        <f>_xlfn.XLOOKUP(tbl_OrderProduct[[#This Row],[OrderID]],tbl_Order[OrderID],tbl_Order[CustomerID])</f>
        <v>CUST0979</v>
      </c>
    </row>
    <row r="3788" spans="1:9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  <c r="F3788">
        <f>_xlfn.XLOOKUP(tbl_OrderProduct[[#This Row],[OrderID]],tbl_Order[OrderID],tbl_Order[Order Year])</f>
        <v>2025</v>
      </c>
      <c r="G3788" t="str">
        <f>_xlfn.XLOOKUP(tbl_OrderProduct[[#This Row],[OrderID]],tbl_Order[OrderID],tbl_Order[Order Month Name])</f>
        <v>Apr</v>
      </c>
      <c r="H3788" t="str">
        <f>_xlfn.XLOOKUP(tbl_OrderProduct[[#This Row],[ProductID]],tbl_Product[ProductID],tbl_Product[ProductName])</f>
        <v>The Spill: Data Breach</v>
      </c>
      <c r="I3788" t="str">
        <f>_xlfn.XLOOKUP(tbl_OrderProduct[[#This Row],[OrderID]],tbl_Order[OrderID],tbl_Order[CustomerID])</f>
        <v>CUST0979</v>
      </c>
    </row>
    <row r="3789" spans="1:9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  <c r="F3789">
        <f>_xlfn.XLOOKUP(tbl_OrderProduct[[#This Row],[OrderID]],tbl_Order[OrderID],tbl_Order[Order Year])</f>
        <v>2025</v>
      </c>
      <c r="G3789" t="str">
        <f>_xlfn.XLOOKUP(tbl_OrderProduct[[#This Row],[OrderID]],tbl_Order[OrderID],tbl_Order[Order Month Name])</f>
        <v>Apr</v>
      </c>
      <c r="H3789" t="str">
        <f>_xlfn.XLOOKUP(tbl_OrderProduct[[#This Row],[ProductID]],tbl_Product[ProductID],tbl_Product[ProductName])</f>
        <v>The Castles of Mad King Lambda</v>
      </c>
      <c r="I3789" t="str">
        <f>_xlfn.XLOOKUP(tbl_OrderProduct[[#This Row],[OrderID]],tbl_Order[OrderID],tbl_Order[CustomerID])</f>
        <v>CUST0892</v>
      </c>
    </row>
    <row r="3790" spans="1:9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  <c r="F3790">
        <f>_xlfn.XLOOKUP(tbl_OrderProduct[[#This Row],[OrderID]],tbl_Order[OrderID],tbl_Order[Order Year])</f>
        <v>2025</v>
      </c>
      <c r="G3790" t="str">
        <f>_xlfn.XLOOKUP(tbl_OrderProduct[[#This Row],[OrderID]],tbl_Order[OrderID],tbl_Order[Order Month Name])</f>
        <v>Apr</v>
      </c>
      <c r="H3790" t="str">
        <f>_xlfn.XLOOKUP(tbl_OrderProduct[[#This Row],[ProductID]],tbl_Product[ProductID],tbl_Product[ProductName])</f>
        <v>Wingspanalytics</v>
      </c>
      <c r="I3790" t="str">
        <f>_xlfn.XLOOKUP(tbl_OrderProduct[[#This Row],[OrderID]],tbl_Order[OrderID],tbl_Order[CustomerID])</f>
        <v>CUST0892</v>
      </c>
    </row>
    <row r="3791" spans="1:9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  <c r="F3791">
        <f>_xlfn.XLOOKUP(tbl_OrderProduct[[#This Row],[OrderID]],tbl_Order[OrderID],tbl_Order[Order Year])</f>
        <v>2025</v>
      </c>
      <c r="G3791" t="str">
        <f>_xlfn.XLOOKUP(tbl_OrderProduct[[#This Row],[OrderID]],tbl_Order[OrderID],tbl_Order[Order Month Name])</f>
        <v>Apr</v>
      </c>
      <c r="H3791" t="str">
        <f>_xlfn.XLOOKUP(tbl_OrderProduct[[#This Row],[ProductID]],tbl_Product[ProductID],tbl_Product[ProductName])</f>
        <v>Spreadsheet Legacy</v>
      </c>
      <c r="I3791" t="str">
        <f>_xlfn.XLOOKUP(tbl_OrderProduct[[#This Row],[OrderID]],tbl_Order[OrderID],tbl_Order[CustomerID])</f>
        <v>CUST0373</v>
      </c>
    </row>
    <row r="3792" spans="1:9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  <c r="F3792">
        <f>_xlfn.XLOOKUP(tbl_OrderProduct[[#This Row],[OrderID]],tbl_Order[OrderID],tbl_Order[Order Year])</f>
        <v>2025</v>
      </c>
      <c r="G3792" t="str">
        <f>_xlfn.XLOOKUP(tbl_OrderProduct[[#This Row],[OrderID]],tbl_Order[OrderID],tbl_Order[Order Month Name])</f>
        <v>Apr</v>
      </c>
      <c r="H3792" t="str">
        <f>_xlfn.XLOOKUP(tbl_OrderProduct[[#This Row],[ProductID]],tbl_Product[ProductID],tbl_Product[ProductName])</f>
        <v>Pandemic: #REF! Outbreak</v>
      </c>
      <c r="I3792" t="str">
        <f>_xlfn.XLOOKUP(tbl_OrderProduct[[#This Row],[OrderID]],tbl_Order[OrderID],tbl_Order[CustomerID])</f>
        <v>CUST0373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Q941"/>
  <sheetViews>
    <sheetView workbookViewId="0"/>
  </sheetViews>
  <sheetFormatPr defaultRowHeight="24" x14ac:dyDescent="0.4"/>
  <cols>
    <col min="2" max="2" width="13.58203125" customWidth="1"/>
    <col min="3" max="3" width="11.6640625" customWidth="1"/>
    <col min="4" max="14" width="10.33203125" customWidth="1"/>
    <col min="15" max="15" width="26.6640625" bestFit="1" customWidth="1"/>
    <col min="16" max="16" width="10.5" customWidth="1"/>
    <col min="17" max="17" width="11.75" customWidth="1"/>
  </cols>
  <sheetData>
    <row r="2" spans="2:17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7" x14ac:dyDescent="0.4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  <c r="O3" s="11"/>
      <c r="P3" s="11"/>
      <c r="Q3" t="s">
        <v>2845</v>
      </c>
    </row>
    <row r="4" spans="2:17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  <c r="O4" s="11"/>
      <c r="P4" s="11"/>
    </row>
    <row r="5" spans="2:17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  <c r="O5" s="11"/>
      <c r="P5" s="11"/>
    </row>
    <row r="6" spans="2:17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  <c r="O6" s="11"/>
      <c r="P6" s="11"/>
    </row>
    <row r="7" spans="2:17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  <c r="O7" s="11"/>
      <c r="P7" s="11"/>
    </row>
    <row r="8" spans="2:17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  <c r="O8" s="11"/>
      <c r="P8" s="11"/>
    </row>
    <row r="9" spans="2:17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  <c r="O9" s="11"/>
      <c r="P9" s="11"/>
    </row>
    <row r="10" spans="2:17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  <c r="O10" s="11"/>
      <c r="P10" s="11"/>
    </row>
    <row r="11" spans="2:17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  <c r="O11" s="11"/>
      <c r="P11" s="11"/>
    </row>
    <row r="12" spans="2:17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1"/>
      <c r="P12" s="11"/>
    </row>
    <row r="13" spans="2:17" x14ac:dyDescent="0.4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7" x14ac:dyDescent="0.4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 x14ac:dyDescent="0.4">
      <c r="B15" s="4" t="s">
        <v>25</v>
      </c>
      <c r="C15" s="11" t="s">
        <v>2775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 x14ac:dyDescent="0.4">
      <c r="B16" t="str" cm="1">
        <f t="array" ref="B16:B20">_xlfn.UNIQUE(tbl_Product[Category])</f>
        <v>Strategy</v>
      </c>
      <c r="C16" s="3" cm="1">
        <f t="array" ref="C16:C20">SUMIFS(tbl_OrderProduct[LinePrice],tbl_OrderProduct[Product Category],_xlfn.ANCHORARRAY(B16))</f>
        <v>102561.73999999963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7" x14ac:dyDescent="0.4">
      <c r="B17" t="str">
        <v>Co-op</v>
      </c>
      <c r="C17" s="3">
        <v>13504.769999999973</v>
      </c>
    </row>
    <row r="18" spans="2:17" x14ac:dyDescent="0.4">
      <c r="B18" t="str">
        <v>Adventure</v>
      </c>
      <c r="C18" s="3">
        <v>23819.600000000082</v>
      </c>
    </row>
    <row r="19" spans="2:17" x14ac:dyDescent="0.4">
      <c r="B19" t="str">
        <v>Party</v>
      </c>
      <c r="C19" s="3">
        <v>33099.10000000013</v>
      </c>
    </row>
    <row r="20" spans="2:17" x14ac:dyDescent="0.4">
      <c r="B20" t="str">
        <v>Classic</v>
      </c>
      <c r="C20" s="3">
        <v>31781.440000000126</v>
      </c>
    </row>
    <row r="24" spans="2:17" x14ac:dyDescent="0.4">
      <c r="B24" s="4" t="s">
        <v>2693</v>
      </c>
      <c r="C24" s="4" t="s">
        <v>2694</v>
      </c>
      <c r="D24" s="4" t="s">
        <v>2701</v>
      </c>
      <c r="F24" s="4" t="s">
        <v>2776</v>
      </c>
      <c r="G24" s="4" t="s">
        <v>2695</v>
      </c>
      <c r="H24" s="4" t="s">
        <v>2701</v>
      </c>
      <c r="J24" s="10">
        <v>1000</v>
      </c>
      <c r="K24" t="s">
        <v>2696</v>
      </c>
      <c r="N24" s="4"/>
      <c r="O24" s="4"/>
      <c r="P24" s="4"/>
      <c r="Q24" s="11"/>
    </row>
    <row r="25" spans="2:17" x14ac:dyDescent="0.4">
      <c r="B25" t="str" cm="1">
        <f t="array" ref="B25:B941">_xlfn._xlws.SORT(_xlfn.UNIQUE(tbl_Order[CustomerID]))</f>
        <v>CUST0001</v>
      </c>
      <c r="C25" s="3" cm="1">
        <f t="array" ref="C25:C941">SUMIFS(tbl_Order[Order Price],tbl_Order[CustomerID],_xlfn.ANCHORARRAY(B25))</f>
        <v>400</v>
      </c>
      <c r="F25" t="str" cm="1">
        <f t="array" ref="F25">IF(D25="","",COUNTIFS(_xlfn.ANCHORARRAY(D25),H25:H28))</f>
        <v/>
      </c>
      <c r="G25" s="10">
        <v>0</v>
      </c>
      <c r="H25" t="s">
        <v>2697</v>
      </c>
      <c r="Q25" s="3"/>
    </row>
    <row r="26" spans="2:17" x14ac:dyDescent="0.4">
      <c r="B26" t="str">
        <v>CUST0002</v>
      </c>
      <c r="C26" s="3">
        <v>49</v>
      </c>
      <c r="G26" s="9">
        <v>100</v>
      </c>
      <c r="H26" t="s">
        <v>2699</v>
      </c>
      <c r="Q26" s="3"/>
    </row>
    <row r="27" spans="2:17" x14ac:dyDescent="0.4">
      <c r="B27" t="str">
        <v>CUST0004</v>
      </c>
      <c r="C27" s="3">
        <v>439.42999999999995</v>
      </c>
      <c r="E27" s="3"/>
      <c r="G27" s="9">
        <v>200</v>
      </c>
      <c r="H27" t="s">
        <v>2700</v>
      </c>
      <c r="Q27" s="3"/>
    </row>
    <row r="28" spans="2:17" x14ac:dyDescent="0.4">
      <c r="B28" t="str">
        <v>CUST0005</v>
      </c>
      <c r="C28" s="3">
        <v>83.990000000000009</v>
      </c>
      <c r="G28" s="9">
        <v>500</v>
      </c>
      <c r="H28" t="s">
        <v>2698</v>
      </c>
      <c r="Q28" s="3"/>
    </row>
    <row r="29" spans="2:17" x14ac:dyDescent="0.4">
      <c r="B29" t="str">
        <v>CUST0006</v>
      </c>
      <c r="C29" s="3">
        <v>76.94</v>
      </c>
      <c r="Q29" s="3"/>
    </row>
    <row r="30" spans="2:17" x14ac:dyDescent="0.4">
      <c r="B30" t="str">
        <v>CUST0007</v>
      </c>
      <c r="C30" s="3">
        <v>375.48</v>
      </c>
      <c r="Q30" s="3"/>
    </row>
    <row r="31" spans="2:17" x14ac:dyDescent="0.4">
      <c r="B31" t="str">
        <v>CUST0008</v>
      </c>
      <c r="C31" s="3">
        <v>31</v>
      </c>
      <c r="Q31" s="3"/>
    </row>
    <row r="32" spans="2:17" x14ac:dyDescent="0.4">
      <c r="B32" t="str">
        <v>CUST0009</v>
      </c>
      <c r="C32" s="3">
        <v>61.44</v>
      </c>
      <c r="Q32" s="3"/>
    </row>
    <row r="33" spans="2:17" x14ac:dyDescent="0.4">
      <c r="B33" t="str">
        <v>CUST0010</v>
      </c>
      <c r="C33" s="3">
        <v>111.5</v>
      </c>
      <c r="Q33" s="3"/>
    </row>
    <row r="34" spans="2:17" x14ac:dyDescent="0.4">
      <c r="B34" t="str">
        <v>CUST0011</v>
      </c>
      <c r="C34" s="3">
        <v>517.63</v>
      </c>
      <c r="Q34" s="3"/>
    </row>
    <row r="35" spans="2:17" x14ac:dyDescent="0.4">
      <c r="B35" t="str">
        <v>CUST0013</v>
      </c>
      <c r="C35" s="3">
        <v>34.99</v>
      </c>
      <c r="Q35" s="3"/>
    </row>
    <row r="36" spans="2:17" x14ac:dyDescent="0.4">
      <c r="B36" t="str">
        <v>CUST0014</v>
      </c>
      <c r="C36" s="3">
        <v>239.93</v>
      </c>
      <c r="Q36" s="3"/>
    </row>
    <row r="37" spans="2:17" x14ac:dyDescent="0.4">
      <c r="B37" t="str">
        <v>CUST0016</v>
      </c>
      <c r="C37" s="3">
        <v>12.95</v>
      </c>
      <c r="Q37" s="3"/>
    </row>
    <row r="38" spans="2:17" x14ac:dyDescent="0.4">
      <c r="B38" t="str">
        <v>CUST0018</v>
      </c>
      <c r="C38" s="3">
        <v>428.94</v>
      </c>
      <c r="Q38" s="3"/>
    </row>
    <row r="39" spans="2:17" x14ac:dyDescent="0.4">
      <c r="B39" t="str">
        <v>CUST0022</v>
      </c>
      <c r="C39" s="3">
        <v>246.83</v>
      </c>
      <c r="Q39" s="3"/>
    </row>
    <row r="40" spans="2:17" x14ac:dyDescent="0.4">
      <c r="B40" t="str">
        <v>CUST0023</v>
      </c>
      <c r="C40" s="3">
        <v>12.95</v>
      </c>
      <c r="Q40" s="3"/>
    </row>
    <row r="41" spans="2:17" x14ac:dyDescent="0.4">
      <c r="B41" t="str">
        <v>CUST0024</v>
      </c>
      <c r="C41" s="3">
        <v>277.93</v>
      </c>
      <c r="Q41" s="3"/>
    </row>
    <row r="42" spans="2:17" x14ac:dyDescent="0.4">
      <c r="B42" t="str">
        <v>CUST0025</v>
      </c>
      <c r="C42" s="3">
        <v>125.8</v>
      </c>
      <c r="Q42" s="3"/>
    </row>
    <row r="43" spans="2:17" x14ac:dyDescent="0.4">
      <c r="B43" t="str">
        <v>CUST0027</v>
      </c>
      <c r="C43" s="3">
        <v>317.98</v>
      </c>
      <c r="Q43" s="3"/>
    </row>
    <row r="44" spans="2:17" x14ac:dyDescent="0.4">
      <c r="B44" t="str">
        <v>CUST0028</v>
      </c>
      <c r="C44" s="3">
        <v>300.88</v>
      </c>
      <c r="Q44" s="3"/>
    </row>
    <row r="45" spans="2:17" x14ac:dyDescent="0.4">
      <c r="B45" t="str">
        <v>CUST0030</v>
      </c>
      <c r="C45" s="3">
        <v>40.950000000000003</v>
      </c>
      <c r="Q45" s="3"/>
    </row>
    <row r="46" spans="2:17" x14ac:dyDescent="0.4">
      <c r="B46" t="str">
        <v>CUST0031</v>
      </c>
      <c r="C46" s="3">
        <v>87.990000000000009</v>
      </c>
      <c r="Q46" s="3"/>
    </row>
    <row r="47" spans="2:17" x14ac:dyDescent="0.4">
      <c r="B47" t="str">
        <v>CUST0033</v>
      </c>
      <c r="C47" s="3">
        <v>102.5</v>
      </c>
      <c r="Q47" s="3"/>
    </row>
    <row r="48" spans="2:17" x14ac:dyDescent="0.4">
      <c r="B48" t="str">
        <v>CUST0034</v>
      </c>
      <c r="C48" s="3">
        <v>93.95</v>
      </c>
      <c r="Q48" s="3"/>
    </row>
    <row r="49" spans="2:17" x14ac:dyDescent="0.4">
      <c r="B49" t="str">
        <v>CUST0035</v>
      </c>
      <c r="C49" s="3">
        <v>69.44</v>
      </c>
      <c r="Q49" s="3"/>
    </row>
    <row r="50" spans="2:17" x14ac:dyDescent="0.4">
      <c r="B50" t="str">
        <v>CUST0037</v>
      </c>
      <c r="C50" s="3">
        <v>456.94</v>
      </c>
      <c r="Q50" s="3"/>
    </row>
    <row r="51" spans="2:17" x14ac:dyDescent="0.4">
      <c r="B51" t="str">
        <v>CUST0038</v>
      </c>
      <c r="C51" s="3">
        <v>303.75</v>
      </c>
      <c r="Q51" s="3"/>
    </row>
    <row r="52" spans="2:17" x14ac:dyDescent="0.4">
      <c r="B52" t="str">
        <v>CUST0039</v>
      </c>
      <c r="C52" s="3">
        <v>141.97999999999999</v>
      </c>
      <c r="Q52" s="3"/>
    </row>
    <row r="53" spans="2:17" x14ac:dyDescent="0.4">
      <c r="B53" t="str">
        <v>CUST0040</v>
      </c>
      <c r="C53" s="3">
        <v>307.84000000000003</v>
      </c>
      <c r="Q53" s="3"/>
    </row>
    <row r="54" spans="2:17" x14ac:dyDescent="0.4">
      <c r="B54" t="str">
        <v>CUST0041</v>
      </c>
      <c r="C54" s="3">
        <v>184.85</v>
      </c>
      <c r="Q54" s="3"/>
    </row>
    <row r="55" spans="2:17" x14ac:dyDescent="0.4">
      <c r="B55" t="str">
        <v>CUST0043</v>
      </c>
      <c r="C55" s="3">
        <v>59.95</v>
      </c>
      <c r="Q55" s="3"/>
    </row>
    <row r="56" spans="2:17" x14ac:dyDescent="0.4">
      <c r="B56" t="str">
        <v>CUST0044</v>
      </c>
      <c r="C56" s="3">
        <v>91.9</v>
      </c>
      <c r="Q56" s="3"/>
    </row>
    <row r="57" spans="2:17" x14ac:dyDescent="0.4">
      <c r="B57" t="str">
        <v>CUST0045</v>
      </c>
      <c r="C57" s="3">
        <v>537.78000000000009</v>
      </c>
      <c r="Q57" s="3"/>
    </row>
    <row r="58" spans="2:17" x14ac:dyDescent="0.4">
      <c r="B58" t="str">
        <v>CUST0046</v>
      </c>
      <c r="C58" s="3">
        <v>139.91999999999999</v>
      </c>
      <c r="Q58" s="3"/>
    </row>
    <row r="59" spans="2:17" x14ac:dyDescent="0.4">
      <c r="B59" t="str">
        <v>CUST0048</v>
      </c>
      <c r="C59" s="3">
        <v>193.42000000000002</v>
      </c>
      <c r="Q59" s="3"/>
    </row>
    <row r="60" spans="2:17" x14ac:dyDescent="0.4">
      <c r="B60" t="str">
        <v>CUST0049</v>
      </c>
      <c r="C60" s="3">
        <v>143</v>
      </c>
      <c r="Q60" s="3"/>
    </row>
    <row r="61" spans="2:17" x14ac:dyDescent="0.4">
      <c r="B61" t="str">
        <v>CUST0050</v>
      </c>
      <c r="C61" s="3">
        <v>248.34</v>
      </c>
      <c r="Q61" s="3"/>
    </row>
    <row r="62" spans="2:17" x14ac:dyDescent="0.4">
      <c r="B62" t="str">
        <v>CUST0051</v>
      </c>
      <c r="C62" s="3">
        <v>234.97</v>
      </c>
      <c r="Q62" s="3"/>
    </row>
    <row r="63" spans="2:17" x14ac:dyDescent="0.4">
      <c r="B63" t="str">
        <v>CUST0054</v>
      </c>
      <c r="C63" s="3">
        <v>309.36</v>
      </c>
      <c r="Q63" s="3"/>
    </row>
    <row r="64" spans="2:17" x14ac:dyDescent="0.4">
      <c r="B64" t="str">
        <v>CUST0056</v>
      </c>
      <c r="C64" s="3">
        <v>152.47999999999999</v>
      </c>
      <c r="Q64" s="3"/>
    </row>
    <row r="65" spans="2:17" x14ac:dyDescent="0.4">
      <c r="B65" t="str">
        <v>CUST0057</v>
      </c>
      <c r="C65" s="3">
        <v>407.91</v>
      </c>
      <c r="Q65" s="3"/>
    </row>
    <row r="66" spans="2:17" x14ac:dyDescent="0.4">
      <c r="B66" t="str">
        <v>CUST0058</v>
      </c>
      <c r="C66" s="3">
        <v>187.89999999999998</v>
      </c>
      <c r="Q66" s="3"/>
    </row>
    <row r="67" spans="2:17" x14ac:dyDescent="0.4">
      <c r="B67" t="str">
        <v>CUST0060</v>
      </c>
      <c r="C67" s="3">
        <v>618.84</v>
      </c>
      <c r="Q67" s="3"/>
    </row>
    <row r="68" spans="2:17" x14ac:dyDescent="0.4">
      <c r="B68" t="str">
        <v>CUST0062</v>
      </c>
      <c r="C68" s="3">
        <v>128.92999999999998</v>
      </c>
      <c r="Q68" s="3"/>
    </row>
    <row r="69" spans="2:17" x14ac:dyDescent="0.4">
      <c r="B69" t="str">
        <v>CUST0063</v>
      </c>
      <c r="C69" s="3">
        <v>273.98</v>
      </c>
      <c r="Q69" s="3"/>
    </row>
    <row r="70" spans="2:17" x14ac:dyDescent="0.4">
      <c r="B70" t="str">
        <v>CUST0065</v>
      </c>
      <c r="C70" s="3">
        <v>746.23</v>
      </c>
      <c r="Q70" s="3"/>
    </row>
    <row r="71" spans="2:17" x14ac:dyDescent="0.4">
      <c r="B71" t="str">
        <v>CUST0066</v>
      </c>
      <c r="C71" s="3">
        <v>194.49</v>
      </c>
      <c r="Q71" s="3"/>
    </row>
    <row r="72" spans="2:17" x14ac:dyDescent="0.4">
      <c r="B72" t="str">
        <v>CUST0067</v>
      </c>
      <c r="C72" s="3">
        <v>119.99</v>
      </c>
    </row>
    <row r="73" spans="2:17" x14ac:dyDescent="0.4">
      <c r="B73" t="str">
        <v>CUST0068</v>
      </c>
      <c r="C73" s="3">
        <v>302.89</v>
      </c>
    </row>
    <row r="74" spans="2:17" x14ac:dyDescent="0.4">
      <c r="B74" t="str">
        <v>CUST0069</v>
      </c>
      <c r="C74" s="3">
        <v>218.96</v>
      </c>
    </row>
    <row r="75" spans="2:17" x14ac:dyDescent="0.4">
      <c r="B75" t="str">
        <v>CUST0070</v>
      </c>
      <c r="C75" s="3">
        <v>297.45</v>
      </c>
    </row>
    <row r="76" spans="2:17" x14ac:dyDescent="0.4">
      <c r="B76" t="str">
        <v>CUST0074</v>
      </c>
      <c r="C76" s="3">
        <v>162.93</v>
      </c>
    </row>
    <row r="77" spans="2:17" x14ac:dyDescent="0.4">
      <c r="B77" t="str">
        <v>CUST0076</v>
      </c>
      <c r="C77" s="3">
        <v>518.16999999999996</v>
      </c>
    </row>
    <row r="78" spans="2:17" x14ac:dyDescent="0.4">
      <c r="B78" t="str">
        <v>CUST0077</v>
      </c>
      <c r="C78" s="3">
        <v>180.95</v>
      </c>
    </row>
    <row r="79" spans="2:17" x14ac:dyDescent="0.4">
      <c r="B79" t="str">
        <v>CUST0078</v>
      </c>
      <c r="C79" s="3">
        <v>260</v>
      </c>
    </row>
    <row r="80" spans="2:17" x14ac:dyDescent="0.4">
      <c r="B80" t="str">
        <v>CUST0080</v>
      </c>
      <c r="C80" s="3">
        <v>104.85</v>
      </c>
    </row>
    <row r="81" spans="2:3" x14ac:dyDescent="0.4">
      <c r="B81" t="str">
        <v>CUST0081</v>
      </c>
      <c r="C81" s="3">
        <v>220.82999999999998</v>
      </c>
    </row>
    <row r="82" spans="2:3" x14ac:dyDescent="0.4">
      <c r="B82" t="str">
        <v>CUST0082</v>
      </c>
      <c r="C82" s="3">
        <v>289.85000000000002</v>
      </c>
    </row>
    <row r="83" spans="2:3" x14ac:dyDescent="0.4">
      <c r="B83" t="str">
        <v>CUST0083</v>
      </c>
      <c r="C83" s="3">
        <v>101</v>
      </c>
    </row>
    <row r="84" spans="2:3" x14ac:dyDescent="0.4">
      <c r="B84" t="str">
        <v>CUST0085</v>
      </c>
      <c r="C84" s="3">
        <v>44</v>
      </c>
    </row>
    <row r="85" spans="2:3" x14ac:dyDescent="0.4">
      <c r="B85" t="str">
        <v>CUST0086</v>
      </c>
      <c r="C85" s="3">
        <v>147.9</v>
      </c>
    </row>
    <row r="86" spans="2:3" x14ac:dyDescent="0.4">
      <c r="B86" t="str">
        <v>CUST0089</v>
      </c>
      <c r="C86" s="3">
        <v>188.85000000000002</v>
      </c>
    </row>
    <row r="87" spans="2:3" x14ac:dyDescent="0.4">
      <c r="B87" t="str">
        <v>CUST0090</v>
      </c>
      <c r="C87" s="3">
        <v>559.82000000000005</v>
      </c>
    </row>
    <row r="88" spans="2:3" x14ac:dyDescent="0.4">
      <c r="B88" t="str">
        <v>CUST0092</v>
      </c>
      <c r="C88" s="3">
        <v>259.38</v>
      </c>
    </row>
    <row r="89" spans="2:3" x14ac:dyDescent="0.4">
      <c r="B89" t="str">
        <v>CUST0094</v>
      </c>
      <c r="C89" s="3">
        <v>481.95</v>
      </c>
    </row>
    <row r="90" spans="2:3" x14ac:dyDescent="0.4">
      <c r="B90" t="str">
        <v>CUST0095</v>
      </c>
      <c r="C90" s="3">
        <v>1323.6200000000001</v>
      </c>
    </row>
    <row r="91" spans="2:3" x14ac:dyDescent="0.4">
      <c r="B91" t="str">
        <v>CUST0096</v>
      </c>
      <c r="C91" s="3">
        <v>264.93</v>
      </c>
    </row>
    <row r="92" spans="2:3" x14ac:dyDescent="0.4">
      <c r="B92" t="str">
        <v>CUST0097</v>
      </c>
      <c r="C92" s="3">
        <v>102.99000000000001</v>
      </c>
    </row>
    <row r="93" spans="2:3" x14ac:dyDescent="0.4">
      <c r="B93" t="str">
        <v>CUST0098</v>
      </c>
      <c r="C93" s="3">
        <v>433.8</v>
      </c>
    </row>
    <row r="94" spans="2:3" x14ac:dyDescent="0.4">
      <c r="B94" t="str">
        <v>CUST0099</v>
      </c>
      <c r="C94" s="3">
        <v>69.900000000000006</v>
      </c>
    </row>
    <row r="95" spans="2:3" x14ac:dyDescent="0.4">
      <c r="B95" t="str">
        <v>CUST0100</v>
      </c>
      <c r="C95" s="3">
        <v>26.49</v>
      </c>
    </row>
    <row r="96" spans="2:3" x14ac:dyDescent="0.4">
      <c r="B96" t="str">
        <v>CUST0101</v>
      </c>
      <c r="C96" s="3">
        <v>294.98</v>
      </c>
    </row>
    <row r="97" spans="2:3" x14ac:dyDescent="0.4">
      <c r="B97" t="str">
        <v>CUST0102</v>
      </c>
      <c r="C97" s="3">
        <v>50.95</v>
      </c>
    </row>
    <row r="98" spans="2:3" x14ac:dyDescent="0.4">
      <c r="B98" t="str">
        <v>CUST0103</v>
      </c>
      <c r="C98" s="3">
        <v>698.17</v>
      </c>
    </row>
    <row r="99" spans="2:3" x14ac:dyDescent="0.4">
      <c r="B99" t="str">
        <v>CUST0104</v>
      </c>
      <c r="C99" s="3">
        <v>436.82</v>
      </c>
    </row>
    <row r="100" spans="2:3" x14ac:dyDescent="0.4">
      <c r="B100" t="str">
        <v>CUST0105</v>
      </c>
      <c r="C100" s="3">
        <v>69.98</v>
      </c>
    </row>
    <row r="101" spans="2:3" x14ac:dyDescent="0.4">
      <c r="B101" t="str">
        <v>CUST0106</v>
      </c>
      <c r="C101" s="3">
        <v>97.85</v>
      </c>
    </row>
    <row r="102" spans="2:3" x14ac:dyDescent="0.4">
      <c r="B102" t="str">
        <v>CUST0107</v>
      </c>
      <c r="C102" s="3">
        <v>205.49</v>
      </c>
    </row>
    <row r="103" spans="2:3" x14ac:dyDescent="0.4">
      <c r="B103" t="str">
        <v>CUST0109</v>
      </c>
      <c r="C103" s="3">
        <v>363.75</v>
      </c>
    </row>
    <row r="104" spans="2:3" x14ac:dyDescent="0.4">
      <c r="B104" t="str">
        <v>CUST0111</v>
      </c>
      <c r="C104" s="3">
        <v>361.19000000000005</v>
      </c>
    </row>
    <row r="105" spans="2:3" x14ac:dyDescent="0.4">
      <c r="B105" t="str">
        <v>CUST0112</v>
      </c>
      <c r="C105" s="3">
        <v>263.75</v>
      </c>
    </row>
    <row r="106" spans="2:3" x14ac:dyDescent="0.4">
      <c r="B106" t="str">
        <v>CUST0113</v>
      </c>
      <c r="C106" s="3">
        <v>210.97</v>
      </c>
    </row>
    <row r="107" spans="2:3" x14ac:dyDescent="0.4">
      <c r="B107" t="str">
        <v>CUST0114</v>
      </c>
      <c r="C107" s="3">
        <v>73.95</v>
      </c>
    </row>
    <row r="108" spans="2:3" x14ac:dyDescent="0.4">
      <c r="B108" t="str">
        <v>CUST0115</v>
      </c>
      <c r="C108" s="3">
        <v>342.34999999999997</v>
      </c>
    </row>
    <row r="109" spans="2:3" x14ac:dyDescent="0.4">
      <c r="B109" t="str">
        <v>CUST0116</v>
      </c>
      <c r="C109" s="3">
        <v>151.38999999999999</v>
      </c>
    </row>
    <row r="110" spans="2:3" x14ac:dyDescent="0.4">
      <c r="B110" t="str">
        <v>CUST0119</v>
      </c>
      <c r="C110" s="3">
        <v>153.44999999999999</v>
      </c>
    </row>
    <row r="111" spans="2:3" x14ac:dyDescent="0.4">
      <c r="B111" t="str">
        <v>CUST0120</v>
      </c>
      <c r="C111" s="3">
        <v>184.9</v>
      </c>
    </row>
    <row r="112" spans="2:3" x14ac:dyDescent="0.4">
      <c r="B112" t="str">
        <v>CUST0121</v>
      </c>
      <c r="C112" s="3">
        <v>240.83999999999997</v>
      </c>
    </row>
    <row r="113" spans="2:3" x14ac:dyDescent="0.4">
      <c r="B113" t="str">
        <v>CUST0122</v>
      </c>
      <c r="C113" s="3">
        <v>188.97000000000003</v>
      </c>
    </row>
    <row r="114" spans="2:3" x14ac:dyDescent="0.4">
      <c r="B114" t="str">
        <v>CUST0123</v>
      </c>
      <c r="C114" s="3">
        <v>328.4</v>
      </c>
    </row>
    <row r="115" spans="2:3" x14ac:dyDescent="0.4">
      <c r="B115" t="str">
        <v>CUST0124</v>
      </c>
      <c r="C115" s="3">
        <v>470.35</v>
      </c>
    </row>
    <row r="116" spans="2:3" x14ac:dyDescent="0.4">
      <c r="B116" t="str">
        <v>CUST0126</v>
      </c>
      <c r="C116" s="3">
        <v>235.94</v>
      </c>
    </row>
    <row r="117" spans="2:3" x14ac:dyDescent="0.4">
      <c r="B117" t="str">
        <v>CUST0127</v>
      </c>
      <c r="C117" s="3">
        <v>531.75</v>
      </c>
    </row>
    <row r="118" spans="2:3" x14ac:dyDescent="0.4">
      <c r="B118" t="str">
        <v>CUST0130</v>
      </c>
      <c r="C118" s="3">
        <v>248.85000000000002</v>
      </c>
    </row>
    <row r="119" spans="2:3" x14ac:dyDescent="0.4">
      <c r="B119" t="str">
        <v>CUST0131</v>
      </c>
      <c r="C119" s="3">
        <v>64.98</v>
      </c>
    </row>
    <row r="120" spans="2:3" x14ac:dyDescent="0.4">
      <c r="B120" t="str">
        <v>CUST0132</v>
      </c>
      <c r="C120" s="3">
        <v>501.29999999999995</v>
      </c>
    </row>
    <row r="121" spans="2:3" x14ac:dyDescent="0.4">
      <c r="B121" t="str">
        <v>CUST0133</v>
      </c>
      <c r="C121" s="3">
        <v>35</v>
      </c>
    </row>
    <row r="122" spans="2:3" x14ac:dyDescent="0.4">
      <c r="B122" t="str">
        <v>CUST0134</v>
      </c>
      <c r="C122" s="3">
        <v>212.5</v>
      </c>
    </row>
    <row r="123" spans="2:3" x14ac:dyDescent="0.4">
      <c r="B123" t="str">
        <v>CUST0135</v>
      </c>
      <c r="C123" s="3">
        <v>257.75</v>
      </c>
    </row>
    <row r="124" spans="2:3" x14ac:dyDescent="0.4">
      <c r="B124" t="str">
        <v>CUST0136</v>
      </c>
      <c r="C124" s="3">
        <v>154.94999999999999</v>
      </c>
    </row>
    <row r="125" spans="2:3" x14ac:dyDescent="0.4">
      <c r="B125" t="str">
        <v>CUST0137</v>
      </c>
      <c r="C125" s="3">
        <v>119.9</v>
      </c>
    </row>
    <row r="126" spans="2:3" x14ac:dyDescent="0.4">
      <c r="B126" t="str">
        <v>CUST0138</v>
      </c>
      <c r="C126" s="3">
        <v>40.99</v>
      </c>
    </row>
    <row r="127" spans="2:3" x14ac:dyDescent="0.4">
      <c r="B127" t="str">
        <v>CUST0139</v>
      </c>
      <c r="C127" s="3">
        <v>394.38</v>
      </c>
    </row>
    <row r="128" spans="2:3" x14ac:dyDescent="0.4">
      <c r="B128" t="str">
        <v>CUST0142</v>
      </c>
      <c r="C128" s="3">
        <v>118.95</v>
      </c>
    </row>
    <row r="129" spans="2:3" x14ac:dyDescent="0.4">
      <c r="B129" t="str">
        <v>CUST0143</v>
      </c>
      <c r="C129" s="3">
        <v>358.88</v>
      </c>
    </row>
    <row r="130" spans="2:3" x14ac:dyDescent="0.4">
      <c r="B130" t="str">
        <v>CUST0144</v>
      </c>
      <c r="C130" s="3">
        <v>172.38</v>
      </c>
    </row>
    <row r="131" spans="2:3" x14ac:dyDescent="0.4">
      <c r="B131" t="str">
        <v>CUST0146</v>
      </c>
      <c r="C131" s="3">
        <v>41.98</v>
      </c>
    </row>
    <row r="132" spans="2:3" x14ac:dyDescent="0.4">
      <c r="B132" t="str">
        <v>CUST0147</v>
      </c>
      <c r="C132" s="3">
        <v>168.89000000000001</v>
      </c>
    </row>
    <row r="133" spans="2:3" x14ac:dyDescent="0.4">
      <c r="B133" t="str">
        <v>CUST0148</v>
      </c>
      <c r="C133" s="3">
        <v>168.5</v>
      </c>
    </row>
    <row r="134" spans="2:3" x14ac:dyDescent="0.4">
      <c r="B134" t="str">
        <v>CUST0149</v>
      </c>
      <c r="C134" s="3">
        <v>29</v>
      </c>
    </row>
    <row r="135" spans="2:3" x14ac:dyDescent="0.4">
      <c r="B135" t="str">
        <v>CUST0150</v>
      </c>
      <c r="C135" s="3">
        <v>31</v>
      </c>
    </row>
    <row r="136" spans="2:3" x14ac:dyDescent="0.4">
      <c r="B136" t="str">
        <v>CUST0152</v>
      </c>
      <c r="C136" s="3">
        <v>304.39</v>
      </c>
    </row>
    <row r="137" spans="2:3" x14ac:dyDescent="0.4">
      <c r="B137" t="str">
        <v>CUST0153</v>
      </c>
      <c r="C137" s="3">
        <v>224.88000000000002</v>
      </c>
    </row>
    <row r="138" spans="2:3" x14ac:dyDescent="0.4">
      <c r="B138" t="str">
        <v>CUST0154</v>
      </c>
      <c r="C138" s="3">
        <v>49.95</v>
      </c>
    </row>
    <row r="139" spans="2:3" x14ac:dyDescent="0.4">
      <c r="B139" t="str">
        <v>CUST0155</v>
      </c>
      <c r="C139" s="3">
        <v>149.94</v>
      </c>
    </row>
    <row r="140" spans="2:3" x14ac:dyDescent="0.4">
      <c r="B140" t="str">
        <v>CUST0158</v>
      </c>
      <c r="C140" s="3">
        <v>67.45</v>
      </c>
    </row>
    <row r="141" spans="2:3" x14ac:dyDescent="0.4">
      <c r="B141" t="str">
        <v>CUST0159</v>
      </c>
      <c r="C141" s="3">
        <v>196.41000000000003</v>
      </c>
    </row>
    <row r="142" spans="2:3" x14ac:dyDescent="0.4">
      <c r="B142" t="str">
        <v>CUST0160</v>
      </c>
      <c r="C142" s="3">
        <v>16.5</v>
      </c>
    </row>
    <row r="143" spans="2:3" x14ac:dyDescent="0.4">
      <c r="B143" t="str">
        <v>CUST0161</v>
      </c>
      <c r="C143" s="3">
        <v>35</v>
      </c>
    </row>
    <row r="144" spans="2:3" x14ac:dyDescent="0.4">
      <c r="B144" t="str">
        <v>CUST0162</v>
      </c>
      <c r="C144" s="3">
        <v>52</v>
      </c>
    </row>
    <row r="145" spans="2:3" x14ac:dyDescent="0.4">
      <c r="B145" t="str">
        <v>CUST0163</v>
      </c>
      <c r="C145" s="3">
        <v>64.95</v>
      </c>
    </row>
    <row r="146" spans="2:3" x14ac:dyDescent="0.4">
      <c r="B146" t="str">
        <v>CUST0164</v>
      </c>
      <c r="C146" s="3">
        <v>374.95000000000005</v>
      </c>
    </row>
    <row r="147" spans="2:3" x14ac:dyDescent="0.4">
      <c r="B147" t="str">
        <v>CUST0165</v>
      </c>
      <c r="C147" s="3">
        <v>187.99</v>
      </c>
    </row>
    <row r="148" spans="2:3" x14ac:dyDescent="0.4">
      <c r="B148" t="str">
        <v>CUST0166</v>
      </c>
      <c r="C148" s="3">
        <v>456.87</v>
      </c>
    </row>
    <row r="149" spans="2:3" x14ac:dyDescent="0.4">
      <c r="B149" t="str">
        <v>CUST0169</v>
      </c>
      <c r="C149" s="3">
        <v>98.95</v>
      </c>
    </row>
    <row r="150" spans="2:3" x14ac:dyDescent="0.4">
      <c r="B150" t="str">
        <v>CUST0170</v>
      </c>
      <c r="C150" s="3">
        <v>549.77</v>
      </c>
    </row>
    <row r="151" spans="2:3" x14ac:dyDescent="0.4">
      <c r="B151" t="str">
        <v>CUST0174</v>
      </c>
      <c r="C151" s="3">
        <v>156.89999999999998</v>
      </c>
    </row>
    <row r="152" spans="2:3" x14ac:dyDescent="0.4">
      <c r="B152" t="str">
        <v>CUST0176</v>
      </c>
      <c r="C152" s="3">
        <v>55</v>
      </c>
    </row>
    <row r="153" spans="2:3" x14ac:dyDescent="0.4">
      <c r="B153" t="str">
        <v>CUST0178</v>
      </c>
      <c r="C153" s="3">
        <v>366.8</v>
      </c>
    </row>
    <row r="154" spans="2:3" x14ac:dyDescent="0.4">
      <c r="B154" t="str">
        <v>CUST0180</v>
      </c>
      <c r="C154" s="3">
        <v>140.44</v>
      </c>
    </row>
    <row r="155" spans="2:3" x14ac:dyDescent="0.4">
      <c r="B155" t="str">
        <v>CUST0183</v>
      </c>
      <c r="C155" s="3">
        <v>337.25</v>
      </c>
    </row>
    <row r="156" spans="2:3" x14ac:dyDescent="0.4">
      <c r="B156" t="str">
        <v>CUST0186</v>
      </c>
      <c r="C156" s="3">
        <v>400.43</v>
      </c>
    </row>
    <row r="157" spans="2:3" x14ac:dyDescent="0.4">
      <c r="B157" t="str">
        <v>CUST0188</v>
      </c>
      <c r="C157" s="3">
        <v>129.5</v>
      </c>
    </row>
    <row r="158" spans="2:3" x14ac:dyDescent="0.4">
      <c r="B158" t="str">
        <v>CUST0189</v>
      </c>
      <c r="C158" s="3">
        <v>54.99</v>
      </c>
    </row>
    <row r="159" spans="2:3" x14ac:dyDescent="0.4">
      <c r="B159" t="str">
        <v>CUST0190</v>
      </c>
      <c r="C159" s="3">
        <v>55.95</v>
      </c>
    </row>
    <row r="160" spans="2:3" x14ac:dyDescent="0.4">
      <c r="B160" t="str">
        <v>CUST0191</v>
      </c>
      <c r="C160" s="3">
        <v>53</v>
      </c>
    </row>
    <row r="161" spans="2:3" x14ac:dyDescent="0.4">
      <c r="B161" t="str">
        <v>CUST0192</v>
      </c>
      <c r="C161" s="3">
        <v>445.41999999999996</v>
      </c>
    </row>
    <row r="162" spans="2:3" x14ac:dyDescent="0.4">
      <c r="B162" t="str">
        <v>CUST0196</v>
      </c>
      <c r="C162" s="3">
        <v>38</v>
      </c>
    </row>
    <row r="163" spans="2:3" x14ac:dyDescent="0.4">
      <c r="B163" t="str">
        <v>CUST0197</v>
      </c>
      <c r="C163" s="3">
        <v>115.99000000000001</v>
      </c>
    </row>
    <row r="164" spans="2:3" x14ac:dyDescent="0.4">
      <c r="B164" t="str">
        <v>CUST0199</v>
      </c>
      <c r="C164" s="3">
        <v>98.4</v>
      </c>
    </row>
    <row r="165" spans="2:3" x14ac:dyDescent="0.4">
      <c r="B165" t="str">
        <v>CUST0200</v>
      </c>
      <c r="C165" s="3">
        <v>334.93</v>
      </c>
    </row>
    <row r="166" spans="2:3" x14ac:dyDescent="0.4">
      <c r="B166" t="str">
        <v>CUST0203</v>
      </c>
      <c r="C166" s="3">
        <v>273.91999999999996</v>
      </c>
    </row>
    <row r="167" spans="2:3" x14ac:dyDescent="0.4">
      <c r="B167" t="str">
        <v>CUST0204</v>
      </c>
      <c r="C167" s="3">
        <v>165.93</v>
      </c>
    </row>
    <row r="168" spans="2:3" x14ac:dyDescent="0.4">
      <c r="B168" t="str">
        <v>CUST0205</v>
      </c>
      <c r="C168" s="3">
        <v>114.94</v>
      </c>
    </row>
    <row r="169" spans="2:3" x14ac:dyDescent="0.4">
      <c r="B169" t="str">
        <v>CUST0206</v>
      </c>
      <c r="C169" s="3">
        <v>456.86</v>
      </c>
    </row>
    <row r="170" spans="2:3" x14ac:dyDescent="0.4">
      <c r="B170" t="str">
        <v>CUST0207</v>
      </c>
      <c r="C170" s="3">
        <v>339.31</v>
      </c>
    </row>
    <row r="171" spans="2:3" x14ac:dyDescent="0.4">
      <c r="B171" t="str">
        <v>CUST0209</v>
      </c>
      <c r="C171" s="3">
        <v>20.49</v>
      </c>
    </row>
    <row r="172" spans="2:3" x14ac:dyDescent="0.4">
      <c r="B172" t="str">
        <v>CUST0211</v>
      </c>
      <c r="C172" s="3">
        <v>319.98</v>
      </c>
    </row>
    <row r="173" spans="2:3" x14ac:dyDescent="0.4">
      <c r="B173" t="str">
        <v>CUST0213</v>
      </c>
      <c r="C173" s="3">
        <v>1065.96</v>
      </c>
    </row>
    <row r="174" spans="2:3" x14ac:dyDescent="0.4">
      <c r="B174" t="str">
        <v>CUST0215</v>
      </c>
      <c r="C174" s="3">
        <v>426.73</v>
      </c>
    </row>
    <row r="175" spans="2:3" x14ac:dyDescent="0.4">
      <c r="B175" t="str">
        <v>CUST0216</v>
      </c>
      <c r="C175" s="3">
        <v>600.33999999999992</v>
      </c>
    </row>
    <row r="176" spans="2:3" x14ac:dyDescent="0.4">
      <c r="B176" t="str">
        <v>CUST0217</v>
      </c>
      <c r="C176" s="3">
        <v>259.5</v>
      </c>
    </row>
    <row r="177" spans="2:3" x14ac:dyDescent="0.4">
      <c r="B177" t="str">
        <v>CUST0218</v>
      </c>
      <c r="C177" s="3">
        <v>40.99</v>
      </c>
    </row>
    <row r="178" spans="2:3" x14ac:dyDescent="0.4">
      <c r="B178" t="str">
        <v>CUST0221</v>
      </c>
      <c r="C178" s="3">
        <v>158.93</v>
      </c>
    </row>
    <row r="179" spans="2:3" x14ac:dyDescent="0.4">
      <c r="B179" t="str">
        <v>CUST0223</v>
      </c>
      <c r="C179" s="3">
        <v>224.49</v>
      </c>
    </row>
    <row r="180" spans="2:3" x14ac:dyDescent="0.4">
      <c r="B180" t="str">
        <v>CUST0224</v>
      </c>
      <c r="C180" s="3">
        <v>728.62</v>
      </c>
    </row>
    <row r="181" spans="2:3" x14ac:dyDescent="0.4">
      <c r="B181" t="str">
        <v>CUST0227</v>
      </c>
      <c r="C181" s="3">
        <v>169.35000000000002</v>
      </c>
    </row>
    <row r="182" spans="2:3" x14ac:dyDescent="0.4">
      <c r="B182" t="str">
        <v>CUST0228</v>
      </c>
      <c r="C182" s="3">
        <v>131.97999999999999</v>
      </c>
    </row>
    <row r="183" spans="2:3" x14ac:dyDescent="0.4">
      <c r="B183" t="str">
        <v>CUST0229</v>
      </c>
      <c r="C183" s="3">
        <v>395.78</v>
      </c>
    </row>
    <row r="184" spans="2:3" x14ac:dyDescent="0.4">
      <c r="B184" t="str">
        <v>CUST0236</v>
      </c>
      <c r="C184" s="3">
        <v>89.95</v>
      </c>
    </row>
    <row r="185" spans="2:3" x14ac:dyDescent="0.4">
      <c r="B185" t="str">
        <v>CUST0237</v>
      </c>
      <c r="C185" s="3">
        <v>289.39</v>
      </c>
    </row>
    <row r="186" spans="2:3" x14ac:dyDescent="0.4">
      <c r="B186" t="str">
        <v>CUST0239</v>
      </c>
      <c r="C186" s="3">
        <v>234.45</v>
      </c>
    </row>
    <row r="187" spans="2:3" x14ac:dyDescent="0.4">
      <c r="B187" t="str">
        <v>CUST0240</v>
      </c>
      <c r="C187" s="3">
        <v>191.45999999999998</v>
      </c>
    </row>
    <row r="188" spans="2:3" x14ac:dyDescent="0.4">
      <c r="B188" t="str">
        <v>CUST0241</v>
      </c>
      <c r="C188" s="3">
        <v>119.9</v>
      </c>
    </row>
    <row r="189" spans="2:3" x14ac:dyDescent="0.4">
      <c r="B189" t="str">
        <v>CUST0242</v>
      </c>
      <c r="C189" s="3">
        <v>253.42</v>
      </c>
    </row>
    <row r="190" spans="2:3" x14ac:dyDescent="0.4">
      <c r="B190" t="str">
        <v>CUST0243</v>
      </c>
      <c r="C190" s="3">
        <v>455.28000000000003</v>
      </c>
    </row>
    <row r="191" spans="2:3" x14ac:dyDescent="0.4">
      <c r="B191" t="str">
        <v>CUST0245</v>
      </c>
      <c r="C191" s="3">
        <v>378.79</v>
      </c>
    </row>
    <row r="192" spans="2:3" x14ac:dyDescent="0.4">
      <c r="B192" t="str">
        <v>CUST0246</v>
      </c>
      <c r="C192" s="3">
        <v>31</v>
      </c>
    </row>
    <row r="193" spans="2:3" x14ac:dyDescent="0.4">
      <c r="B193" t="str">
        <v>CUST0247</v>
      </c>
      <c r="C193" s="3">
        <v>38.49</v>
      </c>
    </row>
    <row r="194" spans="2:3" x14ac:dyDescent="0.4">
      <c r="B194" t="str">
        <v>CUST0248</v>
      </c>
      <c r="C194" s="3">
        <v>334.37</v>
      </c>
    </row>
    <row r="195" spans="2:3" x14ac:dyDescent="0.4">
      <c r="B195" t="str">
        <v>CUST0249</v>
      </c>
      <c r="C195" s="3">
        <v>19.95</v>
      </c>
    </row>
    <row r="196" spans="2:3" x14ac:dyDescent="0.4">
      <c r="B196" t="str">
        <v>CUST0251</v>
      </c>
      <c r="C196" s="3">
        <v>183.35000000000002</v>
      </c>
    </row>
    <row r="197" spans="2:3" x14ac:dyDescent="0.4">
      <c r="B197" t="str">
        <v>CUST0253</v>
      </c>
      <c r="C197" s="3">
        <v>116.9</v>
      </c>
    </row>
    <row r="198" spans="2:3" x14ac:dyDescent="0.4">
      <c r="B198" t="str">
        <v>CUST0254</v>
      </c>
      <c r="C198" s="3">
        <v>207.92000000000002</v>
      </c>
    </row>
    <row r="199" spans="2:3" x14ac:dyDescent="0.4">
      <c r="B199" t="str">
        <v>CUST0255</v>
      </c>
      <c r="C199" s="3">
        <v>169.98000000000002</v>
      </c>
    </row>
    <row r="200" spans="2:3" x14ac:dyDescent="0.4">
      <c r="B200" t="str">
        <v>CUST0258</v>
      </c>
      <c r="C200" s="3">
        <v>365.42</v>
      </c>
    </row>
    <row r="201" spans="2:3" x14ac:dyDescent="0.4">
      <c r="B201" t="str">
        <v>CUST0259</v>
      </c>
      <c r="C201" s="3">
        <v>60.95</v>
      </c>
    </row>
    <row r="202" spans="2:3" x14ac:dyDescent="0.4">
      <c r="B202" t="str">
        <v>CUST0260</v>
      </c>
      <c r="C202" s="3">
        <v>124</v>
      </c>
    </row>
    <row r="203" spans="2:3" x14ac:dyDescent="0.4">
      <c r="B203" t="str">
        <v>CUST0261</v>
      </c>
      <c r="C203" s="3">
        <v>123.48</v>
      </c>
    </row>
    <row r="204" spans="2:3" x14ac:dyDescent="0.4">
      <c r="B204" t="str">
        <v>CUST0263</v>
      </c>
      <c r="C204" s="3">
        <v>591.57000000000005</v>
      </c>
    </row>
    <row r="205" spans="2:3" x14ac:dyDescent="0.4">
      <c r="B205" t="str">
        <v>CUST0264</v>
      </c>
      <c r="C205" s="3">
        <v>120.44</v>
      </c>
    </row>
    <row r="206" spans="2:3" x14ac:dyDescent="0.4">
      <c r="B206" t="str">
        <v>CUST0265</v>
      </c>
      <c r="C206" s="3">
        <v>761.31999999999994</v>
      </c>
    </row>
    <row r="207" spans="2:3" x14ac:dyDescent="0.4">
      <c r="B207" t="str">
        <v>CUST0266</v>
      </c>
      <c r="C207" s="3">
        <v>268.89999999999998</v>
      </c>
    </row>
    <row r="208" spans="2:3" x14ac:dyDescent="0.4">
      <c r="B208" t="str">
        <v>CUST0267</v>
      </c>
      <c r="C208" s="3">
        <v>140.94</v>
      </c>
    </row>
    <row r="209" spans="2:3" x14ac:dyDescent="0.4">
      <c r="B209" t="str">
        <v>CUST0268</v>
      </c>
      <c r="C209" s="3">
        <v>614.80999999999995</v>
      </c>
    </row>
    <row r="210" spans="2:3" x14ac:dyDescent="0.4">
      <c r="B210" t="str">
        <v>CUST0269</v>
      </c>
      <c r="C210" s="3">
        <v>70.989999999999995</v>
      </c>
    </row>
    <row r="211" spans="2:3" x14ac:dyDescent="0.4">
      <c r="B211" t="str">
        <v>CUST0270</v>
      </c>
      <c r="C211" s="3">
        <v>314.81</v>
      </c>
    </row>
    <row r="212" spans="2:3" x14ac:dyDescent="0.4">
      <c r="B212" t="str">
        <v>CUST0272</v>
      </c>
      <c r="C212" s="3">
        <v>149.99</v>
      </c>
    </row>
    <row r="213" spans="2:3" x14ac:dyDescent="0.4">
      <c r="B213" t="str">
        <v>CUST0273</v>
      </c>
      <c r="C213" s="3">
        <v>87.39</v>
      </c>
    </row>
    <row r="214" spans="2:3" x14ac:dyDescent="0.4">
      <c r="B214" t="str">
        <v>CUST0274</v>
      </c>
      <c r="C214" s="3">
        <v>80</v>
      </c>
    </row>
    <row r="215" spans="2:3" x14ac:dyDescent="0.4">
      <c r="B215" t="str">
        <v>CUST0275</v>
      </c>
      <c r="C215" s="3">
        <v>180.5</v>
      </c>
    </row>
    <row r="216" spans="2:3" x14ac:dyDescent="0.4">
      <c r="B216" t="str">
        <v>CUST0277</v>
      </c>
      <c r="C216" s="3">
        <v>476.23999999999995</v>
      </c>
    </row>
    <row r="217" spans="2:3" x14ac:dyDescent="0.4">
      <c r="B217" t="str">
        <v>CUST0278</v>
      </c>
      <c r="C217" s="3">
        <v>55.49</v>
      </c>
    </row>
    <row r="218" spans="2:3" x14ac:dyDescent="0.4">
      <c r="B218" t="str">
        <v>CUST0279</v>
      </c>
      <c r="C218" s="3">
        <v>165.49</v>
      </c>
    </row>
    <row r="219" spans="2:3" x14ac:dyDescent="0.4">
      <c r="B219" t="str">
        <v>CUST0280</v>
      </c>
      <c r="C219" s="3">
        <v>60.489999999999995</v>
      </c>
    </row>
    <row r="220" spans="2:3" x14ac:dyDescent="0.4">
      <c r="B220" t="str">
        <v>CUST0281</v>
      </c>
      <c r="C220" s="3">
        <v>209</v>
      </c>
    </row>
    <row r="221" spans="2:3" x14ac:dyDescent="0.4">
      <c r="B221" t="str">
        <v>CUST0282</v>
      </c>
      <c r="C221" s="3">
        <v>136.44</v>
      </c>
    </row>
    <row r="222" spans="2:3" x14ac:dyDescent="0.4">
      <c r="B222" t="str">
        <v>CUST0283</v>
      </c>
      <c r="C222" s="3">
        <v>629.73</v>
      </c>
    </row>
    <row r="223" spans="2:3" x14ac:dyDescent="0.4">
      <c r="B223" t="str">
        <v>CUST0284</v>
      </c>
      <c r="C223" s="3">
        <v>239.75</v>
      </c>
    </row>
    <row r="224" spans="2:3" x14ac:dyDescent="0.4">
      <c r="B224" t="str">
        <v>CUST0285</v>
      </c>
      <c r="C224" s="3">
        <v>272.83000000000004</v>
      </c>
    </row>
    <row r="225" spans="2:3" x14ac:dyDescent="0.4">
      <c r="B225" t="str">
        <v>CUST0287</v>
      </c>
      <c r="C225" s="3">
        <v>249.75</v>
      </c>
    </row>
    <row r="226" spans="2:3" x14ac:dyDescent="0.4">
      <c r="B226" t="str">
        <v>CUST0289</v>
      </c>
      <c r="C226" s="3">
        <v>248.42</v>
      </c>
    </row>
    <row r="227" spans="2:3" x14ac:dyDescent="0.4">
      <c r="B227" t="str">
        <v>CUST0291</v>
      </c>
      <c r="C227" s="3">
        <v>77.45</v>
      </c>
    </row>
    <row r="228" spans="2:3" x14ac:dyDescent="0.4">
      <c r="B228" t="str">
        <v>CUST0292</v>
      </c>
      <c r="C228" s="3">
        <v>197.93</v>
      </c>
    </row>
    <row r="229" spans="2:3" x14ac:dyDescent="0.4">
      <c r="B229" t="str">
        <v>CUST0293</v>
      </c>
      <c r="C229" s="3">
        <v>206.42000000000002</v>
      </c>
    </row>
    <row r="230" spans="2:3" x14ac:dyDescent="0.4">
      <c r="B230" t="str">
        <v>CUST0295</v>
      </c>
      <c r="C230" s="3">
        <v>471.65000000000003</v>
      </c>
    </row>
    <row r="231" spans="2:3" x14ac:dyDescent="0.4">
      <c r="B231" t="str">
        <v>CUST0298</v>
      </c>
      <c r="C231" s="3">
        <v>115.36999999999999</v>
      </c>
    </row>
    <row r="232" spans="2:3" x14ac:dyDescent="0.4">
      <c r="B232" t="str">
        <v>CUST0300</v>
      </c>
      <c r="C232" s="3">
        <v>121.95</v>
      </c>
    </row>
    <row r="233" spans="2:3" x14ac:dyDescent="0.4">
      <c r="B233" t="str">
        <v>CUST0301</v>
      </c>
      <c r="C233" s="3">
        <v>125.98</v>
      </c>
    </row>
    <row r="234" spans="2:3" x14ac:dyDescent="0.4">
      <c r="B234" t="str">
        <v>CUST0302</v>
      </c>
      <c r="C234" s="3">
        <v>331.41</v>
      </c>
    </row>
    <row r="235" spans="2:3" x14ac:dyDescent="0.4">
      <c r="B235" t="str">
        <v>CUST0303</v>
      </c>
      <c r="C235" s="3">
        <v>85.94</v>
      </c>
    </row>
    <row r="236" spans="2:3" x14ac:dyDescent="0.4">
      <c r="B236" t="str">
        <v>CUST0304</v>
      </c>
      <c r="C236" s="3">
        <v>318.83000000000004</v>
      </c>
    </row>
    <row r="237" spans="2:3" x14ac:dyDescent="0.4">
      <c r="B237" t="str">
        <v>CUST0305</v>
      </c>
      <c r="C237" s="3">
        <v>508.38</v>
      </c>
    </row>
    <row r="238" spans="2:3" x14ac:dyDescent="0.4">
      <c r="B238" t="str">
        <v>CUST0308</v>
      </c>
      <c r="C238" s="3">
        <v>49</v>
      </c>
    </row>
    <row r="239" spans="2:3" x14ac:dyDescent="0.4">
      <c r="B239" t="str">
        <v>CUST0311</v>
      </c>
      <c r="C239" s="3">
        <v>595.52</v>
      </c>
    </row>
    <row r="240" spans="2:3" x14ac:dyDescent="0.4">
      <c r="B240" t="str">
        <v>CUST0312</v>
      </c>
      <c r="C240" s="3">
        <v>109.98</v>
      </c>
    </row>
    <row r="241" spans="2:3" x14ac:dyDescent="0.4">
      <c r="B241" t="str">
        <v>CUST0314</v>
      </c>
      <c r="C241" s="3">
        <v>409.89</v>
      </c>
    </row>
    <row r="242" spans="2:3" x14ac:dyDescent="0.4">
      <c r="B242" t="str">
        <v>CUST0315</v>
      </c>
      <c r="C242" s="3">
        <v>306.42</v>
      </c>
    </row>
    <row r="243" spans="2:3" x14ac:dyDescent="0.4">
      <c r="B243" t="str">
        <v>CUST0316</v>
      </c>
      <c r="C243" s="3">
        <v>42.989999999999995</v>
      </c>
    </row>
    <row r="244" spans="2:3" x14ac:dyDescent="0.4">
      <c r="B244" t="str">
        <v>CUST0317</v>
      </c>
      <c r="C244" s="3">
        <v>50.95</v>
      </c>
    </row>
    <row r="245" spans="2:3" x14ac:dyDescent="0.4">
      <c r="B245" t="str">
        <v>CUST0318</v>
      </c>
      <c r="C245" s="3">
        <v>338.95</v>
      </c>
    </row>
    <row r="246" spans="2:3" x14ac:dyDescent="0.4">
      <c r="B246" t="str">
        <v>CUST0319</v>
      </c>
      <c r="C246" s="3">
        <v>49</v>
      </c>
    </row>
    <row r="247" spans="2:3" x14ac:dyDescent="0.4">
      <c r="B247" t="str">
        <v>CUST0320</v>
      </c>
      <c r="C247" s="3">
        <v>55.95</v>
      </c>
    </row>
    <row r="248" spans="2:3" x14ac:dyDescent="0.4">
      <c r="B248" t="str">
        <v>CUST0324</v>
      </c>
      <c r="C248" s="3">
        <v>33.5</v>
      </c>
    </row>
    <row r="249" spans="2:3" x14ac:dyDescent="0.4">
      <c r="B249" t="str">
        <v>CUST0326</v>
      </c>
      <c r="C249" s="3">
        <v>109.94</v>
      </c>
    </row>
    <row r="250" spans="2:3" x14ac:dyDescent="0.4">
      <c r="B250" t="str">
        <v>CUST0327</v>
      </c>
      <c r="C250" s="3">
        <v>54.5</v>
      </c>
    </row>
    <row r="251" spans="2:3" x14ac:dyDescent="0.4">
      <c r="B251" t="str">
        <v>CUST0328</v>
      </c>
      <c r="C251" s="3">
        <v>313.45999999999998</v>
      </c>
    </row>
    <row r="252" spans="2:3" x14ac:dyDescent="0.4">
      <c r="B252" t="str">
        <v>CUST0329</v>
      </c>
      <c r="C252" s="3">
        <v>245.34</v>
      </c>
    </row>
    <row r="253" spans="2:3" x14ac:dyDescent="0.4">
      <c r="B253" t="str">
        <v>CUST0331</v>
      </c>
      <c r="C253" s="3">
        <v>580.07999999999993</v>
      </c>
    </row>
    <row r="254" spans="2:3" x14ac:dyDescent="0.4">
      <c r="B254" t="str">
        <v>CUST0333</v>
      </c>
      <c r="C254" s="3">
        <v>253.45</v>
      </c>
    </row>
    <row r="255" spans="2:3" x14ac:dyDescent="0.4">
      <c r="B255" t="str">
        <v>CUST0334</v>
      </c>
      <c r="C255" s="3">
        <v>92.94</v>
      </c>
    </row>
    <row r="256" spans="2:3" x14ac:dyDescent="0.4">
      <c r="B256" t="str">
        <v>CUST0335</v>
      </c>
      <c r="C256" s="3">
        <v>38.49</v>
      </c>
    </row>
    <row r="257" spans="2:3" x14ac:dyDescent="0.4">
      <c r="B257" t="str">
        <v>CUST0336</v>
      </c>
      <c r="C257" s="3">
        <v>256.44</v>
      </c>
    </row>
    <row r="258" spans="2:3" x14ac:dyDescent="0.4">
      <c r="B258" t="str">
        <v>CUST0337</v>
      </c>
      <c r="C258" s="3">
        <v>207.44</v>
      </c>
    </row>
    <row r="259" spans="2:3" x14ac:dyDescent="0.4">
      <c r="B259" t="str">
        <v>CUST0340</v>
      </c>
      <c r="C259" s="3">
        <v>40.5</v>
      </c>
    </row>
    <row r="260" spans="2:3" x14ac:dyDescent="0.4">
      <c r="B260" t="str">
        <v>CUST0342</v>
      </c>
      <c r="C260" s="3">
        <v>200</v>
      </c>
    </row>
    <row r="261" spans="2:3" x14ac:dyDescent="0.4">
      <c r="B261" t="str">
        <v>CUST0343</v>
      </c>
      <c r="C261" s="3">
        <v>137.97</v>
      </c>
    </row>
    <row r="262" spans="2:3" x14ac:dyDescent="0.4">
      <c r="B262" t="str">
        <v>CUST0344</v>
      </c>
      <c r="C262" s="3">
        <v>113.89000000000001</v>
      </c>
    </row>
    <row r="263" spans="2:3" x14ac:dyDescent="0.4">
      <c r="B263" t="str">
        <v>CUST0345</v>
      </c>
      <c r="C263" s="3">
        <v>283.3</v>
      </c>
    </row>
    <row r="264" spans="2:3" x14ac:dyDescent="0.4">
      <c r="B264" t="str">
        <v>CUST0347</v>
      </c>
      <c r="C264" s="3">
        <v>190.94</v>
      </c>
    </row>
    <row r="265" spans="2:3" x14ac:dyDescent="0.4">
      <c r="B265" t="str">
        <v>CUST0349</v>
      </c>
      <c r="C265" s="3">
        <v>98.98</v>
      </c>
    </row>
    <row r="266" spans="2:3" x14ac:dyDescent="0.4">
      <c r="B266" t="str">
        <v>CUST0350</v>
      </c>
      <c r="C266" s="3">
        <v>56.45</v>
      </c>
    </row>
    <row r="267" spans="2:3" x14ac:dyDescent="0.4">
      <c r="B267" t="str">
        <v>CUST0352</v>
      </c>
      <c r="C267" s="3">
        <v>127.98</v>
      </c>
    </row>
    <row r="268" spans="2:3" x14ac:dyDescent="0.4">
      <c r="B268" t="str">
        <v>CUST0353</v>
      </c>
      <c r="C268" s="3">
        <v>92.43</v>
      </c>
    </row>
    <row r="269" spans="2:3" x14ac:dyDescent="0.4">
      <c r="B269" t="str">
        <v>CUST0354</v>
      </c>
      <c r="C269" s="3">
        <v>53</v>
      </c>
    </row>
    <row r="270" spans="2:3" x14ac:dyDescent="0.4">
      <c r="B270" t="str">
        <v>CUST0357</v>
      </c>
      <c r="C270" s="3">
        <v>33</v>
      </c>
    </row>
    <row r="271" spans="2:3" x14ac:dyDescent="0.4">
      <c r="B271" t="str">
        <v>CUST0358</v>
      </c>
      <c r="C271" s="3">
        <v>17.5</v>
      </c>
    </row>
    <row r="272" spans="2:3" x14ac:dyDescent="0.4">
      <c r="B272" t="str">
        <v>CUST0361</v>
      </c>
      <c r="C272" s="3">
        <v>31</v>
      </c>
    </row>
    <row r="273" spans="2:3" x14ac:dyDescent="0.4">
      <c r="B273" t="str">
        <v>CUST0362</v>
      </c>
      <c r="C273" s="3">
        <v>196.88</v>
      </c>
    </row>
    <row r="274" spans="2:3" x14ac:dyDescent="0.4">
      <c r="B274" t="str">
        <v>CUST0365</v>
      </c>
      <c r="C274" s="3">
        <v>523.75</v>
      </c>
    </row>
    <row r="275" spans="2:3" x14ac:dyDescent="0.4">
      <c r="B275" t="str">
        <v>CUST0366</v>
      </c>
      <c r="C275" s="3">
        <v>140.93</v>
      </c>
    </row>
    <row r="276" spans="2:3" x14ac:dyDescent="0.4">
      <c r="B276" t="str">
        <v>CUST0367</v>
      </c>
      <c r="C276" s="3">
        <v>84.89</v>
      </c>
    </row>
    <row r="277" spans="2:3" x14ac:dyDescent="0.4">
      <c r="B277" t="str">
        <v>CUST0368</v>
      </c>
      <c r="C277" s="3">
        <v>814.05</v>
      </c>
    </row>
    <row r="278" spans="2:3" x14ac:dyDescent="0.4">
      <c r="B278" t="str">
        <v>CUST0370</v>
      </c>
      <c r="C278" s="3">
        <v>304.85000000000002</v>
      </c>
    </row>
    <row r="279" spans="2:3" x14ac:dyDescent="0.4">
      <c r="B279" t="str">
        <v>CUST0372</v>
      </c>
      <c r="C279" s="3">
        <v>180.32999999999998</v>
      </c>
    </row>
    <row r="280" spans="2:3" x14ac:dyDescent="0.4">
      <c r="B280" t="str">
        <v>CUST0373</v>
      </c>
      <c r="C280" s="3">
        <v>319.35000000000002</v>
      </c>
    </row>
    <row r="281" spans="2:3" x14ac:dyDescent="0.4">
      <c r="B281" t="str">
        <v>CUST0374</v>
      </c>
      <c r="C281" s="3">
        <v>134.99</v>
      </c>
    </row>
    <row r="282" spans="2:3" x14ac:dyDescent="0.4">
      <c r="B282" t="str">
        <v>CUST0375</v>
      </c>
      <c r="C282" s="3">
        <v>313.35000000000002</v>
      </c>
    </row>
    <row r="283" spans="2:3" x14ac:dyDescent="0.4">
      <c r="B283" t="str">
        <v>CUST0376</v>
      </c>
      <c r="C283" s="3">
        <v>464.34000000000003</v>
      </c>
    </row>
    <row r="284" spans="2:3" x14ac:dyDescent="0.4">
      <c r="B284" t="str">
        <v>CUST0377</v>
      </c>
      <c r="C284" s="3">
        <v>134.49</v>
      </c>
    </row>
    <row r="285" spans="2:3" x14ac:dyDescent="0.4">
      <c r="B285" t="str">
        <v>CUST0379</v>
      </c>
      <c r="C285" s="3">
        <v>170.93</v>
      </c>
    </row>
    <row r="286" spans="2:3" x14ac:dyDescent="0.4">
      <c r="B286" t="str">
        <v>CUST0383</v>
      </c>
      <c r="C286" s="3">
        <v>17.5</v>
      </c>
    </row>
    <row r="287" spans="2:3" x14ac:dyDescent="0.4">
      <c r="B287" t="str">
        <v>CUST0384</v>
      </c>
      <c r="C287" s="3">
        <v>366.43</v>
      </c>
    </row>
    <row r="288" spans="2:3" x14ac:dyDescent="0.4">
      <c r="B288" t="str">
        <v>CUST0385</v>
      </c>
      <c r="C288" s="3">
        <v>214.5</v>
      </c>
    </row>
    <row r="289" spans="2:3" x14ac:dyDescent="0.4">
      <c r="B289" t="str">
        <v>CUST0387</v>
      </c>
      <c r="C289" s="3">
        <v>72.900000000000006</v>
      </c>
    </row>
    <row r="290" spans="2:3" x14ac:dyDescent="0.4">
      <c r="B290" t="str">
        <v>CUST0388</v>
      </c>
      <c r="C290" s="3">
        <v>284.39999999999998</v>
      </c>
    </row>
    <row r="291" spans="2:3" x14ac:dyDescent="0.4">
      <c r="B291" t="str">
        <v>CUST0389</v>
      </c>
      <c r="C291" s="3">
        <v>293.44</v>
      </c>
    </row>
    <row r="292" spans="2:3" x14ac:dyDescent="0.4">
      <c r="B292" t="str">
        <v>CUST0392</v>
      </c>
      <c r="C292" s="3">
        <v>275.34000000000003</v>
      </c>
    </row>
    <row r="293" spans="2:3" x14ac:dyDescent="0.4">
      <c r="B293" t="str">
        <v>CUST0393</v>
      </c>
      <c r="C293" s="3">
        <v>221.38</v>
      </c>
    </row>
    <row r="294" spans="2:3" x14ac:dyDescent="0.4">
      <c r="B294" t="str">
        <v>CUST0394</v>
      </c>
      <c r="C294" s="3">
        <v>116.99000000000001</v>
      </c>
    </row>
    <row r="295" spans="2:3" x14ac:dyDescent="0.4">
      <c r="B295" t="str">
        <v>CUST0397</v>
      </c>
      <c r="C295" s="3">
        <v>382.38</v>
      </c>
    </row>
    <row r="296" spans="2:3" x14ac:dyDescent="0.4">
      <c r="B296" t="str">
        <v>CUST0400</v>
      </c>
      <c r="C296" s="3">
        <v>262.43</v>
      </c>
    </row>
    <row r="297" spans="2:3" x14ac:dyDescent="0.4">
      <c r="B297" t="str">
        <v>CUST0401</v>
      </c>
      <c r="C297" s="3">
        <v>593.63</v>
      </c>
    </row>
    <row r="298" spans="2:3" x14ac:dyDescent="0.4">
      <c r="B298" t="str">
        <v>CUST0402</v>
      </c>
      <c r="C298" s="3">
        <v>21.95</v>
      </c>
    </row>
    <row r="299" spans="2:3" x14ac:dyDescent="0.4">
      <c r="B299" t="str">
        <v>CUST0403</v>
      </c>
      <c r="C299" s="3">
        <v>603.28000000000009</v>
      </c>
    </row>
    <row r="300" spans="2:3" x14ac:dyDescent="0.4">
      <c r="B300" t="str">
        <v>CUST0406</v>
      </c>
      <c r="C300" s="3">
        <v>188.84</v>
      </c>
    </row>
    <row r="301" spans="2:3" x14ac:dyDescent="0.4">
      <c r="B301" t="str">
        <v>CUST0408</v>
      </c>
      <c r="C301" s="3">
        <v>120.45</v>
      </c>
    </row>
    <row r="302" spans="2:3" x14ac:dyDescent="0.4">
      <c r="B302" t="str">
        <v>CUST0409</v>
      </c>
      <c r="C302" s="3">
        <v>40.44</v>
      </c>
    </row>
    <row r="303" spans="2:3" x14ac:dyDescent="0.4">
      <c r="B303" t="str">
        <v>CUST0410</v>
      </c>
      <c r="C303" s="3">
        <v>303.35000000000002</v>
      </c>
    </row>
    <row r="304" spans="2:3" x14ac:dyDescent="0.4">
      <c r="B304" t="str">
        <v>CUST0411</v>
      </c>
      <c r="C304" s="3">
        <v>114</v>
      </c>
    </row>
    <row r="305" spans="2:3" x14ac:dyDescent="0.4">
      <c r="B305" t="str">
        <v>CUST0412</v>
      </c>
      <c r="C305" s="3">
        <v>168.47000000000003</v>
      </c>
    </row>
    <row r="306" spans="2:3" x14ac:dyDescent="0.4">
      <c r="B306" t="str">
        <v>CUST0414</v>
      </c>
      <c r="C306" s="3">
        <v>166.29000000000002</v>
      </c>
    </row>
    <row r="307" spans="2:3" x14ac:dyDescent="0.4">
      <c r="B307" t="str">
        <v>CUST0416</v>
      </c>
      <c r="C307" s="3">
        <v>113.97999999999999</v>
      </c>
    </row>
    <row r="308" spans="2:3" x14ac:dyDescent="0.4">
      <c r="B308" t="str">
        <v>CUST0417</v>
      </c>
      <c r="C308" s="3">
        <v>150.49</v>
      </c>
    </row>
    <row r="309" spans="2:3" x14ac:dyDescent="0.4">
      <c r="B309" t="str">
        <v>CUST0419</v>
      </c>
      <c r="C309" s="3">
        <v>229</v>
      </c>
    </row>
    <row r="310" spans="2:3" x14ac:dyDescent="0.4">
      <c r="B310" t="str">
        <v>CUST0421</v>
      </c>
      <c r="C310" s="3">
        <v>99.5</v>
      </c>
    </row>
    <row r="311" spans="2:3" x14ac:dyDescent="0.4">
      <c r="B311" t="str">
        <v>CUST0422</v>
      </c>
      <c r="C311" s="3">
        <v>12.95</v>
      </c>
    </row>
    <row r="312" spans="2:3" x14ac:dyDescent="0.4">
      <c r="B312" t="str">
        <v>CUST0424</v>
      </c>
      <c r="C312" s="3">
        <v>467.67000000000007</v>
      </c>
    </row>
    <row r="313" spans="2:3" x14ac:dyDescent="0.4">
      <c r="B313" t="str">
        <v>CUST0426</v>
      </c>
      <c r="C313" s="3">
        <v>33.5</v>
      </c>
    </row>
    <row r="314" spans="2:3" x14ac:dyDescent="0.4">
      <c r="B314" t="str">
        <v>CUST0428</v>
      </c>
      <c r="C314" s="3">
        <v>70.989999999999995</v>
      </c>
    </row>
    <row r="315" spans="2:3" x14ac:dyDescent="0.4">
      <c r="B315" t="str">
        <v>CUST0429</v>
      </c>
      <c r="C315" s="3">
        <v>209.9</v>
      </c>
    </row>
    <row r="316" spans="2:3" x14ac:dyDescent="0.4">
      <c r="B316" t="str">
        <v>CUST0431</v>
      </c>
      <c r="C316" s="3">
        <v>91.44</v>
      </c>
    </row>
    <row r="317" spans="2:3" x14ac:dyDescent="0.4">
      <c r="B317" t="str">
        <v>CUST0432</v>
      </c>
      <c r="C317" s="3">
        <v>186.99</v>
      </c>
    </row>
    <row r="318" spans="2:3" x14ac:dyDescent="0.4">
      <c r="B318" t="str">
        <v>CUST0433</v>
      </c>
      <c r="C318" s="3">
        <v>149.85000000000002</v>
      </c>
    </row>
    <row r="319" spans="2:3" x14ac:dyDescent="0.4">
      <c r="B319" t="str">
        <v>CUST0434</v>
      </c>
      <c r="C319" s="3">
        <v>448.28000000000003</v>
      </c>
    </row>
    <row r="320" spans="2:3" x14ac:dyDescent="0.4">
      <c r="B320" t="str">
        <v>CUST0435</v>
      </c>
      <c r="C320" s="3">
        <v>245.39000000000001</v>
      </c>
    </row>
    <row r="321" spans="2:3" x14ac:dyDescent="0.4">
      <c r="B321" t="str">
        <v>CUST0439</v>
      </c>
      <c r="C321" s="3">
        <v>215.5</v>
      </c>
    </row>
    <row r="322" spans="2:3" x14ac:dyDescent="0.4">
      <c r="B322" t="str">
        <v>CUST0441</v>
      </c>
      <c r="C322" s="3">
        <v>751.77</v>
      </c>
    </row>
    <row r="323" spans="2:3" x14ac:dyDescent="0.4">
      <c r="B323" t="str">
        <v>CUST0442</v>
      </c>
      <c r="C323" s="3">
        <v>113.49</v>
      </c>
    </row>
    <row r="324" spans="2:3" x14ac:dyDescent="0.4">
      <c r="B324" t="str">
        <v>CUST0443</v>
      </c>
      <c r="C324" s="3">
        <v>494.17</v>
      </c>
    </row>
    <row r="325" spans="2:3" x14ac:dyDescent="0.4">
      <c r="B325" t="str">
        <v>CUST0444</v>
      </c>
      <c r="C325" s="3">
        <v>588.25</v>
      </c>
    </row>
    <row r="326" spans="2:3" x14ac:dyDescent="0.4">
      <c r="B326" t="str">
        <v>CUST0445</v>
      </c>
      <c r="C326" s="3">
        <v>555.81999999999994</v>
      </c>
    </row>
    <row r="327" spans="2:3" x14ac:dyDescent="0.4">
      <c r="B327" t="str">
        <v>CUST0446</v>
      </c>
      <c r="C327" s="3">
        <v>73.95</v>
      </c>
    </row>
    <row r="328" spans="2:3" x14ac:dyDescent="0.4">
      <c r="B328" t="str">
        <v>CUST0448</v>
      </c>
      <c r="C328" s="3">
        <v>86.9</v>
      </c>
    </row>
    <row r="329" spans="2:3" x14ac:dyDescent="0.4">
      <c r="B329" t="str">
        <v>CUST0449</v>
      </c>
      <c r="C329" s="3">
        <v>349.72</v>
      </c>
    </row>
    <row r="330" spans="2:3" x14ac:dyDescent="0.4">
      <c r="B330" t="str">
        <v>CUST0451</v>
      </c>
      <c r="C330" s="3">
        <v>450.63</v>
      </c>
    </row>
    <row r="331" spans="2:3" x14ac:dyDescent="0.4">
      <c r="B331" t="str">
        <v>CUST0453</v>
      </c>
      <c r="C331" s="3">
        <v>236.34000000000003</v>
      </c>
    </row>
    <row r="332" spans="2:3" x14ac:dyDescent="0.4">
      <c r="B332" t="str">
        <v>CUST0454</v>
      </c>
      <c r="C332" s="3">
        <v>59.95</v>
      </c>
    </row>
    <row r="333" spans="2:3" x14ac:dyDescent="0.4">
      <c r="B333" t="str">
        <v>CUST0455</v>
      </c>
      <c r="C333" s="3">
        <v>159</v>
      </c>
    </row>
    <row r="334" spans="2:3" x14ac:dyDescent="0.4">
      <c r="B334" t="str">
        <v>CUST0456</v>
      </c>
      <c r="C334" s="3">
        <v>38</v>
      </c>
    </row>
    <row r="335" spans="2:3" x14ac:dyDescent="0.4">
      <c r="B335" t="str">
        <v>CUST0457</v>
      </c>
      <c r="C335" s="3">
        <v>82.47999999999999</v>
      </c>
    </row>
    <row r="336" spans="2:3" x14ac:dyDescent="0.4">
      <c r="B336" t="str">
        <v>CUST0458</v>
      </c>
      <c r="C336" s="3">
        <v>373.47</v>
      </c>
    </row>
    <row r="337" spans="2:3" x14ac:dyDescent="0.4">
      <c r="B337" t="str">
        <v>CUST0459</v>
      </c>
      <c r="C337" s="3">
        <v>182</v>
      </c>
    </row>
    <row r="338" spans="2:3" x14ac:dyDescent="0.4">
      <c r="B338" t="str">
        <v>CUST0460</v>
      </c>
      <c r="C338" s="3">
        <v>129.94999999999999</v>
      </c>
    </row>
    <row r="339" spans="2:3" x14ac:dyDescent="0.4">
      <c r="B339" t="str">
        <v>CUST0461</v>
      </c>
      <c r="C339" s="3">
        <v>355.83000000000004</v>
      </c>
    </row>
    <row r="340" spans="2:3" x14ac:dyDescent="0.4">
      <c r="B340" t="str">
        <v>CUST0462</v>
      </c>
      <c r="C340" s="3">
        <v>74</v>
      </c>
    </row>
    <row r="341" spans="2:3" x14ac:dyDescent="0.4">
      <c r="B341" t="str">
        <v>CUST0463</v>
      </c>
      <c r="C341" s="3">
        <v>183.9</v>
      </c>
    </row>
    <row r="342" spans="2:3" x14ac:dyDescent="0.4">
      <c r="B342" t="str">
        <v>CUST0465</v>
      </c>
      <c r="C342" s="3">
        <v>305.88</v>
      </c>
    </row>
    <row r="343" spans="2:3" x14ac:dyDescent="0.4">
      <c r="B343" t="str">
        <v>CUST0466</v>
      </c>
      <c r="C343" s="3">
        <v>280.32</v>
      </c>
    </row>
    <row r="344" spans="2:3" x14ac:dyDescent="0.4">
      <c r="B344" t="str">
        <v>CUST0469</v>
      </c>
      <c r="C344" s="3">
        <v>59.95</v>
      </c>
    </row>
    <row r="345" spans="2:3" x14ac:dyDescent="0.4">
      <c r="B345" t="str">
        <v>CUST0470</v>
      </c>
      <c r="C345" s="3">
        <v>437.76</v>
      </c>
    </row>
    <row r="346" spans="2:3" x14ac:dyDescent="0.4">
      <c r="B346" t="str">
        <v>CUST0471</v>
      </c>
      <c r="C346" s="3">
        <v>209.98000000000002</v>
      </c>
    </row>
    <row r="347" spans="2:3" x14ac:dyDescent="0.4">
      <c r="B347" t="str">
        <v>CUST0472</v>
      </c>
      <c r="C347" s="3">
        <v>40.99</v>
      </c>
    </row>
    <row r="348" spans="2:3" x14ac:dyDescent="0.4">
      <c r="B348" t="str">
        <v>CUST0473</v>
      </c>
      <c r="C348" s="3">
        <v>392.36999999999995</v>
      </c>
    </row>
    <row r="349" spans="2:3" x14ac:dyDescent="0.4">
      <c r="B349" t="str">
        <v>CUST0474</v>
      </c>
      <c r="C349" s="3">
        <v>249.98000000000002</v>
      </c>
    </row>
    <row r="350" spans="2:3" x14ac:dyDescent="0.4">
      <c r="B350" t="str">
        <v>CUST0478</v>
      </c>
      <c r="C350" s="3">
        <v>253.93</v>
      </c>
    </row>
    <row r="351" spans="2:3" x14ac:dyDescent="0.4">
      <c r="B351" t="str">
        <v>CUST0479</v>
      </c>
      <c r="C351" s="3">
        <v>24</v>
      </c>
    </row>
    <row r="352" spans="2:3" x14ac:dyDescent="0.4">
      <c r="B352" t="str">
        <v>CUST0480</v>
      </c>
      <c r="C352" s="3">
        <v>264.40999999999997</v>
      </c>
    </row>
    <row r="353" spans="2:3" x14ac:dyDescent="0.4">
      <c r="B353" t="str">
        <v>CUST0481</v>
      </c>
      <c r="C353" s="3">
        <v>192.25</v>
      </c>
    </row>
    <row r="354" spans="2:3" x14ac:dyDescent="0.4">
      <c r="B354" t="str">
        <v>CUST0483</v>
      </c>
      <c r="C354" s="3">
        <v>186.29</v>
      </c>
    </row>
    <row r="355" spans="2:3" x14ac:dyDescent="0.4">
      <c r="B355" t="str">
        <v>CUST0484</v>
      </c>
      <c r="C355" s="3">
        <v>85.95</v>
      </c>
    </row>
    <row r="356" spans="2:3" x14ac:dyDescent="0.4">
      <c r="B356" t="str">
        <v>CUST0485</v>
      </c>
      <c r="C356" s="3">
        <v>125</v>
      </c>
    </row>
    <row r="357" spans="2:3" x14ac:dyDescent="0.4">
      <c r="B357" t="str">
        <v>CUST0486</v>
      </c>
      <c r="C357" s="3">
        <v>278.41000000000003</v>
      </c>
    </row>
    <row r="358" spans="2:3" x14ac:dyDescent="0.4">
      <c r="B358" t="str">
        <v>CUST0487</v>
      </c>
      <c r="C358" s="3">
        <v>76.490000000000009</v>
      </c>
    </row>
    <row r="359" spans="2:3" x14ac:dyDescent="0.4">
      <c r="B359" t="str">
        <v>CUST0488</v>
      </c>
      <c r="C359" s="3">
        <v>20.99</v>
      </c>
    </row>
    <row r="360" spans="2:3" x14ac:dyDescent="0.4">
      <c r="B360" t="str">
        <v>CUST0489</v>
      </c>
      <c r="C360" s="3">
        <v>33.5</v>
      </c>
    </row>
    <row r="361" spans="2:3" x14ac:dyDescent="0.4">
      <c r="B361" t="str">
        <v>CUST0490</v>
      </c>
      <c r="C361" s="3">
        <v>173</v>
      </c>
    </row>
    <row r="362" spans="2:3" x14ac:dyDescent="0.4">
      <c r="B362" t="str">
        <v>CUST0492</v>
      </c>
      <c r="C362" s="3">
        <v>250.85000000000002</v>
      </c>
    </row>
    <row r="363" spans="2:3" x14ac:dyDescent="0.4">
      <c r="B363" t="str">
        <v>CUST0493</v>
      </c>
      <c r="C363" s="3">
        <v>194.82</v>
      </c>
    </row>
    <row r="364" spans="2:3" x14ac:dyDescent="0.4">
      <c r="B364" t="str">
        <v>CUST0498</v>
      </c>
      <c r="C364" s="3">
        <v>449.91999999999996</v>
      </c>
    </row>
    <row r="365" spans="2:3" x14ac:dyDescent="0.4">
      <c r="B365" t="str">
        <v>CUST0499</v>
      </c>
      <c r="C365" s="3">
        <v>168.44</v>
      </c>
    </row>
    <row r="366" spans="2:3" x14ac:dyDescent="0.4">
      <c r="B366" t="str">
        <v>CUST0500</v>
      </c>
      <c r="C366" s="3">
        <v>131.98000000000002</v>
      </c>
    </row>
    <row r="367" spans="2:3" x14ac:dyDescent="0.4">
      <c r="B367" t="str">
        <v>CUST0502</v>
      </c>
      <c r="C367" s="3">
        <v>753.76</v>
      </c>
    </row>
    <row r="368" spans="2:3" x14ac:dyDescent="0.4">
      <c r="B368" t="str">
        <v>CUST0506</v>
      </c>
      <c r="C368" s="3">
        <v>224.48000000000002</v>
      </c>
    </row>
    <row r="369" spans="2:3" x14ac:dyDescent="0.4">
      <c r="B369" t="str">
        <v>CUST0507</v>
      </c>
      <c r="C369" s="3">
        <v>38.849999999999994</v>
      </c>
    </row>
    <row r="370" spans="2:3" x14ac:dyDescent="0.4">
      <c r="B370" t="str">
        <v>CUST0509</v>
      </c>
      <c r="C370" s="3">
        <v>66.95</v>
      </c>
    </row>
    <row r="371" spans="2:3" x14ac:dyDescent="0.4">
      <c r="B371" t="str">
        <v>CUST0510</v>
      </c>
      <c r="C371" s="3">
        <v>89.990000000000009</v>
      </c>
    </row>
    <row r="372" spans="2:3" x14ac:dyDescent="0.4">
      <c r="B372" t="str">
        <v>CUST0511</v>
      </c>
      <c r="C372" s="3">
        <v>123.9</v>
      </c>
    </row>
    <row r="373" spans="2:3" x14ac:dyDescent="0.4">
      <c r="B373" t="str">
        <v>CUST0514</v>
      </c>
      <c r="C373" s="3">
        <v>20.49</v>
      </c>
    </row>
    <row r="374" spans="2:3" x14ac:dyDescent="0.4">
      <c r="B374" t="str">
        <v>CUST0515</v>
      </c>
      <c r="C374" s="3">
        <v>631.36</v>
      </c>
    </row>
    <row r="375" spans="2:3" x14ac:dyDescent="0.4">
      <c r="B375" t="str">
        <v>CUST0516</v>
      </c>
      <c r="C375" s="3">
        <v>121.94000000000001</v>
      </c>
    </row>
    <row r="376" spans="2:3" x14ac:dyDescent="0.4">
      <c r="B376" t="str">
        <v>CUST0517</v>
      </c>
      <c r="C376" s="3">
        <v>146.43</v>
      </c>
    </row>
    <row r="377" spans="2:3" x14ac:dyDescent="0.4">
      <c r="B377" t="str">
        <v>CUST0518</v>
      </c>
      <c r="C377" s="3">
        <v>133.97</v>
      </c>
    </row>
    <row r="378" spans="2:3" x14ac:dyDescent="0.4">
      <c r="B378" t="str">
        <v>CUST0519</v>
      </c>
      <c r="C378" s="3">
        <v>62</v>
      </c>
    </row>
    <row r="379" spans="2:3" x14ac:dyDescent="0.4">
      <c r="B379" t="str">
        <v>CUST0520</v>
      </c>
      <c r="C379" s="3">
        <v>176.48000000000002</v>
      </c>
    </row>
    <row r="380" spans="2:3" x14ac:dyDescent="0.4">
      <c r="B380" t="str">
        <v>CUST0521</v>
      </c>
      <c r="C380" s="3">
        <v>55.95</v>
      </c>
    </row>
    <row r="381" spans="2:3" x14ac:dyDescent="0.4">
      <c r="B381" t="str">
        <v>CUST0524</v>
      </c>
      <c r="C381" s="3">
        <v>115.94</v>
      </c>
    </row>
    <row r="382" spans="2:3" x14ac:dyDescent="0.4">
      <c r="B382" t="str">
        <v>CUST0525</v>
      </c>
      <c r="C382" s="3">
        <v>17</v>
      </c>
    </row>
    <row r="383" spans="2:3" x14ac:dyDescent="0.4">
      <c r="B383" t="str">
        <v>CUST0526</v>
      </c>
      <c r="C383" s="3">
        <v>393.90000000000003</v>
      </c>
    </row>
    <row r="384" spans="2:3" x14ac:dyDescent="0.4">
      <c r="B384" t="str">
        <v>CUST0528</v>
      </c>
      <c r="C384" s="3">
        <v>221.96</v>
      </c>
    </row>
    <row r="385" spans="2:3" x14ac:dyDescent="0.4">
      <c r="B385" t="str">
        <v>CUST0529</v>
      </c>
      <c r="C385" s="3">
        <v>94.43</v>
      </c>
    </row>
    <row r="386" spans="2:3" x14ac:dyDescent="0.4">
      <c r="B386" t="str">
        <v>CUST0530</v>
      </c>
      <c r="C386" s="3">
        <v>140.49</v>
      </c>
    </row>
    <row r="387" spans="2:3" x14ac:dyDescent="0.4">
      <c r="B387" t="str">
        <v>CUST0531</v>
      </c>
      <c r="C387" s="3">
        <v>213</v>
      </c>
    </row>
    <row r="388" spans="2:3" x14ac:dyDescent="0.4">
      <c r="B388" t="str">
        <v>CUST0535</v>
      </c>
      <c r="C388" s="3">
        <v>351.8</v>
      </c>
    </row>
    <row r="389" spans="2:3" x14ac:dyDescent="0.4">
      <c r="B389" t="str">
        <v>CUST0537</v>
      </c>
      <c r="C389" s="3">
        <v>473.41</v>
      </c>
    </row>
    <row r="390" spans="2:3" x14ac:dyDescent="0.4">
      <c r="B390" t="str">
        <v>CUST0541</v>
      </c>
      <c r="C390" s="3">
        <v>143.89000000000001</v>
      </c>
    </row>
    <row r="391" spans="2:3" x14ac:dyDescent="0.4">
      <c r="B391" t="str">
        <v>CUST0542</v>
      </c>
      <c r="C391" s="3">
        <v>95.98</v>
      </c>
    </row>
    <row r="392" spans="2:3" x14ac:dyDescent="0.4">
      <c r="B392" t="str">
        <v>CUST0543</v>
      </c>
      <c r="C392" s="3">
        <v>23.95</v>
      </c>
    </row>
    <row r="393" spans="2:3" x14ac:dyDescent="0.4">
      <c r="B393" t="str">
        <v>CUST0544</v>
      </c>
      <c r="C393" s="3">
        <v>17</v>
      </c>
    </row>
    <row r="394" spans="2:3" x14ac:dyDescent="0.4">
      <c r="B394" t="str">
        <v>CUST0545</v>
      </c>
      <c r="C394" s="3">
        <v>411.8</v>
      </c>
    </row>
    <row r="395" spans="2:3" x14ac:dyDescent="0.4">
      <c r="B395" t="str">
        <v>CUST0546</v>
      </c>
      <c r="C395" s="3">
        <v>297.46000000000004</v>
      </c>
    </row>
    <row r="396" spans="2:3" x14ac:dyDescent="0.4">
      <c r="B396" t="str">
        <v>CUST0547</v>
      </c>
      <c r="C396" s="3">
        <v>64.95</v>
      </c>
    </row>
    <row r="397" spans="2:3" x14ac:dyDescent="0.4">
      <c r="B397" t="str">
        <v>CUST0548</v>
      </c>
      <c r="C397" s="3">
        <v>105.44</v>
      </c>
    </row>
    <row r="398" spans="2:3" x14ac:dyDescent="0.4">
      <c r="B398" t="str">
        <v>CUST0549</v>
      </c>
      <c r="C398" s="3">
        <v>628.75</v>
      </c>
    </row>
    <row r="399" spans="2:3" x14ac:dyDescent="0.4">
      <c r="B399" t="str">
        <v>CUST0550</v>
      </c>
      <c r="C399" s="3">
        <v>208.7</v>
      </c>
    </row>
    <row r="400" spans="2:3" x14ac:dyDescent="0.4">
      <c r="B400" t="str">
        <v>CUST0551</v>
      </c>
      <c r="C400" s="3">
        <v>471.9</v>
      </c>
    </row>
    <row r="401" spans="2:3" x14ac:dyDescent="0.4">
      <c r="B401" t="str">
        <v>CUST0552</v>
      </c>
      <c r="C401" s="3">
        <v>16.989999999999998</v>
      </c>
    </row>
    <row r="402" spans="2:3" x14ac:dyDescent="0.4">
      <c r="B402" t="str">
        <v>CUST0554</v>
      </c>
      <c r="C402" s="3">
        <v>94.490000000000009</v>
      </c>
    </row>
    <row r="403" spans="2:3" x14ac:dyDescent="0.4">
      <c r="B403" t="str">
        <v>CUST0556</v>
      </c>
      <c r="C403" s="3">
        <v>94.490000000000009</v>
      </c>
    </row>
    <row r="404" spans="2:3" x14ac:dyDescent="0.4">
      <c r="B404" t="str">
        <v>CUST0558</v>
      </c>
      <c r="C404" s="3">
        <v>104.95</v>
      </c>
    </row>
    <row r="405" spans="2:3" x14ac:dyDescent="0.4">
      <c r="B405" t="str">
        <v>CUST0559</v>
      </c>
      <c r="C405" s="3">
        <v>75.489999999999995</v>
      </c>
    </row>
    <row r="406" spans="2:3" x14ac:dyDescent="0.4">
      <c r="B406" t="str">
        <v>CUST0562</v>
      </c>
      <c r="C406" s="3">
        <v>67.88</v>
      </c>
    </row>
    <row r="407" spans="2:3" x14ac:dyDescent="0.4">
      <c r="B407" t="str">
        <v>CUST0563</v>
      </c>
      <c r="C407" s="3">
        <v>254.8</v>
      </c>
    </row>
    <row r="408" spans="2:3" x14ac:dyDescent="0.4">
      <c r="B408" t="str">
        <v>CUST0566</v>
      </c>
      <c r="C408" s="3">
        <v>271.88</v>
      </c>
    </row>
    <row r="409" spans="2:3" x14ac:dyDescent="0.4">
      <c r="B409" t="str">
        <v>CUST0567</v>
      </c>
      <c r="C409" s="3">
        <v>54.99</v>
      </c>
    </row>
    <row r="410" spans="2:3" x14ac:dyDescent="0.4">
      <c r="B410" t="str">
        <v>CUST0568</v>
      </c>
      <c r="C410" s="3">
        <v>172.4</v>
      </c>
    </row>
    <row r="411" spans="2:3" x14ac:dyDescent="0.4">
      <c r="B411" t="str">
        <v>CUST0570</v>
      </c>
      <c r="C411" s="3">
        <v>124.49</v>
      </c>
    </row>
    <row r="412" spans="2:3" x14ac:dyDescent="0.4">
      <c r="B412" t="str">
        <v>CUST0571</v>
      </c>
      <c r="C412" s="3">
        <v>58</v>
      </c>
    </row>
    <row r="413" spans="2:3" x14ac:dyDescent="0.4">
      <c r="B413" t="str">
        <v>CUST0572</v>
      </c>
      <c r="C413" s="3">
        <v>434.77000000000004</v>
      </c>
    </row>
    <row r="414" spans="2:3" x14ac:dyDescent="0.4">
      <c r="B414" t="str">
        <v>CUST0573</v>
      </c>
      <c r="C414" s="3">
        <v>266.95</v>
      </c>
    </row>
    <row r="415" spans="2:3" x14ac:dyDescent="0.4">
      <c r="B415" t="str">
        <v>CUST0575</v>
      </c>
      <c r="C415" s="3">
        <v>277.36</v>
      </c>
    </row>
    <row r="416" spans="2:3" x14ac:dyDescent="0.4">
      <c r="B416" t="str">
        <v>CUST0576</v>
      </c>
      <c r="C416" s="3">
        <v>73.95</v>
      </c>
    </row>
    <row r="417" spans="2:3" x14ac:dyDescent="0.4">
      <c r="B417" t="str">
        <v>CUST0578</v>
      </c>
      <c r="C417" s="3">
        <v>460.31</v>
      </c>
    </row>
    <row r="418" spans="2:3" x14ac:dyDescent="0.4">
      <c r="B418" t="str">
        <v>CUST0580</v>
      </c>
      <c r="C418" s="3">
        <v>49.95</v>
      </c>
    </row>
    <row r="419" spans="2:3" x14ac:dyDescent="0.4">
      <c r="B419" t="str">
        <v>CUST0582</v>
      </c>
      <c r="C419" s="3">
        <v>49.5</v>
      </c>
    </row>
    <row r="420" spans="2:3" x14ac:dyDescent="0.4">
      <c r="B420" t="str">
        <v>CUST0583</v>
      </c>
      <c r="C420" s="3">
        <v>160.93</v>
      </c>
    </row>
    <row r="421" spans="2:3" x14ac:dyDescent="0.4">
      <c r="B421" t="str">
        <v>CUST0584</v>
      </c>
      <c r="C421" s="3">
        <v>215.91</v>
      </c>
    </row>
    <row r="422" spans="2:3" x14ac:dyDescent="0.4">
      <c r="B422" t="str">
        <v>CUST0585</v>
      </c>
      <c r="C422" s="3">
        <v>390.70000000000005</v>
      </c>
    </row>
    <row r="423" spans="2:3" x14ac:dyDescent="0.4">
      <c r="B423" t="str">
        <v>CUST0587</v>
      </c>
      <c r="C423" s="3">
        <v>113.92</v>
      </c>
    </row>
    <row r="424" spans="2:3" x14ac:dyDescent="0.4">
      <c r="B424" t="str">
        <v>CUST0588</v>
      </c>
      <c r="C424" s="3">
        <v>230.93</v>
      </c>
    </row>
    <row r="425" spans="2:3" x14ac:dyDescent="0.4">
      <c r="B425" t="str">
        <v>CUST0589</v>
      </c>
      <c r="C425" s="3">
        <v>165</v>
      </c>
    </row>
    <row r="426" spans="2:3" x14ac:dyDescent="0.4">
      <c r="B426" t="str">
        <v>CUST0590</v>
      </c>
      <c r="C426" s="3">
        <v>368.78000000000003</v>
      </c>
    </row>
    <row r="427" spans="2:3" x14ac:dyDescent="0.4">
      <c r="B427" t="str">
        <v>CUST0591</v>
      </c>
      <c r="C427" s="3">
        <v>180.47</v>
      </c>
    </row>
    <row r="428" spans="2:3" x14ac:dyDescent="0.4">
      <c r="B428" t="str">
        <v>CUST0592</v>
      </c>
      <c r="C428" s="3">
        <v>375.87</v>
      </c>
    </row>
    <row r="429" spans="2:3" x14ac:dyDescent="0.4">
      <c r="B429" t="str">
        <v>CUST0593</v>
      </c>
      <c r="C429" s="3">
        <v>62.44</v>
      </c>
    </row>
    <row r="430" spans="2:3" x14ac:dyDescent="0.4">
      <c r="B430" t="str">
        <v>CUST0594</v>
      </c>
      <c r="C430" s="3">
        <v>130.4</v>
      </c>
    </row>
    <row r="431" spans="2:3" x14ac:dyDescent="0.4">
      <c r="B431" t="str">
        <v>CUST0595</v>
      </c>
      <c r="C431" s="3">
        <v>164.4</v>
      </c>
    </row>
    <row r="432" spans="2:3" x14ac:dyDescent="0.4">
      <c r="B432" t="str">
        <v>CUST0596</v>
      </c>
      <c r="C432" s="3">
        <v>118.97999999999999</v>
      </c>
    </row>
    <row r="433" spans="2:3" x14ac:dyDescent="0.4">
      <c r="B433" t="str">
        <v>CUST0598</v>
      </c>
      <c r="C433" s="3">
        <v>49.95</v>
      </c>
    </row>
    <row r="434" spans="2:3" x14ac:dyDescent="0.4">
      <c r="B434" t="str">
        <v>CUST0599</v>
      </c>
      <c r="C434" s="3">
        <v>104.85000000000001</v>
      </c>
    </row>
    <row r="435" spans="2:3" x14ac:dyDescent="0.4">
      <c r="B435" t="str">
        <v>CUST0600</v>
      </c>
      <c r="C435" s="3">
        <v>513.33000000000004</v>
      </c>
    </row>
    <row r="436" spans="2:3" x14ac:dyDescent="0.4">
      <c r="B436" t="str">
        <v>CUST0601</v>
      </c>
      <c r="C436" s="3">
        <v>73.95</v>
      </c>
    </row>
    <row r="437" spans="2:3" x14ac:dyDescent="0.4">
      <c r="B437" t="str">
        <v>CUST0603</v>
      </c>
      <c r="C437" s="3">
        <v>126.95</v>
      </c>
    </row>
    <row r="438" spans="2:3" x14ac:dyDescent="0.4">
      <c r="B438" t="str">
        <v>CUST0606</v>
      </c>
      <c r="C438" s="3">
        <v>126.98</v>
      </c>
    </row>
    <row r="439" spans="2:3" x14ac:dyDescent="0.4">
      <c r="B439" t="str">
        <v>CUST0608</v>
      </c>
      <c r="C439" s="3">
        <v>15.5</v>
      </c>
    </row>
    <row r="440" spans="2:3" x14ac:dyDescent="0.4">
      <c r="B440" t="str">
        <v>CUST0611</v>
      </c>
      <c r="C440" s="3">
        <v>106.47</v>
      </c>
    </row>
    <row r="441" spans="2:3" x14ac:dyDescent="0.4">
      <c r="B441" t="str">
        <v>CUST0616</v>
      </c>
      <c r="C441" s="3">
        <v>46.5</v>
      </c>
    </row>
    <row r="442" spans="2:3" x14ac:dyDescent="0.4">
      <c r="B442" t="str">
        <v>CUST0618</v>
      </c>
      <c r="C442" s="3">
        <v>243.98000000000002</v>
      </c>
    </row>
    <row r="443" spans="2:3" x14ac:dyDescent="0.4">
      <c r="B443" t="str">
        <v>CUST0619</v>
      </c>
      <c r="C443" s="3">
        <v>358.35</v>
      </c>
    </row>
    <row r="444" spans="2:3" x14ac:dyDescent="0.4">
      <c r="B444" t="str">
        <v>CUST0620</v>
      </c>
      <c r="C444" s="3">
        <v>275.90999999999997</v>
      </c>
    </row>
    <row r="445" spans="2:3" x14ac:dyDescent="0.4">
      <c r="B445" t="str">
        <v>CUST0621</v>
      </c>
      <c r="C445" s="3">
        <v>98.5</v>
      </c>
    </row>
    <row r="446" spans="2:3" x14ac:dyDescent="0.4">
      <c r="B446" t="str">
        <v>CUST0622</v>
      </c>
      <c r="C446" s="3">
        <v>64.95</v>
      </c>
    </row>
    <row r="447" spans="2:3" x14ac:dyDescent="0.4">
      <c r="B447" t="str">
        <v>CUST0623</v>
      </c>
      <c r="C447" s="3">
        <v>205.92000000000002</v>
      </c>
    </row>
    <row r="448" spans="2:3" x14ac:dyDescent="0.4">
      <c r="B448" t="str">
        <v>CUST0624</v>
      </c>
      <c r="C448" s="3">
        <v>308.83</v>
      </c>
    </row>
    <row r="449" spans="2:3" x14ac:dyDescent="0.4">
      <c r="B449" t="str">
        <v>CUST0625</v>
      </c>
      <c r="C449" s="3">
        <v>20.99</v>
      </c>
    </row>
    <row r="450" spans="2:3" x14ac:dyDescent="0.4">
      <c r="B450" t="str">
        <v>CUST0626</v>
      </c>
      <c r="C450" s="3">
        <v>157.94999999999999</v>
      </c>
    </row>
    <row r="451" spans="2:3" x14ac:dyDescent="0.4">
      <c r="B451" t="str">
        <v>CUST0627</v>
      </c>
      <c r="C451" s="3">
        <v>226.88</v>
      </c>
    </row>
    <row r="452" spans="2:3" x14ac:dyDescent="0.4">
      <c r="B452" t="str">
        <v>CUST0628</v>
      </c>
      <c r="C452" s="3">
        <v>31</v>
      </c>
    </row>
    <row r="453" spans="2:3" x14ac:dyDescent="0.4">
      <c r="B453" t="str">
        <v>CUST0631</v>
      </c>
      <c r="C453" s="3">
        <v>336.37</v>
      </c>
    </row>
    <row r="454" spans="2:3" x14ac:dyDescent="0.4">
      <c r="B454" t="str">
        <v>CUST0632</v>
      </c>
      <c r="C454" s="3">
        <v>62</v>
      </c>
    </row>
    <row r="455" spans="2:3" x14ac:dyDescent="0.4">
      <c r="B455" t="str">
        <v>CUST0633</v>
      </c>
      <c r="C455" s="3">
        <v>65</v>
      </c>
    </row>
    <row r="456" spans="2:3" x14ac:dyDescent="0.4">
      <c r="B456" t="str">
        <v>CUST0636</v>
      </c>
      <c r="C456" s="3">
        <v>49.49</v>
      </c>
    </row>
    <row r="457" spans="2:3" x14ac:dyDescent="0.4">
      <c r="B457" t="str">
        <v>CUST0638</v>
      </c>
      <c r="C457" s="3">
        <v>175.49</v>
      </c>
    </row>
    <row r="458" spans="2:3" x14ac:dyDescent="0.4">
      <c r="B458" t="str">
        <v>CUST0640</v>
      </c>
      <c r="C458" s="3">
        <v>152.89000000000001</v>
      </c>
    </row>
    <row r="459" spans="2:3" x14ac:dyDescent="0.4">
      <c r="B459" t="str">
        <v>CUST0641</v>
      </c>
      <c r="C459" s="3">
        <v>118.48</v>
      </c>
    </row>
    <row r="460" spans="2:3" x14ac:dyDescent="0.4">
      <c r="B460" t="str">
        <v>CUST0642</v>
      </c>
      <c r="C460" s="3">
        <v>301.89</v>
      </c>
    </row>
    <row r="461" spans="2:3" x14ac:dyDescent="0.4">
      <c r="B461" t="str">
        <v>CUST0643</v>
      </c>
      <c r="C461" s="3">
        <v>218.44</v>
      </c>
    </row>
    <row r="462" spans="2:3" x14ac:dyDescent="0.4">
      <c r="B462" t="str">
        <v>CUST0644</v>
      </c>
      <c r="C462" s="3">
        <v>229.97</v>
      </c>
    </row>
    <row r="463" spans="2:3" x14ac:dyDescent="0.4">
      <c r="B463" t="str">
        <v>CUST0645</v>
      </c>
      <c r="C463" s="3">
        <v>90</v>
      </c>
    </row>
    <row r="464" spans="2:3" x14ac:dyDescent="0.4">
      <c r="B464" t="str">
        <v>CUST0646</v>
      </c>
      <c r="C464" s="3">
        <v>582.88</v>
      </c>
    </row>
    <row r="465" spans="2:3" x14ac:dyDescent="0.4">
      <c r="B465" t="str">
        <v>CUST0648</v>
      </c>
      <c r="C465" s="3">
        <v>428.22</v>
      </c>
    </row>
    <row r="466" spans="2:3" x14ac:dyDescent="0.4">
      <c r="B466" t="str">
        <v>CUST0649</v>
      </c>
      <c r="C466" s="3">
        <v>49.49</v>
      </c>
    </row>
    <row r="467" spans="2:3" x14ac:dyDescent="0.4">
      <c r="B467" t="str">
        <v>CUST0650</v>
      </c>
      <c r="C467" s="3">
        <v>408.44999999999993</v>
      </c>
    </row>
    <row r="468" spans="2:3" x14ac:dyDescent="0.4">
      <c r="B468" t="str">
        <v>CUST0652</v>
      </c>
      <c r="C468" s="3">
        <v>221.91</v>
      </c>
    </row>
    <row r="469" spans="2:3" x14ac:dyDescent="0.4">
      <c r="B469" t="str">
        <v>CUST0653</v>
      </c>
      <c r="C469" s="3">
        <v>311.49</v>
      </c>
    </row>
    <row r="470" spans="2:3" x14ac:dyDescent="0.4">
      <c r="B470" t="str">
        <v>CUST0654</v>
      </c>
      <c r="C470" s="3">
        <v>250.97</v>
      </c>
    </row>
    <row r="471" spans="2:3" x14ac:dyDescent="0.4">
      <c r="B471" t="str">
        <v>CUST0655</v>
      </c>
      <c r="C471" s="3">
        <v>129.93</v>
      </c>
    </row>
    <row r="472" spans="2:3" x14ac:dyDescent="0.4">
      <c r="B472" t="str">
        <v>CUST0656</v>
      </c>
      <c r="C472" s="3">
        <v>49</v>
      </c>
    </row>
    <row r="473" spans="2:3" x14ac:dyDescent="0.4">
      <c r="B473" t="str">
        <v>CUST0657</v>
      </c>
      <c r="C473" s="3">
        <v>174.98</v>
      </c>
    </row>
    <row r="474" spans="2:3" x14ac:dyDescent="0.4">
      <c r="B474" t="str">
        <v>CUST0659</v>
      </c>
      <c r="C474" s="3">
        <v>145</v>
      </c>
    </row>
    <row r="475" spans="2:3" x14ac:dyDescent="0.4">
      <c r="B475" t="str">
        <v>CUST0661</v>
      </c>
      <c r="C475" s="3">
        <v>24</v>
      </c>
    </row>
    <row r="476" spans="2:3" x14ac:dyDescent="0.4">
      <c r="B476" t="str">
        <v>CUST0662</v>
      </c>
      <c r="C476" s="3">
        <v>69.900000000000006</v>
      </c>
    </row>
    <row r="477" spans="2:3" x14ac:dyDescent="0.4">
      <c r="B477" t="str">
        <v>CUST0664</v>
      </c>
      <c r="C477" s="3">
        <v>306.77999999999997</v>
      </c>
    </row>
    <row r="478" spans="2:3" x14ac:dyDescent="0.4">
      <c r="B478" t="str">
        <v>CUST0665</v>
      </c>
      <c r="C478" s="3">
        <v>256.85000000000002</v>
      </c>
    </row>
    <row r="479" spans="2:3" x14ac:dyDescent="0.4">
      <c r="B479" t="str">
        <v>CUST0666</v>
      </c>
      <c r="C479" s="3">
        <v>50.97</v>
      </c>
    </row>
    <row r="480" spans="2:3" x14ac:dyDescent="0.4">
      <c r="B480" t="str">
        <v>CUST0667</v>
      </c>
      <c r="C480" s="3">
        <v>694.44</v>
      </c>
    </row>
    <row r="481" spans="2:3" x14ac:dyDescent="0.4">
      <c r="B481" t="str">
        <v>CUST0669</v>
      </c>
      <c r="C481" s="3">
        <v>17.5</v>
      </c>
    </row>
    <row r="482" spans="2:3" x14ac:dyDescent="0.4">
      <c r="B482" t="str">
        <v>CUST0670</v>
      </c>
      <c r="C482" s="3">
        <v>513.74</v>
      </c>
    </row>
    <row r="483" spans="2:3" x14ac:dyDescent="0.4">
      <c r="B483" t="str">
        <v>CUST0671</v>
      </c>
      <c r="C483" s="3">
        <v>45</v>
      </c>
    </row>
    <row r="484" spans="2:3" x14ac:dyDescent="0.4">
      <c r="B484" t="str">
        <v>CUST0672</v>
      </c>
      <c r="C484" s="3">
        <v>561.26</v>
      </c>
    </row>
    <row r="485" spans="2:3" x14ac:dyDescent="0.4">
      <c r="B485" t="str">
        <v>CUST0673</v>
      </c>
      <c r="C485" s="3">
        <v>146.94999999999999</v>
      </c>
    </row>
    <row r="486" spans="2:3" x14ac:dyDescent="0.4">
      <c r="B486" t="str">
        <v>CUST0674</v>
      </c>
      <c r="C486" s="3">
        <v>98.98</v>
      </c>
    </row>
    <row r="487" spans="2:3" x14ac:dyDescent="0.4">
      <c r="B487" t="str">
        <v>CUST0675</v>
      </c>
      <c r="C487" s="3">
        <v>420.91</v>
      </c>
    </row>
    <row r="488" spans="2:3" x14ac:dyDescent="0.4">
      <c r="B488" t="str">
        <v>CUST0676</v>
      </c>
      <c r="C488" s="3">
        <v>155.80000000000001</v>
      </c>
    </row>
    <row r="489" spans="2:3" x14ac:dyDescent="0.4">
      <c r="B489" t="str">
        <v>CUST0677</v>
      </c>
      <c r="C489" s="3">
        <v>29</v>
      </c>
    </row>
    <row r="490" spans="2:3" x14ac:dyDescent="0.4">
      <c r="B490" t="str">
        <v>CUST0678</v>
      </c>
      <c r="C490" s="3">
        <v>49.49</v>
      </c>
    </row>
    <row r="491" spans="2:3" x14ac:dyDescent="0.4">
      <c r="B491" t="str">
        <v>CUST0679</v>
      </c>
      <c r="C491" s="3">
        <v>126.45</v>
      </c>
    </row>
    <row r="492" spans="2:3" x14ac:dyDescent="0.4">
      <c r="B492" t="str">
        <v>CUST0680</v>
      </c>
      <c r="C492" s="3">
        <v>237.39000000000001</v>
      </c>
    </row>
    <row r="493" spans="2:3" x14ac:dyDescent="0.4">
      <c r="B493" t="str">
        <v>CUST0682</v>
      </c>
      <c r="C493" s="3">
        <v>246.41000000000003</v>
      </c>
    </row>
    <row r="494" spans="2:3" x14ac:dyDescent="0.4">
      <c r="B494" t="str">
        <v>CUST0683</v>
      </c>
      <c r="C494" s="3">
        <v>152.9</v>
      </c>
    </row>
    <row r="495" spans="2:3" x14ac:dyDescent="0.4">
      <c r="B495" t="str">
        <v>CUST0685</v>
      </c>
      <c r="C495" s="3">
        <v>487.26000000000005</v>
      </c>
    </row>
    <row r="496" spans="2:3" x14ac:dyDescent="0.4">
      <c r="B496" t="str">
        <v>CUST0686</v>
      </c>
      <c r="C496" s="3">
        <v>277.91999999999996</v>
      </c>
    </row>
    <row r="497" spans="2:3" x14ac:dyDescent="0.4">
      <c r="B497" t="str">
        <v>CUST0688</v>
      </c>
      <c r="C497" s="3">
        <v>17.5</v>
      </c>
    </row>
    <row r="498" spans="2:3" x14ac:dyDescent="0.4">
      <c r="B498" t="str">
        <v>CUST0689</v>
      </c>
      <c r="C498" s="3">
        <v>166.48000000000002</v>
      </c>
    </row>
    <row r="499" spans="2:3" x14ac:dyDescent="0.4">
      <c r="B499" t="str">
        <v>CUST0690</v>
      </c>
      <c r="C499" s="3">
        <v>99.97999999999999</v>
      </c>
    </row>
    <row r="500" spans="2:3" x14ac:dyDescent="0.4">
      <c r="B500" t="str">
        <v>CUST0691</v>
      </c>
      <c r="C500" s="3">
        <v>47.9</v>
      </c>
    </row>
    <row r="501" spans="2:3" x14ac:dyDescent="0.4">
      <c r="B501" t="str">
        <v>CUST0692</v>
      </c>
      <c r="C501" s="3">
        <v>365.45000000000005</v>
      </c>
    </row>
    <row r="502" spans="2:3" x14ac:dyDescent="0.4">
      <c r="B502" t="str">
        <v>CUST0693</v>
      </c>
      <c r="C502" s="3">
        <v>185.29</v>
      </c>
    </row>
    <row r="503" spans="2:3" x14ac:dyDescent="0.4">
      <c r="B503" t="str">
        <v>CUST0695</v>
      </c>
      <c r="C503" s="3">
        <v>373.45</v>
      </c>
    </row>
    <row r="504" spans="2:3" x14ac:dyDescent="0.4">
      <c r="B504" t="str">
        <v>CUST0696</v>
      </c>
      <c r="C504" s="3">
        <v>372.47</v>
      </c>
    </row>
    <row r="505" spans="2:3" x14ac:dyDescent="0.4">
      <c r="B505" t="str">
        <v>CUST0697</v>
      </c>
      <c r="C505" s="3">
        <v>62</v>
      </c>
    </row>
    <row r="506" spans="2:3" x14ac:dyDescent="0.4">
      <c r="B506" t="str">
        <v>CUST0698</v>
      </c>
      <c r="C506" s="3">
        <v>70.989999999999995</v>
      </c>
    </row>
    <row r="507" spans="2:3" x14ac:dyDescent="0.4">
      <c r="B507" t="str">
        <v>CUST0699</v>
      </c>
      <c r="C507" s="3">
        <v>158.98000000000002</v>
      </c>
    </row>
    <row r="508" spans="2:3" x14ac:dyDescent="0.4">
      <c r="B508" t="str">
        <v>CUST0701</v>
      </c>
      <c r="C508" s="3">
        <v>55.39</v>
      </c>
    </row>
    <row r="509" spans="2:3" x14ac:dyDescent="0.4">
      <c r="B509" t="str">
        <v>CUST0702</v>
      </c>
      <c r="C509" s="3">
        <v>589.34</v>
      </c>
    </row>
    <row r="510" spans="2:3" x14ac:dyDescent="0.4">
      <c r="B510" t="str">
        <v>CUST0704</v>
      </c>
      <c r="C510" s="3">
        <v>238.95</v>
      </c>
    </row>
    <row r="511" spans="2:3" x14ac:dyDescent="0.4">
      <c r="B511" t="str">
        <v>CUST0706</v>
      </c>
      <c r="C511" s="3">
        <v>258.34000000000003</v>
      </c>
    </row>
    <row r="512" spans="2:3" x14ac:dyDescent="0.4">
      <c r="B512" t="str">
        <v>CUST0707</v>
      </c>
      <c r="C512" s="3">
        <v>156.9</v>
      </c>
    </row>
    <row r="513" spans="2:3" x14ac:dyDescent="0.4">
      <c r="B513" t="str">
        <v>CUST0709</v>
      </c>
      <c r="C513" s="3">
        <v>65.489999999999995</v>
      </c>
    </row>
    <row r="514" spans="2:3" x14ac:dyDescent="0.4">
      <c r="B514" t="str">
        <v>CUST0712</v>
      </c>
      <c r="C514" s="3">
        <v>72.95</v>
      </c>
    </row>
    <row r="515" spans="2:3" x14ac:dyDescent="0.4">
      <c r="B515" t="str">
        <v>CUST0718</v>
      </c>
      <c r="C515" s="3">
        <v>34.950000000000003</v>
      </c>
    </row>
    <row r="516" spans="2:3" x14ac:dyDescent="0.4">
      <c r="B516" t="str">
        <v>CUST0719</v>
      </c>
      <c r="C516" s="3">
        <v>147.49</v>
      </c>
    </row>
    <row r="517" spans="2:3" x14ac:dyDescent="0.4">
      <c r="B517" t="str">
        <v>CUST0721</v>
      </c>
      <c r="C517" s="3">
        <v>354.29</v>
      </c>
    </row>
    <row r="518" spans="2:3" x14ac:dyDescent="0.4">
      <c r="B518" t="str">
        <v>CUST0723</v>
      </c>
      <c r="C518" s="3">
        <v>334.83000000000004</v>
      </c>
    </row>
    <row r="519" spans="2:3" x14ac:dyDescent="0.4">
      <c r="B519" t="str">
        <v>CUST0724</v>
      </c>
      <c r="C519" s="3">
        <v>453.29</v>
      </c>
    </row>
    <row r="520" spans="2:3" x14ac:dyDescent="0.4">
      <c r="B520" t="str">
        <v>CUST0725</v>
      </c>
      <c r="C520" s="3">
        <v>258.89</v>
      </c>
    </row>
    <row r="521" spans="2:3" x14ac:dyDescent="0.4">
      <c r="B521" t="str">
        <v>CUST0726</v>
      </c>
      <c r="C521" s="3">
        <v>410.7</v>
      </c>
    </row>
    <row r="522" spans="2:3" x14ac:dyDescent="0.4">
      <c r="B522" t="str">
        <v>CUST0727</v>
      </c>
      <c r="C522" s="3">
        <v>179.89999999999998</v>
      </c>
    </row>
    <row r="523" spans="2:3" x14ac:dyDescent="0.4">
      <c r="B523" t="str">
        <v>CUST0728</v>
      </c>
      <c r="C523" s="3">
        <v>167.98000000000002</v>
      </c>
    </row>
    <row r="524" spans="2:3" x14ac:dyDescent="0.4">
      <c r="B524" t="str">
        <v>CUST0730</v>
      </c>
      <c r="C524" s="3">
        <v>49.49</v>
      </c>
    </row>
    <row r="525" spans="2:3" x14ac:dyDescent="0.4">
      <c r="B525" t="str">
        <v>CUST0733</v>
      </c>
      <c r="C525" s="3">
        <v>187.5</v>
      </c>
    </row>
    <row r="526" spans="2:3" x14ac:dyDescent="0.4">
      <c r="B526" t="str">
        <v>CUST0735</v>
      </c>
      <c r="C526" s="3">
        <v>222</v>
      </c>
    </row>
    <row r="527" spans="2:3" x14ac:dyDescent="0.4">
      <c r="B527" t="str">
        <v>CUST0736</v>
      </c>
      <c r="C527" s="3">
        <v>121.45</v>
      </c>
    </row>
    <row r="528" spans="2:3" x14ac:dyDescent="0.4">
      <c r="B528" t="str">
        <v>CUST0738</v>
      </c>
      <c r="C528" s="3">
        <v>119</v>
      </c>
    </row>
    <row r="529" spans="2:3" x14ac:dyDescent="0.4">
      <c r="B529" t="str">
        <v>CUST0739</v>
      </c>
      <c r="C529" s="3">
        <v>123.49000000000001</v>
      </c>
    </row>
    <row r="530" spans="2:3" x14ac:dyDescent="0.4">
      <c r="B530" t="str">
        <v>CUST0741</v>
      </c>
      <c r="C530" s="3">
        <v>791.47</v>
      </c>
    </row>
    <row r="531" spans="2:3" x14ac:dyDescent="0.4">
      <c r="B531" t="str">
        <v>CUST0742</v>
      </c>
      <c r="C531" s="3">
        <v>762.72</v>
      </c>
    </row>
    <row r="532" spans="2:3" x14ac:dyDescent="0.4">
      <c r="B532" t="str">
        <v>CUST0743</v>
      </c>
      <c r="C532" s="3">
        <v>277.49</v>
      </c>
    </row>
    <row r="533" spans="2:3" x14ac:dyDescent="0.4">
      <c r="B533" t="str">
        <v>CUST0744</v>
      </c>
      <c r="C533" s="3">
        <v>19.95</v>
      </c>
    </row>
    <row r="534" spans="2:3" x14ac:dyDescent="0.4">
      <c r="B534" t="str">
        <v>CUST0746</v>
      </c>
      <c r="C534" s="3">
        <v>362.79</v>
      </c>
    </row>
    <row r="535" spans="2:3" x14ac:dyDescent="0.4">
      <c r="B535" t="str">
        <v>CUST0747</v>
      </c>
      <c r="C535" s="3">
        <v>503.37</v>
      </c>
    </row>
    <row r="536" spans="2:3" x14ac:dyDescent="0.4">
      <c r="B536" t="str">
        <v>CUST0748</v>
      </c>
      <c r="C536" s="3">
        <v>755.72</v>
      </c>
    </row>
    <row r="537" spans="2:3" x14ac:dyDescent="0.4">
      <c r="B537" t="str">
        <v>CUST0749</v>
      </c>
      <c r="C537" s="3">
        <v>49</v>
      </c>
    </row>
    <row r="538" spans="2:3" x14ac:dyDescent="0.4">
      <c r="B538" t="str">
        <v>CUST0750</v>
      </c>
      <c r="C538" s="3">
        <v>436.15999999999997</v>
      </c>
    </row>
    <row r="539" spans="2:3" x14ac:dyDescent="0.4">
      <c r="B539" t="str">
        <v>CUST0751</v>
      </c>
      <c r="C539" s="3">
        <v>368.96000000000004</v>
      </c>
    </row>
    <row r="540" spans="2:3" x14ac:dyDescent="0.4">
      <c r="B540" t="str">
        <v>CUST0752</v>
      </c>
      <c r="C540" s="3">
        <v>60.95</v>
      </c>
    </row>
    <row r="541" spans="2:3" x14ac:dyDescent="0.4">
      <c r="B541" t="str">
        <v>CUST0753</v>
      </c>
      <c r="C541" s="3">
        <v>80.900000000000006</v>
      </c>
    </row>
    <row r="542" spans="2:3" x14ac:dyDescent="0.4">
      <c r="B542" t="str">
        <v>CUST0754</v>
      </c>
      <c r="C542" s="3">
        <v>437.81</v>
      </c>
    </row>
    <row r="543" spans="2:3" x14ac:dyDescent="0.4">
      <c r="B543" t="str">
        <v>CUST0755</v>
      </c>
      <c r="C543" s="3">
        <v>234.39000000000001</v>
      </c>
    </row>
    <row r="544" spans="2:3" x14ac:dyDescent="0.4">
      <c r="B544" t="str">
        <v>CUST0756</v>
      </c>
      <c r="C544" s="3">
        <v>138</v>
      </c>
    </row>
    <row r="545" spans="2:3" x14ac:dyDescent="0.4">
      <c r="B545" t="str">
        <v>CUST0757</v>
      </c>
      <c r="C545" s="3">
        <v>151.85</v>
      </c>
    </row>
    <row r="546" spans="2:3" x14ac:dyDescent="0.4">
      <c r="B546" t="str">
        <v>CUST0758</v>
      </c>
      <c r="C546" s="3">
        <v>306.93</v>
      </c>
    </row>
    <row r="547" spans="2:3" x14ac:dyDescent="0.4">
      <c r="B547" t="str">
        <v>CUST0759</v>
      </c>
      <c r="C547" s="3">
        <v>311.43</v>
      </c>
    </row>
    <row r="548" spans="2:3" x14ac:dyDescent="0.4">
      <c r="B548" t="str">
        <v>CUST0760</v>
      </c>
      <c r="C548" s="3">
        <v>90.45</v>
      </c>
    </row>
    <row r="549" spans="2:3" x14ac:dyDescent="0.4">
      <c r="B549" t="str">
        <v>CUST0761</v>
      </c>
      <c r="C549" s="3">
        <v>39.9</v>
      </c>
    </row>
    <row r="550" spans="2:3" x14ac:dyDescent="0.4">
      <c r="B550" t="str">
        <v>CUST0762</v>
      </c>
      <c r="C550" s="3">
        <v>40.950000000000003</v>
      </c>
    </row>
    <row r="551" spans="2:3" x14ac:dyDescent="0.4">
      <c r="B551" t="str">
        <v>CUST0763</v>
      </c>
      <c r="C551" s="3">
        <v>29.95</v>
      </c>
    </row>
    <row r="552" spans="2:3" x14ac:dyDescent="0.4">
      <c r="B552" t="str">
        <v>CUST0764</v>
      </c>
      <c r="C552" s="3">
        <v>497.26</v>
      </c>
    </row>
    <row r="553" spans="2:3" x14ac:dyDescent="0.4">
      <c r="B553" t="str">
        <v>CUST0765</v>
      </c>
      <c r="C553" s="3">
        <v>109</v>
      </c>
    </row>
    <row r="554" spans="2:3" x14ac:dyDescent="0.4">
      <c r="B554" t="str">
        <v>CUST0766</v>
      </c>
      <c r="C554" s="3">
        <v>40.99</v>
      </c>
    </row>
    <row r="555" spans="2:3" x14ac:dyDescent="0.4">
      <c r="B555" t="str">
        <v>CUST0768</v>
      </c>
      <c r="C555" s="3">
        <v>80.900000000000006</v>
      </c>
    </row>
    <row r="556" spans="2:3" x14ac:dyDescent="0.4">
      <c r="B556" t="str">
        <v>CUST0769</v>
      </c>
      <c r="C556" s="3">
        <v>675.65</v>
      </c>
    </row>
    <row r="557" spans="2:3" x14ac:dyDescent="0.4">
      <c r="B557" t="str">
        <v>CUST0773</v>
      </c>
      <c r="C557" s="3">
        <v>213.75</v>
      </c>
    </row>
    <row r="558" spans="2:3" x14ac:dyDescent="0.4">
      <c r="B558" t="str">
        <v>CUST0774</v>
      </c>
      <c r="C558" s="3">
        <v>292.89</v>
      </c>
    </row>
    <row r="559" spans="2:3" x14ac:dyDescent="0.4">
      <c r="B559" t="str">
        <v>CUST0776</v>
      </c>
      <c r="C559" s="3">
        <v>59.95</v>
      </c>
    </row>
    <row r="560" spans="2:3" x14ac:dyDescent="0.4">
      <c r="B560" t="str">
        <v>CUST0778</v>
      </c>
      <c r="C560" s="3">
        <v>106</v>
      </c>
    </row>
    <row r="561" spans="2:3" x14ac:dyDescent="0.4">
      <c r="B561" t="str">
        <v>CUST0779</v>
      </c>
      <c r="C561" s="3">
        <v>350.90999999999997</v>
      </c>
    </row>
    <row r="562" spans="2:3" x14ac:dyDescent="0.4">
      <c r="B562" t="str">
        <v>CUST0780</v>
      </c>
      <c r="C562" s="3">
        <v>150.93</v>
      </c>
    </row>
    <row r="563" spans="2:3" x14ac:dyDescent="0.4">
      <c r="B563" t="str">
        <v>CUST0781</v>
      </c>
      <c r="C563" s="3">
        <v>159.5</v>
      </c>
    </row>
    <row r="564" spans="2:3" x14ac:dyDescent="0.4">
      <c r="B564" t="str">
        <v>CUST0782</v>
      </c>
      <c r="C564" s="3">
        <v>344.77</v>
      </c>
    </row>
    <row r="565" spans="2:3" x14ac:dyDescent="0.4">
      <c r="B565" t="str">
        <v>CUST0783</v>
      </c>
      <c r="C565" s="3">
        <v>128.99</v>
      </c>
    </row>
    <row r="566" spans="2:3" x14ac:dyDescent="0.4">
      <c r="B566" t="str">
        <v>CUST0786</v>
      </c>
      <c r="C566" s="3">
        <v>509.28000000000003</v>
      </c>
    </row>
    <row r="567" spans="2:3" x14ac:dyDescent="0.4">
      <c r="B567" t="str">
        <v>CUST0787</v>
      </c>
      <c r="C567" s="3">
        <v>453.82000000000005</v>
      </c>
    </row>
    <row r="568" spans="2:3" x14ac:dyDescent="0.4">
      <c r="B568" t="str">
        <v>CUST0789</v>
      </c>
      <c r="C568" s="3">
        <v>594.18000000000006</v>
      </c>
    </row>
    <row r="569" spans="2:3" x14ac:dyDescent="0.4">
      <c r="B569" t="str">
        <v>CUST0790</v>
      </c>
      <c r="C569" s="3">
        <v>55.45</v>
      </c>
    </row>
    <row r="570" spans="2:3" x14ac:dyDescent="0.4">
      <c r="B570" t="str">
        <v>CUST0792</v>
      </c>
      <c r="C570" s="3">
        <v>208.9</v>
      </c>
    </row>
    <row r="571" spans="2:3" x14ac:dyDescent="0.4">
      <c r="B571" t="str">
        <v>CUST0793</v>
      </c>
      <c r="C571" s="3">
        <v>580.28000000000009</v>
      </c>
    </row>
    <row r="572" spans="2:3" x14ac:dyDescent="0.4">
      <c r="B572" t="str">
        <v>CUST0794</v>
      </c>
      <c r="C572" s="3">
        <v>357.37</v>
      </c>
    </row>
    <row r="573" spans="2:3" x14ac:dyDescent="0.4">
      <c r="B573" t="str">
        <v>CUST0795</v>
      </c>
      <c r="C573" s="3">
        <v>315.41000000000003</v>
      </c>
    </row>
    <row r="574" spans="2:3" x14ac:dyDescent="0.4">
      <c r="B574" t="str">
        <v>CUST0796</v>
      </c>
      <c r="C574" s="3">
        <v>89.46</v>
      </c>
    </row>
    <row r="575" spans="2:3" x14ac:dyDescent="0.4">
      <c r="B575" t="str">
        <v>CUST0798</v>
      </c>
      <c r="C575" s="3">
        <v>461.30999999999995</v>
      </c>
    </row>
    <row r="576" spans="2:3" x14ac:dyDescent="0.4">
      <c r="B576" t="str">
        <v>CUST0799</v>
      </c>
      <c r="C576" s="3">
        <v>21.95</v>
      </c>
    </row>
    <row r="577" spans="2:3" x14ac:dyDescent="0.4">
      <c r="B577" t="str">
        <v>CUST0800</v>
      </c>
      <c r="C577" s="3">
        <v>62</v>
      </c>
    </row>
    <row r="578" spans="2:3" x14ac:dyDescent="0.4">
      <c r="B578" t="str">
        <v>CUST0802</v>
      </c>
      <c r="C578" s="3">
        <v>516.91999999999996</v>
      </c>
    </row>
    <row r="579" spans="2:3" x14ac:dyDescent="0.4">
      <c r="B579" t="str">
        <v>CUST0804</v>
      </c>
      <c r="C579" s="3">
        <v>44.989999999999995</v>
      </c>
    </row>
    <row r="580" spans="2:3" x14ac:dyDescent="0.4">
      <c r="B580" t="str">
        <v>CUST0805</v>
      </c>
      <c r="C580" s="3">
        <v>121.9</v>
      </c>
    </row>
    <row r="581" spans="2:3" x14ac:dyDescent="0.4">
      <c r="B581" t="str">
        <v>CUST0806</v>
      </c>
      <c r="C581" s="3">
        <v>154.5</v>
      </c>
    </row>
    <row r="582" spans="2:3" x14ac:dyDescent="0.4">
      <c r="B582" t="str">
        <v>CUST0807</v>
      </c>
      <c r="C582" s="3">
        <v>203.75</v>
      </c>
    </row>
    <row r="583" spans="2:3" x14ac:dyDescent="0.4">
      <c r="B583" t="str">
        <v>CUST0808</v>
      </c>
      <c r="C583" s="3">
        <v>228.98</v>
      </c>
    </row>
    <row r="584" spans="2:3" x14ac:dyDescent="0.4">
      <c r="B584" t="str">
        <v>CUST0809</v>
      </c>
      <c r="C584" s="3">
        <v>281.43</v>
      </c>
    </row>
    <row r="585" spans="2:3" x14ac:dyDescent="0.4">
      <c r="B585" t="str">
        <v>CUST0810</v>
      </c>
      <c r="C585" s="3">
        <v>58</v>
      </c>
    </row>
    <row r="586" spans="2:3" x14ac:dyDescent="0.4">
      <c r="B586" t="str">
        <v>CUST0812</v>
      </c>
      <c r="C586" s="3">
        <v>63.49</v>
      </c>
    </row>
    <row r="587" spans="2:3" x14ac:dyDescent="0.4">
      <c r="B587" t="str">
        <v>CUST0813</v>
      </c>
      <c r="C587" s="3">
        <v>211.36</v>
      </c>
    </row>
    <row r="588" spans="2:3" x14ac:dyDescent="0.4">
      <c r="B588" t="str">
        <v>CUST0814</v>
      </c>
      <c r="C588" s="3">
        <v>211.42000000000002</v>
      </c>
    </row>
    <row r="589" spans="2:3" x14ac:dyDescent="0.4">
      <c r="B589" t="str">
        <v>CUST0816</v>
      </c>
      <c r="C589" s="3">
        <v>40.94</v>
      </c>
    </row>
    <row r="590" spans="2:3" x14ac:dyDescent="0.4">
      <c r="B590" t="str">
        <v>CUST0817</v>
      </c>
      <c r="C590" s="3">
        <v>132.44</v>
      </c>
    </row>
    <row r="591" spans="2:3" x14ac:dyDescent="0.4">
      <c r="B591" t="str">
        <v>CUST0818</v>
      </c>
      <c r="C591" s="3">
        <v>174.4</v>
      </c>
    </row>
    <row r="592" spans="2:3" x14ac:dyDescent="0.4">
      <c r="B592" t="str">
        <v>CUST0819</v>
      </c>
      <c r="C592" s="3">
        <v>173.9</v>
      </c>
    </row>
    <row r="593" spans="2:3" x14ac:dyDescent="0.4">
      <c r="B593" t="str">
        <v>CUST0820</v>
      </c>
      <c r="C593" s="3">
        <v>74</v>
      </c>
    </row>
    <row r="594" spans="2:3" x14ac:dyDescent="0.4">
      <c r="B594" t="str">
        <v>CUST0821</v>
      </c>
      <c r="C594" s="3">
        <v>122.94</v>
      </c>
    </row>
    <row r="595" spans="2:3" x14ac:dyDescent="0.4">
      <c r="B595" t="str">
        <v>CUST0823</v>
      </c>
      <c r="C595" s="3">
        <v>301.48</v>
      </c>
    </row>
    <row r="596" spans="2:3" x14ac:dyDescent="0.4">
      <c r="B596" t="str">
        <v>CUST0824</v>
      </c>
      <c r="C596" s="3">
        <v>35</v>
      </c>
    </row>
    <row r="597" spans="2:3" x14ac:dyDescent="0.4">
      <c r="B597" t="str">
        <v>CUST0825</v>
      </c>
      <c r="C597" s="3">
        <v>184.43</v>
      </c>
    </row>
    <row r="598" spans="2:3" x14ac:dyDescent="0.4">
      <c r="B598" t="str">
        <v>CUST0827</v>
      </c>
      <c r="C598" s="3">
        <v>24</v>
      </c>
    </row>
    <row r="599" spans="2:3" x14ac:dyDescent="0.4">
      <c r="B599" t="str">
        <v>CUST0828</v>
      </c>
      <c r="C599" s="3">
        <v>19.95</v>
      </c>
    </row>
    <row r="600" spans="2:3" x14ac:dyDescent="0.4">
      <c r="B600" t="str">
        <v>CUST0829</v>
      </c>
      <c r="C600" s="3">
        <v>713.58999999999992</v>
      </c>
    </row>
    <row r="601" spans="2:3" x14ac:dyDescent="0.4">
      <c r="B601" t="str">
        <v>CUST0831</v>
      </c>
      <c r="C601" s="3">
        <v>20.49</v>
      </c>
    </row>
    <row r="602" spans="2:3" x14ac:dyDescent="0.4">
      <c r="B602" t="str">
        <v>CUST0833</v>
      </c>
      <c r="C602" s="3">
        <v>116.99000000000001</v>
      </c>
    </row>
    <row r="603" spans="2:3" x14ac:dyDescent="0.4">
      <c r="B603" t="str">
        <v>CUST0834</v>
      </c>
      <c r="C603" s="3">
        <v>98.990000000000009</v>
      </c>
    </row>
    <row r="604" spans="2:3" x14ac:dyDescent="0.4">
      <c r="B604" t="str">
        <v>CUST0835</v>
      </c>
      <c r="C604" s="3">
        <v>147.9</v>
      </c>
    </row>
    <row r="605" spans="2:3" x14ac:dyDescent="0.4">
      <c r="B605" t="str">
        <v>CUST0836</v>
      </c>
      <c r="C605" s="3">
        <v>110.49000000000001</v>
      </c>
    </row>
    <row r="606" spans="2:3" x14ac:dyDescent="0.4">
      <c r="B606" t="str">
        <v>CUST0837</v>
      </c>
      <c r="C606" s="3">
        <v>49</v>
      </c>
    </row>
    <row r="607" spans="2:3" x14ac:dyDescent="0.4">
      <c r="B607" t="str">
        <v>CUST0838</v>
      </c>
      <c r="C607" s="3">
        <v>335.86</v>
      </c>
    </row>
    <row r="608" spans="2:3" x14ac:dyDescent="0.4">
      <c r="B608" t="str">
        <v>CUST0840</v>
      </c>
      <c r="C608" s="3">
        <v>31</v>
      </c>
    </row>
    <row r="609" spans="2:3" x14ac:dyDescent="0.4">
      <c r="B609" t="str">
        <v>CUST0841</v>
      </c>
      <c r="C609" s="3">
        <v>177.8</v>
      </c>
    </row>
    <row r="610" spans="2:3" x14ac:dyDescent="0.4">
      <c r="B610" t="str">
        <v>CUST0842</v>
      </c>
      <c r="C610" s="3">
        <v>16.5</v>
      </c>
    </row>
    <row r="611" spans="2:3" x14ac:dyDescent="0.4">
      <c r="B611" t="str">
        <v>CUST0843</v>
      </c>
      <c r="C611" s="3">
        <v>61.47</v>
      </c>
    </row>
    <row r="612" spans="2:3" x14ac:dyDescent="0.4">
      <c r="B612" t="str">
        <v>CUST0844</v>
      </c>
      <c r="C612" s="3">
        <v>16.5</v>
      </c>
    </row>
    <row r="613" spans="2:3" x14ac:dyDescent="0.4">
      <c r="B613" t="str">
        <v>CUST0845</v>
      </c>
      <c r="C613" s="3">
        <v>41.98</v>
      </c>
    </row>
    <row r="614" spans="2:3" x14ac:dyDescent="0.4">
      <c r="B614" t="str">
        <v>CUST0848</v>
      </c>
      <c r="C614" s="3">
        <v>134.49</v>
      </c>
    </row>
    <row r="615" spans="2:3" x14ac:dyDescent="0.4">
      <c r="B615" t="str">
        <v>CUST0851</v>
      </c>
      <c r="C615" s="3">
        <v>23.95</v>
      </c>
    </row>
    <row r="616" spans="2:3" x14ac:dyDescent="0.4">
      <c r="B616" t="str">
        <v>CUST0852</v>
      </c>
      <c r="C616" s="3">
        <v>124.9</v>
      </c>
    </row>
    <row r="617" spans="2:3" x14ac:dyDescent="0.4">
      <c r="B617" t="str">
        <v>CUST0853</v>
      </c>
      <c r="C617" s="3">
        <v>136.47</v>
      </c>
    </row>
    <row r="618" spans="2:3" x14ac:dyDescent="0.4">
      <c r="B618" t="str">
        <v>CUST0854</v>
      </c>
      <c r="C618" s="3">
        <v>381.89</v>
      </c>
    </row>
    <row r="619" spans="2:3" x14ac:dyDescent="0.4">
      <c r="B619" t="str">
        <v>CUST0855</v>
      </c>
      <c r="C619" s="3">
        <v>258.95</v>
      </c>
    </row>
    <row r="620" spans="2:3" x14ac:dyDescent="0.4">
      <c r="B620" t="str">
        <v>CUST0857</v>
      </c>
      <c r="C620" s="3">
        <v>109.99000000000001</v>
      </c>
    </row>
    <row r="621" spans="2:3" x14ac:dyDescent="0.4">
      <c r="B621" t="str">
        <v>CUST0858</v>
      </c>
      <c r="C621" s="3">
        <v>181.48</v>
      </c>
    </row>
    <row r="622" spans="2:3" x14ac:dyDescent="0.4">
      <c r="B622" t="str">
        <v>CUST0859</v>
      </c>
      <c r="C622" s="3">
        <v>177</v>
      </c>
    </row>
    <row r="623" spans="2:3" x14ac:dyDescent="0.4">
      <c r="B623" t="str">
        <v>CUST0860</v>
      </c>
      <c r="C623" s="3">
        <v>21.95</v>
      </c>
    </row>
    <row r="624" spans="2:3" x14ac:dyDescent="0.4">
      <c r="B624" t="str">
        <v>CUST0861</v>
      </c>
      <c r="C624" s="3">
        <v>20.99</v>
      </c>
    </row>
    <row r="625" spans="2:3" x14ac:dyDescent="0.4">
      <c r="B625" t="str">
        <v>CUST0863</v>
      </c>
      <c r="C625" s="3">
        <v>324.69000000000005</v>
      </c>
    </row>
    <row r="626" spans="2:3" x14ac:dyDescent="0.4">
      <c r="B626" t="str">
        <v>CUST0864</v>
      </c>
      <c r="C626" s="3">
        <v>254.32999999999998</v>
      </c>
    </row>
    <row r="627" spans="2:3" x14ac:dyDescent="0.4">
      <c r="B627" t="str">
        <v>CUST0865</v>
      </c>
      <c r="C627" s="3">
        <v>235.99</v>
      </c>
    </row>
    <row r="628" spans="2:3" x14ac:dyDescent="0.4">
      <c r="B628" t="str">
        <v>CUST0866</v>
      </c>
      <c r="C628" s="3">
        <v>124</v>
      </c>
    </row>
    <row r="629" spans="2:3" x14ac:dyDescent="0.4">
      <c r="B629" t="str">
        <v>CUST0867</v>
      </c>
      <c r="C629" s="3">
        <v>398.82000000000005</v>
      </c>
    </row>
    <row r="630" spans="2:3" x14ac:dyDescent="0.4">
      <c r="B630" t="str">
        <v>CUST0868</v>
      </c>
      <c r="C630" s="3">
        <v>370.48</v>
      </c>
    </row>
    <row r="631" spans="2:3" x14ac:dyDescent="0.4">
      <c r="B631" t="str">
        <v>CUST0869</v>
      </c>
      <c r="C631" s="3">
        <v>358.89</v>
      </c>
    </row>
    <row r="632" spans="2:3" x14ac:dyDescent="0.4">
      <c r="B632" t="str">
        <v>CUST0870</v>
      </c>
      <c r="C632" s="3">
        <v>266.44</v>
      </c>
    </row>
    <row r="633" spans="2:3" x14ac:dyDescent="0.4">
      <c r="B633" t="str">
        <v>CUST0871</v>
      </c>
      <c r="C633" s="3">
        <v>49.49</v>
      </c>
    </row>
    <row r="634" spans="2:3" x14ac:dyDescent="0.4">
      <c r="B634" t="str">
        <v>CUST0872</v>
      </c>
      <c r="C634" s="3">
        <v>281.77</v>
      </c>
    </row>
    <row r="635" spans="2:3" x14ac:dyDescent="0.4">
      <c r="B635" t="str">
        <v>CUST0873</v>
      </c>
      <c r="C635" s="3">
        <v>238.89000000000001</v>
      </c>
    </row>
    <row r="636" spans="2:3" x14ac:dyDescent="0.4">
      <c r="B636" t="str">
        <v>CUST0876</v>
      </c>
      <c r="C636" s="3">
        <v>135.99</v>
      </c>
    </row>
    <row r="637" spans="2:3" x14ac:dyDescent="0.4">
      <c r="B637" t="str">
        <v>CUST0878</v>
      </c>
      <c r="C637" s="3">
        <v>45</v>
      </c>
    </row>
    <row r="638" spans="2:3" x14ac:dyDescent="0.4">
      <c r="B638" t="str">
        <v>CUST0880</v>
      </c>
      <c r="C638" s="3">
        <v>40.99</v>
      </c>
    </row>
    <row r="639" spans="2:3" x14ac:dyDescent="0.4">
      <c r="B639" t="str">
        <v>CUST0881</v>
      </c>
      <c r="C639" s="3">
        <v>501.15</v>
      </c>
    </row>
    <row r="640" spans="2:3" x14ac:dyDescent="0.4">
      <c r="B640" t="str">
        <v>CUST0884</v>
      </c>
      <c r="C640" s="3">
        <v>344.28</v>
      </c>
    </row>
    <row r="641" spans="2:3" x14ac:dyDescent="0.4">
      <c r="B641" t="str">
        <v>CUST0885</v>
      </c>
      <c r="C641" s="3">
        <v>40.950000000000003</v>
      </c>
    </row>
    <row r="642" spans="2:3" x14ac:dyDescent="0.4">
      <c r="B642" t="str">
        <v>CUST0887</v>
      </c>
      <c r="C642" s="3">
        <v>90.94</v>
      </c>
    </row>
    <row r="643" spans="2:3" x14ac:dyDescent="0.4">
      <c r="B643" t="str">
        <v>CUST0888</v>
      </c>
      <c r="C643" s="3">
        <v>366.86</v>
      </c>
    </row>
    <row r="644" spans="2:3" x14ac:dyDescent="0.4">
      <c r="B644" t="str">
        <v>CUST0889</v>
      </c>
      <c r="C644" s="3">
        <v>216.98000000000002</v>
      </c>
    </row>
    <row r="645" spans="2:3" x14ac:dyDescent="0.4">
      <c r="B645" t="str">
        <v>CUST0891</v>
      </c>
      <c r="C645" s="3">
        <v>166.92000000000002</v>
      </c>
    </row>
    <row r="646" spans="2:3" x14ac:dyDescent="0.4">
      <c r="B646" t="str">
        <v>CUST0892</v>
      </c>
      <c r="C646" s="3">
        <v>283.86</v>
      </c>
    </row>
    <row r="647" spans="2:3" x14ac:dyDescent="0.4">
      <c r="B647" t="str">
        <v>CUST0896</v>
      </c>
      <c r="C647" s="3">
        <v>66.490000000000009</v>
      </c>
    </row>
    <row r="648" spans="2:3" x14ac:dyDescent="0.4">
      <c r="B648" t="str">
        <v>CUST0897</v>
      </c>
      <c r="C648" s="3">
        <v>222.42000000000002</v>
      </c>
    </row>
    <row r="649" spans="2:3" x14ac:dyDescent="0.4">
      <c r="B649" t="str">
        <v>CUST0898</v>
      </c>
      <c r="C649" s="3">
        <v>45</v>
      </c>
    </row>
    <row r="650" spans="2:3" x14ac:dyDescent="0.4">
      <c r="B650" t="str">
        <v>CUST0900</v>
      </c>
      <c r="C650" s="3">
        <v>802.33999999999992</v>
      </c>
    </row>
    <row r="651" spans="2:3" x14ac:dyDescent="0.4">
      <c r="B651" t="str">
        <v>CUST0901</v>
      </c>
      <c r="C651" s="3">
        <v>441.87</v>
      </c>
    </row>
    <row r="652" spans="2:3" x14ac:dyDescent="0.4">
      <c r="B652" t="str">
        <v>CUST0902</v>
      </c>
      <c r="C652" s="3">
        <v>29</v>
      </c>
    </row>
    <row r="653" spans="2:3" x14ac:dyDescent="0.4">
      <c r="B653" t="str">
        <v>CUST0904</v>
      </c>
      <c r="C653" s="3">
        <v>85.990000000000009</v>
      </c>
    </row>
    <row r="654" spans="2:3" x14ac:dyDescent="0.4">
      <c r="B654" t="str">
        <v>CUST0905</v>
      </c>
      <c r="C654" s="3">
        <v>496.31000000000006</v>
      </c>
    </row>
    <row r="655" spans="2:3" x14ac:dyDescent="0.4">
      <c r="B655" t="str">
        <v>CUST0906</v>
      </c>
      <c r="C655" s="3">
        <v>228.44</v>
      </c>
    </row>
    <row r="656" spans="2:3" x14ac:dyDescent="0.4">
      <c r="B656" t="str">
        <v>CUST0907</v>
      </c>
      <c r="C656" s="3">
        <v>283.95</v>
      </c>
    </row>
    <row r="657" spans="2:3" x14ac:dyDescent="0.4">
      <c r="B657" t="str">
        <v>CUST0909</v>
      </c>
      <c r="C657" s="3">
        <v>345.36</v>
      </c>
    </row>
    <row r="658" spans="2:3" x14ac:dyDescent="0.4">
      <c r="B658" t="str">
        <v>CUST0911</v>
      </c>
      <c r="C658" s="3">
        <v>157.98000000000002</v>
      </c>
    </row>
    <row r="659" spans="2:3" x14ac:dyDescent="0.4">
      <c r="B659" t="str">
        <v>CUST0912</v>
      </c>
      <c r="C659" s="3">
        <v>237.38</v>
      </c>
    </row>
    <row r="660" spans="2:3" x14ac:dyDescent="0.4">
      <c r="B660" t="str">
        <v>CUST0913</v>
      </c>
      <c r="C660" s="3">
        <v>245.92</v>
      </c>
    </row>
    <row r="661" spans="2:3" x14ac:dyDescent="0.4">
      <c r="B661" t="str">
        <v>CUST0914</v>
      </c>
      <c r="C661" s="3">
        <v>34.950000000000003</v>
      </c>
    </row>
    <row r="662" spans="2:3" x14ac:dyDescent="0.4">
      <c r="B662" t="str">
        <v>CUST0916</v>
      </c>
      <c r="C662" s="3">
        <v>121.9</v>
      </c>
    </row>
    <row r="663" spans="2:3" x14ac:dyDescent="0.4">
      <c r="B663" t="str">
        <v>CUST0917</v>
      </c>
      <c r="C663" s="3">
        <v>455.74</v>
      </c>
    </row>
    <row r="664" spans="2:3" x14ac:dyDescent="0.4">
      <c r="B664" t="str">
        <v>CUST0918</v>
      </c>
      <c r="C664" s="3">
        <v>213.34</v>
      </c>
    </row>
    <row r="665" spans="2:3" x14ac:dyDescent="0.4">
      <c r="B665" t="str">
        <v>CUST0919</v>
      </c>
      <c r="C665" s="3">
        <v>60.95</v>
      </c>
    </row>
    <row r="666" spans="2:3" x14ac:dyDescent="0.4">
      <c r="B666" t="str">
        <v>CUST0920</v>
      </c>
      <c r="C666" s="3">
        <v>98.98</v>
      </c>
    </row>
    <row r="667" spans="2:3" x14ac:dyDescent="0.4">
      <c r="B667" t="str">
        <v>CUST0921</v>
      </c>
      <c r="C667" s="3">
        <v>23.95</v>
      </c>
    </row>
    <row r="668" spans="2:3" x14ac:dyDescent="0.4">
      <c r="B668" t="str">
        <v>CUST0922</v>
      </c>
      <c r="C668" s="3">
        <v>152.87</v>
      </c>
    </row>
    <row r="669" spans="2:3" x14ac:dyDescent="0.4">
      <c r="B669" t="str">
        <v>CUST0923</v>
      </c>
      <c r="C669" s="3">
        <v>252.84000000000003</v>
      </c>
    </row>
    <row r="670" spans="2:3" x14ac:dyDescent="0.4">
      <c r="B670" t="str">
        <v>CUST0924</v>
      </c>
      <c r="C670" s="3">
        <v>361.75</v>
      </c>
    </row>
    <row r="671" spans="2:3" x14ac:dyDescent="0.4">
      <c r="B671" t="str">
        <v>CUST0925</v>
      </c>
      <c r="C671" s="3">
        <v>54.99</v>
      </c>
    </row>
    <row r="672" spans="2:3" x14ac:dyDescent="0.4">
      <c r="B672" t="str">
        <v>CUST0927</v>
      </c>
      <c r="C672" s="3">
        <v>562.77</v>
      </c>
    </row>
    <row r="673" spans="2:3" x14ac:dyDescent="0.4">
      <c r="B673" t="str">
        <v>CUST0928</v>
      </c>
      <c r="C673" s="3">
        <v>209.46</v>
      </c>
    </row>
    <row r="674" spans="2:3" x14ac:dyDescent="0.4">
      <c r="B674" t="str">
        <v>CUST0929</v>
      </c>
      <c r="C674" s="3">
        <v>133.93</v>
      </c>
    </row>
    <row r="675" spans="2:3" x14ac:dyDescent="0.4">
      <c r="B675" t="str">
        <v>CUST0930</v>
      </c>
      <c r="C675" s="3">
        <v>439.03</v>
      </c>
    </row>
    <row r="676" spans="2:3" x14ac:dyDescent="0.4">
      <c r="B676" t="str">
        <v>CUST0934</v>
      </c>
      <c r="C676" s="3">
        <v>174.49</v>
      </c>
    </row>
    <row r="677" spans="2:3" x14ac:dyDescent="0.4">
      <c r="B677" t="str">
        <v>CUST0938</v>
      </c>
      <c r="C677" s="3">
        <v>300.95</v>
      </c>
    </row>
    <row r="678" spans="2:3" x14ac:dyDescent="0.4">
      <c r="B678" t="str">
        <v>CUST0939</v>
      </c>
      <c r="C678" s="3">
        <v>209.95</v>
      </c>
    </row>
    <row r="679" spans="2:3" x14ac:dyDescent="0.4">
      <c r="B679" t="str">
        <v>CUST0940</v>
      </c>
      <c r="C679" s="3">
        <v>521.81000000000006</v>
      </c>
    </row>
    <row r="680" spans="2:3" x14ac:dyDescent="0.4">
      <c r="B680" t="str">
        <v>CUST0941</v>
      </c>
      <c r="C680" s="3">
        <v>281.73</v>
      </c>
    </row>
    <row r="681" spans="2:3" x14ac:dyDescent="0.4">
      <c r="B681" t="str">
        <v>CUST0942</v>
      </c>
      <c r="C681" s="3">
        <v>184.48000000000002</v>
      </c>
    </row>
    <row r="682" spans="2:3" x14ac:dyDescent="0.4">
      <c r="B682" t="str">
        <v>CUST0944</v>
      </c>
      <c r="C682" s="3">
        <v>63.49</v>
      </c>
    </row>
    <row r="683" spans="2:3" x14ac:dyDescent="0.4">
      <c r="B683" t="str">
        <v>CUST0947</v>
      </c>
      <c r="C683" s="3">
        <v>229.98000000000002</v>
      </c>
    </row>
    <row r="684" spans="2:3" x14ac:dyDescent="0.4">
      <c r="B684" t="str">
        <v>CUST0948</v>
      </c>
      <c r="C684" s="3">
        <v>458.95000000000005</v>
      </c>
    </row>
    <row r="685" spans="2:3" x14ac:dyDescent="0.4">
      <c r="B685" t="str">
        <v>CUST0949</v>
      </c>
      <c r="C685" s="3">
        <v>59.480000000000004</v>
      </c>
    </row>
    <row r="686" spans="2:3" x14ac:dyDescent="0.4">
      <c r="B686" t="str">
        <v>CUST0950</v>
      </c>
      <c r="C686" s="3">
        <v>101.48</v>
      </c>
    </row>
    <row r="687" spans="2:3" x14ac:dyDescent="0.4">
      <c r="B687" t="str">
        <v>CUST0951</v>
      </c>
      <c r="C687" s="3">
        <v>346.91999999999996</v>
      </c>
    </row>
    <row r="688" spans="2:3" x14ac:dyDescent="0.4">
      <c r="B688" t="str">
        <v>CUST0952</v>
      </c>
      <c r="C688" s="3">
        <v>49.49</v>
      </c>
    </row>
    <row r="689" spans="2:3" x14ac:dyDescent="0.4">
      <c r="B689" t="str">
        <v>CUST0953</v>
      </c>
      <c r="C689" s="3">
        <v>111.9</v>
      </c>
    </row>
    <row r="690" spans="2:3" x14ac:dyDescent="0.4">
      <c r="B690" t="str">
        <v>CUST0954</v>
      </c>
      <c r="C690" s="3">
        <v>550.30999999999995</v>
      </c>
    </row>
    <row r="691" spans="2:3" x14ac:dyDescent="0.4">
      <c r="B691" t="str">
        <v>CUST0955</v>
      </c>
      <c r="C691" s="3">
        <v>198.87</v>
      </c>
    </row>
    <row r="692" spans="2:3" x14ac:dyDescent="0.4">
      <c r="B692" t="str">
        <v>CUST0956</v>
      </c>
      <c r="C692" s="3">
        <v>40.950000000000003</v>
      </c>
    </row>
    <row r="693" spans="2:3" x14ac:dyDescent="0.4">
      <c r="B693" t="str">
        <v>CUST0957</v>
      </c>
      <c r="C693" s="3">
        <v>157</v>
      </c>
    </row>
    <row r="694" spans="2:3" x14ac:dyDescent="0.4">
      <c r="B694" t="str">
        <v>CUST0958</v>
      </c>
      <c r="C694" s="3">
        <v>487.89</v>
      </c>
    </row>
    <row r="695" spans="2:3" x14ac:dyDescent="0.4">
      <c r="B695" t="str">
        <v>CUST0959</v>
      </c>
      <c r="C695" s="3">
        <v>144</v>
      </c>
    </row>
    <row r="696" spans="2:3" x14ac:dyDescent="0.4">
      <c r="B696" t="str">
        <v>CUST0960</v>
      </c>
      <c r="C696" s="3">
        <v>120.98000000000002</v>
      </c>
    </row>
    <row r="697" spans="2:3" x14ac:dyDescent="0.4">
      <c r="B697" t="str">
        <v>CUST0961</v>
      </c>
      <c r="C697" s="3">
        <v>123.44</v>
      </c>
    </row>
    <row r="698" spans="2:3" x14ac:dyDescent="0.4">
      <c r="B698" t="str">
        <v>CUST0962</v>
      </c>
      <c r="C698" s="3">
        <v>166.95</v>
      </c>
    </row>
    <row r="699" spans="2:3" x14ac:dyDescent="0.4">
      <c r="B699" t="str">
        <v>CUST0963</v>
      </c>
      <c r="C699" s="3">
        <v>84.95</v>
      </c>
    </row>
    <row r="700" spans="2:3" x14ac:dyDescent="0.4">
      <c r="B700" t="str">
        <v>CUST0964</v>
      </c>
      <c r="C700" s="3">
        <v>446.84000000000003</v>
      </c>
    </row>
    <row r="701" spans="2:3" x14ac:dyDescent="0.4">
      <c r="B701" t="str">
        <v>CUST0966</v>
      </c>
      <c r="C701" s="3">
        <v>130</v>
      </c>
    </row>
    <row r="702" spans="2:3" x14ac:dyDescent="0.4">
      <c r="B702" t="str">
        <v>CUST0967</v>
      </c>
      <c r="C702" s="3">
        <v>73.95</v>
      </c>
    </row>
    <row r="703" spans="2:3" x14ac:dyDescent="0.4">
      <c r="B703" t="str">
        <v>CUST0969</v>
      </c>
      <c r="C703" s="3">
        <v>49</v>
      </c>
    </row>
    <row r="704" spans="2:3" x14ac:dyDescent="0.4">
      <c r="B704" t="str">
        <v>CUST0970</v>
      </c>
      <c r="C704" s="3">
        <v>481.26</v>
      </c>
    </row>
    <row r="705" spans="2:3" x14ac:dyDescent="0.4">
      <c r="B705" t="str">
        <v>CUST0972</v>
      </c>
      <c r="C705" s="3">
        <v>35</v>
      </c>
    </row>
    <row r="706" spans="2:3" x14ac:dyDescent="0.4">
      <c r="B706" t="str">
        <v>CUST0974</v>
      </c>
      <c r="C706" s="3">
        <v>389.35</v>
      </c>
    </row>
    <row r="707" spans="2:3" x14ac:dyDescent="0.4">
      <c r="B707" t="str">
        <v>CUST0975</v>
      </c>
      <c r="C707" s="3">
        <v>278.27999999999997</v>
      </c>
    </row>
    <row r="708" spans="2:3" x14ac:dyDescent="0.4">
      <c r="B708" t="str">
        <v>CUST0976</v>
      </c>
      <c r="C708" s="3">
        <v>74</v>
      </c>
    </row>
    <row r="709" spans="2:3" x14ac:dyDescent="0.4">
      <c r="B709" t="str">
        <v>CUST0977</v>
      </c>
      <c r="C709" s="3">
        <v>84.44</v>
      </c>
    </row>
    <row r="710" spans="2:3" x14ac:dyDescent="0.4">
      <c r="B710" t="str">
        <v>CUST0978</v>
      </c>
      <c r="C710" s="3">
        <v>217.85</v>
      </c>
    </row>
    <row r="711" spans="2:3" x14ac:dyDescent="0.4">
      <c r="B711" t="str">
        <v>CUST0979</v>
      </c>
      <c r="C711" s="3">
        <v>478.28999999999996</v>
      </c>
    </row>
    <row r="712" spans="2:3" x14ac:dyDescent="0.4">
      <c r="B712" t="str">
        <v>CUST0980</v>
      </c>
      <c r="C712" s="3">
        <v>114.97999999999999</v>
      </c>
    </row>
    <row r="713" spans="2:3" x14ac:dyDescent="0.4">
      <c r="B713" t="str">
        <v>CUST0981</v>
      </c>
      <c r="C713" s="3">
        <v>163.9</v>
      </c>
    </row>
    <row r="714" spans="2:3" x14ac:dyDescent="0.4">
      <c r="B714" t="str">
        <v>CUST0982</v>
      </c>
      <c r="C714" s="3">
        <v>606.54</v>
      </c>
    </row>
    <row r="715" spans="2:3" x14ac:dyDescent="0.4">
      <c r="B715" t="str">
        <v>CUST0984</v>
      </c>
      <c r="C715" s="3">
        <v>53</v>
      </c>
    </row>
    <row r="716" spans="2:3" x14ac:dyDescent="0.4">
      <c r="B716" t="str">
        <v>CUST0985</v>
      </c>
      <c r="C716" s="3">
        <v>443.42</v>
      </c>
    </row>
    <row r="717" spans="2:3" x14ac:dyDescent="0.4">
      <c r="B717" t="str">
        <v>CUST0986</v>
      </c>
      <c r="C717" s="3">
        <v>361.33000000000004</v>
      </c>
    </row>
    <row r="718" spans="2:3" x14ac:dyDescent="0.4">
      <c r="B718" t="str">
        <v>CUST0987</v>
      </c>
      <c r="C718" s="3">
        <v>351.31</v>
      </c>
    </row>
    <row r="719" spans="2:3" x14ac:dyDescent="0.4">
      <c r="B719" t="str">
        <v>CUST0988</v>
      </c>
      <c r="C719" s="3">
        <v>674.66000000000008</v>
      </c>
    </row>
    <row r="720" spans="2:3" x14ac:dyDescent="0.4">
      <c r="B720" t="str">
        <v>CUST0989</v>
      </c>
      <c r="C720" s="3">
        <v>356.21</v>
      </c>
    </row>
    <row r="721" spans="2:3" x14ac:dyDescent="0.4">
      <c r="B721" t="str">
        <v>CUST0991</v>
      </c>
      <c r="C721" s="3">
        <v>45.5</v>
      </c>
    </row>
    <row r="722" spans="2:3" x14ac:dyDescent="0.4">
      <c r="B722" t="str">
        <v>CUST0993</v>
      </c>
      <c r="C722" s="3">
        <v>462.78000000000003</v>
      </c>
    </row>
    <row r="723" spans="2:3" x14ac:dyDescent="0.4">
      <c r="B723" t="str">
        <v>CUST0995</v>
      </c>
      <c r="C723" s="3">
        <v>319.95</v>
      </c>
    </row>
    <row r="724" spans="2:3" x14ac:dyDescent="0.4">
      <c r="B724" t="str">
        <v>CUST0997</v>
      </c>
      <c r="C724" s="3">
        <v>155.44999999999999</v>
      </c>
    </row>
    <row r="725" spans="2:3" x14ac:dyDescent="0.4">
      <c r="B725" t="str">
        <v>CUST0999</v>
      </c>
      <c r="C725" s="3">
        <v>515.86</v>
      </c>
    </row>
    <row r="726" spans="2:3" x14ac:dyDescent="0.4">
      <c r="B726" t="str">
        <v>CUST1000</v>
      </c>
      <c r="C726" s="3">
        <v>311.82</v>
      </c>
    </row>
    <row r="727" spans="2:3" x14ac:dyDescent="0.4">
      <c r="B727" t="str">
        <v>CUST1001</v>
      </c>
      <c r="C727" s="3">
        <v>156</v>
      </c>
    </row>
    <row r="728" spans="2:3" x14ac:dyDescent="0.4">
      <c r="B728" t="str">
        <v>CUST1002</v>
      </c>
      <c r="C728" s="3">
        <v>82.94</v>
      </c>
    </row>
    <row r="729" spans="2:3" x14ac:dyDescent="0.4">
      <c r="B729" t="str">
        <v>CUST1003</v>
      </c>
      <c r="C729" s="3">
        <v>370.42</v>
      </c>
    </row>
    <row r="730" spans="2:3" x14ac:dyDescent="0.4">
      <c r="B730" t="str">
        <v>CUST1004</v>
      </c>
      <c r="C730" s="3">
        <v>149.44999999999999</v>
      </c>
    </row>
    <row r="731" spans="2:3" x14ac:dyDescent="0.4">
      <c r="B731" t="str">
        <v>CUST1007</v>
      </c>
      <c r="C731" s="3">
        <v>106.99</v>
      </c>
    </row>
    <row r="732" spans="2:3" x14ac:dyDescent="0.4">
      <c r="B732" t="str">
        <v>CUST1009</v>
      </c>
      <c r="C732" s="3">
        <v>21.95</v>
      </c>
    </row>
    <row r="733" spans="2:3" x14ac:dyDescent="0.4">
      <c r="B733" t="str">
        <v>CUST1011</v>
      </c>
      <c r="C733" s="3">
        <v>178.89000000000001</v>
      </c>
    </row>
    <row r="734" spans="2:3" x14ac:dyDescent="0.4">
      <c r="B734" t="str">
        <v>CUST1014</v>
      </c>
      <c r="C734" s="3">
        <v>224.35</v>
      </c>
    </row>
    <row r="735" spans="2:3" x14ac:dyDescent="0.4">
      <c r="B735" t="str">
        <v>CUST1016</v>
      </c>
      <c r="C735" s="3">
        <v>152.48000000000002</v>
      </c>
    </row>
    <row r="736" spans="2:3" x14ac:dyDescent="0.4">
      <c r="B736" t="str">
        <v>CUST1017</v>
      </c>
      <c r="C736" s="3">
        <v>17</v>
      </c>
    </row>
    <row r="737" spans="2:3" x14ac:dyDescent="0.4">
      <c r="B737" t="str">
        <v>CUST1018</v>
      </c>
      <c r="C737" s="3">
        <v>614.28</v>
      </c>
    </row>
    <row r="738" spans="2:3" x14ac:dyDescent="0.4">
      <c r="B738" t="str">
        <v>CUST1019</v>
      </c>
      <c r="C738" s="3">
        <v>350.39</v>
      </c>
    </row>
    <row r="739" spans="2:3" x14ac:dyDescent="0.4">
      <c r="B739" t="str">
        <v>CUST1020</v>
      </c>
      <c r="C739" s="3">
        <v>350.39000000000004</v>
      </c>
    </row>
    <row r="740" spans="2:3" x14ac:dyDescent="0.4">
      <c r="B740" t="str">
        <v>CUST1021</v>
      </c>
      <c r="C740" s="3">
        <v>92.990000000000009</v>
      </c>
    </row>
    <row r="741" spans="2:3" x14ac:dyDescent="0.4">
      <c r="B741" t="str">
        <v>CUST1022</v>
      </c>
      <c r="C741" s="3">
        <v>148.5</v>
      </c>
    </row>
    <row r="742" spans="2:3" x14ac:dyDescent="0.4">
      <c r="B742" t="str">
        <v>CUST1024</v>
      </c>
      <c r="C742" s="3">
        <v>29</v>
      </c>
    </row>
    <row r="743" spans="2:3" x14ac:dyDescent="0.4">
      <c r="B743" t="str">
        <v>CUST1025</v>
      </c>
      <c r="C743" s="3">
        <v>173.43</v>
      </c>
    </row>
    <row r="744" spans="2:3" x14ac:dyDescent="0.4">
      <c r="B744" t="str">
        <v>CUST1026</v>
      </c>
      <c r="C744" s="3">
        <v>169.9</v>
      </c>
    </row>
    <row r="745" spans="2:3" x14ac:dyDescent="0.4">
      <c r="B745" t="str">
        <v>CUST1027</v>
      </c>
      <c r="C745" s="3">
        <v>64.5</v>
      </c>
    </row>
    <row r="746" spans="2:3" x14ac:dyDescent="0.4">
      <c r="B746" t="str">
        <v>CUST1028</v>
      </c>
      <c r="C746" s="3">
        <v>54.99</v>
      </c>
    </row>
    <row r="747" spans="2:3" x14ac:dyDescent="0.4">
      <c r="B747" t="str">
        <v>CUST1029</v>
      </c>
      <c r="C747" s="3">
        <v>173.37</v>
      </c>
    </row>
    <row r="748" spans="2:3" x14ac:dyDescent="0.4">
      <c r="B748" t="str">
        <v>CUST1030</v>
      </c>
      <c r="C748" s="3">
        <v>98.990000000000009</v>
      </c>
    </row>
    <row r="749" spans="2:3" x14ac:dyDescent="0.4">
      <c r="B749" t="str">
        <v>CUST1031</v>
      </c>
      <c r="C749" s="3">
        <v>410.4</v>
      </c>
    </row>
    <row r="750" spans="2:3" x14ac:dyDescent="0.4">
      <c r="B750" t="str">
        <v>CUST1033</v>
      </c>
      <c r="C750" s="3">
        <v>79.47</v>
      </c>
    </row>
    <row r="751" spans="2:3" x14ac:dyDescent="0.4">
      <c r="B751" t="str">
        <v>CUST1034</v>
      </c>
      <c r="C751" s="3">
        <v>453.81000000000006</v>
      </c>
    </row>
    <row r="752" spans="2:3" x14ac:dyDescent="0.4">
      <c r="B752" t="str">
        <v>CUST1035</v>
      </c>
      <c r="C752" s="3">
        <v>166.82999999999998</v>
      </c>
    </row>
    <row r="753" spans="2:3" x14ac:dyDescent="0.4">
      <c r="B753" t="str">
        <v>CUST1036</v>
      </c>
      <c r="C753" s="3">
        <v>54.99</v>
      </c>
    </row>
    <row r="754" spans="2:3" x14ac:dyDescent="0.4">
      <c r="B754" t="str">
        <v>CUST1039</v>
      </c>
      <c r="C754" s="3">
        <v>53</v>
      </c>
    </row>
    <row r="755" spans="2:3" x14ac:dyDescent="0.4">
      <c r="B755" t="str">
        <v>CUST1041</v>
      </c>
      <c r="C755" s="3">
        <v>236.48000000000002</v>
      </c>
    </row>
    <row r="756" spans="2:3" x14ac:dyDescent="0.4">
      <c r="B756" t="str">
        <v>CUST1043</v>
      </c>
      <c r="C756" s="3">
        <v>59.95</v>
      </c>
    </row>
    <row r="757" spans="2:3" x14ac:dyDescent="0.4">
      <c r="B757" t="str">
        <v>CUST1044</v>
      </c>
      <c r="C757" s="3">
        <v>29</v>
      </c>
    </row>
    <row r="758" spans="2:3" x14ac:dyDescent="0.4">
      <c r="B758" t="str">
        <v>CUST1045</v>
      </c>
      <c r="C758" s="3">
        <v>55.95</v>
      </c>
    </row>
    <row r="759" spans="2:3" x14ac:dyDescent="0.4">
      <c r="B759" t="str">
        <v>CUST1046</v>
      </c>
      <c r="C759" s="3">
        <v>84.95</v>
      </c>
    </row>
    <row r="760" spans="2:3" x14ac:dyDescent="0.4">
      <c r="B760" t="str">
        <v>CUST1047</v>
      </c>
      <c r="C760" s="3">
        <v>171.92000000000002</v>
      </c>
    </row>
    <row r="761" spans="2:3" x14ac:dyDescent="0.4">
      <c r="B761" t="str">
        <v>CUST1048</v>
      </c>
      <c r="C761" s="3">
        <v>176.94</v>
      </c>
    </row>
    <row r="762" spans="2:3" x14ac:dyDescent="0.4">
      <c r="B762" t="str">
        <v>CUST1049</v>
      </c>
      <c r="C762" s="3">
        <v>86.9</v>
      </c>
    </row>
    <row r="763" spans="2:3" x14ac:dyDescent="0.4">
      <c r="B763" t="str">
        <v>CUST1051</v>
      </c>
      <c r="C763" s="3">
        <v>407.42</v>
      </c>
    </row>
    <row r="764" spans="2:3" x14ac:dyDescent="0.4">
      <c r="B764" t="str">
        <v>CUST1057</v>
      </c>
      <c r="C764" s="3">
        <v>138.5</v>
      </c>
    </row>
    <row r="765" spans="2:3" x14ac:dyDescent="0.4">
      <c r="B765" t="str">
        <v>CUST1058</v>
      </c>
      <c r="C765" s="3">
        <v>133</v>
      </c>
    </row>
    <row r="766" spans="2:3" x14ac:dyDescent="0.4">
      <c r="B766" t="str">
        <v>CUST1059</v>
      </c>
      <c r="C766" s="3">
        <v>356.84000000000003</v>
      </c>
    </row>
    <row r="767" spans="2:3" x14ac:dyDescent="0.4">
      <c r="B767" t="str">
        <v>CUST1060</v>
      </c>
      <c r="C767" s="3">
        <v>224.42</v>
      </c>
    </row>
    <row r="768" spans="2:3" x14ac:dyDescent="0.4">
      <c r="B768" t="str">
        <v>CUST1064</v>
      </c>
      <c r="C768" s="3">
        <v>176.95</v>
      </c>
    </row>
    <row r="769" spans="2:3" x14ac:dyDescent="0.4">
      <c r="B769" t="str">
        <v>CUST1068</v>
      </c>
      <c r="C769" s="3">
        <v>147.9</v>
      </c>
    </row>
    <row r="770" spans="2:3" x14ac:dyDescent="0.4">
      <c r="B770" t="str">
        <v>CUST1072</v>
      </c>
      <c r="C770" s="3">
        <v>116.48</v>
      </c>
    </row>
    <row r="771" spans="2:3" x14ac:dyDescent="0.4">
      <c r="B771" t="str">
        <v>CUST1073</v>
      </c>
      <c r="C771" s="3">
        <v>224.34000000000003</v>
      </c>
    </row>
    <row r="772" spans="2:3" x14ac:dyDescent="0.4">
      <c r="B772" t="str">
        <v>CUST1074</v>
      </c>
      <c r="C772" s="3">
        <v>303.39</v>
      </c>
    </row>
    <row r="773" spans="2:3" x14ac:dyDescent="0.4">
      <c r="B773" t="str">
        <v>CUST1076</v>
      </c>
      <c r="C773" s="3">
        <v>121.95</v>
      </c>
    </row>
    <row r="774" spans="2:3" x14ac:dyDescent="0.4">
      <c r="B774" t="str">
        <v>CUST1077</v>
      </c>
      <c r="C774" s="3">
        <v>82.95</v>
      </c>
    </row>
    <row r="775" spans="2:3" x14ac:dyDescent="0.4">
      <c r="B775" t="str">
        <v>CUST1078</v>
      </c>
      <c r="C775" s="3">
        <v>146.48000000000002</v>
      </c>
    </row>
    <row r="776" spans="2:3" x14ac:dyDescent="0.4">
      <c r="B776" t="str">
        <v>CUST1080</v>
      </c>
      <c r="C776" s="3">
        <v>326.96000000000004</v>
      </c>
    </row>
    <row r="777" spans="2:3" x14ac:dyDescent="0.4">
      <c r="B777" t="str">
        <v>CUST1083</v>
      </c>
      <c r="C777" s="3">
        <v>120.39000000000001</v>
      </c>
    </row>
    <row r="778" spans="2:3" x14ac:dyDescent="0.4">
      <c r="B778" t="str">
        <v>CUST1085</v>
      </c>
      <c r="C778" s="3">
        <v>357.85</v>
      </c>
    </row>
    <row r="779" spans="2:3" x14ac:dyDescent="0.4">
      <c r="B779" t="str">
        <v>CUST1086</v>
      </c>
      <c r="C779" s="3">
        <v>551.79999999999995</v>
      </c>
    </row>
    <row r="780" spans="2:3" x14ac:dyDescent="0.4">
      <c r="B780" t="str">
        <v>CUST1087</v>
      </c>
      <c r="C780" s="3">
        <v>336.83000000000004</v>
      </c>
    </row>
    <row r="781" spans="2:3" x14ac:dyDescent="0.4">
      <c r="B781" t="str">
        <v>CUST1088</v>
      </c>
      <c r="C781" s="3">
        <v>140</v>
      </c>
    </row>
    <row r="782" spans="2:3" x14ac:dyDescent="0.4">
      <c r="B782" t="str">
        <v>CUST1089</v>
      </c>
      <c r="C782" s="3">
        <v>320.79999999999995</v>
      </c>
    </row>
    <row r="783" spans="2:3" x14ac:dyDescent="0.4">
      <c r="B783" t="str">
        <v>CUST1090</v>
      </c>
      <c r="C783" s="3">
        <v>403</v>
      </c>
    </row>
    <row r="784" spans="2:3" x14ac:dyDescent="0.4">
      <c r="B784" t="str">
        <v>CUST1091</v>
      </c>
      <c r="C784" s="3">
        <v>255.37</v>
      </c>
    </row>
    <row r="785" spans="2:3" x14ac:dyDescent="0.4">
      <c r="B785" t="str">
        <v>CUST1095</v>
      </c>
      <c r="C785" s="3">
        <v>412.33</v>
      </c>
    </row>
    <row r="786" spans="2:3" x14ac:dyDescent="0.4">
      <c r="B786" t="str">
        <v>CUST1096</v>
      </c>
      <c r="C786" s="3">
        <v>348.89</v>
      </c>
    </row>
    <row r="787" spans="2:3" x14ac:dyDescent="0.4">
      <c r="B787" t="str">
        <v>CUST1097</v>
      </c>
      <c r="C787" s="3">
        <v>182.94</v>
      </c>
    </row>
    <row r="788" spans="2:3" x14ac:dyDescent="0.4">
      <c r="B788" t="str">
        <v>CUST1098</v>
      </c>
      <c r="C788" s="3">
        <v>654.34999999999991</v>
      </c>
    </row>
    <row r="789" spans="2:3" x14ac:dyDescent="0.4">
      <c r="B789" t="str">
        <v>CUST1099</v>
      </c>
      <c r="C789" s="3">
        <v>270.49</v>
      </c>
    </row>
    <row r="790" spans="2:3" x14ac:dyDescent="0.4">
      <c r="B790" t="str">
        <v>CUST1100</v>
      </c>
      <c r="C790" s="3">
        <v>316.33000000000004</v>
      </c>
    </row>
    <row r="791" spans="2:3" x14ac:dyDescent="0.4">
      <c r="B791" t="str">
        <v>CUST1101</v>
      </c>
      <c r="C791" s="3">
        <v>948.19999999999993</v>
      </c>
    </row>
    <row r="792" spans="2:3" x14ac:dyDescent="0.4">
      <c r="B792" t="str">
        <v>CUST1102</v>
      </c>
      <c r="C792" s="3">
        <v>165.9</v>
      </c>
    </row>
    <row r="793" spans="2:3" x14ac:dyDescent="0.4">
      <c r="B793" t="str">
        <v>CUST1103</v>
      </c>
      <c r="C793" s="3">
        <v>838.22</v>
      </c>
    </row>
    <row r="794" spans="2:3" x14ac:dyDescent="0.4">
      <c r="B794" t="str">
        <v>CUST1104</v>
      </c>
      <c r="C794" s="3">
        <v>183.49</v>
      </c>
    </row>
    <row r="795" spans="2:3" x14ac:dyDescent="0.4">
      <c r="B795" t="str">
        <v>CUST1105</v>
      </c>
      <c r="C795" s="3">
        <v>274.46000000000004</v>
      </c>
    </row>
    <row r="796" spans="2:3" x14ac:dyDescent="0.4">
      <c r="B796" t="str">
        <v>CUST1106</v>
      </c>
      <c r="C796" s="3">
        <v>564.04999999999995</v>
      </c>
    </row>
    <row r="797" spans="2:3" x14ac:dyDescent="0.4">
      <c r="B797" t="str">
        <v>CUST1108</v>
      </c>
      <c r="C797" s="3">
        <v>63.49</v>
      </c>
    </row>
    <row r="798" spans="2:3" x14ac:dyDescent="0.4">
      <c r="B798" t="str">
        <v>CUST1109</v>
      </c>
      <c r="C798" s="3">
        <v>289.85000000000002</v>
      </c>
    </row>
    <row r="799" spans="2:3" x14ac:dyDescent="0.4">
      <c r="B799" t="str">
        <v>CUST1110</v>
      </c>
      <c r="C799" s="3">
        <v>366.33</v>
      </c>
    </row>
    <row r="800" spans="2:3" x14ac:dyDescent="0.4">
      <c r="B800" t="str">
        <v>CUST1112</v>
      </c>
      <c r="C800" s="3">
        <v>472.82</v>
      </c>
    </row>
    <row r="801" spans="2:3" x14ac:dyDescent="0.4">
      <c r="B801" t="str">
        <v>CUST1113</v>
      </c>
      <c r="C801" s="3">
        <v>272.48</v>
      </c>
    </row>
    <row r="802" spans="2:3" x14ac:dyDescent="0.4">
      <c r="B802" t="str">
        <v>CUST1114</v>
      </c>
      <c r="C802" s="3">
        <v>122.85000000000001</v>
      </c>
    </row>
    <row r="803" spans="2:3" x14ac:dyDescent="0.4">
      <c r="B803" t="str">
        <v>CUST1115</v>
      </c>
      <c r="C803" s="3">
        <v>89.990000000000009</v>
      </c>
    </row>
    <row r="804" spans="2:3" x14ac:dyDescent="0.4">
      <c r="B804" t="str">
        <v>CUST1116</v>
      </c>
      <c r="C804" s="3">
        <v>45</v>
      </c>
    </row>
    <row r="805" spans="2:3" x14ac:dyDescent="0.4">
      <c r="B805" t="str">
        <v>CUST1117</v>
      </c>
      <c r="C805" s="3">
        <v>281.88</v>
      </c>
    </row>
    <row r="806" spans="2:3" x14ac:dyDescent="0.4">
      <c r="B806" t="str">
        <v>CUST1119</v>
      </c>
      <c r="C806" s="3">
        <v>137.91999999999999</v>
      </c>
    </row>
    <row r="807" spans="2:3" x14ac:dyDescent="0.4">
      <c r="B807" t="str">
        <v>CUST1120</v>
      </c>
      <c r="C807" s="3">
        <v>306.47000000000003</v>
      </c>
    </row>
    <row r="808" spans="2:3" x14ac:dyDescent="0.4">
      <c r="B808" t="str">
        <v>CUST1121</v>
      </c>
      <c r="C808" s="3">
        <v>218.93</v>
      </c>
    </row>
    <row r="809" spans="2:3" x14ac:dyDescent="0.4">
      <c r="B809" t="str">
        <v>CUST1123</v>
      </c>
      <c r="C809" s="3">
        <v>349.47</v>
      </c>
    </row>
    <row r="810" spans="2:3" x14ac:dyDescent="0.4">
      <c r="B810" t="str">
        <v>CUST1125</v>
      </c>
      <c r="C810" s="3">
        <v>367.86</v>
      </c>
    </row>
    <row r="811" spans="2:3" x14ac:dyDescent="0.4">
      <c r="B811" t="str">
        <v>CUST1126</v>
      </c>
      <c r="C811" s="3">
        <v>33.5</v>
      </c>
    </row>
    <row r="812" spans="2:3" x14ac:dyDescent="0.4">
      <c r="B812" t="str">
        <v>CUST1127</v>
      </c>
      <c r="C812" s="3">
        <v>596.1</v>
      </c>
    </row>
    <row r="813" spans="2:3" x14ac:dyDescent="0.4">
      <c r="B813" t="str">
        <v>CUST1128</v>
      </c>
      <c r="C813" s="3">
        <v>75.900000000000006</v>
      </c>
    </row>
    <row r="814" spans="2:3" x14ac:dyDescent="0.4">
      <c r="B814" t="str">
        <v>CUST1129</v>
      </c>
      <c r="C814" s="3">
        <v>156.41999999999999</v>
      </c>
    </row>
    <row r="815" spans="2:3" x14ac:dyDescent="0.4">
      <c r="B815" t="str">
        <v>CUST1130</v>
      </c>
      <c r="C815" s="3">
        <v>468.9</v>
      </c>
    </row>
    <row r="816" spans="2:3" x14ac:dyDescent="0.4">
      <c r="B816" t="str">
        <v>CUST1131</v>
      </c>
      <c r="C816" s="3">
        <v>166.44</v>
      </c>
    </row>
    <row r="817" spans="2:3" x14ac:dyDescent="0.4">
      <c r="B817" t="str">
        <v>CUST1132</v>
      </c>
      <c r="C817" s="3">
        <v>397.7</v>
      </c>
    </row>
    <row r="818" spans="2:3" x14ac:dyDescent="0.4">
      <c r="B818" t="str">
        <v>CUST1133</v>
      </c>
      <c r="C818" s="3">
        <v>98.490000000000009</v>
      </c>
    </row>
    <row r="819" spans="2:3" x14ac:dyDescent="0.4">
      <c r="B819" t="str">
        <v>CUST1134</v>
      </c>
      <c r="C819" s="3">
        <v>414.37</v>
      </c>
    </row>
    <row r="820" spans="2:3" x14ac:dyDescent="0.4">
      <c r="B820" t="str">
        <v>CUST1135</v>
      </c>
      <c r="C820" s="3">
        <v>197.48</v>
      </c>
    </row>
    <row r="821" spans="2:3" x14ac:dyDescent="0.4">
      <c r="B821" t="str">
        <v>CUST1136</v>
      </c>
      <c r="C821" s="3">
        <v>179.95</v>
      </c>
    </row>
    <row r="822" spans="2:3" x14ac:dyDescent="0.4">
      <c r="B822" t="str">
        <v>CUST1137</v>
      </c>
      <c r="C822" s="3">
        <v>324.24</v>
      </c>
    </row>
    <row r="823" spans="2:3" x14ac:dyDescent="0.4">
      <c r="B823" t="str">
        <v>CUST1138</v>
      </c>
      <c r="C823" s="3">
        <v>101.99</v>
      </c>
    </row>
    <row r="824" spans="2:3" x14ac:dyDescent="0.4">
      <c r="B824" t="str">
        <v>CUST1139</v>
      </c>
      <c r="C824" s="3">
        <v>373.92</v>
      </c>
    </row>
    <row r="825" spans="2:3" x14ac:dyDescent="0.4">
      <c r="B825" t="str">
        <v>CUST1140</v>
      </c>
      <c r="C825" s="3">
        <v>64.95</v>
      </c>
    </row>
    <row r="826" spans="2:3" x14ac:dyDescent="0.4">
      <c r="B826" t="str">
        <v>CUST1141</v>
      </c>
      <c r="C826" s="3">
        <v>457.76000000000005</v>
      </c>
    </row>
    <row r="827" spans="2:3" x14ac:dyDescent="0.4">
      <c r="B827" t="str">
        <v>CUST1142</v>
      </c>
      <c r="C827" s="3">
        <v>49</v>
      </c>
    </row>
    <row r="828" spans="2:3" x14ac:dyDescent="0.4">
      <c r="B828" t="str">
        <v>CUST1143</v>
      </c>
      <c r="C828" s="3">
        <v>265.93</v>
      </c>
    </row>
    <row r="829" spans="2:3" x14ac:dyDescent="0.4">
      <c r="B829" t="str">
        <v>CUST1145</v>
      </c>
      <c r="C829" s="3">
        <v>278.83</v>
      </c>
    </row>
    <row r="830" spans="2:3" x14ac:dyDescent="0.4">
      <c r="B830" t="str">
        <v>CUST1146</v>
      </c>
      <c r="C830" s="3">
        <v>125.5</v>
      </c>
    </row>
    <row r="831" spans="2:3" x14ac:dyDescent="0.4">
      <c r="B831" t="str">
        <v>CUST1147</v>
      </c>
      <c r="C831" s="3">
        <v>413.92</v>
      </c>
    </row>
    <row r="832" spans="2:3" x14ac:dyDescent="0.4">
      <c r="B832" t="str">
        <v>CUST1148</v>
      </c>
      <c r="C832" s="3">
        <v>171</v>
      </c>
    </row>
    <row r="833" spans="2:3" x14ac:dyDescent="0.4">
      <c r="B833" t="str">
        <v>CUST1149</v>
      </c>
      <c r="C833" s="3">
        <v>127</v>
      </c>
    </row>
    <row r="834" spans="2:3" x14ac:dyDescent="0.4">
      <c r="B834" t="str">
        <v>CUST1150</v>
      </c>
      <c r="C834" s="3">
        <v>234.29000000000002</v>
      </c>
    </row>
    <row r="835" spans="2:3" x14ac:dyDescent="0.4">
      <c r="B835" t="str">
        <v>CUST1151</v>
      </c>
      <c r="C835" s="3">
        <v>153.93</v>
      </c>
    </row>
    <row r="836" spans="2:3" x14ac:dyDescent="0.4">
      <c r="B836" t="str">
        <v>CUST1152</v>
      </c>
      <c r="C836" s="3">
        <v>316.31</v>
      </c>
    </row>
    <row r="837" spans="2:3" x14ac:dyDescent="0.4">
      <c r="B837" t="str">
        <v>CUST1154</v>
      </c>
      <c r="C837" s="3">
        <v>183.94</v>
      </c>
    </row>
    <row r="838" spans="2:3" x14ac:dyDescent="0.4">
      <c r="B838" t="str">
        <v>CUST1156</v>
      </c>
      <c r="C838" s="3">
        <v>26.49</v>
      </c>
    </row>
    <row r="839" spans="2:3" x14ac:dyDescent="0.4">
      <c r="B839" t="str">
        <v>CUST1157</v>
      </c>
      <c r="C839" s="3">
        <v>70.95</v>
      </c>
    </row>
    <row r="840" spans="2:3" x14ac:dyDescent="0.4">
      <c r="B840" t="str">
        <v>CUST1158</v>
      </c>
      <c r="C840" s="3">
        <v>82.5</v>
      </c>
    </row>
    <row r="841" spans="2:3" x14ac:dyDescent="0.4">
      <c r="B841" t="str">
        <v>CUST1160</v>
      </c>
      <c r="C841" s="3">
        <v>200.92000000000002</v>
      </c>
    </row>
    <row r="842" spans="2:3" x14ac:dyDescent="0.4">
      <c r="B842" t="str">
        <v>CUST1163</v>
      </c>
      <c r="C842" s="3">
        <v>78.97999999999999</v>
      </c>
    </row>
    <row r="843" spans="2:3" x14ac:dyDescent="0.4">
      <c r="B843" t="str">
        <v>CUST1164</v>
      </c>
      <c r="C843" s="3">
        <v>58.99</v>
      </c>
    </row>
    <row r="844" spans="2:3" x14ac:dyDescent="0.4">
      <c r="B844" t="str">
        <v>CUST1165</v>
      </c>
      <c r="C844" s="3">
        <v>104.85</v>
      </c>
    </row>
    <row r="845" spans="2:3" x14ac:dyDescent="0.4">
      <c r="B845" t="str">
        <v>CUST1166</v>
      </c>
      <c r="C845" s="3">
        <v>133.94</v>
      </c>
    </row>
    <row r="846" spans="2:3" x14ac:dyDescent="0.4">
      <c r="B846" t="str">
        <v>CUST1168</v>
      </c>
      <c r="C846" s="3">
        <v>225.89000000000001</v>
      </c>
    </row>
    <row r="847" spans="2:3" x14ac:dyDescent="0.4">
      <c r="B847" t="str">
        <v>CUST1171</v>
      </c>
      <c r="C847" s="3">
        <v>278.88</v>
      </c>
    </row>
    <row r="848" spans="2:3" x14ac:dyDescent="0.4">
      <c r="B848" t="str">
        <v>CUST1173</v>
      </c>
      <c r="C848" s="3">
        <v>165.44</v>
      </c>
    </row>
    <row r="849" spans="2:3" x14ac:dyDescent="0.4">
      <c r="B849" t="str">
        <v>CUST1174</v>
      </c>
      <c r="C849" s="3">
        <v>205.97</v>
      </c>
    </row>
    <row r="850" spans="2:3" x14ac:dyDescent="0.4">
      <c r="B850" t="str">
        <v>CUST1176</v>
      </c>
      <c r="C850" s="3">
        <v>33.5</v>
      </c>
    </row>
    <row r="851" spans="2:3" x14ac:dyDescent="0.4">
      <c r="B851" t="str">
        <v>CUST1177</v>
      </c>
      <c r="C851" s="3">
        <v>78.45</v>
      </c>
    </row>
    <row r="852" spans="2:3" x14ac:dyDescent="0.4">
      <c r="B852" t="str">
        <v>CUST1178</v>
      </c>
      <c r="C852" s="3">
        <v>29</v>
      </c>
    </row>
    <row r="853" spans="2:3" x14ac:dyDescent="0.4">
      <c r="B853" t="str">
        <v>CUST1179</v>
      </c>
      <c r="C853" s="3">
        <v>363.41999999999996</v>
      </c>
    </row>
    <row r="854" spans="2:3" x14ac:dyDescent="0.4">
      <c r="B854" t="str">
        <v>CUST1180</v>
      </c>
      <c r="C854" s="3">
        <v>240.95999999999998</v>
      </c>
    </row>
    <row r="855" spans="2:3" x14ac:dyDescent="0.4">
      <c r="B855" t="str">
        <v>CUST1181</v>
      </c>
      <c r="C855" s="3">
        <v>34.950000000000003</v>
      </c>
    </row>
    <row r="856" spans="2:3" x14ac:dyDescent="0.4">
      <c r="B856" t="str">
        <v>CUST1182</v>
      </c>
      <c r="C856" s="3">
        <v>119.85000000000001</v>
      </c>
    </row>
    <row r="857" spans="2:3" x14ac:dyDescent="0.4">
      <c r="B857" t="str">
        <v>CUST1183</v>
      </c>
      <c r="C857" s="3">
        <v>178.84000000000003</v>
      </c>
    </row>
    <row r="858" spans="2:3" x14ac:dyDescent="0.4">
      <c r="B858" t="str">
        <v>CUST1184</v>
      </c>
      <c r="C858" s="3">
        <v>118.92999999999999</v>
      </c>
    </row>
    <row r="859" spans="2:3" x14ac:dyDescent="0.4">
      <c r="B859" t="str">
        <v>CUST1185</v>
      </c>
      <c r="C859" s="3">
        <v>803.28</v>
      </c>
    </row>
    <row r="860" spans="2:3" x14ac:dyDescent="0.4">
      <c r="B860" t="str">
        <v>CUST1188</v>
      </c>
      <c r="C860" s="3">
        <v>203.93</v>
      </c>
    </row>
    <row r="861" spans="2:3" x14ac:dyDescent="0.4">
      <c r="B861" t="str">
        <v>CUST1189</v>
      </c>
      <c r="C861" s="3">
        <v>261.43</v>
      </c>
    </row>
    <row r="862" spans="2:3" x14ac:dyDescent="0.4">
      <c r="B862" t="str">
        <v>CUST1190</v>
      </c>
      <c r="C862" s="3">
        <v>407.32</v>
      </c>
    </row>
    <row r="863" spans="2:3" x14ac:dyDescent="0.4">
      <c r="B863" t="str">
        <v>CUST1191</v>
      </c>
      <c r="C863" s="3">
        <v>443.68999999999994</v>
      </c>
    </row>
    <row r="864" spans="2:3" x14ac:dyDescent="0.4">
      <c r="B864" t="str">
        <v>CUST1192</v>
      </c>
      <c r="C864" s="3">
        <v>303.92</v>
      </c>
    </row>
    <row r="865" spans="2:3" x14ac:dyDescent="0.4">
      <c r="B865" t="str">
        <v>CUST1193</v>
      </c>
      <c r="C865" s="3">
        <v>315.33</v>
      </c>
    </row>
    <row r="866" spans="2:3" x14ac:dyDescent="0.4">
      <c r="B866" t="str">
        <v>CUST1195</v>
      </c>
      <c r="C866" s="3">
        <v>273.46000000000004</v>
      </c>
    </row>
    <row r="867" spans="2:3" x14ac:dyDescent="0.4">
      <c r="B867" t="str">
        <v>CUST1196</v>
      </c>
      <c r="C867" s="3">
        <v>293.85000000000002</v>
      </c>
    </row>
    <row r="868" spans="2:3" x14ac:dyDescent="0.4">
      <c r="B868" t="str">
        <v>CUST1197</v>
      </c>
      <c r="C868" s="3">
        <v>121.85000000000001</v>
      </c>
    </row>
    <row r="869" spans="2:3" x14ac:dyDescent="0.4">
      <c r="B869" t="str">
        <v>CUST1200</v>
      </c>
      <c r="C869" s="3">
        <v>262.94</v>
      </c>
    </row>
    <row r="870" spans="2:3" x14ac:dyDescent="0.4">
      <c r="B870" t="str">
        <v>CUST1201</v>
      </c>
      <c r="C870" s="3">
        <v>59.95</v>
      </c>
    </row>
    <row r="871" spans="2:3" x14ac:dyDescent="0.4">
      <c r="B871" t="str">
        <v>CUST1202</v>
      </c>
      <c r="C871" s="3">
        <v>506.29</v>
      </c>
    </row>
    <row r="872" spans="2:3" x14ac:dyDescent="0.4">
      <c r="B872" t="str">
        <v>CUST1204</v>
      </c>
      <c r="C872" s="3">
        <v>345.98</v>
      </c>
    </row>
    <row r="873" spans="2:3" x14ac:dyDescent="0.4">
      <c r="B873" t="str">
        <v>CUST1205</v>
      </c>
      <c r="C873" s="3">
        <v>329.24</v>
      </c>
    </row>
    <row r="874" spans="2:3" x14ac:dyDescent="0.4">
      <c r="B874" t="str">
        <v>CUST1206</v>
      </c>
      <c r="C874" s="3">
        <v>182.97</v>
      </c>
    </row>
    <row r="875" spans="2:3" x14ac:dyDescent="0.4">
      <c r="B875" t="str">
        <v>CUST1208</v>
      </c>
      <c r="C875" s="3">
        <v>72.95</v>
      </c>
    </row>
    <row r="876" spans="2:3" x14ac:dyDescent="0.4">
      <c r="B876" t="str">
        <v>CUST1209</v>
      </c>
      <c r="C876" s="3">
        <v>504.83</v>
      </c>
    </row>
    <row r="877" spans="2:3" x14ac:dyDescent="0.4">
      <c r="B877" t="str">
        <v>CUST1210</v>
      </c>
      <c r="C877" s="3">
        <v>299.36</v>
      </c>
    </row>
    <row r="878" spans="2:3" x14ac:dyDescent="0.4">
      <c r="B878" t="str">
        <v>CUST1211</v>
      </c>
      <c r="C878" s="3">
        <v>236.95000000000002</v>
      </c>
    </row>
    <row r="879" spans="2:3" x14ac:dyDescent="0.4">
      <c r="B879" t="str">
        <v>CUST1212</v>
      </c>
      <c r="C879" s="3">
        <v>328.8</v>
      </c>
    </row>
    <row r="880" spans="2:3" x14ac:dyDescent="0.4">
      <c r="B880" t="str">
        <v>CUST1213</v>
      </c>
      <c r="C880" s="3">
        <v>54.95</v>
      </c>
    </row>
    <row r="881" spans="2:3" x14ac:dyDescent="0.4">
      <c r="B881" t="str">
        <v>CUST1214</v>
      </c>
      <c r="C881" s="3">
        <v>336.49</v>
      </c>
    </row>
    <row r="882" spans="2:3" x14ac:dyDescent="0.4">
      <c r="B882" t="str">
        <v>CUST1215</v>
      </c>
      <c r="C882" s="3">
        <v>238.42000000000002</v>
      </c>
    </row>
    <row r="883" spans="2:3" x14ac:dyDescent="0.4">
      <c r="B883" t="str">
        <v>CUST1217</v>
      </c>
      <c r="C883" s="3">
        <v>195.87</v>
      </c>
    </row>
    <row r="884" spans="2:3" x14ac:dyDescent="0.4">
      <c r="B884" t="str">
        <v>CUST1218</v>
      </c>
      <c r="C884" s="3">
        <v>360.8</v>
      </c>
    </row>
    <row r="885" spans="2:3" x14ac:dyDescent="0.4">
      <c r="B885" t="str">
        <v>CUST1219</v>
      </c>
      <c r="C885" s="3">
        <v>337.89</v>
      </c>
    </row>
    <row r="886" spans="2:3" x14ac:dyDescent="0.4">
      <c r="B886" t="str">
        <v>CUST1220</v>
      </c>
      <c r="C886" s="3">
        <v>106.9</v>
      </c>
    </row>
    <row r="887" spans="2:3" x14ac:dyDescent="0.4">
      <c r="B887" t="str">
        <v>CUST1221</v>
      </c>
      <c r="C887" s="3">
        <v>190.88</v>
      </c>
    </row>
    <row r="888" spans="2:3" x14ac:dyDescent="0.4">
      <c r="B888" t="str">
        <v>CUST1222</v>
      </c>
      <c r="C888" s="3">
        <v>170.45999999999998</v>
      </c>
    </row>
    <row r="889" spans="2:3" x14ac:dyDescent="0.4">
      <c r="B889" t="str">
        <v>CUST1223</v>
      </c>
      <c r="C889" s="3">
        <v>577.18999999999994</v>
      </c>
    </row>
    <row r="890" spans="2:3" x14ac:dyDescent="0.4">
      <c r="B890" t="str">
        <v>CUST1224</v>
      </c>
      <c r="C890" s="3">
        <v>312.33000000000004</v>
      </c>
    </row>
    <row r="891" spans="2:3" x14ac:dyDescent="0.4">
      <c r="B891" t="str">
        <v>CUST1225</v>
      </c>
      <c r="C891" s="3">
        <v>81.88</v>
      </c>
    </row>
    <row r="892" spans="2:3" x14ac:dyDescent="0.4">
      <c r="B892" t="str">
        <v>CUST1226</v>
      </c>
      <c r="C892" s="3">
        <v>131.44999999999999</v>
      </c>
    </row>
    <row r="893" spans="2:3" x14ac:dyDescent="0.4">
      <c r="B893" t="str">
        <v>CUST1227</v>
      </c>
      <c r="C893" s="3">
        <v>33</v>
      </c>
    </row>
    <row r="894" spans="2:3" x14ac:dyDescent="0.4">
      <c r="B894" t="str">
        <v>CUST1228</v>
      </c>
      <c r="C894" s="3">
        <v>715.99</v>
      </c>
    </row>
    <row r="895" spans="2:3" x14ac:dyDescent="0.4">
      <c r="B895" t="str">
        <v>CUST1229</v>
      </c>
      <c r="C895" s="3">
        <v>548.76</v>
      </c>
    </row>
    <row r="896" spans="2:3" x14ac:dyDescent="0.4">
      <c r="B896" t="str">
        <v>CUST1231</v>
      </c>
      <c r="C896" s="3">
        <v>363.76</v>
      </c>
    </row>
    <row r="897" spans="2:3" x14ac:dyDescent="0.4">
      <c r="B897" t="str">
        <v>CUST1232</v>
      </c>
      <c r="C897" s="3">
        <v>110</v>
      </c>
    </row>
    <row r="898" spans="2:3" x14ac:dyDescent="0.4">
      <c r="B898" t="str">
        <v>CUST1233</v>
      </c>
      <c r="C898" s="3">
        <v>36.989999999999995</v>
      </c>
    </row>
    <row r="899" spans="2:3" x14ac:dyDescent="0.4">
      <c r="B899" t="str">
        <v>CUST1234</v>
      </c>
      <c r="C899" s="3">
        <v>413.44</v>
      </c>
    </row>
    <row r="900" spans="2:3" x14ac:dyDescent="0.4">
      <c r="B900" t="str">
        <v>CUST1235</v>
      </c>
      <c r="C900" s="3">
        <v>161.39000000000001</v>
      </c>
    </row>
    <row r="901" spans="2:3" x14ac:dyDescent="0.4">
      <c r="B901" t="str">
        <v>CUST1237</v>
      </c>
      <c r="C901" s="3">
        <v>26.49</v>
      </c>
    </row>
    <row r="902" spans="2:3" x14ac:dyDescent="0.4">
      <c r="B902" t="str">
        <v>CUST1238</v>
      </c>
      <c r="C902" s="3">
        <v>73.44</v>
      </c>
    </row>
    <row r="903" spans="2:3" x14ac:dyDescent="0.4">
      <c r="B903" t="str">
        <v>CUST1240</v>
      </c>
      <c r="C903" s="3">
        <v>573.72</v>
      </c>
    </row>
    <row r="904" spans="2:3" x14ac:dyDescent="0.4">
      <c r="B904" t="str">
        <v>CUST1241</v>
      </c>
      <c r="C904" s="3">
        <v>118.45</v>
      </c>
    </row>
    <row r="905" spans="2:3" x14ac:dyDescent="0.4">
      <c r="B905" t="str">
        <v>CUST1243</v>
      </c>
      <c r="C905" s="3">
        <v>227.48000000000002</v>
      </c>
    </row>
    <row r="906" spans="2:3" x14ac:dyDescent="0.4">
      <c r="B906" t="str">
        <v>CUST1245</v>
      </c>
      <c r="C906" s="3">
        <v>277.49</v>
      </c>
    </row>
    <row r="907" spans="2:3" x14ac:dyDescent="0.4">
      <c r="B907" t="str">
        <v>CUST1247</v>
      </c>
      <c r="C907" s="3">
        <v>333.37</v>
      </c>
    </row>
    <row r="908" spans="2:3" x14ac:dyDescent="0.4">
      <c r="B908" t="str">
        <v>CUST1248</v>
      </c>
      <c r="C908" s="3">
        <v>49.49</v>
      </c>
    </row>
    <row r="909" spans="2:3" x14ac:dyDescent="0.4">
      <c r="B909" t="str">
        <v>CUST1250</v>
      </c>
      <c r="C909" s="3">
        <v>454.1</v>
      </c>
    </row>
    <row r="910" spans="2:3" x14ac:dyDescent="0.4">
      <c r="B910" t="str">
        <v>CUST1252</v>
      </c>
      <c r="C910" s="3">
        <v>280.48</v>
      </c>
    </row>
    <row r="911" spans="2:3" x14ac:dyDescent="0.4">
      <c r="B911" t="str">
        <v>CUST1253</v>
      </c>
      <c r="C911" s="3">
        <v>49.49</v>
      </c>
    </row>
    <row r="912" spans="2:3" x14ac:dyDescent="0.4">
      <c r="B912" t="str">
        <v>CUST1254</v>
      </c>
      <c r="C912" s="3">
        <v>83.5</v>
      </c>
    </row>
    <row r="913" spans="2:3" x14ac:dyDescent="0.4">
      <c r="B913" t="str">
        <v>CUST1255</v>
      </c>
      <c r="C913" s="3">
        <v>161.49</v>
      </c>
    </row>
    <row r="914" spans="2:3" x14ac:dyDescent="0.4">
      <c r="B914" t="str">
        <v>CUST1256</v>
      </c>
      <c r="C914" s="3">
        <v>350.32000000000005</v>
      </c>
    </row>
    <row r="915" spans="2:3" x14ac:dyDescent="0.4">
      <c r="B915" t="str">
        <v>CUST1257</v>
      </c>
      <c r="C915" s="3">
        <v>369.48</v>
      </c>
    </row>
    <row r="916" spans="2:3" x14ac:dyDescent="0.4">
      <c r="B916" t="str">
        <v>CUST1259</v>
      </c>
      <c r="C916" s="3">
        <v>26.49</v>
      </c>
    </row>
    <row r="917" spans="2:3" x14ac:dyDescent="0.4">
      <c r="B917" t="str">
        <v>CUST1260</v>
      </c>
      <c r="C917" s="3">
        <v>166.39</v>
      </c>
    </row>
    <row r="918" spans="2:3" x14ac:dyDescent="0.4">
      <c r="B918" t="str">
        <v>CUST1262</v>
      </c>
      <c r="C918" s="3">
        <v>319.83000000000004</v>
      </c>
    </row>
    <row r="919" spans="2:3" x14ac:dyDescent="0.4">
      <c r="B919" t="str">
        <v>CUST1263</v>
      </c>
      <c r="C919" s="3">
        <v>186.97</v>
      </c>
    </row>
    <row r="920" spans="2:3" x14ac:dyDescent="0.4">
      <c r="B920" t="str">
        <v>CUST1265</v>
      </c>
      <c r="C920" s="3">
        <v>149.44999999999999</v>
      </c>
    </row>
    <row r="921" spans="2:3" x14ac:dyDescent="0.4">
      <c r="B921" t="str">
        <v>CUST1268</v>
      </c>
      <c r="C921" s="3">
        <v>570.35</v>
      </c>
    </row>
    <row r="922" spans="2:3" x14ac:dyDescent="0.4">
      <c r="B922" t="str">
        <v>CUST1269</v>
      </c>
      <c r="C922" s="3">
        <v>204.48000000000002</v>
      </c>
    </row>
    <row r="923" spans="2:3" x14ac:dyDescent="0.4">
      <c r="B923" t="str">
        <v>CUST1272</v>
      </c>
      <c r="C923" s="3">
        <v>61.95</v>
      </c>
    </row>
    <row r="924" spans="2:3" x14ac:dyDescent="0.4">
      <c r="B924" t="str">
        <v>CUST1276</v>
      </c>
      <c r="C924" s="3">
        <v>73.989999999999995</v>
      </c>
    </row>
    <row r="925" spans="2:3" x14ac:dyDescent="0.4">
      <c r="B925" t="str">
        <v>CUST1277</v>
      </c>
      <c r="C925" s="3">
        <v>196.9</v>
      </c>
    </row>
    <row r="926" spans="2:3" x14ac:dyDescent="0.4">
      <c r="B926" t="str">
        <v>CUST1280</v>
      </c>
      <c r="C926" s="3">
        <v>41.95</v>
      </c>
    </row>
    <row r="927" spans="2:3" x14ac:dyDescent="0.4">
      <c r="B927" t="str">
        <v>CUST1282</v>
      </c>
      <c r="C927" s="3">
        <v>174.98</v>
      </c>
    </row>
    <row r="928" spans="2:3" x14ac:dyDescent="0.4">
      <c r="B928" t="str">
        <v>CUST1283</v>
      </c>
      <c r="C928" s="3">
        <v>332.87</v>
      </c>
    </row>
    <row r="929" spans="2:3" x14ac:dyDescent="0.4">
      <c r="B929" t="str">
        <v>CUST1284</v>
      </c>
      <c r="C929" s="3">
        <v>16.989999999999998</v>
      </c>
    </row>
    <row r="930" spans="2:3" x14ac:dyDescent="0.4">
      <c r="B930" t="str">
        <v>CUST1285</v>
      </c>
      <c r="C930" s="3">
        <v>40.5</v>
      </c>
    </row>
    <row r="931" spans="2:3" x14ac:dyDescent="0.4">
      <c r="B931" t="str">
        <v>CUST1286</v>
      </c>
      <c r="C931" s="3">
        <v>285.89999999999998</v>
      </c>
    </row>
    <row r="932" spans="2:3" x14ac:dyDescent="0.4">
      <c r="B932" t="str">
        <v>CUST1287</v>
      </c>
      <c r="C932" s="3">
        <v>174.4</v>
      </c>
    </row>
    <row r="933" spans="2:3" x14ac:dyDescent="0.4">
      <c r="B933" t="str">
        <v>CUST1289</v>
      </c>
      <c r="C933" s="3">
        <v>81.45</v>
      </c>
    </row>
    <row r="934" spans="2:3" x14ac:dyDescent="0.4">
      <c r="B934" t="str">
        <v>CUST1292</v>
      </c>
      <c r="C934" s="3">
        <v>407.82</v>
      </c>
    </row>
    <row r="935" spans="2:3" x14ac:dyDescent="0.4">
      <c r="B935" t="str">
        <v>CUST1293</v>
      </c>
      <c r="C935" s="3">
        <v>442.27000000000004</v>
      </c>
    </row>
    <row r="936" spans="2:3" x14ac:dyDescent="0.4">
      <c r="B936" t="str">
        <v>CUST1294</v>
      </c>
      <c r="C936" s="3">
        <v>159.97</v>
      </c>
    </row>
    <row r="937" spans="2:3" x14ac:dyDescent="0.4">
      <c r="B937" t="str">
        <v>CUST1295</v>
      </c>
      <c r="C937" s="3">
        <v>612.80999999999995</v>
      </c>
    </row>
    <row r="938" spans="2:3" x14ac:dyDescent="0.4">
      <c r="B938" t="str">
        <v>CUST1296</v>
      </c>
      <c r="C938" s="3">
        <v>316.94</v>
      </c>
    </row>
    <row r="939" spans="2:3" x14ac:dyDescent="0.4">
      <c r="B939" t="str">
        <v>CUST1297</v>
      </c>
      <c r="C939" s="3">
        <v>131</v>
      </c>
    </row>
    <row r="940" spans="2:3" x14ac:dyDescent="0.4">
      <c r="B940" t="str">
        <v>CUST1298</v>
      </c>
      <c r="C940" s="3">
        <v>373.70000000000005</v>
      </c>
    </row>
    <row r="941" spans="2:3" x14ac:dyDescent="0.4">
      <c r="B941" t="str">
        <v>CUST1299</v>
      </c>
      <c r="C941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zoomScaleNormal="100" workbookViewId="0"/>
  </sheetViews>
  <sheetFormatPr defaultRowHeight="24" x14ac:dyDescent="0.4"/>
  <cols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</cols>
  <sheetData>
    <row r="1" spans="2:31" x14ac:dyDescent="0.4">
      <c r="AA1" s="4" t="s">
        <v>2782</v>
      </c>
    </row>
    <row r="2" spans="2:31" x14ac:dyDescent="0.4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4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4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4">
      <c r="AA5">
        <v>5</v>
      </c>
      <c r="AB5" t="s">
        <v>2789</v>
      </c>
      <c r="AD5">
        <v>8</v>
      </c>
      <c r="AE5" t="s">
        <v>2790</v>
      </c>
    </row>
    <row r="6" spans="2:31" x14ac:dyDescent="0.4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4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4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4">
      <c r="AA9">
        <v>6</v>
      </c>
      <c r="AB9" t="s">
        <v>2797</v>
      </c>
      <c r="AD9">
        <v>6</v>
      </c>
      <c r="AE9" t="s">
        <v>2797</v>
      </c>
    </row>
    <row r="10" spans="2:31" x14ac:dyDescent="0.4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4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4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4">
      <c r="AA13">
        <v>8</v>
      </c>
      <c r="AB13" t="s">
        <v>2790</v>
      </c>
      <c r="AD13">
        <v>5</v>
      </c>
      <c r="AE13" t="s">
        <v>2789</v>
      </c>
    </row>
    <row r="14" spans="2:31" x14ac:dyDescent="0.4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4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4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4">
      <c r="B17"/>
    </row>
    <row r="18" spans="2:10" x14ac:dyDescent="0.4">
      <c r="B18" s="6" t="s">
        <v>2717</v>
      </c>
    </row>
    <row r="19" spans="2:10" x14ac:dyDescent="0.4">
      <c r="C19" s="4" t="s">
        <v>2672</v>
      </c>
      <c r="D19" s="4" t="s">
        <v>2667</v>
      </c>
      <c r="E19" s="4" t="s">
        <v>2804</v>
      </c>
    </row>
    <row r="20" spans="2:10" x14ac:dyDescent="0.4">
      <c r="C20" t="s">
        <v>170</v>
      </c>
      <c r="D20" t="s">
        <v>144</v>
      </c>
      <c r="E20" s="3"/>
    </row>
    <row r="22" spans="2:10" x14ac:dyDescent="0.4">
      <c r="B22" s="6" t="s">
        <v>2675</v>
      </c>
    </row>
    <row r="23" spans="2:10" x14ac:dyDescent="0.4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4">
      <c r="C24" t="s">
        <v>443</v>
      </c>
      <c r="G24" t="s">
        <v>443</v>
      </c>
      <c r="H24" t="s">
        <v>1077</v>
      </c>
    </row>
    <row r="25" spans="2:10" x14ac:dyDescent="0.4">
      <c r="C25" t="s">
        <v>1738</v>
      </c>
      <c r="G25" t="s">
        <v>1738</v>
      </c>
      <c r="H25" t="s">
        <v>1742</v>
      </c>
    </row>
    <row r="26" spans="2:10" x14ac:dyDescent="0.4">
      <c r="C26" t="s">
        <v>408</v>
      </c>
      <c r="G26" t="s">
        <v>408</v>
      </c>
      <c r="H26" t="s">
        <v>1744</v>
      </c>
    </row>
    <row r="27" spans="2:10" x14ac:dyDescent="0.4">
      <c r="C27" t="s">
        <v>1077</v>
      </c>
    </row>
    <row r="28" spans="2:10" x14ac:dyDescent="0.4">
      <c r="C28" t="s">
        <v>1742</v>
      </c>
    </row>
    <row r="29" spans="2:10" x14ac:dyDescent="0.4">
      <c r="C29" t="s">
        <v>1744</v>
      </c>
    </row>
    <row r="31" spans="2:10" x14ac:dyDescent="0.4">
      <c r="B31" s="6" t="s">
        <v>2683</v>
      </c>
    </row>
    <row r="32" spans="2:10" x14ac:dyDescent="0.4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4">
      <c r="C33" t="s">
        <v>1004</v>
      </c>
      <c r="E33" s="1"/>
      <c r="H33" t="s">
        <v>1004</v>
      </c>
      <c r="I33" s="1"/>
    </row>
    <row r="35" spans="2:11" x14ac:dyDescent="0.4">
      <c r="B35" s="6" t="s">
        <v>2684</v>
      </c>
    </row>
    <row r="36" spans="2:11" x14ac:dyDescent="0.4">
      <c r="E36" s="5" t="s">
        <v>2686</v>
      </c>
    </row>
    <row r="37" spans="2:11" x14ac:dyDescent="0.4">
      <c r="E37" s="8">
        <v>42617</v>
      </c>
      <c r="F37" s="8">
        <v>43470</v>
      </c>
      <c r="G37" s="8">
        <v>44850</v>
      </c>
    </row>
    <row r="38" spans="2:11" x14ac:dyDescent="0.4">
      <c r="C38" s="5" t="s">
        <v>2685</v>
      </c>
      <c r="D38" s="4" t="s">
        <v>1860</v>
      </c>
      <c r="E38" s="3"/>
      <c r="F38" s="3"/>
      <c r="G38" s="3"/>
    </row>
    <row r="39" spans="2:11" x14ac:dyDescent="0.4">
      <c r="D39" s="4" t="s">
        <v>1812</v>
      </c>
      <c r="E39" s="3"/>
      <c r="F39" s="3"/>
      <c r="G39" s="3"/>
    </row>
    <row r="40" spans="2:11" x14ac:dyDescent="0.4">
      <c r="D40" s="4" t="s">
        <v>2117</v>
      </c>
      <c r="E40" s="3"/>
      <c r="F40" s="3"/>
      <c r="G40" s="3"/>
    </row>
    <row r="42" spans="2:11" x14ac:dyDescent="0.4">
      <c r="B42" s="6" t="s">
        <v>2687</v>
      </c>
    </row>
    <row r="43" spans="2:11" x14ac:dyDescent="0.4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4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4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4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4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4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4">
      <c r="C50" t="s">
        <v>3</v>
      </c>
      <c r="F50" s="3"/>
    </row>
    <row r="51" spans="2:9" x14ac:dyDescent="0.4">
      <c r="C51" t="s">
        <v>137</v>
      </c>
      <c r="F51" s="3"/>
    </row>
    <row r="52" spans="2:9" x14ac:dyDescent="0.4">
      <c r="C52" t="s">
        <v>2774</v>
      </c>
      <c r="F52" s="3"/>
    </row>
    <row r="54" spans="2:9" x14ac:dyDescent="0.4">
      <c r="B54" s="6" t="s">
        <v>2691</v>
      </c>
    </row>
    <row r="55" spans="2:9" x14ac:dyDescent="0.4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4">
      <c r="C56" t="s">
        <v>3</v>
      </c>
      <c r="E56" s="3"/>
      <c r="G56" s="3"/>
      <c r="I56" s="3"/>
    </row>
    <row r="57" spans="2:9" x14ac:dyDescent="0.4">
      <c r="C57" t="s">
        <v>137</v>
      </c>
      <c r="E57" s="3"/>
      <c r="G57" s="3"/>
      <c r="I57" s="3"/>
    </row>
    <row r="58" spans="2:9" x14ac:dyDescent="0.4">
      <c r="C58" t="s">
        <v>2774</v>
      </c>
      <c r="E58" s="3"/>
      <c r="G58" s="3"/>
      <c r="I58" s="3"/>
    </row>
    <row r="59" spans="2:9" x14ac:dyDescent="0.4">
      <c r="E59" s="3"/>
    </row>
    <row r="60" spans="2:9" x14ac:dyDescent="0.4">
      <c r="B60" s="6" t="s">
        <v>2692</v>
      </c>
    </row>
    <row r="61" spans="2:9" x14ac:dyDescent="0.4">
      <c r="C61" s="4"/>
      <c r="D61" s="4" t="s">
        <v>2682</v>
      </c>
      <c r="E61" s="4" t="s">
        <v>2672</v>
      </c>
    </row>
    <row r="62" spans="2:9" x14ac:dyDescent="0.4">
      <c r="C62" t="s">
        <v>2802</v>
      </c>
      <c r="D62" s="3"/>
      <c r="F62" s="3"/>
    </row>
    <row r="63" spans="2:9" x14ac:dyDescent="0.4">
      <c r="C63" t="s">
        <v>2803</v>
      </c>
      <c r="D63" s="3"/>
      <c r="F63" s="3"/>
    </row>
    <row r="65" spans="2:10" x14ac:dyDescent="0.4">
      <c r="C65" s="4" t="s">
        <v>2703</v>
      </c>
    </row>
    <row r="67" spans="2:10" x14ac:dyDescent="0.4">
      <c r="B67" s="6" t="s">
        <v>2704</v>
      </c>
    </row>
    <row r="69" spans="2:10" x14ac:dyDescent="0.4">
      <c r="B69" s="6" t="s">
        <v>2705</v>
      </c>
    </row>
    <row r="70" spans="2:10" x14ac:dyDescent="0.4">
      <c r="D70" s="4" t="s">
        <v>2707</v>
      </c>
      <c r="H70" s="4" t="s">
        <v>2708</v>
      </c>
    </row>
    <row r="71" spans="2:10" x14ac:dyDescent="0.4">
      <c r="C71" t="s">
        <v>83</v>
      </c>
      <c r="G71" t="s">
        <v>83</v>
      </c>
    </row>
    <row r="72" spans="2:10" x14ac:dyDescent="0.4">
      <c r="C72" t="s">
        <v>2706</v>
      </c>
      <c r="G72" t="s">
        <v>2706</v>
      </c>
    </row>
    <row r="74" spans="2:10" x14ac:dyDescent="0.4">
      <c r="B74" s="6" t="s">
        <v>2709</v>
      </c>
      <c r="J74" t="s">
        <v>2777</v>
      </c>
    </row>
    <row r="75" spans="2:10" x14ac:dyDescent="0.4">
      <c r="C75">
        <v>2023</v>
      </c>
      <c r="D75" s="4" t="s">
        <v>2672</v>
      </c>
      <c r="E75" s="4" t="s">
        <v>2686</v>
      </c>
    </row>
    <row r="76" spans="2:10" x14ac:dyDescent="0.4">
      <c r="C76" s="4" t="s">
        <v>2710</v>
      </c>
      <c r="E76" s="1"/>
    </row>
    <row r="77" spans="2:10" x14ac:dyDescent="0.4">
      <c r="C77" s="4" t="s">
        <v>2711</v>
      </c>
      <c r="E77" s="1"/>
    </row>
    <row r="79" spans="2:10" x14ac:dyDescent="0.4">
      <c r="B79" s="6" t="s">
        <v>2712</v>
      </c>
    </row>
    <row r="80" spans="2:10" x14ac:dyDescent="0.4">
      <c r="C80">
        <v>2023</v>
      </c>
      <c r="D80" s="4" t="s">
        <v>2672</v>
      </c>
      <c r="E80" s="4" t="s">
        <v>2686</v>
      </c>
    </row>
    <row r="81" spans="2:11" x14ac:dyDescent="0.4">
      <c r="C81" s="4" t="s">
        <v>2710</v>
      </c>
      <c r="E81" s="1"/>
    </row>
    <row r="82" spans="2:11" x14ac:dyDescent="0.4">
      <c r="C82" s="4" t="s">
        <v>2711</v>
      </c>
      <c r="E82" s="1"/>
    </row>
    <row r="84" spans="2:11" x14ac:dyDescent="0.4">
      <c r="B84" s="6" t="s">
        <v>2713</v>
      </c>
    </row>
    <row r="85" spans="2:11" x14ac:dyDescent="0.4">
      <c r="C85" s="12" t="s">
        <v>2714</v>
      </c>
    </row>
    <row r="86" spans="2:11" x14ac:dyDescent="0.4">
      <c r="C86" s="12" t="s">
        <v>2715</v>
      </c>
    </row>
    <row r="88" spans="2:11" x14ac:dyDescent="0.4">
      <c r="B88" s="6" t="s">
        <v>2718</v>
      </c>
    </row>
    <row r="89" spans="2:11" x14ac:dyDescent="0.4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4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4">
      <c r="B92" s="6" t="s">
        <v>2719</v>
      </c>
    </row>
    <row r="93" spans="2:11" x14ac:dyDescent="0.4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4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4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4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4">
      <c r="C97" s="4"/>
      <c r="H97" s="4"/>
    </row>
    <row r="98" spans="2:8" x14ac:dyDescent="0.4">
      <c r="C98" s="4" t="s">
        <v>2723</v>
      </c>
      <c r="G98" s="4"/>
      <c r="H98" s="4" t="s">
        <v>2722</v>
      </c>
    </row>
    <row r="99" spans="2:8" x14ac:dyDescent="0.4">
      <c r="C99" s="4"/>
      <c r="H99" s="4"/>
    </row>
    <row r="100" spans="2:8" x14ac:dyDescent="0.4">
      <c r="C100" s="4"/>
      <c r="H100" s="4"/>
    </row>
    <row r="101" spans="2:8" x14ac:dyDescent="0.4">
      <c r="C101" s="4"/>
      <c r="H101" s="4"/>
    </row>
    <row r="103" spans="2:8" x14ac:dyDescent="0.4">
      <c r="B103" s="6" t="s">
        <v>2724</v>
      </c>
    </row>
    <row r="105" spans="2:8" x14ac:dyDescent="0.4">
      <c r="C105" t="s">
        <v>2727</v>
      </c>
      <c r="D105" t="s">
        <v>2728</v>
      </c>
    </row>
    <row r="106" spans="2:8" x14ac:dyDescent="0.4">
      <c r="C106" t="s">
        <v>2725</v>
      </c>
      <c r="D106" t="s">
        <v>2726</v>
      </c>
    </row>
    <row r="107" spans="2:8" x14ac:dyDescent="0.4">
      <c r="C107" t="s">
        <v>2729</v>
      </c>
      <c r="D107" t="s">
        <v>2732</v>
      </c>
    </row>
    <row r="108" spans="2:8" x14ac:dyDescent="0.4">
      <c r="C108" t="s">
        <v>2730</v>
      </c>
      <c r="D108" t="s">
        <v>2733</v>
      </c>
    </row>
    <row r="109" spans="2:8" x14ac:dyDescent="0.4">
      <c r="C109" t="s">
        <v>2731</v>
      </c>
      <c r="D109" t="s">
        <v>2734</v>
      </c>
    </row>
    <row r="110" spans="2:8" x14ac:dyDescent="0.4">
      <c r="C110" t="s">
        <v>2735</v>
      </c>
      <c r="D110" t="s">
        <v>2740</v>
      </c>
    </row>
    <row r="111" spans="2:8" x14ac:dyDescent="0.4">
      <c r="C111" t="s">
        <v>2736</v>
      </c>
      <c r="D111" t="s">
        <v>2741</v>
      </c>
    </row>
    <row r="112" spans="2:8" x14ac:dyDescent="0.4">
      <c r="C112" t="s">
        <v>2755</v>
      </c>
      <c r="D112" t="s">
        <v>2756</v>
      </c>
    </row>
    <row r="113" spans="3:4" x14ac:dyDescent="0.4">
      <c r="C113" t="s">
        <v>2737</v>
      </c>
      <c r="D113" t="s">
        <v>2738</v>
      </c>
    </row>
    <row r="114" spans="3:4" x14ac:dyDescent="0.4">
      <c r="C114" t="s">
        <v>2739</v>
      </c>
      <c r="D114" t="s">
        <v>2742</v>
      </c>
    </row>
    <row r="115" spans="3:4" x14ac:dyDescent="0.4">
      <c r="C115" t="s">
        <v>2743</v>
      </c>
      <c r="D115" t="s">
        <v>2744</v>
      </c>
    </row>
    <row r="116" spans="3:4" x14ac:dyDescent="0.4">
      <c r="C116" t="s">
        <v>2757</v>
      </c>
      <c r="D116" t="s">
        <v>2758</v>
      </c>
    </row>
    <row r="117" spans="3:4" x14ac:dyDescent="0.4">
      <c r="C117" t="s">
        <v>2745</v>
      </c>
      <c r="D117" t="s">
        <v>2746</v>
      </c>
    </row>
    <row r="118" spans="3:4" x14ac:dyDescent="0.4">
      <c r="C118" t="s">
        <v>2747</v>
      </c>
      <c r="D118" t="s">
        <v>2748</v>
      </c>
    </row>
    <row r="119" spans="3:4" x14ac:dyDescent="0.4">
      <c r="C119" t="s">
        <v>2749</v>
      </c>
      <c r="D119" t="s">
        <v>2750</v>
      </c>
    </row>
    <row r="120" spans="3:4" x14ac:dyDescent="0.4">
      <c r="C120" t="s">
        <v>2751</v>
      </c>
      <c r="D120" t="s">
        <v>2752</v>
      </c>
    </row>
    <row r="121" spans="3:4" x14ac:dyDescent="0.4">
      <c r="C121" t="s">
        <v>2753</v>
      </c>
      <c r="D121" t="s">
        <v>2754</v>
      </c>
    </row>
    <row r="122" spans="3:4" x14ac:dyDescent="0.4">
      <c r="C122" t="s">
        <v>2759</v>
      </c>
      <c r="D122" t="s">
        <v>2760</v>
      </c>
    </row>
    <row r="123" spans="3:4" x14ac:dyDescent="0.4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2766</v>
      </c>
      <c r="B49" t="s">
        <v>2767</v>
      </c>
      <c r="C49" t="s">
        <v>110</v>
      </c>
    </row>
    <row r="50" spans="1:3" x14ac:dyDescent="0.4">
      <c r="A50" t="s">
        <v>2768</v>
      </c>
      <c r="B50" t="s">
        <v>2769</v>
      </c>
      <c r="C50" t="s">
        <v>110</v>
      </c>
    </row>
    <row r="51" spans="1:3" x14ac:dyDescent="0.4">
      <c r="A51" t="s">
        <v>2770</v>
      </c>
      <c r="B51" t="s">
        <v>2771</v>
      </c>
      <c r="C51" t="s">
        <v>110</v>
      </c>
    </row>
    <row r="52" spans="1:3" x14ac:dyDescent="0.4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BYROW,BYCOL,MAP Exercises</vt:lpstr>
      <vt:lpstr>Products</vt:lpstr>
      <vt:lpstr>Orders</vt:lpstr>
      <vt:lpstr>Order_Products</vt:lpstr>
      <vt:lpstr>SummaryTables</vt:lpstr>
      <vt:lpstr>XLOOKUP Exercises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2025-05-06T11:17:36Z</dcterms:modified>
</cp:coreProperties>
</file>