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01b7dd6727989a/Documents/"/>
    </mc:Choice>
  </mc:AlternateContent>
  <xr:revisionPtr revIDLastSave="20" documentId="8_{172FA35D-8AC6-47CC-B22C-794A03BDC7F7}" xr6:coauthVersionLast="47" xr6:coauthVersionMax="47" xr10:uidLastSave="{ECA21C58-014B-4887-B273-BED2CB587C54}"/>
  <bookViews>
    <workbookView xWindow="-120" yWindow="480" windowWidth="51840" windowHeight="21240" xr2:uid="{57CBDAE5-1916-40B1-A728-DE6312561AE6}"/>
  </bookViews>
  <sheets>
    <sheet name="XLOOKUP Exercises" sheetId="6" r:id="rId1"/>
    <sheet name="Products" sheetId="1" r:id="rId2"/>
    <sheet name="Orders" sheetId="2" r:id="rId3"/>
    <sheet name="Order_Products" sheetId="4" r:id="rId4"/>
    <sheet name="SummaryTables" sheetId="7" r:id="rId5"/>
    <sheet name="MakingUpGames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J464" i="2" s="1"/>
  <c r="E1128" i="4"/>
  <c r="E1129" i="4"/>
  <c r="J465" i="2" s="1"/>
  <c r="E1130" i="4"/>
  <c r="E1131" i="4"/>
  <c r="E1132" i="4"/>
  <c r="E1133" i="4"/>
  <c r="E1134" i="4"/>
  <c r="J466" i="2" s="1"/>
  <c r="E1135" i="4"/>
  <c r="J467" i="2" s="1"/>
  <c r="E1136" i="4"/>
  <c r="J468" i="2" s="1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F24" i="7" a="1"/>
  <c r="F24" i="7"/>
  <c r="B15" i="7" a="1"/>
  <c r="B24" i="7" a="1"/>
  <c r="B24" i="7" s="1"/>
  <c r="G16" i="6"/>
  <c r="C2" i="7" a="1"/>
  <c r="C2" i="7" s="1"/>
  <c r="B3" i="7" a="1"/>
  <c r="B3" i="7" s="1"/>
  <c r="C24" i="7" l="1" a="1"/>
  <c r="C24" i="7" s="1"/>
  <c r="B15" i="7"/>
  <c r="C15" i="7" s="1" a="1"/>
  <c r="C15" i="7" s="1"/>
  <c r="I16" i="6"/>
  <c r="H16" i="6"/>
  <c r="C3" i="7" a="1"/>
  <c r="C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<sst xmlns="http://schemas.openxmlformats.org/spreadsheetml/2006/main" count="16042" uniqueCount="2805">
  <si>
    <t>Sales</t>
  </si>
  <si>
    <t>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</si>
  <si>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</si>
  <si>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</si>
  <si>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</si>
  <si>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</si>
  <si>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</si>
  <si>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</si>
  <si>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</si>
  <si>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</si>
  <si>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</si>
  <si>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</si>
  <si>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OrderID</t>
  </si>
  <si>
    <t>CustomerID</t>
  </si>
  <si>
    <t>OrderDate</t>
  </si>
  <si>
    <t>Standard</t>
  </si>
  <si>
    <t>Delivered</t>
  </si>
  <si>
    <t>Express</t>
  </si>
  <si>
    <t>PayPal</t>
  </si>
  <si>
    <t>Processing</t>
  </si>
  <si>
    <t>Bank Transfer</t>
  </si>
  <si>
    <t>Pending</t>
  </si>
  <si>
    <t>ProductID</t>
  </si>
  <si>
    <t>Quantity</t>
  </si>
  <si>
    <t>ProductName</t>
  </si>
  <si>
    <t>Category</t>
  </si>
  <si>
    <t>QtyOnHand</t>
  </si>
  <si>
    <t>CostPrice</t>
  </si>
  <si>
    <t>ListPrice</t>
  </si>
  <si>
    <t>Dungeons &amp; Datasets</t>
  </si>
  <si>
    <t>Between Two Spreadsheets</t>
  </si>
  <si>
    <t>Wingspanalytics</t>
  </si>
  <si>
    <t>Terraforming Tableau</t>
  </si>
  <si>
    <t>Power B.I. the Board Game</t>
  </si>
  <si>
    <t>Root Cause Analysis</t>
  </si>
  <si>
    <t>DAX Machina</t>
  </si>
  <si>
    <t>Roll for Regression</t>
  </si>
  <si>
    <t>Audit Call of Cthulhu</t>
  </si>
  <si>
    <t>Don't Split the Data</t>
  </si>
  <si>
    <t>Pivot or Perish</t>
  </si>
  <si>
    <t>Cashflow Cascadia</t>
  </si>
  <si>
    <t>Tiny Epic Formulas</t>
  </si>
  <si>
    <t>Spreadsheets &amp; Sidequests</t>
  </si>
  <si>
    <t>7 Chart Wonders</t>
  </si>
  <si>
    <t>Fieldnames</t>
  </si>
  <si>
    <t>Monopoly: Pivot Table Edition</t>
  </si>
  <si>
    <t>Carcassone: Financial Quarters</t>
  </si>
  <si>
    <t>Ticket to Ride: Financial Express</t>
  </si>
  <si>
    <t>Pandemic: #REF! Outbreak</t>
  </si>
  <si>
    <t>Forbidden Functions</t>
  </si>
  <si>
    <t>Sheets of Nottingham</t>
  </si>
  <si>
    <t>Dashboard Wavelength</t>
  </si>
  <si>
    <t>Azul: Pie Chart Edition</t>
  </si>
  <si>
    <t>YahtSheets</t>
  </si>
  <si>
    <t>Great Western Lookup</t>
  </si>
  <si>
    <t>Brass: Budget</t>
  </si>
  <si>
    <t>Charts Against Humanity</t>
  </si>
  <si>
    <t>Cells of Caledonia</t>
  </si>
  <si>
    <t>The Quacks of Quarterburg</t>
  </si>
  <si>
    <t>Evercell</t>
  </si>
  <si>
    <t>The Castles of Mad King Lambda</t>
  </si>
  <si>
    <t>Welcome To … The Dashboard</t>
  </si>
  <si>
    <t>Unmatched: Analyst's Edition</t>
  </si>
  <si>
    <t>Don't Wake the Stakeholders</t>
  </si>
  <si>
    <t>The Spill: Data Breach</t>
  </si>
  <si>
    <t>Depreciation Trail</t>
  </si>
  <si>
    <t>Formula Scrabble</t>
  </si>
  <si>
    <t>Spreadsheet Legacy</t>
  </si>
  <si>
    <t>Pivot &amp; Paper</t>
  </si>
  <si>
    <t>Pivot Panic!</t>
  </si>
  <si>
    <t>Sheetstorm</t>
  </si>
  <si>
    <t>Data: The Resistance</t>
  </si>
  <si>
    <t>Dungeons &amp; Dragons</t>
  </si>
  <si>
    <t>Wingspan</t>
  </si>
  <si>
    <t>Terraforming Mars</t>
  </si>
  <si>
    <t>The Resistance</t>
  </si>
  <si>
    <t>Root</t>
  </si>
  <si>
    <t>Roll for the Galaxy</t>
  </si>
  <si>
    <t>Don't Split the Party</t>
  </si>
  <si>
    <t>Publish or Perish</t>
  </si>
  <si>
    <t>Cascadia</t>
  </si>
  <si>
    <t>7 Wonders</t>
  </si>
  <si>
    <t>Codenames</t>
  </si>
  <si>
    <t>Monopoly</t>
  </si>
  <si>
    <t>Carcassonne</t>
  </si>
  <si>
    <t>Ticket to Ride</t>
  </si>
  <si>
    <t>Pandemic</t>
  </si>
  <si>
    <t>Sheriff of Nottingham</t>
  </si>
  <si>
    <t>Wavelength</t>
  </si>
  <si>
    <t>Azul</t>
  </si>
  <si>
    <t>Yahtzee</t>
  </si>
  <si>
    <t>Great Western Trail</t>
  </si>
  <si>
    <t>Cards Against Humanity</t>
  </si>
  <si>
    <t>Clans of Caledonia</t>
  </si>
  <si>
    <t>The Quacks of Quedlinburg</t>
  </si>
  <si>
    <t>Everdell</t>
  </si>
  <si>
    <t>The Castles of Mad King Ludwig</t>
  </si>
  <si>
    <t>Welcome To…</t>
  </si>
  <si>
    <t>Unmatched</t>
  </si>
  <si>
    <t>Don't Wake Daddy</t>
  </si>
  <si>
    <t>The Spill</t>
  </si>
  <si>
    <t>Scrabble</t>
  </si>
  <si>
    <t>Pencil &amp; Paper RPGs</t>
  </si>
  <si>
    <t>Party</t>
  </si>
  <si>
    <t>Tiny Epic series</t>
  </si>
  <si>
    <t>Minecraft: Builders &amp; Biomes</t>
  </si>
  <si>
    <t>Classic</t>
  </si>
  <si>
    <t>Co-op</t>
  </si>
  <si>
    <t>Call of Cthulhu</t>
  </si>
  <si>
    <t>Deus Ex Machina</t>
  </si>
  <si>
    <t>Strategy</t>
  </si>
  <si>
    <t>Adventure</t>
  </si>
  <si>
    <t>DataCraft: Fields &amp; Measures</t>
  </si>
  <si>
    <t>Between Two Cities</t>
  </si>
  <si>
    <t>Firefly the Board Game</t>
  </si>
  <si>
    <t>Game</t>
  </si>
  <si>
    <t>Data Game</t>
  </si>
  <si>
    <t>Forbidden Island</t>
  </si>
  <si>
    <t>Brass: Birmingham</t>
  </si>
  <si>
    <t>Oregon Trail</t>
  </si>
  <si>
    <t>Articulate!</t>
  </si>
  <si>
    <t>Formulate!</t>
  </si>
  <si>
    <t>Risk Legacy</t>
  </si>
  <si>
    <t>Pax Excel</t>
  </si>
  <si>
    <t>Pax Renaissance</t>
  </si>
  <si>
    <t>Castle Panic!</t>
  </si>
  <si>
    <t>Magestorm</t>
  </si>
  <si>
    <t>An Age Contrived</t>
  </si>
  <si>
    <t>A Dasboard Contrived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</si>
  <si>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</si>
  <si>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</si>
  <si>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</si>
  <si>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</si>
  <si>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</si>
  <si>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</si>
  <si>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</si>
  <si>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</si>
  <si>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</si>
  <si>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</si>
  <si>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</si>
  <si>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</si>
  <si>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</si>
  <si>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</si>
  <si>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</si>
  <si>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</si>
  <si>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</si>
  <si>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</si>
  <si>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</si>
  <si>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</si>
  <si>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</si>
  <si>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</si>
  <si>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</si>
  <si>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</si>
  <si>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</si>
  <si>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</si>
  <si>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</si>
  <si>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</si>
  <si>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</si>
  <si>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</si>
  <si>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</si>
  <si>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</si>
  <si>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</si>
  <si>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</si>
  <si>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</si>
  <si>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</si>
  <si>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</si>
  <si>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Next Day</t>
  </si>
  <si>
    <t>Card Payment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</si>
  <si>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</si>
  <si>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</si>
  <si>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</si>
  <si>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</si>
  <si>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</si>
  <si>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</si>
  <si>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</si>
  <si>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</si>
  <si>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</si>
  <si>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</si>
  <si>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</si>
  <si>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</si>
  <si>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</si>
  <si>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</si>
  <si>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</si>
  <si>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</si>
  <si>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</si>
  <si>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</si>
  <si>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</si>
  <si>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</si>
  <si>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</si>
  <si>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</si>
  <si>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</si>
  <si>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</si>
  <si>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</si>
  <si>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</si>
  <si>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</si>
  <si>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</si>
  <si>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</si>
  <si>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</si>
  <si>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</si>
  <si>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</si>
  <si>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</si>
  <si>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</si>
  <si>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</si>
  <si>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</si>
  <si>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</si>
  <si>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</si>
  <si>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</si>
  <si>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</si>
  <si>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</si>
  <si>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</si>
  <si>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</si>
  <si>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</si>
  <si>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</si>
  <si>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</si>
  <si>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</si>
  <si>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</si>
  <si>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</si>
  <si>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</si>
  <si>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</si>
  <si>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</si>
  <si>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</si>
  <si>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</si>
  <si>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</si>
  <si>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</si>
  <si>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</si>
  <si>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</si>
  <si>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</si>
  <si>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</si>
  <si>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</si>
  <si>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</si>
  <si>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</si>
  <si>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</si>
  <si>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</si>
  <si>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</si>
  <si>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</si>
  <si>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</si>
  <si>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</si>
  <si>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</si>
  <si>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</si>
  <si>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</si>
  <si>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</si>
  <si>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</si>
  <si>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</si>
  <si>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</si>
  <si>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</si>
  <si>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</si>
  <si>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</si>
  <si>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</si>
  <si>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</si>
  <si>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</si>
  <si>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</si>
  <si>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</si>
  <si>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</si>
  <si>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</si>
  <si>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</si>
  <si>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</si>
  <si>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</si>
  <si>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</si>
  <si>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</si>
  <si>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</si>
  <si>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</si>
  <si>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</si>
  <si>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</si>
  <si>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</si>
  <si>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</si>
  <si>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</si>
  <si>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</si>
  <si>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</si>
  <si>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</si>
  <si>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</si>
  <si>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</si>
  <si>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</si>
  <si>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</si>
  <si>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</si>
  <si>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</si>
  <si>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</si>
  <si>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</si>
  <si>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</si>
  <si>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</si>
  <si>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</si>
  <si>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</si>
  <si>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</si>
  <si>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</si>
  <si>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</si>
  <si>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</si>
  <si>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</si>
  <si>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</si>
  <si>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</si>
  <si>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</si>
  <si>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</si>
  <si>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</si>
  <si>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</si>
  <si>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</si>
  <si>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</si>
  <si>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</si>
  <si>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</si>
  <si>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</si>
  <si>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</si>
  <si>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</si>
  <si>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</si>
  <si>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</si>
  <si>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</si>
  <si>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</si>
  <si>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</si>
  <si>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</si>
  <si>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</si>
  <si>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</si>
  <si>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</si>
  <si>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</si>
  <si>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</si>
  <si>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</si>
  <si>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</si>
  <si>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</si>
  <si>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</si>
  <si>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</si>
  <si>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</si>
  <si>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</si>
  <si>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</si>
  <si>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</si>
  <si>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</si>
  <si>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</si>
  <si>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</si>
  <si>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</si>
  <si>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</si>
  <si>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</si>
  <si>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</si>
  <si>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</si>
  <si>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</si>
  <si>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</si>
  <si>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</si>
  <si>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</si>
  <si>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</si>
  <si>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</si>
  <si>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</si>
  <si>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</si>
  <si>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</si>
  <si>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</si>
  <si>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</si>
  <si>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</si>
  <si>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</si>
  <si>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</si>
  <si>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</si>
  <si>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</si>
  <si>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</si>
  <si>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</si>
  <si>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</si>
  <si>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</si>
  <si>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</si>
  <si>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</si>
  <si>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</si>
  <si>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</si>
  <si>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</si>
  <si>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</si>
  <si>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</si>
  <si>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</si>
  <si>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</si>
  <si>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</si>
  <si>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</si>
  <si>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</si>
  <si>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</si>
  <si>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</si>
  <si>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</si>
  <si>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</si>
  <si>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</si>
  <si>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</si>
  <si>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</si>
  <si>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</si>
  <si>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</si>
  <si>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</si>
  <si>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</si>
  <si>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</si>
  <si>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</si>
  <si>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</si>
  <si>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</si>
  <si>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</si>
  <si>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</si>
  <si>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</si>
  <si>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</si>
  <si>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</si>
  <si>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</si>
  <si>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</si>
  <si>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</si>
  <si>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</si>
  <si>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</si>
  <si>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</si>
  <si>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</si>
  <si>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</si>
  <si>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</si>
  <si>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</si>
  <si>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</si>
  <si>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</si>
  <si>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</si>
  <si>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</si>
  <si>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</si>
  <si>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</si>
  <si>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</si>
  <si>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</si>
  <si>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</si>
  <si>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</si>
  <si>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</si>
  <si>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</si>
  <si>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</si>
  <si>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</si>
  <si>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</si>
  <si>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</si>
  <si>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</si>
  <si>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</si>
  <si>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</si>
  <si>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</si>
  <si>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</si>
  <si>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</si>
  <si>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</si>
  <si>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</si>
  <si>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</si>
  <si>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</si>
  <si>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</si>
  <si>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</si>
  <si>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</si>
  <si>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</si>
  <si>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</si>
  <si>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</si>
  <si>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</si>
  <si>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</si>
  <si>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</si>
  <si>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</si>
  <si>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</si>
  <si>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</si>
  <si>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</si>
  <si>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</si>
  <si>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</si>
  <si>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</si>
  <si>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</si>
  <si>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</si>
  <si>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</si>
  <si>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</si>
  <si>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</si>
  <si>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</si>
  <si>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</si>
  <si>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</si>
  <si>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</si>
  <si>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</si>
  <si>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</si>
  <si>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</si>
  <si>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</si>
  <si>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</si>
  <si>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</si>
  <si>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</si>
  <si>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</si>
  <si>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</si>
  <si>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</si>
  <si>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</si>
  <si>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</si>
  <si>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</si>
  <si>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</si>
  <si>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</si>
  <si>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</si>
  <si>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</si>
  <si>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</si>
  <si>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</si>
  <si>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</si>
  <si>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</si>
  <si>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</si>
  <si>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</si>
  <si>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</si>
  <si>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</si>
  <si>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</si>
  <si>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</si>
  <si>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</si>
  <si>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</si>
  <si>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</si>
  <si>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</si>
  <si>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</si>
  <si>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</si>
  <si>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</si>
  <si>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</si>
  <si>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</si>
  <si>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</si>
  <si>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</si>
  <si>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</si>
  <si>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</si>
  <si>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</si>
  <si>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</si>
  <si>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</si>
  <si>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</si>
  <si>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</si>
  <si>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</si>
  <si>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</si>
  <si>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</si>
  <si>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</si>
  <si>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</si>
  <si>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</si>
  <si>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</si>
  <si>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</si>
  <si>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</si>
  <si>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</si>
  <si>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</si>
  <si>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</si>
  <si>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</si>
  <si>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</si>
  <si>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</si>
  <si>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</si>
  <si>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</si>
  <si>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</si>
  <si>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</si>
  <si>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</si>
  <si>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</si>
  <si>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</si>
  <si>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</si>
  <si>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</si>
  <si>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</si>
  <si>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</si>
  <si>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</si>
  <si>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</si>
  <si>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</si>
  <si>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</si>
  <si>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</si>
  <si>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</si>
  <si>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</si>
  <si>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</si>
  <si>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</si>
  <si>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</si>
  <si>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</si>
  <si>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</si>
  <si>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</si>
  <si>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</si>
  <si>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</si>
  <si>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</si>
  <si>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</si>
  <si>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</si>
  <si>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</si>
  <si>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</si>
  <si>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</si>
  <si>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</si>
  <si>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</si>
  <si>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</si>
  <si>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</si>
  <si>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</si>
  <si>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</si>
  <si>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</si>
  <si>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</si>
  <si>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</si>
  <si>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</si>
  <si>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</si>
  <si>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</si>
  <si>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</si>
  <si>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</si>
  <si>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</si>
  <si>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</si>
  <si>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</si>
  <si>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</si>
  <si>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</si>
  <si>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</si>
  <si>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</si>
  <si>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</si>
  <si>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</si>
  <si>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</si>
  <si>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</si>
  <si>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</si>
  <si>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</si>
  <si>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</si>
  <si>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</si>
  <si>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</si>
  <si>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</si>
  <si>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</si>
  <si>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</si>
  <si>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</si>
  <si>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</si>
  <si>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</si>
  <si>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</si>
  <si>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</si>
  <si>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</si>
  <si>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</si>
  <si>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</si>
  <si>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</si>
  <si>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</si>
  <si>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</si>
  <si>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</si>
  <si>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</si>
  <si>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</si>
  <si>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</si>
  <si>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</si>
  <si>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</si>
  <si>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</si>
  <si>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</si>
  <si>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</si>
  <si>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</si>
  <si>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</si>
  <si>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</si>
  <si>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</si>
  <si>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</si>
  <si>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</si>
  <si>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</si>
  <si>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</si>
  <si>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</si>
  <si>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</si>
  <si>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</si>
  <si>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</si>
  <si>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</si>
  <si>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</si>
  <si>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</si>
  <si>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</si>
  <si>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</si>
  <si>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</si>
  <si>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</si>
  <si>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</si>
  <si>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</si>
  <si>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</si>
  <si>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</si>
  <si>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</si>
  <si>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</si>
  <si>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</si>
  <si>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</si>
  <si>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</si>
  <si>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</si>
  <si>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</si>
  <si>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</si>
  <si>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</si>
  <si>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</si>
  <si>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</si>
  <si>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</si>
  <si>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</si>
  <si>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</si>
  <si>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</si>
  <si>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</si>
  <si>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</si>
  <si>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</si>
  <si>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</si>
  <si>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</si>
  <si>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</si>
  <si>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</si>
  <si>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</si>
  <si>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</si>
  <si>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</si>
  <si>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</si>
  <si>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</si>
  <si>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</si>
  <si>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</si>
  <si>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</si>
  <si>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</si>
  <si>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</si>
  <si>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</si>
  <si>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</si>
  <si>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</si>
  <si>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</si>
  <si>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</si>
  <si>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</si>
  <si>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</si>
  <si>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</si>
  <si>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</si>
  <si>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</si>
  <si>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</si>
  <si>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</si>
  <si>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</si>
  <si>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</si>
  <si>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</si>
  <si>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</si>
  <si>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</si>
  <si>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</si>
  <si>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</si>
  <si>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</si>
  <si>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</si>
  <si>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</si>
  <si>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</si>
  <si>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</si>
  <si>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</si>
  <si>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</si>
  <si>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</si>
  <si>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</si>
  <si>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</si>
  <si>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</si>
  <si>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</si>
  <si>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</si>
  <si>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</si>
  <si>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</si>
  <si>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</si>
  <si>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</si>
  <si>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</si>
  <si>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</si>
  <si>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</si>
  <si>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</si>
  <si>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</si>
  <si>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</si>
  <si>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</si>
  <si>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</si>
  <si>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</si>
  <si>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</si>
  <si>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</si>
  <si>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</si>
  <si>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</si>
  <si>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</si>
  <si>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</si>
  <si>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</si>
  <si>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</si>
  <si>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</si>
  <si>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</si>
  <si>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</si>
  <si>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</si>
  <si>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</si>
  <si>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</si>
  <si>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</si>
  <si>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</si>
  <si>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</si>
  <si>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</si>
  <si>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</si>
  <si>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</si>
  <si>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</si>
  <si>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</si>
  <si>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</si>
  <si>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</si>
  <si>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</si>
  <si>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</si>
  <si>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</si>
  <si>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</si>
  <si>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</si>
  <si>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</si>
  <si>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</si>
  <si>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</si>
  <si>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</si>
  <si>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</si>
  <si>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</si>
  <si>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</si>
  <si>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</si>
  <si>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</si>
  <si>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</si>
  <si>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</si>
  <si>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</si>
  <si>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</si>
  <si>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</si>
  <si>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</si>
  <si>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</si>
  <si>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</si>
  <si>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</si>
  <si>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</si>
  <si>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</si>
  <si>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</si>
  <si>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</si>
  <si>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</si>
  <si>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</si>
  <si>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</si>
  <si>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</si>
  <si>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</si>
  <si>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</si>
  <si>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</si>
  <si>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</si>
  <si>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</si>
  <si>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</si>
  <si>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</si>
  <si>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</si>
  <si>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</si>
  <si>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</si>
  <si>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</si>
  <si>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</si>
  <si>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</si>
  <si>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</si>
  <si>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</si>
  <si>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</si>
  <si>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</si>
  <si>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</si>
  <si>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</si>
  <si>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</si>
  <si>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</si>
  <si>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</si>
  <si>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</si>
  <si>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</si>
  <si>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</si>
  <si>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</si>
  <si>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</si>
  <si>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</si>
  <si>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</si>
  <si>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</si>
  <si>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</si>
  <si>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</si>
  <si>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</si>
  <si>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</si>
  <si>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</si>
  <si>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</si>
  <si>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</si>
  <si>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</si>
  <si>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</si>
  <si>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</si>
  <si>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</si>
  <si>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</si>
  <si>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</si>
  <si>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</si>
  <si>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</si>
  <si>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</si>
  <si>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</si>
  <si>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</si>
  <si>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</si>
  <si>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</si>
  <si>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</si>
  <si>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</si>
  <si>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</si>
  <si>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</si>
  <si>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</si>
  <si>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</si>
  <si>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</si>
  <si>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</si>
  <si>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</si>
  <si>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</si>
  <si>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</si>
  <si>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</si>
  <si>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</si>
  <si>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</si>
  <si>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</si>
  <si>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</si>
  <si>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</si>
  <si>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</si>
  <si>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</si>
  <si>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</si>
  <si>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</si>
  <si>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</si>
  <si>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</si>
  <si>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</si>
  <si>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</si>
  <si>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</si>
  <si>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</si>
  <si>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</si>
  <si>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</si>
  <si>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</si>
  <si>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</si>
  <si>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</si>
  <si>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</si>
  <si>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</si>
  <si>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</si>
  <si>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</si>
  <si>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</si>
  <si>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</si>
  <si>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</si>
  <si>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</si>
  <si>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</si>
  <si>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</si>
  <si>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</si>
  <si>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</si>
  <si>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</si>
  <si>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</si>
  <si>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</si>
  <si>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</si>
  <si>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</si>
  <si>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</si>
  <si>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</si>
  <si>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</si>
  <si>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</si>
  <si>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</si>
  <si>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</si>
  <si>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</si>
  <si>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</si>
  <si>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</si>
  <si>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</si>
  <si>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</si>
  <si>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</si>
  <si>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</si>
  <si>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</si>
  <si>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</si>
  <si>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</si>
  <si>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</si>
  <si>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</si>
  <si>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</si>
  <si>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</si>
  <si>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</si>
  <si>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</si>
  <si>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</si>
  <si>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</si>
  <si>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</si>
  <si>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</si>
  <si>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</si>
  <si>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</si>
  <si>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</si>
  <si>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</si>
  <si>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</si>
  <si>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</si>
  <si>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</si>
  <si>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</si>
  <si>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</si>
  <si>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</si>
  <si>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</si>
  <si>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</si>
  <si>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</si>
  <si>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</si>
  <si>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</si>
  <si>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</si>
  <si>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</si>
  <si>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</si>
  <si>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</si>
  <si>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</si>
  <si>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</si>
  <si>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</si>
  <si>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</si>
  <si>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</si>
  <si>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</si>
  <si>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</si>
  <si>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</si>
  <si>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</si>
  <si>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</si>
  <si>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</si>
  <si>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</si>
  <si>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</si>
  <si>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</si>
  <si>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</si>
  <si>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</si>
  <si>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</si>
  <si>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</si>
  <si>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</si>
  <si>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</si>
  <si>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</si>
  <si>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</si>
  <si>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</si>
  <si>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</si>
  <si>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</si>
  <si>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</si>
  <si>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</si>
  <si>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</si>
  <si>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</si>
  <si>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</si>
  <si>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</si>
  <si>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</si>
  <si>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</si>
  <si>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</si>
  <si>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</si>
  <si>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</si>
  <si>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</si>
  <si>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</si>
  <si>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</si>
  <si>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</si>
  <si>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</si>
  <si>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</si>
  <si>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</si>
  <si>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</si>
  <si>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</si>
  <si>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</si>
  <si>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</si>
  <si>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</si>
  <si>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</si>
  <si>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</si>
  <si>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</si>
  <si>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</si>
  <si>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</si>
  <si>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</si>
  <si>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</si>
  <si>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</si>
  <si>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</si>
  <si>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</si>
  <si>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</si>
  <si>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</si>
  <si>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</si>
  <si>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</si>
  <si>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</si>
  <si>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</si>
  <si>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</si>
  <si>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</si>
  <si>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</si>
  <si>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</si>
  <si>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</si>
  <si>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</si>
  <si>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</si>
  <si>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</si>
  <si>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</si>
  <si>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</si>
  <si>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</si>
  <si>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</si>
  <si>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</si>
  <si>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</si>
  <si>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</si>
  <si>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</si>
  <si>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</si>
  <si>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</si>
  <si>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</si>
  <si>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</si>
  <si>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</si>
  <si>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</si>
  <si>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</si>
  <si>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</si>
  <si>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</si>
  <si>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</si>
  <si>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</si>
  <si>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</si>
  <si>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</si>
  <si>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</si>
  <si>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</si>
  <si>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</si>
  <si>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</si>
  <si>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</si>
  <si>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</si>
  <si>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</si>
  <si>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</si>
  <si>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</si>
  <si>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</si>
  <si>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</si>
  <si>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</si>
  <si>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</si>
  <si>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</si>
  <si>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</si>
  <si>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</si>
  <si>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</si>
  <si>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</si>
  <si>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</si>
  <si>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</si>
  <si>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</si>
  <si>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</si>
  <si>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</si>
  <si>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</si>
  <si>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</si>
  <si>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</si>
  <si>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</si>
  <si>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</si>
  <si>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</si>
  <si>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</si>
  <si>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</si>
  <si>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</si>
  <si>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</si>
  <si>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</si>
  <si>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</si>
  <si>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</si>
  <si>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</si>
  <si>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</si>
  <si>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</si>
  <si>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</si>
  <si>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</si>
  <si>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</si>
  <si>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</si>
  <si>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</si>
  <si>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</si>
  <si>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</si>
  <si>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</si>
  <si>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</si>
  <si>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</si>
  <si>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</si>
  <si>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</si>
  <si>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</si>
  <si>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</si>
  <si>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</si>
  <si>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</si>
  <si>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</si>
  <si>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</si>
  <si>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</si>
  <si>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</si>
  <si>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</si>
  <si>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</si>
  <si>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</si>
  <si>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</si>
  <si>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</si>
  <si>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</si>
  <si>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</si>
  <si>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</si>
  <si>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</si>
  <si>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</si>
  <si>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</si>
  <si>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</si>
  <si>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</si>
  <si>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</si>
  <si>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</si>
  <si>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</si>
  <si>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</si>
  <si>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</si>
  <si>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</si>
  <si>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</si>
  <si>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</si>
  <si>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</si>
  <si>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</si>
  <si>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</si>
  <si>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</si>
  <si>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</si>
  <si>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</si>
  <si>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</si>
  <si>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</si>
  <si>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</si>
  <si>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</si>
  <si>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</si>
  <si>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</si>
  <si>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</si>
  <si>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</si>
  <si>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</si>
  <si>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</si>
  <si>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</si>
  <si>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</si>
  <si>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</si>
  <si>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</si>
  <si>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</si>
  <si>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</si>
  <si>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</si>
  <si>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</si>
  <si>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</si>
  <si>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</si>
  <si>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</si>
  <si>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</si>
  <si>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</si>
  <si>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</si>
  <si>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</si>
  <si>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</si>
  <si>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</si>
  <si>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</si>
  <si>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</si>
  <si>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</si>
  <si>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</si>
  <si>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</si>
  <si>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</si>
  <si>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</si>
  <si>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</si>
  <si>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</si>
  <si>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</si>
  <si>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</si>
  <si>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</si>
  <si>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</si>
  <si>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</si>
  <si>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</si>
  <si>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</si>
  <si>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</si>
  <si>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</si>
  <si>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</si>
  <si>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</si>
  <si>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</si>
  <si>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</si>
  <si>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</si>
  <si>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</si>
  <si>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</si>
  <si>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</si>
  <si>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</si>
  <si>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</si>
  <si>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</si>
  <si>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</si>
  <si>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</si>
  <si>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</si>
  <si>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</si>
  <si>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</si>
  <si>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</si>
  <si>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</si>
  <si>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</si>
  <si>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</si>
  <si>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</si>
  <si>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</si>
  <si>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</si>
  <si>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</si>
  <si>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</si>
  <si>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</si>
  <si>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</si>
  <si>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</si>
  <si>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</si>
  <si>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</si>
  <si>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</si>
  <si>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</si>
  <si>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</si>
  <si>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</si>
  <si>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</si>
  <si>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</si>
  <si>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</si>
  <si>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</si>
  <si>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</si>
  <si>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</si>
  <si>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</si>
  <si>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</si>
  <si>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</si>
  <si>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</si>
  <si>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</si>
  <si>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</si>
  <si>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</si>
  <si>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</si>
  <si>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</si>
  <si>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</si>
  <si>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</si>
  <si>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</si>
  <si>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</si>
  <si>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</si>
  <si>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</si>
  <si>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</si>
  <si>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</si>
  <si>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</si>
  <si>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</si>
  <si>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</si>
  <si>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</si>
  <si>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</si>
  <si>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</si>
  <si>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</si>
  <si>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</si>
  <si>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</si>
  <si>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</si>
  <si>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</si>
  <si>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</si>
  <si>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</si>
  <si>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</si>
  <si>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</si>
  <si>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</si>
  <si>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</si>
  <si>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</si>
  <si>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</si>
  <si>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</si>
  <si>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</si>
  <si>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</si>
  <si>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</si>
  <si>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</si>
  <si>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</si>
  <si>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</si>
  <si>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</si>
  <si>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</si>
  <si>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</si>
  <si>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</si>
  <si>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</si>
  <si>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</si>
  <si>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</si>
  <si>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</si>
  <si>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</si>
  <si>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</si>
  <si>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</si>
  <si>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</si>
  <si>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</si>
  <si>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</si>
  <si>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</si>
  <si>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</si>
  <si>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</si>
  <si>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</si>
  <si>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</si>
  <si>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</si>
  <si>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</si>
  <si>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</si>
  <si>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</si>
  <si>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</si>
  <si>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</si>
  <si>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</si>
  <si>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</si>
  <si>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</si>
  <si>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</si>
  <si>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</si>
  <si>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</si>
  <si>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</si>
  <si>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</si>
  <si>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</si>
  <si>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</si>
  <si>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</si>
  <si>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</si>
  <si>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</si>
  <si>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</si>
  <si>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</si>
  <si>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</si>
  <si>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</si>
  <si>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</si>
  <si>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</si>
  <si>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</si>
  <si>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</si>
  <si>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</si>
  <si>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</si>
  <si>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</si>
  <si>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</si>
  <si>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</si>
  <si>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</si>
  <si>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</si>
  <si>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</si>
  <si>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</si>
  <si>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</si>
  <si>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</si>
  <si>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</si>
  <si>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</si>
  <si>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</si>
  <si>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</si>
  <si>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</si>
  <si>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</si>
  <si>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</si>
  <si>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</si>
  <si>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</si>
  <si>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</si>
  <si>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</si>
  <si>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</si>
  <si>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</si>
  <si>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</si>
  <si>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</si>
  <si>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</si>
  <si>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</si>
  <si>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</si>
  <si>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</si>
  <si>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</si>
  <si>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</si>
  <si>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</si>
  <si>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</si>
  <si>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</si>
  <si>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</si>
  <si>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</si>
  <si>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</si>
  <si>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</si>
  <si>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</si>
  <si>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</si>
  <si>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</si>
  <si>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</si>
  <si>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</si>
  <si>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</si>
  <si>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</si>
  <si>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</si>
  <si>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</si>
  <si>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</si>
  <si>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</si>
  <si>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</si>
  <si>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</si>
  <si>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</si>
  <si>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</si>
  <si>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</si>
  <si>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</si>
  <si>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</si>
  <si>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</si>
  <si>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</si>
  <si>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</si>
  <si>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</si>
  <si>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</si>
  <si>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</si>
  <si>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</si>
  <si>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</si>
  <si>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</si>
  <si>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</si>
  <si>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</si>
  <si>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</si>
  <si>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</si>
  <si>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</si>
  <si>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</si>
  <si>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</si>
  <si>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</si>
  <si>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</si>
  <si>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</si>
  <si>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</si>
  <si>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</si>
  <si>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</si>
  <si>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</si>
  <si>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</si>
  <si>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</si>
  <si>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</si>
  <si>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</si>
  <si>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</si>
  <si>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</si>
  <si>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</si>
  <si>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</si>
  <si>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</si>
  <si>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</si>
  <si>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</si>
  <si>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</si>
  <si>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</si>
  <si>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</si>
  <si>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</si>
  <si>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</si>
  <si>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</si>
  <si>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</si>
  <si>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</si>
  <si>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</si>
  <si>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</si>
  <si>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</si>
  <si>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</si>
  <si>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</si>
  <si>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</si>
  <si>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</si>
  <si>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</si>
  <si>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</si>
  <si>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</si>
  <si>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</si>
  <si>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</si>
  <si>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</si>
  <si>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</si>
  <si>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</si>
  <si>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</si>
  <si>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</si>
  <si>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</si>
  <si>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</si>
  <si>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</si>
  <si>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</si>
  <si>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</si>
  <si>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</si>
  <si>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</si>
  <si>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</si>
  <si>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</si>
  <si>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</si>
  <si>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</si>
  <si>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</si>
  <si>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</si>
  <si>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</si>
  <si>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</si>
  <si>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</si>
  <si>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</si>
  <si>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</si>
  <si>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</si>
  <si>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</si>
  <si>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</si>
  <si>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</si>
  <si>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</si>
  <si>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</si>
  <si>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</si>
  <si>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</si>
  <si>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</si>
  <si>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</si>
  <si>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</si>
  <si>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</si>
  <si>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</si>
  <si>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</si>
  <si>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</si>
  <si>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</si>
  <si>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</si>
  <si>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</si>
  <si>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</si>
  <si>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</si>
  <si>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</si>
  <si>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</si>
  <si>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</si>
  <si>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</si>
  <si>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</si>
  <si>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</si>
  <si>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</si>
  <si>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</si>
  <si>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</si>
  <si>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</si>
  <si>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</si>
  <si>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</si>
  <si>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</si>
  <si>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</si>
  <si>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</si>
  <si>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</si>
  <si>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</si>
  <si>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</si>
  <si>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</si>
  <si>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</si>
  <si>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</si>
  <si>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</si>
  <si>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</si>
  <si>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</si>
  <si>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</si>
  <si>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</si>
  <si>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</si>
  <si>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</si>
  <si>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</si>
  <si>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</si>
  <si>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</si>
  <si>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</si>
  <si>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</si>
  <si>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</si>
  <si>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</si>
  <si>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</si>
  <si>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</si>
  <si>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</si>
  <si>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</si>
  <si>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</si>
  <si>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</si>
  <si>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</si>
  <si>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</si>
  <si>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</si>
  <si>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</si>
  <si>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</si>
  <si>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</si>
  <si>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</si>
  <si>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</si>
  <si>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</si>
  <si>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</si>
  <si>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</si>
  <si>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</si>
  <si>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</si>
  <si>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</si>
  <si>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</si>
  <si>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</si>
  <si>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</si>
  <si>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</si>
  <si>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</si>
  <si>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</si>
  <si>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</si>
  <si>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</si>
  <si>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</si>
  <si>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</si>
  <si>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</si>
  <si>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</si>
  <si>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</si>
  <si>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</si>
  <si>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</si>
  <si>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</si>
  <si>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</si>
  <si>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</si>
  <si>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</si>
  <si>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</si>
  <si>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</si>
  <si>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</si>
  <si>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</si>
  <si>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</si>
  <si>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</si>
  <si>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</si>
  <si>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</si>
  <si>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</si>
  <si>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</si>
  <si>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</si>
  <si>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</si>
  <si>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</si>
  <si>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</si>
  <si>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</si>
  <si>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</si>
  <si>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</si>
  <si>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</si>
  <si>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</si>
  <si>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</si>
  <si>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</si>
  <si>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</si>
  <si>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</si>
  <si>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</si>
  <si>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</si>
  <si>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</si>
  <si>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</si>
  <si>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</si>
  <si>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</si>
  <si>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</si>
  <si>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</si>
  <si>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</si>
  <si>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</si>
  <si>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</si>
  <si>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</si>
  <si>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</si>
  <si>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</si>
  <si>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</si>
  <si>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</si>
  <si>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</si>
  <si>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</si>
  <si>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</si>
  <si>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</si>
  <si>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</si>
  <si>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</si>
  <si>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</si>
  <si>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</si>
  <si>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</si>
  <si>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</si>
  <si>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</si>
  <si>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</si>
  <si>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</si>
  <si>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</si>
  <si>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</si>
  <si>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</si>
  <si>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</si>
  <si>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</si>
  <si>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</si>
  <si>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</si>
  <si>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</si>
  <si>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</si>
  <si>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</si>
  <si>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</si>
  <si>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</si>
  <si>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</si>
  <si>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</si>
  <si>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</si>
  <si>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</si>
  <si>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</si>
  <si>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</si>
  <si>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</si>
  <si>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</si>
  <si>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</si>
  <si>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</si>
  <si>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</si>
  <si>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</si>
  <si>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</si>
  <si>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</si>
  <si>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</si>
  <si>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</si>
  <si>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</si>
  <si>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</si>
  <si>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</si>
  <si>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</si>
  <si>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</si>
  <si>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</si>
  <si>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</si>
  <si>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</si>
  <si>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</si>
  <si>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</si>
  <si>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</si>
  <si>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</si>
  <si>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</si>
  <si>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</si>
  <si>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</si>
  <si>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</si>
  <si>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</si>
  <si>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</si>
  <si>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</si>
  <si>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</si>
  <si>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</si>
  <si>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</si>
  <si>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</si>
  <si>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</si>
  <si>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</si>
  <si>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</si>
  <si>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</si>
  <si>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</si>
  <si>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</si>
  <si>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</si>
  <si>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</si>
  <si>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</si>
  <si>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</si>
  <si>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</si>
  <si>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</si>
  <si>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</si>
  <si>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</si>
  <si>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</si>
  <si>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</si>
  <si>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</si>
  <si>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</si>
  <si>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</si>
  <si>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</si>
  <si>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</si>
  <si>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</si>
  <si>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</si>
  <si>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</si>
  <si>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</si>
  <si>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</si>
  <si>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</si>
  <si>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</si>
  <si>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</si>
  <si>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</si>
  <si>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</si>
  <si>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</si>
  <si>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</si>
  <si>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</si>
  <si>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</si>
  <si>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</si>
  <si>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</si>
  <si>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</si>
  <si>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</si>
  <si>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</si>
  <si>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</si>
  <si>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</si>
  <si>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</si>
  <si>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</si>
  <si>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</si>
  <si>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</si>
  <si>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</si>
  <si>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</si>
  <si>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</si>
  <si>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</si>
  <si>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</si>
  <si>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</si>
  <si>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</si>
  <si>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</si>
  <si>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</si>
  <si>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</si>
  <si>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</si>
  <si>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</si>
  <si>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</si>
  <si>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</si>
  <si>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</si>
  <si>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</si>
  <si>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</si>
  <si>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</si>
  <si>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</si>
  <si>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</si>
  <si>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</si>
  <si>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</si>
  <si>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</si>
  <si>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</si>
  <si>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</si>
  <si>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</si>
  <si>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</si>
  <si>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</si>
  <si>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</si>
  <si>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</si>
  <si>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</si>
  <si>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</si>
  <si>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</si>
  <si>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</si>
  <si>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</si>
  <si>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</si>
  <si>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</si>
  <si>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</si>
  <si>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</si>
  <si>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</si>
  <si>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</si>
  <si>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</si>
  <si>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</si>
  <si>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</si>
  <si>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</si>
  <si>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</si>
  <si>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</si>
  <si>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</si>
  <si>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</si>
  <si>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</si>
  <si>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</si>
  <si>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</si>
  <si>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</si>
  <si>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</si>
  <si>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</si>
  <si>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</si>
  <si>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</si>
  <si>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</si>
  <si>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</si>
  <si>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</si>
  <si>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</si>
  <si>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</si>
  <si>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</si>
  <si>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</si>
  <si>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</si>
  <si>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</si>
  <si>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</si>
  <si>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</si>
  <si>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</si>
  <si>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</si>
  <si>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</si>
  <si>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</si>
  <si>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</si>
  <si>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</si>
  <si>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</si>
  <si>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</si>
  <si>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</si>
  <si>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</si>
  <si>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</si>
  <si>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</si>
  <si>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</si>
  <si>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</si>
  <si>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</si>
  <si>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</si>
  <si>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</si>
  <si>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</si>
  <si>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</si>
  <si>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</si>
  <si>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</si>
  <si>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</si>
  <si>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</si>
  <si>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</si>
  <si>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</si>
  <si>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</si>
  <si>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</si>
  <si>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</si>
  <si>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</si>
  <si>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</si>
  <si>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</si>
  <si>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</si>
  <si>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</si>
  <si>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</si>
  <si>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</si>
  <si>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</si>
  <si>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</si>
  <si>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</si>
  <si>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</si>
  <si>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</si>
  <si>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</si>
  <si>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</si>
  <si>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</si>
  <si>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</si>
  <si>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</si>
  <si>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</si>
  <si>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</si>
  <si>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</si>
  <si>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</si>
  <si>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</si>
  <si>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</si>
  <si>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</si>
  <si>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</si>
  <si>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</si>
  <si>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</si>
  <si>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</si>
  <si>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</si>
  <si>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</si>
  <si>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</si>
  <si>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</si>
  <si>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</si>
  <si>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</si>
  <si>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</si>
  <si>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</si>
  <si>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</si>
  <si>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</si>
  <si>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CUST0690</t>
  </si>
  <si>
    <t>CUST1182</t>
  </si>
  <si>
    <t>CUST0067</t>
  </si>
  <si>
    <t>CUST0302</t>
  </si>
  <si>
    <t>CUST0876</t>
  </si>
  <si>
    <t>CUST1179</t>
  </si>
  <si>
    <t>CUST0373</t>
  </si>
  <si>
    <t>CUST1149</t>
  </si>
  <si>
    <t>CUST0942</t>
  </si>
  <si>
    <t>CUST1222</t>
  </si>
  <si>
    <t>CUST0326</t>
  </si>
  <si>
    <t>CUST0665</t>
  </si>
  <si>
    <t>CUST0979</t>
  </si>
  <si>
    <t>CUST1131</t>
  </si>
  <si>
    <t>CUST0912</t>
  </si>
  <si>
    <t>CUST0062</t>
  </si>
  <si>
    <t>CUST0641</t>
  </si>
  <si>
    <t>CUST1240</t>
  </si>
  <si>
    <t>CUST0853</t>
  </si>
  <si>
    <t>CUST0025</t>
  </si>
  <si>
    <t>CUST0864</t>
  </si>
  <si>
    <t>CUST0078</t>
  </si>
  <si>
    <t>CUST0058</t>
  </si>
  <si>
    <t>CUST0443</t>
  </si>
  <si>
    <t>CUST0209</t>
  </si>
  <si>
    <t>CUST0519</t>
  </si>
  <si>
    <t>CUST0349</t>
  </si>
  <si>
    <t>CUST0456</t>
  </si>
  <si>
    <t>CUST0980</t>
  </si>
  <si>
    <t>CUST0432</t>
  </si>
  <si>
    <t>CUST0460</t>
  </si>
  <si>
    <t>CUST0949</t>
  </si>
  <si>
    <t>CUST0103</t>
  </si>
  <si>
    <t>CUST0150</t>
  </si>
  <si>
    <t>CUST0317</t>
  </si>
  <si>
    <t>CUST1044</t>
  </si>
  <si>
    <t>CUST0841</t>
  </si>
  <si>
    <t>CUST0389</t>
  </si>
  <si>
    <t>CUST0798</t>
  </si>
  <si>
    <t>CUST0335</t>
  </si>
  <si>
    <t>CUST1183</t>
  </si>
  <si>
    <t>CUST0837</t>
  </si>
  <si>
    <t>CUST0730</t>
  </si>
  <si>
    <t>CUST0474</t>
  </si>
  <si>
    <t>CUST0524</t>
  </si>
  <si>
    <t>CUST0787</t>
  </si>
  <si>
    <t>CUST0410</t>
  </si>
  <si>
    <t>CUST0249</t>
  </si>
  <si>
    <t>CUST0408</t>
  </si>
  <si>
    <t>CUST0793</t>
  </si>
  <si>
    <t>CUST1132</t>
  </si>
  <si>
    <t>CUST0676</t>
  </si>
  <si>
    <t>CUST0478</t>
  </si>
  <si>
    <t>CUST0216</t>
  </si>
  <si>
    <t>CUST0113</t>
  </si>
  <si>
    <t>CUST0426</t>
  </si>
  <si>
    <t>CUST1299</t>
  </si>
  <si>
    <t>CUST1254</t>
  </si>
  <si>
    <t>CUST1114</t>
  </si>
  <si>
    <t>CUST0682</t>
  </si>
  <si>
    <t>CUST0466</t>
  </si>
  <si>
    <t>CUST0340</t>
  </si>
  <si>
    <t>CUST0065</t>
  </si>
  <si>
    <t>CUST0237</t>
  </si>
  <si>
    <t>CUST0094</t>
  </si>
  <si>
    <t>CUST0916</t>
  </si>
  <si>
    <t>CUST1141</t>
  </si>
  <si>
    <t>CUST1085</t>
  </si>
  <si>
    <t>CUST0546</t>
  </si>
  <si>
    <t>CUST1077</t>
  </si>
  <si>
    <t>CUST0590</t>
  </si>
  <si>
    <t>CUST1174</t>
  </si>
  <si>
    <t>CUST0034</t>
  </si>
  <si>
    <t>CUST0584</t>
  </si>
  <si>
    <t>CUST0550</t>
  </si>
  <si>
    <t>CUST0744</t>
  </si>
  <si>
    <t>CUST0535</t>
  </si>
  <si>
    <t>CUST0188</t>
  </si>
  <si>
    <t>CUST1229</t>
  </si>
  <si>
    <t>CUST0898</t>
  </si>
  <si>
    <t>CUST0954</t>
  </si>
  <si>
    <t>CUST0570</t>
  </si>
  <si>
    <t>CUST0969</t>
  </si>
  <si>
    <t>CUST0861</t>
  </si>
  <si>
    <t>CUST1265</t>
  </si>
  <si>
    <t>CUST0814</t>
  </si>
  <si>
    <t>CUST0962</t>
  </si>
  <si>
    <t>CUST1294</t>
  </si>
  <si>
    <t>CUST0480</t>
  </si>
  <si>
    <t>CUST0541</t>
  </si>
  <si>
    <t>CUST0812</t>
  </si>
  <si>
    <t>CUST0782</t>
  </si>
  <si>
    <t>CUST0486</t>
  </si>
  <si>
    <t>CUST0068</t>
  </si>
  <si>
    <t>CUST1045</t>
  </si>
  <si>
    <t>CUST0699</t>
  </si>
  <si>
    <t>CUST0549</t>
  </si>
  <si>
    <t>CUST0010</t>
  </si>
  <si>
    <t>CUST1007</t>
  </si>
  <si>
    <t>CUST1103</t>
  </si>
  <si>
    <t>CUST0401</t>
  </si>
  <si>
    <t>CUST0619</t>
  </si>
  <si>
    <t>CUST0911</t>
  </si>
  <si>
    <t>CUST0402</t>
  </si>
  <si>
    <t>CUST0988</t>
  </si>
  <si>
    <t>CUST1269</t>
  </si>
  <si>
    <t>CUST0101</t>
  </si>
  <si>
    <t>CUST0240</t>
  </si>
  <si>
    <t>CUST0284</t>
  </si>
  <si>
    <t>CUST0809</t>
  </si>
  <si>
    <t>CUST0750</t>
  </si>
  <si>
    <t>CUST0781</t>
  </si>
  <si>
    <t>CUST0178</t>
  </si>
  <si>
    <t>CUST1018</t>
  </si>
  <si>
    <t>CUST1253</t>
  </si>
  <si>
    <t>CUST1247</t>
  </si>
  <si>
    <t>CUST0956</t>
  </si>
  <si>
    <t>CUST0148</t>
  </si>
  <si>
    <t>CUST1123</t>
  </si>
  <si>
    <t>CUST1146</t>
  </si>
  <si>
    <t>CUST1202</t>
  </si>
  <si>
    <t>CUST1195</t>
  </si>
  <si>
    <t>CUST0458</t>
  </si>
  <si>
    <t>CUST1000</t>
  </si>
  <si>
    <t>CUST1262</t>
  </si>
  <si>
    <t>CUST0759</t>
  </si>
  <si>
    <t>CUST0940</t>
  </si>
  <si>
    <t>CUST0646</t>
  </si>
  <si>
    <t>CUST1165</t>
  </si>
  <si>
    <t>CUST0957</t>
  </si>
  <si>
    <t>CUST0001</t>
  </si>
  <si>
    <t>CUST0655</t>
  </si>
  <si>
    <t>CUST0196</t>
  </si>
  <si>
    <t>CUST0751</t>
  </si>
  <si>
    <t>CUST1112</t>
  </si>
  <si>
    <t>CUST0702</t>
  </si>
  <si>
    <t>CUST1154</t>
  </si>
  <si>
    <t>CUST0900</t>
  </si>
  <si>
    <t>CUST0242</t>
  </si>
  <si>
    <t>CUST0060</t>
  </si>
  <si>
    <t>CUST1283</t>
  </si>
  <si>
    <t>CUST0754</t>
  </si>
  <si>
    <t>CUST0582</t>
  </si>
  <si>
    <t>CUST0896</t>
  </si>
  <si>
    <t>CUST0867</t>
  </si>
  <si>
    <t>CUST0417</t>
  </si>
  <si>
    <t>CUST0573</t>
  </si>
  <si>
    <t>CUST0865</t>
  </si>
  <si>
    <t>CUST0695</t>
  </si>
  <si>
    <t>CUST0611</t>
  </si>
  <si>
    <t>CUST1160</t>
  </si>
  <si>
    <t>CUST0354</t>
  </si>
  <si>
    <t>CUST0127</t>
  </si>
  <si>
    <t>CUST0206</t>
  </si>
  <si>
    <t>CUST0806</t>
  </si>
  <si>
    <t>CUST0952</t>
  </si>
  <si>
    <t>CUST0620</t>
  </si>
  <si>
    <t>CUST0022</t>
  </si>
  <si>
    <t>CUST0303</t>
  </si>
  <si>
    <t>CUST0287</t>
  </si>
  <si>
    <t>CUST1078</t>
  </si>
  <si>
    <t>CUST0176</t>
  </si>
  <si>
    <t>CUST1148</t>
  </si>
  <si>
    <t>CUST1143</t>
  </si>
  <si>
    <t>CUST0789</t>
  </si>
  <si>
    <t>CUST0824</t>
  </si>
  <si>
    <t>CUST0595</t>
  </si>
  <si>
    <t>CUST0367</t>
  </si>
  <si>
    <t>CUST1248</t>
  </si>
  <si>
    <t>CUST1191</t>
  </si>
  <si>
    <t>CUST0596</t>
  </si>
  <si>
    <t>CUST0048</t>
  </si>
  <si>
    <t>CUST0923</t>
  </si>
  <si>
    <t>CUST1145</t>
  </si>
  <si>
    <t>CUST0650</t>
  </si>
  <si>
    <t>CUST0333</t>
  </si>
  <si>
    <t>CUST0951</t>
  </si>
  <si>
    <t>CUST0733</t>
  </si>
  <si>
    <t>CUST0643</t>
  </si>
  <si>
    <t>CUST0844</t>
  </si>
  <si>
    <t>CUST0939</t>
  </si>
  <si>
    <t>CUST1099</t>
  </si>
  <si>
    <t>CUST0050</t>
  </si>
  <si>
    <t>CUST0096</t>
  </si>
  <si>
    <t>CUST1292</t>
  </si>
  <si>
    <t>CUST1034</t>
  </si>
  <si>
    <t>CUST0422</t>
  </si>
  <si>
    <t>CUST0070</t>
  </si>
  <si>
    <t>CUST1217</t>
  </si>
  <si>
    <t>CUST0587</t>
  </si>
  <si>
    <t>CUST1024</t>
  </si>
  <si>
    <t>CUST1073</t>
  </si>
  <si>
    <t>CUST0265</t>
  </si>
  <si>
    <t>CUST1188</t>
  </si>
  <si>
    <t>CUST1101</t>
  </si>
  <si>
    <t>CUST0902</t>
  </si>
  <si>
    <t>CUST0827</t>
  </si>
  <si>
    <t>CUST0119</t>
  </si>
  <si>
    <t>CUST0848</t>
  </si>
  <si>
    <t>CUST0626</t>
  </si>
  <si>
    <t>CUST0747</t>
  </si>
  <si>
    <t>CUST0006</t>
  </si>
  <si>
    <t>CUST0881</t>
  </si>
  <si>
    <t>CUST0885</t>
  </si>
  <si>
    <t>CUST0203</t>
  </si>
  <si>
    <t>CUST0180</t>
  </si>
  <si>
    <t>CUST0424</t>
  </si>
  <si>
    <t>CUST0279</t>
  </si>
  <si>
    <t>CUST0008</t>
  </si>
  <si>
    <t>CUST0920</t>
  </si>
  <si>
    <t>CUST1196</t>
  </si>
  <si>
    <t>CUST0995</t>
  </si>
  <si>
    <t>CUST0056</t>
  </si>
  <si>
    <t>CUST0292</t>
  </si>
  <si>
    <t>CUST0126</t>
  </si>
  <si>
    <t>CUST0241</t>
  </si>
  <si>
    <t>CUST0823</t>
  </si>
  <si>
    <t>CUST0435</t>
  </si>
  <si>
    <t>CUST0492</t>
  </si>
  <si>
    <t>CUST0516</t>
  </si>
  <si>
    <t>CUST0543</t>
  </si>
  <si>
    <t>CUST0656</t>
  </si>
  <si>
    <t>CUST0130</t>
  </si>
  <si>
    <t>CUST0186</t>
  </si>
  <si>
    <t>CUST0451</t>
  </si>
  <si>
    <t>CUST0387</t>
  </si>
  <si>
    <t>CUST0869</t>
  </si>
  <si>
    <t>CUST0756</t>
  </si>
  <si>
    <t>CUST0749</t>
  </si>
  <si>
    <t>CUST0038</t>
  </si>
  <si>
    <t>CUST0248</t>
  </si>
  <si>
    <t>CUST1002</t>
  </si>
  <si>
    <t>CUST0162</t>
  </si>
  <si>
    <t>CUST0357</t>
  </si>
  <si>
    <t>CUST0648</t>
  </si>
  <si>
    <t>CUST0434</t>
  </si>
  <si>
    <t>CUST1058</t>
  </si>
  <si>
    <t>CUST0552</t>
  </si>
  <si>
    <t>CUST0640</t>
  </si>
  <si>
    <t>CUST0840</t>
  </si>
  <si>
    <t>CUST0131</t>
  </si>
  <si>
    <t>CUST0471</t>
  </si>
  <si>
    <t>CUST0142</t>
  </si>
  <si>
    <t>CUST0204</t>
  </si>
  <si>
    <t>CUST0174</t>
  </si>
  <si>
    <t>CUST1115</t>
  </si>
  <si>
    <t>CUST0608</t>
  </si>
  <si>
    <t>CUST1193</t>
  </si>
  <si>
    <t>CUST0133</t>
  </si>
  <si>
    <t>CUST0572</t>
  </si>
  <si>
    <t>CUST1138</t>
  </si>
  <si>
    <t>CUST1151</t>
  </si>
  <si>
    <t>CUST0724</t>
  </si>
  <si>
    <t>CUST0161</t>
  </si>
  <si>
    <t>CUST0765</t>
  </si>
  <si>
    <t>CUST0769</t>
  </si>
  <si>
    <t>CUST1087</t>
  </si>
  <si>
    <t>CUST1021</t>
  </si>
  <si>
    <t>CUST1228</t>
  </si>
  <si>
    <t>CUST0880</t>
  </si>
  <si>
    <t>CUST1282</t>
  </si>
  <si>
    <t>CUST0439</t>
  </si>
  <si>
    <t>CUST0621</t>
  </si>
  <si>
    <t>CUST0132</t>
  </si>
  <si>
    <t>CUST0005</t>
  </si>
  <si>
    <t>CUST1218</t>
  </si>
  <si>
    <t>CUST0033</t>
  </si>
  <si>
    <t>CUST0189</t>
  </si>
  <si>
    <t>CUST0137</t>
  </si>
  <si>
    <t>CUST1088</t>
  </si>
  <si>
    <t>CUST1287</t>
  </si>
  <si>
    <t>CUST0659</t>
  </si>
  <si>
    <t>CUST0698</t>
  </si>
  <si>
    <t>CUST0236</t>
  </si>
  <si>
    <t>CUST0562</t>
  </si>
  <si>
    <t>CUST1192</t>
  </si>
  <si>
    <t>CUST0981</t>
  </si>
  <si>
    <t>CUST0100</t>
  </si>
  <si>
    <t>CUST0515</t>
  </si>
  <si>
    <t>CUST0462</t>
  </si>
  <si>
    <t>CUST0888</t>
  </si>
  <si>
    <t>CUST0077</t>
  </si>
  <si>
    <t>CUST0499</t>
  </si>
  <si>
    <t>CUST0264</t>
  </si>
  <si>
    <t>CUST0774</t>
  </si>
  <si>
    <t>CUST0506</t>
  </si>
  <si>
    <t>CUST0412</t>
  </si>
  <si>
    <t>CUST0247</t>
  </si>
  <si>
    <t>CUST0779</t>
  </si>
  <si>
    <t>CUST1125</t>
  </si>
  <si>
    <t>CUST0547</t>
  </si>
  <si>
    <t>CUST0625</t>
  </si>
  <si>
    <t>CUST1109</t>
  </si>
  <si>
    <t>CUST1068</t>
  </si>
  <si>
    <t>CUST0263</t>
  </si>
  <si>
    <t>CUST0528</t>
  </si>
  <si>
    <t>CUST0139</t>
  </si>
  <si>
    <t>CUST0221</t>
  </si>
  <si>
    <t>CUST1205</t>
  </si>
  <si>
    <t>CUST0989</t>
  </si>
  <si>
    <t>CUST0054</t>
  </si>
  <si>
    <t>CUST0941</t>
  </si>
  <si>
    <t>CUST0919</t>
  </si>
  <si>
    <t>CUST0023</t>
  </si>
  <si>
    <t>CUST0045</t>
  </si>
  <si>
    <t>CUST0190</t>
  </si>
  <si>
    <t>CUST1250</t>
  </si>
  <si>
    <t>CUST0146</t>
  </si>
  <si>
    <t>CUST0670</t>
  </si>
  <si>
    <t>CUST1235</t>
  </si>
  <si>
    <t>CUST0768</t>
  </si>
  <si>
    <t>CUST0697</t>
  </si>
  <si>
    <t>CUST0353</t>
  </si>
  <si>
    <t>CUST1004</t>
  </si>
  <si>
    <t>CUST0097</t>
  </si>
  <si>
    <t>CUST1033</t>
  </si>
  <si>
    <t>CUST0977</t>
  </si>
  <si>
    <t>CUST0251</t>
  </si>
  <si>
    <t>CUST0673</t>
  </si>
  <si>
    <t>CUST0393</t>
  </si>
  <si>
    <t>CUST0963</t>
  </si>
  <si>
    <t>CUST0972</t>
  </si>
  <si>
    <t>CUST1047</t>
  </si>
  <si>
    <t>CUST0580</t>
  </si>
  <si>
    <t>CUST0345</t>
  </si>
  <si>
    <t>CUST0493</t>
  </si>
  <si>
    <t>CUST0329</t>
  </si>
  <si>
    <t>CUST0362</t>
  </si>
  <si>
    <t>CUST0366</t>
  </si>
  <si>
    <t>CUST0031</t>
  </si>
  <si>
    <t>CUST0763</t>
  </si>
  <si>
    <t>CUST1215</t>
  </si>
  <si>
    <t>CUST1164</t>
  </si>
  <si>
    <t>CUST0514</t>
  </si>
  <si>
    <t>CUST0742</t>
  </si>
  <si>
    <t>CUST1277</t>
  </si>
  <si>
    <t>CUST0388</t>
  </si>
  <si>
    <t>CUST1213</t>
  </si>
  <si>
    <t>CUST0114</t>
  </si>
  <si>
    <t>CUST1212</t>
  </si>
  <si>
    <t>CUST0301</t>
  </si>
  <si>
    <t>CUST1256</t>
  </si>
  <si>
    <t>CUST1140</t>
  </si>
  <si>
    <t>CUST0930</t>
  </si>
  <si>
    <t>CUST0080</t>
  </si>
  <si>
    <t>CUST0829</t>
  </si>
  <si>
    <t>CUST0566</t>
  </si>
  <si>
    <t>CUST1204</t>
  </si>
  <si>
    <t>CUST0887</t>
  </si>
  <si>
    <t>CUST0511</t>
  </si>
  <si>
    <t>CUST0334</t>
  </si>
  <si>
    <t>CUST0347</t>
  </si>
  <si>
    <t>CUST1209</t>
  </si>
  <si>
    <t>CUST0820</t>
  </si>
  <si>
    <t>CUST0964</t>
  </si>
  <si>
    <t>CUST0907</t>
  </si>
  <si>
    <t>CUST0361</t>
  </si>
  <si>
    <t>CUST0671</t>
  </si>
  <si>
    <t>CUST0136</t>
  </si>
  <si>
    <t>CUST1043</t>
  </si>
  <si>
    <t>CUST1233</t>
  </si>
  <si>
    <t>CUST0819</t>
  </si>
  <si>
    <t>CUST1166</t>
  </si>
  <si>
    <t>CUST1029</t>
  </si>
  <si>
    <t>CUST0488</t>
  </si>
  <si>
    <t>CUST0431</t>
  </si>
  <si>
    <t>CUST0758</t>
  </si>
  <si>
    <t>CUST0802</t>
  </si>
  <si>
    <t>CUST0472</t>
  </si>
  <si>
    <t>CUST1031</t>
  </si>
  <si>
    <t>CUST0155</t>
  </si>
  <si>
    <t>CUST0636</t>
  </si>
  <si>
    <t>CUST0598</t>
  </si>
  <si>
    <t>CUST0030</t>
  </si>
  <si>
    <t>CUST0372</t>
  </si>
  <si>
    <t>CUST0002</t>
  </si>
  <si>
    <t>CUST1016</t>
  </si>
  <si>
    <t>CUST0123</t>
  </si>
  <si>
    <t>CUST0255</t>
  </si>
  <si>
    <t>CUST0922</t>
  </si>
  <si>
    <t>CUST0384</t>
  </si>
  <si>
    <t>CUST0905</t>
  </si>
  <si>
    <t>CUST0594</t>
  </si>
  <si>
    <t>CUST0953</t>
  </si>
  <si>
    <t>CUST0453</t>
  </si>
  <si>
    <t>CUST0041</t>
  </si>
  <si>
    <t>CUST0314</t>
  </si>
  <si>
    <t>CUST1009</t>
  </si>
  <si>
    <t>CUST0293</t>
  </si>
  <si>
    <t>CUST0207</t>
  </si>
  <si>
    <t>CUST1095</t>
  </si>
  <si>
    <t>CUST0778</t>
  </si>
  <si>
    <t>CUST1158</t>
  </si>
  <si>
    <t>CUST0024</t>
  </si>
  <si>
    <t>CUST0111</t>
  </si>
  <si>
    <t>CUST0149</t>
  </si>
  <si>
    <t>CUST0109</t>
  </si>
  <si>
    <t>CUST0991</t>
  </si>
  <si>
    <t>CUST0563</t>
  </si>
  <si>
    <t>CUST1057</t>
  </si>
  <si>
    <t>CUST0104</t>
  </si>
  <si>
    <t>CUST1089</t>
  </si>
  <si>
    <t>CUST1102</t>
  </si>
  <si>
    <t>CUST0529</t>
  </si>
  <si>
    <t>CUST1263</t>
  </si>
  <si>
    <t>CUST0374</t>
  </si>
  <si>
    <t>CUST1241</t>
  </si>
  <si>
    <t>CUST0661</t>
  </si>
  <si>
    <t>CUST0585</t>
  </si>
  <si>
    <t>CUST1206</t>
  </si>
  <si>
    <t>CUST0599</t>
  </si>
  <si>
    <t>CUST1098</t>
  </si>
  <si>
    <t>CUST0624</t>
  </si>
  <si>
    <t>CUST0917</t>
  </si>
  <si>
    <t>CUST0851</t>
  </si>
  <si>
    <t>CUST0696</t>
  </si>
  <si>
    <t>CUST0728</t>
  </si>
  <si>
    <t>CUST0873</t>
  </si>
  <si>
    <t>CUST1220</t>
  </si>
  <si>
    <t>CUST1260</t>
  </si>
  <si>
    <t>CUST0904</t>
  </si>
  <si>
    <t>CUST1028</t>
  </si>
  <si>
    <t>CUST0368</t>
  </si>
  <si>
    <t>CUST1297</t>
  </si>
  <si>
    <t>CUST0457</t>
  </si>
  <si>
    <t>CUST0897</t>
  </si>
  <si>
    <t>CUST0736</t>
  </si>
  <si>
    <t>CUST0121</t>
  </si>
  <si>
    <t>CUST0327</t>
  </si>
  <si>
    <t>CUST0738</t>
  </si>
  <si>
    <t>CUST0583</t>
  </si>
  <si>
    <t>CUST1286</t>
  </si>
  <si>
    <t>CUST0392</t>
  </si>
  <si>
    <t>CUST0743</t>
  </si>
  <si>
    <t>CUST0246</t>
  </si>
  <si>
    <t>CUST1060</t>
  </si>
  <si>
    <t>CUST0259</t>
  </si>
  <si>
    <t>CUST0575</t>
  </si>
  <si>
    <t>CUST1022</t>
  </si>
  <si>
    <t>CUST0859</t>
  </si>
  <si>
    <t>CUST0018</t>
  </si>
  <si>
    <t>CUST1096</t>
  </si>
  <si>
    <t>CUST0627</t>
  </si>
  <si>
    <t>CUST0817</t>
  </si>
  <si>
    <t>CUST0205</t>
  </si>
  <si>
    <t>CUST0701</t>
  </si>
  <si>
    <t>CUST0892</t>
  </si>
  <si>
    <t>CUST1003</t>
  </si>
  <si>
    <t>CUST0652</t>
  </si>
  <si>
    <t>CUST0591</t>
  </si>
  <si>
    <t>CUST1048</t>
  </si>
  <si>
    <t>CUST1025</t>
  </si>
  <si>
    <t>CUST0975</t>
  </si>
  <si>
    <t>CUST1231</t>
  </si>
  <si>
    <t>CUST0485</t>
  </si>
  <si>
    <t>CUST0011</t>
  </si>
  <si>
    <t>CUST0741</t>
  </si>
  <si>
    <t>CUST0997</t>
  </si>
  <si>
    <t>CUST0678</t>
  </si>
  <si>
    <t>CUST0709</t>
  </si>
  <si>
    <t>CUST0921</t>
  </si>
  <si>
    <t>CUST1284</t>
  </si>
  <si>
    <t>CUST0925</t>
  </si>
  <si>
    <t>CUST0089</t>
  </si>
  <si>
    <t>CUST0654</t>
  </si>
  <si>
    <t>CUST1017</t>
  </si>
  <si>
    <t>CUST0152</t>
  </si>
  <si>
    <t>CUST0843</t>
  </si>
  <si>
    <t>CUST0683</t>
  </si>
  <si>
    <t>CUST0955</t>
  </si>
  <si>
    <t>CUST1011</t>
  </si>
  <si>
    <t>CUST0039</t>
  </si>
  <si>
    <t>CUST0721</t>
  </si>
  <si>
    <t>CUST0421</t>
  </si>
  <si>
    <t>CUST1225</t>
  </si>
  <si>
    <t>CUST1257</t>
  </si>
  <si>
    <t>CUST0799</t>
  </si>
  <si>
    <t>CUST0855</t>
  </si>
  <si>
    <t>CUST0076</t>
  </si>
  <si>
    <t>CUST0638</t>
  </si>
  <si>
    <t>CUST0044</t>
  </si>
  <si>
    <t>CUST1163</t>
  </si>
  <si>
    <t>CUST0884</t>
  </si>
  <si>
    <t>CUST0419</t>
  </si>
  <si>
    <t>CUST1200</t>
  </si>
  <si>
    <t>CUST0311</t>
  </si>
  <si>
    <t>CUST0272</t>
  </si>
  <si>
    <t>CUST0489</t>
  </si>
  <si>
    <t>CUST0589</t>
  </si>
  <si>
    <t>CUST0358</t>
  </si>
  <si>
    <t>CUST0706</t>
  </si>
  <si>
    <t>CUST0828</t>
  </si>
  <si>
    <t>CUST0773</t>
  </si>
  <si>
    <t>CUST0857</t>
  </si>
  <si>
    <t>CUST0315</t>
  </si>
  <si>
    <t>CUST0291</t>
  </si>
  <si>
    <t>CUST1035</t>
  </si>
  <si>
    <t>CUST0616</t>
  </si>
  <si>
    <t>CUST0283</t>
  </si>
  <si>
    <t>CUST0253</t>
  </si>
  <si>
    <t>CUST0304</t>
  </si>
  <si>
    <t>CUST0631</t>
  </si>
  <si>
    <t>CUST0278</t>
  </si>
  <si>
    <t>CUST0752</t>
  </si>
  <si>
    <t>CUST1147</t>
  </si>
  <si>
    <t>CUST0507</t>
  </si>
  <si>
    <t>CUST0808</t>
  </si>
  <si>
    <t>CUST0909</t>
  </si>
  <si>
    <t>CUST0312</t>
  </si>
  <si>
    <t>CUST0308</t>
  </si>
  <si>
    <t>CUST0623</t>
  </si>
  <si>
    <t>CUST0154</t>
  </si>
  <si>
    <t>CUST1285</t>
  </si>
  <si>
    <t>CUST0295</t>
  </si>
  <si>
    <t>CUST0337</t>
  </si>
  <si>
    <t>CUST0040</t>
  </si>
  <si>
    <t>CUST0807</t>
  </si>
  <si>
    <t>CUST0958</t>
  </si>
  <si>
    <t>CUST0978</t>
  </si>
  <si>
    <t>CUST0870</t>
  </si>
  <si>
    <t>CUST1226</t>
  </si>
  <si>
    <t>CUST1039</t>
  </si>
  <si>
    <t>CUST0454</t>
  </si>
  <si>
    <t>CUST1173</t>
  </si>
  <si>
    <t>CUST0385</t>
  </si>
  <si>
    <t>CUST0147</t>
  </si>
  <si>
    <t>CUST0680</t>
  </si>
  <si>
    <t>CUST0289</t>
  </si>
  <si>
    <t>CUST1232</t>
  </si>
  <si>
    <t>CUST0576</t>
  </si>
  <si>
    <t>CUST0735</t>
  </si>
  <si>
    <t>CUST0753</t>
  </si>
  <si>
    <t>CUST1027</t>
  </si>
  <si>
    <t>CUST0693</t>
  </si>
  <si>
    <t>CUST0760</t>
  </si>
  <si>
    <t>CUST0448</t>
  </si>
  <si>
    <t>CUST1106</t>
  </si>
  <si>
    <t>CUST0525</t>
  </si>
  <si>
    <t>CUST0866</t>
  </si>
  <si>
    <t>CUST0686</t>
  </si>
  <si>
    <t>CUST0370</t>
  </si>
  <si>
    <t>CUST1224</t>
  </si>
  <si>
    <t>CUST0666</t>
  </si>
  <si>
    <t>CUST0878</t>
  </si>
  <si>
    <t>CUST0013</t>
  </si>
  <si>
    <t>CUST0043</t>
  </si>
  <si>
    <t>CUST0545</t>
  </si>
  <si>
    <t>CUST0521</t>
  </si>
  <si>
    <t>CUST0083</t>
  </si>
  <si>
    <t>CUST0674</t>
  </si>
  <si>
    <t>CUST0653</t>
  </si>
  <si>
    <t>CUST1245</t>
  </si>
  <si>
    <t>CUST0854</t>
  </si>
  <si>
    <t>CUST0342</t>
  </si>
  <si>
    <t>CUST0107</t>
  </si>
  <si>
    <t>CUST1041</t>
  </si>
  <si>
    <t>CUST0122</t>
  </si>
  <si>
    <t>CUST1219</t>
  </si>
  <si>
    <t>CUST0159</t>
  </si>
  <si>
    <t>CUST0757</t>
  </si>
  <si>
    <t>CUST1234</t>
  </si>
  <si>
    <t>CUST1237</t>
  </si>
  <si>
    <t>CUST0961</t>
  </si>
  <si>
    <t>CUST0192</t>
  </si>
  <si>
    <t>CUST0860</t>
  </si>
  <si>
    <t>CUST1086</t>
  </si>
  <si>
    <t>CUST0275</t>
  </si>
  <si>
    <t>CUST1026</t>
  </si>
  <si>
    <t>CUST0376</t>
  </si>
  <si>
    <t>CUST0986</t>
  </si>
  <si>
    <t>CUST0685</t>
  </si>
  <si>
    <t>CUST0046</t>
  </si>
  <si>
    <t>CUST1001</t>
  </si>
  <si>
    <t>CUST1211</t>
  </si>
  <si>
    <t>CUST0267</t>
  </si>
  <si>
    <t>CUST0343</t>
  </si>
  <si>
    <t>CUST0261</t>
  </si>
  <si>
    <t>CUST0558</t>
  </si>
  <si>
    <t>CUST0051</t>
  </si>
  <si>
    <t>CUST0960</t>
  </si>
  <si>
    <t>CUST0509</t>
  </si>
  <si>
    <t>CUST0199</t>
  </si>
  <si>
    <t>CUST0116</t>
  </si>
  <si>
    <t>CUST0444</t>
  </si>
  <si>
    <t>CUST0679</t>
  </si>
  <si>
    <t>CUST0305</t>
  </si>
  <si>
    <t>CUST0063</t>
  </si>
  <si>
    <t>CUST0746</t>
  </si>
  <si>
    <t>CUST1051</t>
  </si>
  <si>
    <t>CUST0273</t>
  </si>
  <si>
    <t>CUST0469</t>
  </si>
  <si>
    <t>CUST0891</t>
  </si>
  <si>
    <t>CUST0834</t>
  </si>
  <si>
    <t>CUST0672</t>
  </si>
  <si>
    <t>CUST0845</t>
  </si>
  <si>
    <t>CUST0282</t>
  </si>
  <si>
    <t>CUST0298</t>
  </si>
  <si>
    <t>CUST1181</t>
  </si>
  <si>
    <t>CUST0487</t>
  </si>
  <si>
    <t>CUST1072</t>
  </si>
  <si>
    <t>CUST0153</t>
  </si>
  <si>
    <t>CUST0144</t>
  </si>
  <si>
    <t>CUST0950</t>
  </si>
  <si>
    <t>CUST0816</t>
  </si>
  <si>
    <t>CUST0987</t>
  </si>
  <si>
    <t>CUST0086</t>
  </si>
  <si>
    <t>CUST0966</t>
  </si>
  <si>
    <t>CUST0227</t>
  </si>
  <si>
    <t>CUST0445</t>
  </si>
  <si>
    <t>CUST0300</t>
  </si>
  <si>
    <t>CUST0397</t>
  </si>
  <si>
    <t>CUST0254</t>
  </si>
  <si>
    <t>CUST0831</t>
  </si>
  <si>
    <t>CUST0914</t>
  </si>
  <si>
    <t>CUST1059</t>
  </si>
  <si>
    <t>CUST0416</t>
  </si>
  <si>
    <t>CUST0786</t>
  </si>
  <si>
    <t>CUST0927</t>
  </si>
  <si>
    <t>CUST0092</t>
  </si>
  <si>
    <t>CUST0718</t>
  </si>
  <si>
    <t>CUST1221</t>
  </si>
  <si>
    <t>CUST0642</t>
  </si>
  <si>
    <t>CUST0739</t>
  </si>
  <si>
    <t>CUST0336</t>
  </si>
  <si>
    <t>CUST0449</t>
  </si>
  <si>
    <t>CUST0318</t>
  </si>
  <si>
    <t>CUST0095</t>
  </si>
  <si>
    <t>CUST0689</t>
  </si>
  <si>
    <t>CUST0066</t>
  </si>
  <si>
    <t>CUST1049</t>
  </si>
  <si>
    <t>CUST0138</t>
  </si>
  <si>
    <t>CUST0281</t>
  </si>
  <si>
    <t>CUST0285</t>
  </si>
  <si>
    <t>CUST0352</t>
  </si>
  <si>
    <t>CUST1119</t>
  </si>
  <si>
    <t>CUST0821</t>
  </si>
  <si>
    <t>CUST1046</t>
  </si>
  <si>
    <t>CUST0463</t>
  </si>
  <si>
    <t>CUST0049</t>
  </si>
  <si>
    <t>CUST0520</t>
  </si>
  <si>
    <t>CUST0470</t>
  </si>
  <si>
    <t>CUST0479</t>
  </si>
  <si>
    <t>CUST1296</t>
  </si>
  <si>
    <t>CUST0556</t>
  </si>
  <si>
    <t>CUST1272</t>
  </si>
  <si>
    <t>CUST0970</t>
  </si>
  <si>
    <t>CUST0929</t>
  </si>
  <si>
    <t>CUST0542</t>
  </si>
  <si>
    <t>CUST1197</t>
  </si>
  <si>
    <t>CUST0842</t>
  </si>
  <si>
    <t>CUST0245</t>
  </si>
  <si>
    <t>CUST0794</t>
  </si>
  <si>
    <t>CUST0723</t>
  </si>
  <si>
    <t>CUST1156</t>
  </si>
  <si>
    <t>CUST0324</t>
  </si>
  <si>
    <t>CUST1133</t>
  </si>
  <si>
    <t>CUST0243</t>
  </si>
  <si>
    <t>CUST0239</t>
  </si>
  <si>
    <t>CUST0442</t>
  </si>
  <si>
    <t>CUST0813</t>
  </si>
  <si>
    <t>CUST0783</t>
  </si>
  <si>
    <t>CUST0645</t>
  </si>
  <si>
    <t>CUST0211</t>
  </si>
  <si>
    <t>CUST0014</t>
  </si>
  <si>
    <t>CUST0548</t>
  </si>
  <si>
    <t>CUST0160</t>
  </si>
  <si>
    <t>CUST0667</t>
  </si>
  <si>
    <t>CUST0726</t>
  </si>
  <si>
    <t>CUST0028</t>
  </si>
  <si>
    <t>CUST0632</t>
  </si>
  <si>
    <t>CUST0944</t>
  </si>
  <si>
    <t>CUST0649</t>
  </si>
  <si>
    <t>CUST1080</t>
  </si>
  <si>
    <t>CUST0712</t>
  </si>
  <si>
    <t>CUST0465</t>
  </si>
  <si>
    <t>CUST0481</t>
  </si>
  <si>
    <t>CUST0901</t>
  </si>
  <si>
    <t>CUST0755</t>
  </si>
  <si>
    <t>CUST1100</t>
  </si>
  <si>
    <t>CUST0976</t>
  </si>
  <si>
    <t>CUST0982</t>
  </si>
  <si>
    <t>CUST1171</t>
  </si>
  <si>
    <t>CUST1184</t>
  </si>
  <si>
    <t>CUST0984</t>
  </si>
  <si>
    <t>CUST0112</t>
  </si>
  <si>
    <t>CUST1190</t>
  </si>
  <si>
    <t>CUST0394</t>
  </si>
  <si>
    <t>CUST0004</t>
  </si>
  <si>
    <t>CUST1150</t>
  </si>
  <si>
    <t>CUST0871</t>
  </si>
  <si>
    <t>CUST0446</t>
  </si>
  <si>
    <t>CUST0568</t>
  </si>
  <si>
    <t>CUST0260</t>
  </si>
  <si>
    <t>CUST0331</t>
  </si>
  <si>
    <t>CUST1252</t>
  </si>
  <si>
    <t>CUST0836</t>
  </si>
  <si>
    <t>CUST0268</t>
  </si>
  <si>
    <t>CUST0411</t>
  </si>
  <si>
    <t>CUST1116</t>
  </si>
  <si>
    <t>CUST0967</t>
  </si>
  <si>
    <t>CUST0484</t>
  </si>
  <si>
    <t>CUST0328</t>
  </si>
  <si>
    <t>CUST1129</t>
  </si>
  <si>
    <t>CUST1142</t>
  </si>
  <si>
    <t>CUST0400</t>
  </si>
  <si>
    <t>CUST0082</t>
  </si>
  <si>
    <t>CUST0517</t>
  </si>
  <si>
    <t>CUST1064</t>
  </si>
  <si>
    <t>CUST0872</t>
  </si>
  <si>
    <t>CUST0835</t>
  </si>
  <si>
    <t>CUST0500</t>
  </si>
  <si>
    <t>CUST0725</t>
  </si>
  <si>
    <t>CUST0099</t>
  </si>
  <si>
    <t>CUST0531</t>
  </si>
  <si>
    <t>CUST1117</t>
  </si>
  <si>
    <t>CUST0518</t>
  </si>
  <si>
    <t>CUST1036</t>
  </si>
  <si>
    <t>CUST0280</t>
  </si>
  <si>
    <t>CUST0628</t>
  </si>
  <si>
    <t>CUST0258</t>
  </si>
  <si>
    <t>CUST0057</t>
  </si>
  <si>
    <t>CUST1280</t>
  </si>
  <si>
    <t>CUST0554</t>
  </si>
  <si>
    <t>CUST1126</t>
  </si>
  <si>
    <t>CUST1180</t>
  </si>
  <si>
    <t>CUST0825</t>
  </si>
  <si>
    <t>CUST1176</t>
  </si>
  <si>
    <t>CUST0764</t>
  </si>
  <si>
    <t>CUST1178</t>
  </si>
  <si>
    <t>CUST1201</t>
  </si>
  <si>
    <t>CUST0473</t>
  </si>
  <si>
    <t>CUST0578</t>
  </si>
  <si>
    <t>CUST0197</t>
  </si>
  <si>
    <t>CUST0669</t>
  </si>
  <si>
    <t>CUST1113</t>
  </si>
  <si>
    <t>CUST0924</t>
  </si>
  <si>
    <t>CUST0959</t>
  </si>
  <si>
    <t>CUST0592</t>
  </si>
  <si>
    <t>CUST0863</t>
  </si>
  <si>
    <t>CUST0633</t>
  </si>
  <si>
    <t>CUST1298</t>
  </si>
  <si>
    <t>CUST0217</t>
  </si>
  <si>
    <t>CUST0316</t>
  </si>
  <si>
    <t>CUST0074</t>
  </si>
  <si>
    <t>CUST0191</t>
  </si>
  <si>
    <t>CUST0120</t>
  </si>
  <si>
    <t>CUST0868</t>
  </si>
  <si>
    <t>CUST0571</t>
  </si>
  <si>
    <t>CUST0490</t>
  </si>
  <si>
    <t>CUST1139</t>
  </si>
  <si>
    <t>CUST0833</t>
  </si>
  <si>
    <t>CUST0090</t>
  </si>
  <si>
    <t>CUST0551</t>
  </si>
  <si>
    <t>CUST0105</t>
  </si>
  <si>
    <t>CUST0974</t>
  </si>
  <si>
    <t>CUST0229</t>
  </si>
  <si>
    <t>CUST0510</t>
  </si>
  <si>
    <t>CUST1134</t>
  </si>
  <si>
    <t>CUST1108</t>
  </si>
  <si>
    <t>CUST0158</t>
  </si>
  <si>
    <t>CUST0134</t>
  </si>
  <si>
    <t>CUST0761</t>
  </si>
  <si>
    <t>CUST0224</t>
  </si>
  <si>
    <t>CUST0999</t>
  </si>
  <si>
    <t>CUST0429</t>
  </si>
  <si>
    <t>CUST0889</t>
  </si>
  <si>
    <t>CUST0102</t>
  </si>
  <si>
    <t>CUST1030</t>
  </si>
  <si>
    <t>CUST0115</t>
  </si>
  <si>
    <t>CUST1110</t>
  </si>
  <si>
    <t>CUST0818</t>
  </si>
  <si>
    <t>CUST0644</t>
  </si>
  <si>
    <t>CUST0502</t>
  </si>
  <si>
    <t>CUST0009</t>
  </si>
  <si>
    <t>CUST0593</t>
  </si>
  <si>
    <t>CUST0776</t>
  </si>
  <si>
    <t>CUST0319</t>
  </si>
  <si>
    <t>CUST1136</t>
  </si>
  <si>
    <t>CUST0406</t>
  </si>
  <si>
    <t>CUST1076</t>
  </si>
  <si>
    <t>CUST0790</t>
  </si>
  <si>
    <t>CUST0948</t>
  </si>
  <si>
    <t>CUST0344</t>
  </si>
  <si>
    <t>CUST0433</t>
  </si>
  <si>
    <t>CUST1014</t>
  </si>
  <si>
    <t>CUST0166</t>
  </si>
  <si>
    <t>CUST0618</t>
  </si>
  <si>
    <t>CUST1135</t>
  </si>
  <si>
    <t>CUST0603</t>
  </si>
  <si>
    <t>CUST0228</t>
  </si>
  <si>
    <t>CUST0662</t>
  </si>
  <si>
    <t>CUST1019</t>
  </si>
  <si>
    <t>CUST0938</t>
  </si>
  <si>
    <t>CUST1276</t>
  </si>
  <si>
    <t>CUST0320</t>
  </si>
  <si>
    <t>CUST1104</t>
  </si>
  <si>
    <t>CUST0600</t>
  </si>
  <si>
    <t>CUST0085</t>
  </si>
  <si>
    <t>CUST0409</t>
  </si>
  <si>
    <t>CUST0947</t>
  </si>
  <si>
    <t>CUST1105</t>
  </si>
  <si>
    <t>CUST0200</t>
  </si>
  <si>
    <t>CUST0498</t>
  </si>
  <si>
    <t>CUST1074</t>
  </si>
  <si>
    <t>CUST1255</t>
  </si>
  <si>
    <t>CUST0780</t>
  </si>
  <si>
    <t>CUST1243</t>
  </si>
  <si>
    <t>CUST1091</t>
  </si>
  <si>
    <t>CUST0544</t>
  </si>
  <si>
    <t>CUST0704</t>
  </si>
  <si>
    <t>CUST0143</t>
  </si>
  <si>
    <t>CUST0403</t>
  </si>
  <si>
    <t>CUST0170</t>
  </si>
  <si>
    <t>CUST0567</t>
  </si>
  <si>
    <t>CUST0852</t>
  </si>
  <si>
    <t>CUST1214</t>
  </si>
  <si>
    <t>CUST0035</t>
  </si>
  <si>
    <t>CUST1227</t>
  </si>
  <si>
    <t>CUST1185</t>
  </si>
  <si>
    <t>CUST0069</t>
  </si>
  <si>
    <t>CUST0037</t>
  </si>
  <si>
    <t>CUST0124</t>
  </si>
  <si>
    <t>CUST0098</t>
  </si>
  <si>
    <t>CUST0762</t>
  </si>
  <si>
    <t>CUST0800</t>
  </si>
  <si>
    <t>CUST1097</t>
  </si>
  <si>
    <t>CUST1152</t>
  </si>
  <si>
    <t>CUST0795</t>
  </si>
  <si>
    <t>CUST1259</t>
  </si>
  <si>
    <t>CUST0375</t>
  </si>
  <si>
    <t>CUST0601</t>
  </si>
  <si>
    <t>CUST0918</t>
  </si>
  <si>
    <t>CUST0796</t>
  </si>
  <si>
    <t>CUST1157</t>
  </si>
  <si>
    <t>CUST0350</t>
  </si>
  <si>
    <t>CUST1208</t>
  </si>
  <si>
    <t>CUST1090</t>
  </si>
  <si>
    <t>CUST0559</t>
  </si>
  <si>
    <t>CUST0165</t>
  </si>
  <si>
    <t>CUST0692</t>
  </si>
  <si>
    <t>CUST0707</t>
  </si>
  <si>
    <t>CUST0106</t>
  </si>
  <si>
    <t>CUST0169</t>
  </si>
  <si>
    <t>CUST0270</t>
  </si>
  <si>
    <t>CUST0993</t>
  </si>
  <si>
    <t>CUST1020</t>
  </si>
  <si>
    <t>CUST0455</t>
  </si>
  <si>
    <t>CUST0266</t>
  </si>
  <si>
    <t>CUST0213</t>
  </si>
  <si>
    <t>CUST0804</t>
  </si>
  <si>
    <t>CUST0766</t>
  </si>
  <si>
    <t>CUST0985</t>
  </si>
  <si>
    <t>CUST0183</t>
  </si>
  <si>
    <t>CUST0441</t>
  </si>
  <si>
    <t>CUST0622</t>
  </si>
  <si>
    <t>CUST0461</t>
  </si>
  <si>
    <t>CUST0163</t>
  </si>
  <si>
    <t>CUST0274</t>
  </si>
  <si>
    <t>CUST0277</t>
  </si>
  <si>
    <t>CUST0526</t>
  </si>
  <si>
    <t>CUST0027</t>
  </si>
  <si>
    <t>CUST0691</t>
  </si>
  <si>
    <t>CUST0428</t>
  </si>
  <si>
    <t>CUST1130</t>
  </si>
  <si>
    <t>CUST0688</t>
  </si>
  <si>
    <t>CUST0269</t>
  </si>
  <si>
    <t>CUST1127</t>
  </si>
  <si>
    <t>CUST0664</t>
  </si>
  <si>
    <t>CUST1238</t>
  </si>
  <si>
    <t>CUST1083</t>
  </si>
  <si>
    <t>CUST1293</t>
  </si>
  <si>
    <t>CUST0223</t>
  </si>
  <si>
    <t>CUST1210</t>
  </si>
  <si>
    <t>CUST1289</t>
  </si>
  <si>
    <t>CUST0838</t>
  </si>
  <si>
    <t>CUST0530</t>
  </si>
  <si>
    <t>CUST1268</t>
  </si>
  <si>
    <t>CUST0379</t>
  </si>
  <si>
    <t>CUST0858</t>
  </si>
  <si>
    <t>CUST0365</t>
  </si>
  <si>
    <t>CUST0218</t>
  </si>
  <si>
    <t>CUST0606</t>
  </si>
  <si>
    <t>CUST1137</t>
  </si>
  <si>
    <t>CUST0483</t>
  </si>
  <si>
    <t>CUST0537</t>
  </si>
  <si>
    <t>CUST1120</t>
  </si>
  <si>
    <t>CUST0748</t>
  </si>
  <si>
    <t>CUST1295</t>
  </si>
  <si>
    <t>CUST0677</t>
  </si>
  <si>
    <t>CUST0934</t>
  </si>
  <si>
    <t>CUST0164</t>
  </si>
  <si>
    <t>CUST0928</t>
  </si>
  <si>
    <t>CUST0675</t>
  </si>
  <si>
    <t>CUST1168</t>
  </si>
  <si>
    <t>CUST0810</t>
  </si>
  <si>
    <t>CUST0805</t>
  </si>
  <si>
    <t>CUST0081</t>
  </si>
  <si>
    <t>CUST1223</t>
  </si>
  <si>
    <t>CUST0719</t>
  </si>
  <si>
    <t>CUST0913</t>
  </si>
  <si>
    <t>CUST1189</t>
  </si>
  <si>
    <t>CUST0135</t>
  </si>
  <si>
    <t>CUST1177</t>
  </si>
  <si>
    <t>CUST0016</t>
  </si>
  <si>
    <t>CUST0588</t>
  </si>
  <si>
    <t>CUST0007</t>
  </si>
  <si>
    <t>CUST0792</t>
  </si>
  <si>
    <t>CUST0727</t>
  </si>
  <si>
    <t>CUST0906</t>
  </si>
  <si>
    <t>CUST1121</t>
  </si>
  <si>
    <t>CUST0377</t>
  </si>
  <si>
    <t>CUST0459</t>
  </si>
  <si>
    <t>CUST0657</t>
  </si>
  <si>
    <t>CUST1128</t>
  </si>
  <si>
    <t>CUST0383</t>
  </si>
  <si>
    <t>CUST0414</t>
  </si>
  <si>
    <t>CUST0215</t>
  </si>
  <si>
    <t>Shipping</t>
  </si>
  <si>
    <t>Payment</t>
  </si>
  <si>
    <t>Product ID</t>
  </si>
  <si>
    <t>Product Name</t>
  </si>
  <si>
    <t>Basic Lookup</t>
  </si>
  <si>
    <t>Not Found</t>
  </si>
  <si>
    <t>Multiple Conditions</t>
  </si>
  <si>
    <t>Order ID</t>
  </si>
  <si>
    <t>AvgCustRating</t>
  </si>
  <si>
    <t>RatingRank</t>
  </si>
  <si>
    <t>Dynamic Arrays - Multiple Lookups</t>
  </si>
  <si>
    <t>First Result</t>
  </si>
  <si>
    <t>Order Number</t>
  </si>
  <si>
    <t>Order Year</t>
  </si>
  <si>
    <t>Order Month</t>
  </si>
  <si>
    <t>Order Month Name</t>
  </si>
  <si>
    <t>LinePrice</t>
  </si>
  <si>
    <t>Order Price</t>
  </si>
  <si>
    <t>Dynamic Arrays - Multiple Columns</t>
  </si>
  <si>
    <t>Dynamic Arrays - 2-Way Lookup (Narrow Data)</t>
  </si>
  <si>
    <t>Customer ID</t>
  </si>
  <si>
    <t>Order Date</t>
  </si>
  <si>
    <t>Dynamic Arrays - 2-Way Lookup (Wide Data)</t>
  </si>
  <si>
    <t>Jan</t>
  </si>
  <si>
    <t>Dec</t>
  </si>
  <si>
    <t>Jul</t>
  </si>
  <si>
    <t>Not Found - Common Error!</t>
  </si>
  <si>
    <t>Match Modes - 1 and -1</t>
  </si>
  <si>
    <t>Customer List</t>
  </si>
  <si>
    <t>Total Spend</t>
  </si>
  <si>
    <t>Life Spend</t>
  </si>
  <si>
    <t>Super Spender</t>
  </si>
  <si>
    <t>New Customer</t>
  </si>
  <si>
    <t>True Gamer</t>
  </si>
  <si>
    <t>Casual Collector</t>
  </si>
  <si>
    <t>Dedicated Hobbyist</t>
  </si>
  <si>
    <t>Customer Category</t>
  </si>
  <si>
    <t>Product Category</t>
  </si>
  <si>
    <t>Best category under £1000</t>
  </si>
  <si>
    <t>Match Modes - 1 and -1 for Categories (Summary Tables Page)</t>
  </si>
  <si>
    <t>Match Modes - 2 and 3</t>
  </si>
  <si>
    <t>Sheets</t>
  </si>
  <si>
    <t>Wildcard</t>
  </si>
  <si>
    <t>Regex</t>
  </si>
  <si>
    <t>Search Modes - 1 and -1</t>
  </si>
  <si>
    <t>First Order</t>
  </si>
  <si>
    <t>Last Order</t>
  </si>
  <si>
    <t>Search Modes - 2 and -2</t>
  </si>
  <si>
    <t>Search Modes - 2 and -2 Warnings!</t>
  </si>
  <si>
    <t>- Binary search can give the wrong results if the data isn't sorted by the search column.</t>
  </si>
  <si>
    <t>- Don't use with match_mode unless you have tested it yourself! It can lead to some unexpected results.</t>
  </si>
  <si>
    <t>Multiple Conditions - Common Error! Similar Results</t>
  </si>
  <si>
    <t>Multiple Conditions - Common Error! AND/OR</t>
  </si>
  <si>
    <t>Multiple Conditions - Using ByRow</t>
  </si>
  <si>
    <t>Dynamic Arrays - 2-Way Lookup (Wide Data), Returning a 2D Array</t>
  </si>
  <si>
    <t>Feb</t>
  </si>
  <si>
    <t>Mar</t>
  </si>
  <si>
    <t>Helper - Years</t>
  </si>
  <si>
    <t>Helper - Months</t>
  </si>
  <si>
    <t>Match Modes - 3, some helpful REGEX</t>
  </si>
  <si>
    <t>\d</t>
  </si>
  <si>
    <t>digit</t>
  </si>
  <si>
    <t>.</t>
  </si>
  <si>
    <t>any character</t>
  </si>
  <si>
    <t>[abc]</t>
  </si>
  <si>
    <t>[^abc]</t>
  </si>
  <si>
    <t>[a-zA-Z]</t>
  </si>
  <si>
    <t>any of the letters abc (lowercase)</t>
  </si>
  <si>
    <t>anything EXCEPT the letters abc (lowercase)</t>
  </si>
  <si>
    <t>any letter, lower or uppercase (doesn't include accents/umlauts etc.)</t>
  </si>
  <si>
    <t>[a-zA-Z0-9]</t>
  </si>
  <si>
    <t>\w</t>
  </si>
  <si>
    <t xml:space="preserve">\CAPITAL </t>
  </si>
  <si>
    <t>opposite of \lower</t>
  </si>
  <si>
    <t>\D</t>
  </si>
  <si>
    <t>as above, plus any digit</t>
  </si>
  <si>
    <t>same as above ("word character")</t>
  </si>
  <si>
    <t>anything EXCEPT digits</t>
  </si>
  <si>
    <t>\W</t>
  </si>
  <si>
    <t>anything EXCEPT word characters</t>
  </si>
  <si>
    <t>a*</t>
  </si>
  <si>
    <t>lower case a, any number of times (including 0)</t>
  </si>
  <si>
    <t>a+</t>
  </si>
  <si>
    <t>lower case a, any number of times (at least once)</t>
  </si>
  <si>
    <t>a{3}</t>
  </si>
  <si>
    <t>lower case a, 3 times (aaa)</t>
  </si>
  <si>
    <t>a{3,5}</t>
  </si>
  <si>
    <t>lower case a, between 3 and 5 times (inclusive)</t>
  </si>
  <si>
    <t>a{3,}</t>
  </si>
  <si>
    <t>lower case a, 3 times or more</t>
  </si>
  <si>
    <t>\s</t>
  </si>
  <si>
    <t>any whitespace character (space, tab, etc)</t>
  </si>
  <si>
    <t>\S</t>
  </si>
  <si>
    <t>anything EXCEPT whitespace characters</t>
  </si>
  <si>
    <t>a?</t>
  </si>
  <si>
    <t>lower case a, zero times or once</t>
  </si>
  <si>
    <t>\b</t>
  </si>
  <si>
    <t>word boundary</t>
  </si>
  <si>
    <t>Text</t>
  </si>
  <si>
    <t>Calculation</t>
  </si>
  <si>
    <t>List Price</t>
  </si>
  <si>
    <t>Santorini</t>
  </si>
  <si>
    <t>Sumtorini</t>
  </si>
  <si>
    <t>Jaipur</t>
  </si>
  <si>
    <t>Jaipor</t>
  </si>
  <si>
    <t>A Feast for Odin</t>
  </si>
  <si>
    <t>Accounts for Odin</t>
  </si>
  <si>
    <t>The Great Heartland Hauling Co.</t>
  </si>
  <si>
    <t>The Great Heartland Finance Co.</t>
  </si>
  <si>
    <t>P102</t>
  </si>
  <si>
    <t>Total Customer Spend</t>
  </si>
  <si>
    <t>Count</t>
  </si>
  <si>
    <t>Using Search Mode to Return Range</t>
  </si>
  <si>
    <t>IF NA Category</t>
  </si>
  <si>
    <t>IF NA List Price</t>
  </si>
  <si>
    <t>MAP Category</t>
  </si>
  <si>
    <t>MAP List Price</t>
  </si>
  <si>
    <t>Match Mode Search Mode Together</t>
  </si>
  <si>
    <t>o</t>
  </si>
  <si>
    <t>a</t>
  </si>
  <si>
    <t>n</t>
  </si>
  <si>
    <t>b</t>
  </si>
  <si>
    <t>m</t>
  </si>
  <si>
    <t>c</t>
  </si>
  <si>
    <t>l</t>
  </si>
  <si>
    <t>d</t>
  </si>
  <si>
    <t>k</t>
  </si>
  <si>
    <t>e</t>
  </si>
  <si>
    <t>j</t>
  </si>
  <si>
    <t>f</t>
  </si>
  <si>
    <t>i</t>
  </si>
  <si>
    <t>g</t>
  </si>
  <si>
    <t>h</t>
  </si>
  <si>
    <t>TmpProductID</t>
  </si>
  <si>
    <t>P100</t>
  </si>
  <si>
    <t>P101</t>
  </si>
  <si>
    <t>P103</t>
  </si>
  <si>
    <t>Min Order Price</t>
  </si>
  <si>
    <t>Max Order Price</t>
  </si>
  <si>
    <t>Line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</si>
</sst>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164" formatCode="&quot;£&quot;#,##0.00"/>
    <numFmt numFmtId="165" formatCode="0.0"/>
    <numFmt numFmtId="166" formatCode="&quot;£&quot;#,##0"/>
  </numFmts>
  <fonts count="4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i/>
      <u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4" fontId="1" fillId="0" borderId="0" xfId="0" applyNumberFormat="1" applyFont="1"/>
    <xf numFmtId="166" fontId="0" fillId="0" borderId="0" xfId="0" applyNumberFormat="1"/>
    <xf numFmtId="6" fontId="0" fillId="0" borderId="0" xfId="0" applyNumberFormat="1"/>
    <xf numFmtId="164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16">
    <dxf>
      <numFmt numFmtId="164" formatCode="&quot;£&quot;#,##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164" formatCode="&quot;£&quot;#,##0.00"/>
    </dxf>
    <dxf>
      <numFmt numFmtId="1" formatCode="0"/>
    </dxf>
    <dxf>
      <numFmt numFmtId="0" formatCode="General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29569-09BF-4DB1-9EB9-B9B1051D3413}" name="tbl_Product" displayName="tbl_Product" ref="A1:H48" totalsRowShown="0" headerRowDxfId="15">
  <autoFilter ref="A1:H48" xr:uid="{E7029569-09BF-4DB1-9EB9-B9B1051D3413}"/>
  <tableColumns count="8">
    <tableColumn id="1" xr3:uid="{9E277B71-41BC-4867-B57E-2645237E1B61}" name="ProductID"/>
    <tableColumn id="2" xr3:uid="{B6ECDDC6-5FD5-4BC3-AF55-8221DB7DA1F6}" name="ProductName"/>
    <tableColumn id="3" xr3:uid="{419A8D9E-F6E4-4445-AEF9-74D1C819BBDB}" name="Category"/>
    <tableColumn id="8" xr3:uid="{B8271CA7-6CC1-4CA5-85EA-4329C48DBA7F}" name="AvgCustRating" dataDxfId="14"/>
    <tableColumn id="9" xr3:uid="{B68060F2-396D-45AC-AB2E-9C62BE2818D5}" name="RatingRank" dataDxfId="13">
      <calculatedColumnFormula>_xlfn.RANK.EQ(tbl_Product[[#This Row],[AvgCustRating]],tbl_Product[AvgCustRating])</calculatedColumnFormula>
    </tableColumn>
    <tableColumn id="4" xr3:uid="{691009D8-7321-4FD3-8B07-6F51967DED07}" name="QtyOnHand" dataDxfId="12"/>
    <tableColumn id="5" xr3:uid="{1FB00B46-4052-4A88-879F-985F39E58108}" name="CostPrice" dataDxfId="11"/>
    <tableColumn id="6" xr3:uid="{EF16A93D-1E39-4ACF-89B2-96F73ECED827}" name="ListPric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4A36E-09E4-475A-8817-FB861482B0F0}" name="tbl_NewProducts" displayName="tbl_NewProducts" ref="K1:M5" totalsRowShown="0" headerRowDxfId="9">
  <autoFilter ref="K1:M5" xr:uid="{1204A36E-09E4-475A-8817-FB861482B0F0}"/>
  <tableColumns count="3">
    <tableColumn id="1" xr3:uid="{DA23DAFB-9635-450D-9D69-A59AF1345CAE}" name="TmpProductID"/>
    <tableColumn id="2" xr3:uid="{DCD55F9C-FD69-4BD9-A220-A2865097D647}" name="ProductName"/>
    <tableColumn id="3" xr3:uid="{81BE5EBA-C66C-42B6-8EE1-B8F1205B5A50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6D6E73-B978-4D8B-9404-64FDA2E3A1A9}" name="tbl_Order" displayName="tbl_Order" ref="A1:J1581" totalsRowShown="0" headerRowDxfId="8">
  <autoFilter ref="A1:J1581" xr:uid="{F56D6E73-B978-4D8B-9404-64FDA2E3A1A9}"/>
  <tableColumns count="10">
    <tableColumn id="1" xr3:uid="{1B2BF272-67F1-406C-B296-43B662E22BE4}" name="OrderID"/>
    <tableColumn id="2" xr3:uid="{729AE3EA-4545-42D7-B679-81FAEA155986}" name="CustomerID"/>
    <tableColumn id="3" xr3:uid="{6E92C888-4767-41D3-B16A-EA04ED27598C}" name="OrderDate" dataDxfId="7"/>
    <tableColumn id="4" xr3:uid="{462CDA73-711B-494F-BB40-EC20DA386AE0}" name="Shipping"/>
    <tableColumn id="5" xr3:uid="{CE540DC5-1297-4C80-BCEB-2CE5C618CF6B}" name="Payment"/>
    <tableColumn id="6" xr3:uid="{FF74812D-CB2F-443B-A440-65D3B5B12972}" name="Status"/>
    <tableColumn id="7" xr3:uid="{3F075CD9-B831-4E46-A2AC-84FECF05094E}" name="Order Year" dataDxfId="6">
      <calculatedColumnFormula>YEAR(tbl_Order[[#This Row],[OrderDate]])</calculatedColumnFormula>
    </tableColumn>
    <tableColumn id="8" xr3:uid="{6B837D80-A3A9-4ECB-B7FB-9E5F23C0096C}" name="Order Month" dataDxfId="5">
      <calculatedColumnFormula>MONTH(tbl_Order[[#This Row],[OrderDate]])</calculatedColumnFormula>
    </tableColumn>
    <tableColumn id="9" xr3:uid="{9CEB25D8-F2A1-4642-B36A-29140E529F71}" name="Order Month Name" dataDxfId="4">
      <calculatedColumnFormula>TEXT(tbl_Order[[#This Row],[OrderDate]],"mmm")</calculatedColumnFormula>
    </tableColumn>
    <tableColumn id="10" xr3:uid="{6AAFD9FA-109B-4CBD-A8F3-FBF527372205}" name="Order Price" dataDxfId="3">
      <calculatedColumnFormula>SUMIFS(tbl_OrderProduct[LinePrice],tbl_OrderProduct[OrderID],tbl_Order[[#This Row],[OrderID]])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0520BF-B424-4BD9-A670-E7D85F39BB01}" name="tbl_OrderProduct" displayName="tbl_OrderProduct" ref="A1:E3792" totalsRowShown="0" headerRowDxfId="2">
  <autoFilter ref="A1:E3792" xr:uid="{820520BF-B424-4BD9-A670-E7D85F39BB01}"/>
  <tableColumns count="5">
    <tableColumn id="1" xr3:uid="{222CA378-DE12-4C0D-B1E1-D7ED3CF853AE}" name="OrderID"/>
    <tableColumn id="2" xr3:uid="{523FB5F3-E4E0-4A70-9522-D5E629817A63}" name="ProductID"/>
    <tableColumn id="5" xr3:uid="{7667C5EB-6CA8-4190-B291-C2568D22080F}" name="Product Category" dataDxfId="1">
      <calculatedColumnFormula>_xlfn.XLOOKUP(tbl_OrderProduct[[#This Row],[ProductID]],tbl_Product[ProductID],tbl_Product[Category])</calculatedColumnFormula>
    </tableColumn>
    <tableColumn id="3" xr3:uid="{26278388-8D27-4CCE-AF41-5945E82EFDCB}" name="Quantity"/>
    <tableColumn id="4" xr3:uid="{C7205A98-CFEF-4F7A-9F70-516E920B29CC}" name="LinePrice" dataDxfId="0">
      <calculatedColumnFormula>_xlfn.XLOOKUP(tbl_OrderProduct[[#This Row],[ProductID]],tbl_Product[ProductID],tbl_Product[ListPrice])*tbl_OrderProduct[[#This Row],[Quantity]]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DA16-341B-4655-9BC6-51E45E368C4A}">
  <dimension ref="B1:AE123"/>
  <sheetViews>
    <sheetView tabSelected="1" zoomScaleNormal="100" workbookViewId="0"/>
  </sheetViews>
  <sheetFormatPr defaultRowHeight="24" x14ac:dyDescent="0.4"/>
  <cols>
    <col min="2" max="2" width="12.9140625" style="6" customWidth="1"/>
    <col min="3" max="3" width="12.58203125" bestFit="1" customWidth="1"/>
    <col min="4" max="4" width="12.6640625" bestFit="1" customWidth="1"/>
    <col min="5" max="5" width="12.58203125" bestFit="1" customWidth="1"/>
    <col min="6" max="6" width="13.75" customWidth="1"/>
    <col min="7" max="7" width="15.58203125" bestFit="1" customWidth="1"/>
    <col min="8" max="9" width="12.58203125" customWidth="1"/>
    <col min="11" max="11" width="9.4140625" bestFit="1" customWidth="1"/>
    <col min="12" max="12" width="9.5" bestFit="1" customWidth="1"/>
  </cols>
  <sheetData>
    <row r="1" spans="2:31" x14ac:dyDescent="0.4">
      <c r="AA1" s="4" t="s">
        <v>2782</v>
      </c>
    </row>
    <row r="2" spans="2:31" x14ac:dyDescent="0.4">
      <c r="B2" s="6" t="s">
        <v>2669</v>
      </c>
      <c r="AA2">
        <v>4</v>
      </c>
      <c r="AB2" t="s">
        <v>2783</v>
      </c>
      <c r="AD2">
        <v>9</v>
      </c>
      <c r="AE2" t="s">
        <v>2784</v>
      </c>
    </row>
    <row r="3" spans="2:31" x14ac:dyDescent="0.4">
      <c r="C3" s="4" t="s">
        <v>2667</v>
      </c>
      <c r="D3" s="4" t="s">
        <v>2668</v>
      </c>
      <c r="AA3">
        <v>4</v>
      </c>
      <c r="AB3" t="s">
        <v>2785</v>
      </c>
      <c r="AD3">
        <v>9</v>
      </c>
      <c r="AE3" t="s">
        <v>2786</v>
      </c>
    </row>
    <row r="4" spans="2:31" x14ac:dyDescent="0.4">
      <c r="C4" t="s">
        <v>152</v>
      </c>
      <c r="AA4">
        <v>5</v>
      </c>
      <c r="AB4" t="s">
        <v>2787</v>
      </c>
      <c r="AD4">
        <v>9</v>
      </c>
      <c r="AE4" t="s">
        <v>2788</v>
      </c>
    </row>
    <row r="5" spans="2:31" x14ac:dyDescent="0.4">
      <c r="AA5">
        <v>5</v>
      </c>
      <c r="AB5" t="s">
        <v>2789</v>
      </c>
      <c r="AD5">
        <v>8</v>
      </c>
      <c r="AE5" t="s">
        <v>2790</v>
      </c>
    </row>
    <row r="6" spans="2:31" x14ac:dyDescent="0.4">
      <c r="B6" s="6" t="s">
        <v>2676</v>
      </c>
      <c r="AA6">
        <v>6</v>
      </c>
      <c r="AB6" t="s">
        <v>2791</v>
      </c>
      <c r="AD6">
        <v>8</v>
      </c>
      <c r="AE6" t="s">
        <v>2792</v>
      </c>
    </row>
    <row r="7" spans="2:31" x14ac:dyDescent="0.4">
      <c r="C7" s="4" t="s">
        <v>2677</v>
      </c>
      <c r="D7" s="4" t="s">
        <v>2667</v>
      </c>
      <c r="AA7">
        <v>6</v>
      </c>
      <c r="AB7" t="s">
        <v>2793</v>
      </c>
      <c r="AD7">
        <v>8</v>
      </c>
      <c r="AE7" t="s">
        <v>2794</v>
      </c>
    </row>
    <row r="8" spans="2:31" x14ac:dyDescent="0.4">
      <c r="C8" t="s">
        <v>176</v>
      </c>
      <c r="AA8">
        <v>6</v>
      </c>
      <c r="AB8" t="s">
        <v>2795</v>
      </c>
      <c r="AD8">
        <v>8</v>
      </c>
      <c r="AE8" t="s">
        <v>2796</v>
      </c>
    </row>
    <row r="9" spans="2:31" x14ac:dyDescent="0.4">
      <c r="AA9">
        <v>6</v>
      </c>
      <c r="AB9" t="s">
        <v>2797</v>
      </c>
      <c r="AD9">
        <v>6</v>
      </c>
      <c r="AE9" t="s">
        <v>2797</v>
      </c>
    </row>
    <row r="10" spans="2:31" x14ac:dyDescent="0.4">
      <c r="B10" s="6" t="s">
        <v>2671</v>
      </c>
      <c r="AA10">
        <v>8</v>
      </c>
      <c r="AB10" t="s">
        <v>2796</v>
      </c>
      <c r="AD10">
        <v>6</v>
      </c>
      <c r="AE10" t="s">
        <v>2795</v>
      </c>
    </row>
    <row r="11" spans="2:31" x14ac:dyDescent="0.4">
      <c r="C11" s="4" t="s">
        <v>2672</v>
      </c>
      <c r="D11" s="4" t="s">
        <v>2667</v>
      </c>
      <c r="E11" s="4" t="s">
        <v>2804</v>
      </c>
      <c r="G11" s="4" t="s">
        <v>2672</v>
      </c>
      <c r="H11" s="4" t="s">
        <v>2667</v>
      </c>
      <c r="I11" s="4" t="s">
        <v>2804</v>
      </c>
      <c r="K11" s="4"/>
      <c r="L11" s="4"/>
      <c r="M11" s="4"/>
      <c r="AA11">
        <v>8</v>
      </c>
      <c r="AB11" t="s">
        <v>2794</v>
      </c>
      <c r="AD11">
        <v>6</v>
      </c>
      <c r="AE11" t="s">
        <v>2793</v>
      </c>
    </row>
    <row r="12" spans="2:31" x14ac:dyDescent="0.4">
      <c r="C12" t="s">
        <v>170</v>
      </c>
      <c r="D12" t="s">
        <v>144</v>
      </c>
      <c r="E12" s="3"/>
      <c r="G12" t="s">
        <v>170</v>
      </c>
      <c r="H12" t="s">
        <v>144</v>
      </c>
      <c r="I12" s="3"/>
      <c r="AA12">
        <v>8</v>
      </c>
      <c r="AB12" t="s">
        <v>2792</v>
      </c>
      <c r="AD12">
        <v>6</v>
      </c>
      <c r="AE12" t="s">
        <v>2791</v>
      </c>
    </row>
    <row r="13" spans="2:31" x14ac:dyDescent="0.4">
      <c r="AA13">
        <v>8</v>
      </c>
      <c r="AB13" t="s">
        <v>2790</v>
      </c>
      <c r="AD13">
        <v>5</v>
      </c>
      <c r="AE13" t="s">
        <v>2789</v>
      </c>
    </row>
    <row r="14" spans="2:31" x14ac:dyDescent="0.4">
      <c r="B14" s="6" t="s">
        <v>2716</v>
      </c>
      <c r="AA14">
        <v>9</v>
      </c>
      <c r="AB14" t="s">
        <v>2788</v>
      </c>
      <c r="AD14">
        <v>5</v>
      </c>
      <c r="AE14" t="s">
        <v>2787</v>
      </c>
    </row>
    <row r="15" spans="2:31" x14ac:dyDescent="0.4">
      <c r="C15" s="4" t="s">
        <v>2674</v>
      </c>
      <c r="D15" s="4" t="s">
        <v>26</v>
      </c>
      <c r="E15" s="4" t="s">
        <v>2668</v>
      </c>
      <c r="G15" s="4" t="s">
        <v>2668</v>
      </c>
      <c r="H15" s="4" t="s">
        <v>2674</v>
      </c>
      <c r="I15" s="4" t="s">
        <v>26</v>
      </c>
      <c r="AA15">
        <v>9</v>
      </c>
      <c r="AB15" t="s">
        <v>2786</v>
      </c>
      <c r="AD15">
        <v>4</v>
      </c>
      <c r="AE15" t="s">
        <v>2785</v>
      </c>
    </row>
    <row r="16" spans="2:31" x14ac:dyDescent="0.4">
      <c r="B16"/>
      <c r="C16">
        <v>31</v>
      </c>
      <c r="D16">
        <v>20</v>
      </c>
      <c r="G16" t="str">
        <f>IF(E16="","",E16)</f>
        <v/>
      </c>
      <c r="H16" t="str">
        <f>_xlfn.XLOOKUP(G16,tbl_Product[ProductName],tbl_Product[RatingRank],"")</f>
        <v/>
      </c>
      <c r="I16" t="str">
        <f>_xlfn.XLOOKUP(G16,tbl_Product[ProductName],tbl_Product[QtyOnHand],"")</f>
        <v/>
      </c>
      <c r="AA16">
        <v>9</v>
      </c>
      <c r="AB16" t="s">
        <v>2784</v>
      </c>
      <c r="AD16">
        <v>4</v>
      </c>
      <c r="AE16" t="s">
        <v>2783</v>
      </c>
    </row>
    <row r="17" spans="2:10" x14ac:dyDescent="0.4">
      <c r="B17"/>
    </row>
    <row r="18" spans="2:10" x14ac:dyDescent="0.4">
      <c r="B18" s="6" t="s">
        <v>2717</v>
      </c>
    </row>
    <row r="19" spans="2:10" x14ac:dyDescent="0.4">
      <c r="C19" s="4" t="s">
        <v>2672</v>
      </c>
      <c r="D19" s="4" t="s">
        <v>2667</v>
      </c>
      <c r="E19" s="4" t="s">
        <v>2804</v>
      </c>
    </row>
    <row r="20" spans="2:10" x14ac:dyDescent="0.4">
      <c r="C20" t="s">
        <v>170</v>
      </c>
      <c r="D20" t="s">
        <v>144</v>
      </c>
      <c r="E20" s="3"/>
    </row>
    <row r="22" spans="2:10" x14ac:dyDescent="0.4">
      <c r="B22" s="6" t="s">
        <v>2675</v>
      </c>
    </row>
    <row r="23" spans="2:10" x14ac:dyDescent="0.4">
      <c r="C23" s="4" t="s">
        <v>12</v>
      </c>
      <c r="D23" s="4" t="s">
        <v>1</v>
      </c>
      <c r="G23" s="4" t="s">
        <v>12</v>
      </c>
      <c r="I23" s="4" t="s">
        <v>1</v>
      </c>
    </row>
    <row r="24" spans="2:10" x14ac:dyDescent="0.4">
      <c r="C24" t="s">
        <v>443</v>
      </c>
      <c r="G24" t="s">
        <v>443</v>
      </c>
      <c r="H24" t="s">
        <v>1077</v>
      </c>
    </row>
    <row r="25" spans="2:10" x14ac:dyDescent="0.4">
      <c r="C25" t="s">
        <v>1738</v>
      </c>
      <c r="G25" t="s">
        <v>1738</v>
      </c>
      <c r="H25" t="s">
        <v>1742</v>
      </c>
    </row>
    <row r="26" spans="2:10" x14ac:dyDescent="0.4">
      <c r="C26" t="s">
        <v>408</v>
      </c>
      <c r="G26" t="s">
        <v>408</v>
      </c>
      <c r="H26" t="s">
        <v>1744</v>
      </c>
    </row>
    <row r="27" spans="2:10" x14ac:dyDescent="0.4">
      <c r="C27" t="s">
        <v>1077</v>
      </c>
    </row>
    <row r="28" spans="2:10" x14ac:dyDescent="0.4">
      <c r="C28" t="s">
        <v>1742</v>
      </c>
    </row>
    <row r="29" spans="2:10" x14ac:dyDescent="0.4">
      <c r="C29" t="s">
        <v>1744</v>
      </c>
    </row>
    <row r="31" spans="2:10" x14ac:dyDescent="0.4">
      <c r="B31" s="6" t="s">
        <v>2683</v>
      </c>
    </row>
    <row r="32" spans="2:10" x14ac:dyDescent="0.4">
      <c r="C32" s="4" t="s">
        <v>12</v>
      </c>
      <c r="D32" s="4" t="s">
        <v>13</v>
      </c>
      <c r="E32" s="4" t="s">
        <v>14</v>
      </c>
      <c r="F32" s="4" t="s">
        <v>2665</v>
      </c>
      <c r="H32" s="4" t="s">
        <v>12</v>
      </c>
      <c r="I32" s="4" t="s">
        <v>14</v>
      </c>
      <c r="J32" s="4" t="s">
        <v>2666</v>
      </c>
    </row>
    <row r="33" spans="2:11" x14ac:dyDescent="0.4">
      <c r="C33" t="s">
        <v>1004</v>
      </c>
      <c r="E33" s="1"/>
      <c r="H33" t="s">
        <v>1004</v>
      </c>
      <c r="I33" s="1"/>
    </row>
    <row r="35" spans="2:11" x14ac:dyDescent="0.4">
      <c r="B35" s="6" t="s">
        <v>2684</v>
      </c>
    </row>
    <row r="36" spans="2:11" x14ac:dyDescent="0.4">
      <c r="E36" s="5" t="s">
        <v>2686</v>
      </c>
    </row>
    <row r="37" spans="2:11" x14ac:dyDescent="0.4">
      <c r="E37" s="8">
        <v>42617</v>
      </c>
      <c r="F37" s="8">
        <v>43470</v>
      </c>
      <c r="G37" s="8">
        <v>44850</v>
      </c>
    </row>
    <row r="38" spans="2:11" x14ac:dyDescent="0.4">
      <c r="C38" s="5" t="s">
        <v>2685</v>
      </c>
      <c r="D38" s="4" t="s">
        <v>1860</v>
      </c>
      <c r="E38" s="3"/>
      <c r="F38" s="3"/>
      <c r="G38" s="3"/>
    </row>
    <row r="39" spans="2:11" x14ac:dyDescent="0.4">
      <c r="D39" s="4" t="s">
        <v>1812</v>
      </c>
      <c r="E39" s="3"/>
      <c r="F39" s="3"/>
      <c r="G39" s="3"/>
    </row>
    <row r="40" spans="2:11" x14ac:dyDescent="0.4">
      <c r="D40" s="4" t="s">
        <v>2117</v>
      </c>
      <c r="E40" s="3"/>
      <c r="F40" s="3"/>
      <c r="G40" s="3"/>
    </row>
    <row r="42" spans="2:11" x14ac:dyDescent="0.4">
      <c r="B42" s="6" t="s">
        <v>2687</v>
      </c>
    </row>
    <row r="43" spans="2:11" x14ac:dyDescent="0.4">
      <c r="D43" s="4" t="s">
        <v>2688</v>
      </c>
      <c r="E43" s="4" t="s">
        <v>2690</v>
      </c>
      <c r="F43" s="4" t="s">
        <v>2689</v>
      </c>
      <c r="I43" s="4" t="s">
        <v>2688</v>
      </c>
      <c r="J43" s="4" t="s">
        <v>2690</v>
      </c>
      <c r="K43" s="4" t="s">
        <v>2689</v>
      </c>
    </row>
    <row r="44" spans="2:11" x14ac:dyDescent="0.4">
      <c r="C44" s="4">
        <v>2016</v>
      </c>
      <c r="D44" s="3"/>
      <c r="E44" s="3"/>
      <c r="F44" s="3"/>
      <c r="H44" s="4">
        <v>2016</v>
      </c>
      <c r="I44" s="3"/>
      <c r="J44" s="3"/>
      <c r="K44" s="3"/>
    </row>
    <row r="45" spans="2:11" x14ac:dyDescent="0.4">
      <c r="C45" s="4">
        <v>2019</v>
      </c>
      <c r="D45" s="3"/>
      <c r="E45" s="3"/>
      <c r="F45" s="3"/>
      <c r="H45" s="4">
        <v>2019</v>
      </c>
      <c r="I45" s="3"/>
      <c r="J45" s="3"/>
      <c r="K45" s="3"/>
    </row>
    <row r="46" spans="2:11" x14ac:dyDescent="0.4">
      <c r="C46" s="4">
        <v>2023</v>
      </c>
      <c r="D46" s="3"/>
      <c r="E46" s="3"/>
      <c r="F46" s="3"/>
      <c r="H46" s="4">
        <v>2023</v>
      </c>
      <c r="I46" s="3"/>
      <c r="J46" s="3"/>
      <c r="K46" s="3"/>
    </row>
    <row r="48" spans="2:11" x14ac:dyDescent="0.4">
      <c r="B48" s="6" t="s">
        <v>2670</v>
      </c>
      <c r="D48" s="5" t="s">
        <v>2763</v>
      </c>
      <c r="E48" s="5">
        <v>0</v>
      </c>
      <c r="F48" s="5" t="s">
        <v>2764</v>
      </c>
    </row>
    <row r="49" spans="2:9" x14ac:dyDescent="0.4">
      <c r="C49" s="4" t="s">
        <v>2667</v>
      </c>
      <c r="D49" s="4" t="s">
        <v>25</v>
      </c>
      <c r="E49" s="4" t="s">
        <v>23</v>
      </c>
      <c r="F49" s="4" t="s">
        <v>2765</v>
      </c>
    </row>
    <row r="50" spans="2:9" x14ac:dyDescent="0.4">
      <c r="C50" t="s">
        <v>3</v>
      </c>
      <c r="F50" s="3"/>
    </row>
    <row r="51" spans="2:9" x14ac:dyDescent="0.4">
      <c r="C51" t="s">
        <v>137</v>
      </c>
      <c r="F51" s="3"/>
    </row>
    <row r="52" spans="2:9" x14ac:dyDescent="0.4">
      <c r="C52" t="s">
        <v>2774</v>
      </c>
      <c r="F52" s="3"/>
    </row>
    <row r="54" spans="2:9" x14ac:dyDescent="0.4">
      <c r="B54" s="6" t="s">
        <v>2691</v>
      </c>
    </row>
    <row r="55" spans="2:9" x14ac:dyDescent="0.4">
      <c r="C55" s="4" t="s">
        <v>2667</v>
      </c>
      <c r="D55" s="4" t="s">
        <v>25</v>
      </c>
      <c r="E55" s="4" t="s">
        <v>2765</v>
      </c>
      <c r="F55" s="4" t="s">
        <v>2778</v>
      </c>
      <c r="G55" s="4" t="s">
        <v>2779</v>
      </c>
      <c r="H55" s="4" t="s">
        <v>2780</v>
      </c>
      <c r="I55" s="4" t="s">
        <v>2781</v>
      </c>
    </row>
    <row r="56" spans="2:9" x14ac:dyDescent="0.4">
      <c r="C56" t="s">
        <v>3</v>
      </c>
      <c r="E56" s="3"/>
      <c r="G56" s="3"/>
      <c r="I56" s="3"/>
    </row>
    <row r="57" spans="2:9" x14ac:dyDescent="0.4">
      <c r="C57" t="s">
        <v>137</v>
      </c>
      <c r="E57" s="3"/>
      <c r="G57" s="3"/>
      <c r="I57" s="3"/>
    </row>
    <row r="58" spans="2:9" x14ac:dyDescent="0.4">
      <c r="C58" t="s">
        <v>2774</v>
      </c>
      <c r="E58" s="3"/>
      <c r="G58" s="3"/>
      <c r="I58" s="3"/>
    </row>
    <row r="59" spans="2:9" x14ac:dyDescent="0.4">
      <c r="E59" s="3"/>
    </row>
    <row r="60" spans="2:9" x14ac:dyDescent="0.4">
      <c r="B60" s="6" t="s">
        <v>2692</v>
      </c>
    </row>
    <row r="61" spans="2:9" x14ac:dyDescent="0.4">
      <c r="C61" s="4"/>
      <c r="D61" s="4" t="s">
        <v>2682</v>
      </c>
      <c r="E61" s="4" t="s">
        <v>2672</v>
      </c>
    </row>
    <row r="62" spans="2:9" x14ac:dyDescent="0.4">
      <c r="C62" t="s">
        <v>2802</v>
      </c>
      <c r="D62" s="3"/>
      <c r="F62" s="3"/>
    </row>
    <row r="63" spans="2:9" x14ac:dyDescent="0.4">
      <c r="C63" t="s">
        <v>2803</v>
      </c>
      <c r="D63" s="3"/>
      <c r="F63" s="3"/>
    </row>
    <row r="65" spans="2:10" x14ac:dyDescent="0.4">
      <c r="C65" s="4" t="s">
        <v>2703</v>
      </c>
    </row>
    <row r="67" spans="2:10" x14ac:dyDescent="0.4">
      <c r="B67" s="6" t="s">
        <v>2704</v>
      </c>
    </row>
    <row r="69" spans="2:10" x14ac:dyDescent="0.4">
      <c r="B69" s="6" t="s">
        <v>2705</v>
      </c>
    </row>
    <row r="70" spans="2:10" x14ac:dyDescent="0.4">
      <c r="D70" s="4" t="s">
        <v>2707</v>
      </c>
      <c r="H70" s="4" t="s">
        <v>2708</v>
      </c>
    </row>
    <row r="71" spans="2:10" x14ac:dyDescent="0.4">
      <c r="C71" t="s">
        <v>83</v>
      </c>
      <c r="G71" t="s">
        <v>83</v>
      </c>
    </row>
    <row r="72" spans="2:10" x14ac:dyDescent="0.4">
      <c r="C72" t="s">
        <v>2706</v>
      </c>
      <c r="G72" t="s">
        <v>2706</v>
      </c>
    </row>
    <row r="74" spans="2:10" x14ac:dyDescent="0.4">
      <c r="B74" s="6" t="s">
        <v>2709</v>
      </c>
      <c r="J74" t="s">
        <v>2777</v>
      </c>
    </row>
    <row r="75" spans="2:10" x14ac:dyDescent="0.4">
      <c r="C75">
        <v>2023</v>
      </c>
      <c r="D75" s="4" t="s">
        <v>2672</v>
      </c>
      <c r="E75" s="4" t="s">
        <v>2686</v>
      </c>
    </row>
    <row r="76" spans="2:10" x14ac:dyDescent="0.4">
      <c r="C76" s="4" t="s">
        <v>2710</v>
      </c>
      <c r="E76" s="1"/>
    </row>
    <row r="77" spans="2:10" x14ac:dyDescent="0.4">
      <c r="C77" s="4" t="s">
        <v>2711</v>
      </c>
      <c r="E77" s="1"/>
    </row>
    <row r="79" spans="2:10" x14ac:dyDescent="0.4">
      <c r="B79" s="6" t="s">
        <v>2712</v>
      </c>
    </row>
    <row r="80" spans="2:10" x14ac:dyDescent="0.4">
      <c r="C80">
        <v>2023</v>
      </c>
      <c r="D80" s="4" t="s">
        <v>2672</v>
      </c>
      <c r="E80" s="4" t="s">
        <v>2686</v>
      </c>
    </row>
    <row r="81" spans="2:11" x14ac:dyDescent="0.4">
      <c r="C81" s="4" t="s">
        <v>2710</v>
      </c>
      <c r="E81" s="1"/>
    </row>
    <row r="82" spans="2:11" x14ac:dyDescent="0.4">
      <c r="C82" s="4" t="s">
        <v>2711</v>
      </c>
      <c r="E82" s="1"/>
    </row>
    <row r="84" spans="2:11" x14ac:dyDescent="0.4">
      <c r="B84" s="6" t="s">
        <v>2713</v>
      </c>
    </row>
    <row r="85" spans="2:11" x14ac:dyDescent="0.4">
      <c r="C85" s="12" t="s">
        <v>2714</v>
      </c>
    </row>
    <row r="86" spans="2:11" x14ac:dyDescent="0.4">
      <c r="C86" s="12" t="s">
        <v>2715</v>
      </c>
    </row>
    <row r="88" spans="2:11" x14ac:dyDescent="0.4">
      <c r="B88" s="6" t="s">
        <v>2718</v>
      </c>
    </row>
    <row r="89" spans="2:11" x14ac:dyDescent="0.4">
      <c r="C89" s="4" t="s">
        <v>2672</v>
      </c>
      <c r="D89" s="4" t="s">
        <v>2667</v>
      </c>
      <c r="E89" s="4" t="s">
        <v>2804</v>
      </c>
      <c r="G89" s="4" t="s">
        <v>2672</v>
      </c>
      <c r="H89" s="4" t="s">
        <v>2667</v>
      </c>
      <c r="I89" s="4" t="s">
        <v>2804</v>
      </c>
    </row>
    <row r="90" spans="2:11" x14ac:dyDescent="0.4">
      <c r="C90" t="s">
        <v>221</v>
      </c>
      <c r="D90" t="s">
        <v>10</v>
      </c>
      <c r="E90" s="3"/>
      <c r="G90" t="s">
        <v>221</v>
      </c>
      <c r="H90" t="s">
        <v>10</v>
      </c>
      <c r="I90" s="3"/>
    </row>
    <row r="92" spans="2:11" x14ac:dyDescent="0.4">
      <c r="B92" s="6" t="s">
        <v>2719</v>
      </c>
    </row>
    <row r="93" spans="2:11" x14ac:dyDescent="0.4">
      <c r="D93" s="4" t="s">
        <v>2688</v>
      </c>
      <c r="E93" s="4" t="s">
        <v>2720</v>
      </c>
      <c r="F93" s="4" t="s">
        <v>2721</v>
      </c>
      <c r="I93" s="4" t="s">
        <v>2688</v>
      </c>
      <c r="J93" s="4" t="s">
        <v>2690</v>
      </c>
      <c r="K93" s="4" t="s">
        <v>2689</v>
      </c>
    </row>
    <row r="94" spans="2:11" x14ac:dyDescent="0.4">
      <c r="C94" s="4">
        <v>2016</v>
      </c>
      <c r="D94" s="3"/>
      <c r="E94" s="3"/>
      <c r="F94" s="3"/>
      <c r="G94" s="8"/>
      <c r="H94" s="4">
        <v>2016</v>
      </c>
      <c r="I94" s="3"/>
      <c r="J94" s="3"/>
      <c r="K94" s="3"/>
    </row>
    <row r="95" spans="2:11" x14ac:dyDescent="0.4">
      <c r="C95" s="4">
        <v>2019</v>
      </c>
      <c r="D95" s="3"/>
      <c r="E95" s="3"/>
      <c r="F95" s="3"/>
      <c r="H95" s="4">
        <v>2019</v>
      </c>
      <c r="I95" s="3"/>
      <c r="J95" s="3"/>
      <c r="K95" s="3"/>
    </row>
    <row r="96" spans="2:11" x14ac:dyDescent="0.4">
      <c r="C96" s="4">
        <v>2023</v>
      </c>
      <c r="D96" s="3"/>
      <c r="E96" s="3"/>
      <c r="F96" s="3"/>
      <c r="H96" s="4">
        <v>2023</v>
      </c>
      <c r="I96" s="3"/>
      <c r="J96" s="3"/>
      <c r="K96" s="3"/>
    </row>
    <row r="97" spans="2:8" x14ac:dyDescent="0.4">
      <c r="C97" s="4"/>
      <c r="H97" s="4"/>
    </row>
    <row r="98" spans="2:8" x14ac:dyDescent="0.4">
      <c r="C98" s="4" t="s">
        <v>2723</v>
      </c>
      <c r="G98" s="4"/>
      <c r="H98" s="4" t="s">
        <v>2722</v>
      </c>
    </row>
    <row r="99" spans="2:8" x14ac:dyDescent="0.4">
      <c r="C99" s="4"/>
      <c r="H99" s="4"/>
    </row>
    <row r="100" spans="2:8" x14ac:dyDescent="0.4">
      <c r="C100" s="4"/>
      <c r="H100" s="4"/>
    </row>
    <row r="101" spans="2:8" x14ac:dyDescent="0.4">
      <c r="C101" s="4"/>
      <c r="H101" s="4"/>
    </row>
    <row r="103" spans="2:8" x14ac:dyDescent="0.4">
      <c r="B103" s="6" t="s">
        <v>2724</v>
      </c>
    </row>
    <row r="105" spans="2:8" x14ac:dyDescent="0.4">
      <c r="C105" t="s">
        <v>2727</v>
      </c>
      <c r="D105" t="s">
        <v>2728</v>
      </c>
    </row>
    <row r="106" spans="2:8" x14ac:dyDescent="0.4">
      <c r="C106" t="s">
        <v>2725</v>
      </c>
      <c r="D106" t="s">
        <v>2726</v>
      </c>
    </row>
    <row r="107" spans="2:8" x14ac:dyDescent="0.4">
      <c r="C107" t="s">
        <v>2729</v>
      </c>
      <c r="D107" t="s">
        <v>2732</v>
      </c>
    </row>
    <row r="108" spans="2:8" x14ac:dyDescent="0.4">
      <c r="C108" t="s">
        <v>2730</v>
      </c>
      <c r="D108" t="s">
        <v>2733</v>
      </c>
    </row>
    <row r="109" spans="2:8" x14ac:dyDescent="0.4">
      <c r="C109" t="s">
        <v>2731</v>
      </c>
      <c r="D109" t="s">
        <v>2734</v>
      </c>
    </row>
    <row r="110" spans="2:8" x14ac:dyDescent="0.4">
      <c r="C110" t="s">
        <v>2735</v>
      </c>
      <c r="D110" t="s">
        <v>2740</v>
      </c>
    </row>
    <row r="111" spans="2:8" x14ac:dyDescent="0.4">
      <c r="C111" t="s">
        <v>2736</v>
      </c>
      <c r="D111" t="s">
        <v>2741</v>
      </c>
    </row>
    <row r="112" spans="2:8" x14ac:dyDescent="0.4">
      <c r="C112" t="s">
        <v>2755</v>
      </c>
      <c r="D112" t="s">
        <v>2756</v>
      </c>
    </row>
    <row r="113" spans="3:4" x14ac:dyDescent="0.4">
      <c r="C113" t="s">
        <v>2737</v>
      </c>
      <c r="D113" t="s">
        <v>2738</v>
      </c>
    </row>
    <row r="114" spans="3:4" x14ac:dyDescent="0.4">
      <c r="C114" t="s">
        <v>2739</v>
      </c>
      <c r="D114" t="s">
        <v>2742</v>
      </c>
    </row>
    <row r="115" spans="3:4" x14ac:dyDescent="0.4">
      <c r="C115" t="s">
        <v>2743</v>
      </c>
      <c r="D115" t="s">
        <v>2744</v>
      </c>
    </row>
    <row r="116" spans="3:4" x14ac:dyDescent="0.4">
      <c r="C116" t="s">
        <v>2757</v>
      </c>
      <c r="D116" t="s">
        <v>2758</v>
      </c>
    </row>
    <row r="117" spans="3:4" x14ac:dyDescent="0.4">
      <c r="C117" t="s">
        <v>2745</v>
      </c>
      <c r="D117" t="s">
        <v>2746</v>
      </c>
    </row>
    <row r="118" spans="3:4" x14ac:dyDescent="0.4">
      <c r="C118" t="s">
        <v>2747</v>
      </c>
      <c r="D118" t="s">
        <v>2748</v>
      </c>
    </row>
    <row r="119" spans="3:4" x14ac:dyDescent="0.4">
      <c r="C119" t="s">
        <v>2749</v>
      </c>
      <c r="D119" t="s">
        <v>2750</v>
      </c>
    </row>
    <row r="120" spans="3:4" x14ac:dyDescent="0.4">
      <c r="C120" t="s">
        <v>2751</v>
      </c>
      <c r="D120" t="s">
        <v>2752</v>
      </c>
    </row>
    <row r="121" spans="3:4" x14ac:dyDescent="0.4">
      <c r="C121" t="s">
        <v>2753</v>
      </c>
      <c r="D121" t="s">
        <v>2754</v>
      </c>
    </row>
    <row r="122" spans="3:4" x14ac:dyDescent="0.4">
      <c r="C122" t="s">
        <v>2759</v>
      </c>
      <c r="D122" t="s">
        <v>2760</v>
      </c>
    </row>
    <row r="123" spans="3:4" x14ac:dyDescent="0.4">
      <c r="C123" t="s">
        <v>2761</v>
      </c>
      <c r="D123" t="s">
        <v>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41CD-3698-40C9-B3C6-5AC53D6A6C16}">
  <dimension ref="A1:M48"/>
  <sheetViews>
    <sheetView workbookViewId="0"/>
  </sheetViews>
  <sheetFormatPr defaultRowHeight="24" x14ac:dyDescent="0.4"/>
  <cols>
    <col min="1" max="1" width="10.5" bestFit="1" customWidth="1"/>
    <col min="2" max="2" width="26.6640625" bestFit="1" customWidth="1"/>
    <col min="3" max="3" width="9.5" bestFit="1" customWidth="1"/>
    <col min="4" max="4" width="14.75" customWidth="1"/>
    <col min="5" max="5" width="11.6640625" bestFit="1" customWidth="1"/>
    <col min="6" max="6" width="11.9140625" bestFit="1" customWidth="1"/>
    <col min="7" max="7" width="10.1640625" bestFit="1" customWidth="1"/>
    <col min="8" max="8" width="9.33203125" bestFit="1" customWidth="1"/>
    <col min="11" max="11" width="14.1640625" bestFit="1" customWidth="1"/>
    <col min="12" max="12" width="26.9140625" bestFit="1" customWidth="1"/>
    <col min="13" max="13" width="9.5" bestFit="1" customWidth="1"/>
  </cols>
  <sheetData>
    <row r="1" spans="1:13" s="4" customFormat="1" x14ac:dyDescent="0.4">
      <c r="A1" s="4" t="s">
        <v>22</v>
      </c>
      <c r="B1" s="4" t="s">
        <v>24</v>
      </c>
      <c r="C1" s="4" t="s">
        <v>25</v>
      </c>
      <c r="D1" s="4" t="s">
        <v>2673</v>
      </c>
      <c r="E1" s="4" t="s">
        <v>2674</v>
      </c>
      <c r="F1" s="4" t="s">
        <v>26</v>
      </c>
      <c r="G1" s="4" t="s">
        <v>27</v>
      </c>
      <c r="H1" s="4" t="s">
        <v>28</v>
      </c>
      <c r="K1" s="4" t="s">
        <v>2798</v>
      </c>
      <c r="L1" s="4" t="s">
        <v>24</v>
      </c>
      <c r="M1" s="4" t="s">
        <v>25</v>
      </c>
    </row>
    <row r="2" spans="1:13" x14ac:dyDescent="0.4">
      <c r="A2" t="s">
        <v>2</v>
      </c>
      <c r="B2" t="s">
        <v>35</v>
      </c>
      <c r="C2" t="s">
        <v>110</v>
      </c>
      <c r="D2" s="7">
        <v>2.6</v>
      </c>
      <c r="E2">
        <f>_xlfn.RANK.EQ(tbl_Product[[#This Row],[AvgCustRating]],tbl_Product[AvgCustRating])</f>
        <v>26</v>
      </c>
      <c r="F2" s="2">
        <v>123</v>
      </c>
      <c r="G2" s="3">
        <v>10.49</v>
      </c>
      <c r="H2" s="3">
        <v>12.95</v>
      </c>
      <c r="K2" t="s">
        <v>2799</v>
      </c>
      <c r="L2" t="s">
        <v>2767</v>
      </c>
      <c r="M2" t="s">
        <v>110</v>
      </c>
    </row>
    <row r="3" spans="1:13" x14ac:dyDescent="0.4">
      <c r="A3" t="s">
        <v>3</v>
      </c>
      <c r="B3" t="s">
        <v>69</v>
      </c>
      <c r="C3" t="s">
        <v>107</v>
      </c>
      <c r="D3" s="7">
        <v>4.4000000000000004</v>
      </c>
      <c r="E3">
        <f>_xlfn.RANK.EQ(tbl_Product[[#This Row],[AvgCustRating]],tbl_Product[AvgCustRating])</f>
        <v>6</v>
      </c>
      <c r="F3" s="2">
        <v>13</v>
      </c>
      <c r="G3" s="3">
        <v>22.5</v>
      </c>
      <c r="H3" s="3">
        <v>34.950000000000003</v>
      </c>
      <c r="K3" t="s">
        <v>2800</v>
      </c>
      <c r="L3" t="s">
        <v>2769</v>
      </c>
      <c r="M3" t="s">
        <v>110</v>
      </c>
    </row>
    <row r="4" spans="1:13" x14ac:dyDescent="0.4">
      <c r="A4" t="s">
        <v>4</v>
      </c>
      <c r="B4" t="s">
        <v>34</v>
      </c>
      <c r="C4" t="s">
        <v>110</v>
      </c>
      <c r="D4" s="7">
        <v>1.9</v>
      </c>
      <c r="E4">
        <f>_xlfn.RANK.EQ(tbl_Product[[#This Row],[AvgCustRating]],tbl_Product[AvgCustRating])</f>
        <v>36</v>
      </c>
      <c r="F4" s="2">
        <v>69</v>
      </c>
      <c r="G4" s="3">
        <v>23.95</v>
      </c>
      <c r="H4" s="3">
        <v>34.99</v>
      </c>
      <c r="K4" t="s">
        <v>2774</v>
      </c>
      <c r="L4" t="s">
        <v>2771</v>
      </c>
      <c r="M4" t="s">
        <v>111</v>
      </c>
    </row>
    <row r="5" spans="1:13" x14ac:dyDescent="0.4">
      <c r="A5" t="s">
        <v>5</v>
      </c>
      <c r="B5" t="s">
        <v>33</v>
      </c>
      <c r="C5" t="s">
        <v>110</v>
      </c>
      <c r="D5" s="7">
        <v>2.1</v>
      </c>
      <c r="E5">
        <f>_xlfn.RANK.EQ(tbl_Product[[#This Row],[AvgCustRating]],tbl_Product[AvgCustRating])</f>
        <v>35</v>
      </c>
      <c r="F5" s="2">
        <v>57</v>
      </c>
      <c r="G5" s="3">
        <v>32.49</v>
      </c>
      <c r="H5" s="3">
        <v>49.95</v>
      </c>
      <c r="K5" t="s">
        <v>2801</v>
      </c>
      <c r="L5" t="s">
        <v>2773</v>
      </c>
      <c r="M5" t="s">
        <v>110</v>
      </c>
    </row>
    <row r="6" spans="1:13" x14ac:dyDescent="0.4">
      <c r="A6" t="s">
        <v>6</v>
      </c>
      <c r="B6" t="s">
        <v>68</v>
      </c>
      <c r="C6" t="s">
        <v>111</v>
      </c>
      <c r="D6" s="7">
        <v>2.2000000000000002</v>
      </c>
      <c r="E6">
        <f>_xlfn.RANK.EQ(tbl_Product[[#This Row],[AvgCustRating]],tbl_Product[AvgCustRating])</f>
        <v>33</v>
      </c>
      <c r="F6" s="2">
        <v>60</v>
      </c>
      <c r="G6" s="3">
        <v>12.99</v>
      </c>
      <c r="H6" s="3">
        <v>17</v>
      </c>
    </row>
    <row r="7" spans="1:13" x14ac:dyDescent="0.4">
      <c r="A7" t="s">
        <v>7</v>
      </c>
      <c r="B7" t="s">
        <v>59</v>
      </c>
      <c r="C7" t="s">
        <v>110</v>
      </c>
      <c r="D7" s="7">
        <v>3.7</v>
      </c>
      <c r="E7">
        <f>_xlfn.RANK.EQ(tbl_Product[[#This Row],[AvgCustRating]],tbl_Product[AvgCustRating])</f>
        <v>20</v>
      </c>
      <c r="F7" s="2">
        <v>104</v>
      </c>
      <c r="G7" s="3">
        <v>48</v>
      </c>
      <c r="H7" s="3">
        <v>53</v>
      </c>
    </row>
    <row r="8" spans="1:13" x14ac:dyDescent="0.4">
      <c r="A8" t="s">
        <v>8</v>
      </c>
      <c r="B8" t="s">
        <v>42</v>
      </c>
      <c r="C8" t="s">
        <v>111</v>
      </c>
      <c r="D8" s="7">
        <v>1.9</v>
      </c>
      <c r="E8">
        <f>_xlfn.RANK.EQ(tbl_Product[[#This Row],[AvgCustRating]],tbl_Product[AvgCustRating])</f>
        <v>36</v>
      </c>
      <c r="F8" s="2">
        <v>16</v>
      </c>
      <c r="G8" s="3">
        <v>33.49</v>
      </c>
      <c r="H8" s="3">
        <v>54.5</v>
      </c>
    </row>
    <row r="9" spans="1:13" x14ac:dyDescent="0.4">
      <c r="A9" t="s">
        <v>9</v>
      </c>
      <c r="B9" t="s">
        <v>41</v>
      </c>
      <c r="C9" t="s">
        <v>110</v>
      </c>
      <c r="D9" s="7">
        <v>4.8</v>
      </c>
      <c r="E9">
        <f>_xlfn.RANK.EQ(tbl_Product[[#This Row],[AvgCustRating]],tbl_Product[AvgCustRating])</f>
        <v>3</v>
      </c>
      <c r="F9" s="2">
        <v>120</v>
      </c>
      <c r="G9" s="3">
        <v>48.95</v>
      </c>
      <c r="H9" s="3">
        <v>73.95</v>
      </c>
    </row>
    <row r="10" spans="1:13" x14ac:dyDescent="0.4">
      <c r="A10" t="s">
        <v>10</v>
      </c>
      <c r="B10" t="s">
        <v>39</v>
      </c>
      <c r="C10" t="s">
        <v>103</v>
      </c>
      <c r="D10" s="7">
        <v>1.8</v>
      </c>
      <c r="E10">
        <f>_xlfn.RANK.EQ(tbl_Product[[#This Row],[AvgCustRating]],tbl_Product[AvgCustRating])</f>
        <v>40</v>
      </c>
      <c r="F10" s="2">
        <v>122</v>
      </c>
      <c r="G10" s="3">
        <v>44.5</v>
      </c>
      <c r="H10" s="3">
        <v>49</v>
      </c>
    </row>
    <row r="11" spans="1:13" x14ac:dyDescent="0.4">
      <c r="A11" t="s">
        <v>11</v>
      </c>
      <c r="B11" t="s">
        <v>29</v>
      </c>
      <c r="C11" t="s">
        <v>111</v>
      </c>
      <c r="D11" s="7">
        <v>4.3</v>
      </c>
      <c r="E11">
        <f>_xlfn.RANK.EQ(tbl_Product[[#This Row],[AvgCustRating]],tbl_Product[AvgCustRating])</f>
        <v>9</v>
      </c>
      <c r="F11" s="2">
        <v>42</v>
      </c>
      <c r="G11" s="3">
        <v>15.5</v>
      </c>
      <c r="H11" s="3">
        <v>19.95</v>
      </c>
    </row>
    <row r="12" spans="1:13" x14ac:dyDescent="0.4">
      <c r="A12" t="s">
        <v>129</v>
      </c>
      <c r="B12" t="s">
        <v>44</v>
      </c>
      <c r="C12" t="s">
        <v>103</v>
      </c>
      <c r="D12" s="7">
        <v>2.2999999999999998</v>
      </c>
      <c r="E12">
        <f>_xlfn.RANK.EQ(tbl_Product[[#This Row],[AvgCustRating]],tbl_Product[AvgCustRating])</f>
        <v>31</v>
      </c>
      <c r="F12" s="2">
        <v>89</v>
      </c>
      <c r="G12" s="3">
        <v>30.5</v>
      </c>
      <c r="H12" s="3">
        <v>49.49</v>
      </c>
    </row>
    <row r="13" spans="1:13" x14ac:dyDescent="0.4">
      <c r="A13" t="s">
        <v>130</v>
      </c>
      <c r="B13" t="s">
        <v>55</v>
      </c>
      <c r="C13" t="s">
        <v>110</v>
      </c>
      <c r="D13" s="7">
        <v>1.9</v>
      </c>
      <c r="E13">
        <f>_xlfn.RANK.EQ(tbl_Product[[#This Row],[AvgCustRating]],tbl_Product[AvgCustRating])</f>
        <v>36</v>
      </c>
      <c r="F13" s="2">
        <v>15</v>
      </c>
      <c r="G13" s="3">
        <v>13.95</v>
      </c>
      <c r="H13" s="3">
        <v>15.5</v>
      </c>
    </row>
    <row r="14" spans="1:13" x14ac:dyDescent="0.4">
      <c r="A14" t="s">
        <v>131</v>
      </c>
      <c r="B14" t="s">
        <v>43</v>
      </c>
      <c r="C14" t="s">
        <v>110</v>
      </c>
      <c r="D14" s="7">
        <v>2.9</v>
      </c>
      <c r="E14">
        <f>_xlfn.RANK.EQ(tbl_Product[[#This Row],[AvgCustRating]],tbl_Product[AvgCustRating])</f>
        <v>24</v>
      </c>
      <c r="F14" s="2">
        <v>129</v>
      </c>
      <c r="G14" s="3">
        <v>41</v>
      </c>
      <c r="H14" s="3">
        <v>49</v>
      </c>
    </row>
    <row r="15" spans="1:13" x14ac:dyDescent="0.4">
      <c r="A15" t="s">
        <v>132</v>
      </c>
      <c r="B15" t="s">
        <v>123</v>
      </c>
      <c r="C15" t="s">
        <v>110</v>
      </c>
      <c r="D15" s="7">
        <v>2.2999999999999998</v>
      </c>
      <c r="E15">
        <f>_xlfn.RANK.EQ(tbl_Product[[#This Row],[AvgCustRating]],tbl_Product[AvgCustRating])</f>
        <v>31</v>
      </c>
      <c r="F15" s="2">
        <v>20</v>
      </c>
      <c r="G15" s="3">
        <v>11.95</v>
      </c>
      <c r="H15" s="3">
        <v>16.5</v>
      </c>
    </row>
    <row r="16" spans="1:13" x14ac:dyDescent="0.4">
      <c r="A16" t="s">
        <v>133</v>
      </c>
      <c r="B16" t="s">
        <v>112</v>
      </c>
      <c r="C16" t="s">
        <v>111</v>
      </c>
      <c r="D16" s="7">
        <v>3.8</v>
      </c>
      <c r="E16">
        <f>_xlfn.RANK.EQ(tbl_Product[[#This Row],[AvgCustRating]],tbl_Product[AvgCustRating])</f>
        <v>19</v>
      </c>
      <c r="F16" s="2">
        <v>51</v>
      </c>
      <c r="G16" s="3">
        <v>19.489999999999998</v>
      </c>
      <c r="H16" s="3">
        <v>23.95</v>
      </c>
    </row>
    <row r="17" spans="1:8" x14ac:dyDescent="0.4">
      <c r="A17" t="s">
        <v>134</v>
      </c>
      <c r="B17" t="s">
        <v>64</v>
      </c>
      <c r="C17" t="s">
        <v>107</v>
      </c>
      <c r="D17" s="7">
        <v>1.2</v>
      </c>
      <c r="E17">
        <f>_xlfn.RANK.EQ(tbl_Product[[#This Row],[AvgCustRating]],tbl_Product[AvgCustRating])</f>
        <v>45</v>
      </c>
      <c r="F17" s="2">
        <v>28</v>
      </c>
      <c r="G17" s="3">
        <v>25.49</v>
      </c>
      <c r="H17" s="3">
        <v>33.5</v>
      </c>
    </row>
    <row r="18" spans="1:8" x14ac:dyDescent="0.4">
      <c r="A18" t="s">
        <v>135</v>
      </c>
      <c r="B18" t="s">
        <v>45</v>
      </c>
      <c r="C18" t="s">
        <v>106</v>
      </c>
      <c r="D18" s="7">
        <v>4.0999999999999996</v>
      </c>
      <c r="E18">
        <f>_xlfn.RANK.EQ(tbl_Product[[#This Row],[AvgCustRating]],tbl_Product[AvgCustRating])</f>
        <v>14</v>
      </c>
      <c r="F18" s="2">
        <v>76</v>
      </c>
      <c r="G18" s="3">
        <v>10</v>
      </c>
      <c r="H18" s="3">
        <v>16.989999999999998</v>
      </c>
    </row>
    <row r="19" spans="1:8" x14ac:dyDescent="0.4">
      <c r="A19" t="s">
        <v>136</v>
      </c>
      <c r="B19" t="s">
        <v>38</v>
      </c>
      <c r="C19" t="s">
        <v>103</v>
      </c>
      <c r="D19" s="7">
        <v>3.9</v>
      </c>
      <c r="E19">
        <f>_xlfn.RANK.EQ(tbl_Product[[#This Row],[AvgCustRating]],tbl_Product[AvgCustRating])</f>
        <v>16</v>
      </c>
      <c r="F19" s="2">
        <v>48</v>
      </c>
      <c r="G19" s="3">
        <v>20.5</v>
      </c>
      <c r="H19" s="3">
        <v>33</v>
      </c>
    </row>
    <row r="20" spans="1:8" x14ac:dyDescent="0.4">
      <c r="A20" t="s">
        <v>137</v>
      </c>
      <c r="B20" t="s">
        <v>47</v>
      </c>
      <c r="C20" t="s">
        <v>106</v>
      </c>
      <c r="D20" s="7">
        <v>4.3</v>
      </c>
      <c r="E20">
        <f>_xlfn.RANK.EQ(tbl_Product[[#This Row],[AvgCustRating]],tbl_Product[AvgCustRating])</f>
        <v>9</v>
      </c>
      <c r="F20" s="2">
        <v>112</v>
      </c>
      <c r="G20" s="3">
        <v>50</v>
      </c>
      <c r="H20" s="3">
        <v>70.989999999999995</v>
      </c>
    </row>
    <row r="21" spans="1:8" x14ac:dyDescent="0.4">
      <c r="A21" t="s">
        <v>138</v>
      </c>
      <c r="B21" t="s">
        <v>53</v>
      </c>
      <c r="C21" t="s">
        <v>106</v>
      </c>
      <c r="D21" s="7">
        <v>3.2</v>
      </c>
      <c r="E21">
        <f>_xlfn.RANK.EQ(tbl_Product[[#This Row],[AvgCustRating]],tbl_Product[AvgCustRating])</f>
        <v>22</v>
      </c>
      <c r="F21" s="2">
        <v>53</v>
      </c>
      <c r="G21" s="3">
        <v>48</v>
      </c>
      <c r="H21" s="3">
        <v>62</v>
      </c>
    </row>
    <row r="22" spans="1:8" x14ac:dyDescent="0.4">
      <c r="A22" t="s">
        <v>139</v>
      </c>
      <c r="B22" t="s">
        <v>52</v>
      </c>
      <c r="C22" t="s">
        <v>110</v>
      </c>
      <c r="D22" s="7">
        <v>4.2</v>
      </c>
      <c r="E22">
        <f>_xlfn.RANK.EQ(tbl_Product[[#This Row],[AvgCustRating]],tbl_Product[AvgCustRating])</f>
        <v>13</v>
      </c>
      <c r="F22" s="2">
        <v>98</v>
      </c>
      <c r="G22" s="3">
        <v>44.99</v>
      </c>
      <c r="H22" s="3">
        <v>54.99</v>
      </c>
    </row>
    <row r="23" spans="1:8" x14ac:dyDescent="0.4">
      <c r="A23" t="s">
        <v>140</v>
      </c>
      <c r="B23" t="s">
        <v>60</v>
      </c>
      <c r="C23" t="s">
        <v>110</v>
      </c>
      <c r="D23" s="7">
        <v>1.1000000000000001</v>
      </c>
      <c r="E23">
        <f>_xlfn.RANK.EQ(tbl_Product[[#This Row],[AvgCustRating]],tbl_Product[AvgCustRating])</f>
        <v>46</v>
      </c>
      <c r="F23" s="2">
        <v>71</v>
      </c>
      <c r="G23" s="3">
        <v>41.99</v>
      </c>
      <c r="H23" s="3">
        <v>63.49</v>
      </c>
    </row>
    <row r="24" spans="1:8" x14ac:dyDescent="0.4">
      <c r="A24" t="s">
        <v>141</v>
      </c>
      <c r="B24" t="s">
        <v>31</v>
      </c>
      <c r="C24" t="s">
        <v>110</v>
      </c>
      <c r="D24" s="7">
        <v>1</v>
      </c>
      <c r="E24">
        <f>_xlfn.RANK.EQ(tbl_Product[[#This Row],[AvgCustRating]],tbl_Product[AvgCustRating])</f>
        <v>47</v>
      </c>
      <c r="F24" s="2">
        <v>111</v>
      </c>
      <c r="G24" s="3">
        <v>15</v>
      </c>
      <c r="H24" s="3">
        <v>24</v>
      </c>
    </row>
    <row r="25" spans="1:8" x14ac:dyDescent="0.4">
      <c r="A25" t="s">
        <v>142</v>
      </c>
      <c r="B25" t="s">
        <v>63</v>
      </c>
      <c r="C25" t="s">
        <v>106</v>
      </c>
      <c r="D25" s="7">
        <v>1.5</v>
      </c>
      <c r="E25">
        <f>_xlfn.RANK.EQ(tbl_Product[[#This Row],[AvgCustRating]],tbl_Product[AvgCustRating])</f>
        <v>42</v>
      </c>
      <c r="F25" s="2">
        <v>110</v>
      </c>
      <c r="G25" s="3">
        <v>38</v>
      </c>
      <c r="H25" s="3">
        <v>49.49</v>
      </c>
    </row>
    <row r="26" spans="1:8" x14ac:dyDescent="0.4">
      <c r="A26" t="s">
        <v>143</v>
      </c>
      <c r="B26" t="s">
        <v>50</v>
      </c>
      <c r="C26" t="s">
        <v>103</v>
      </c>
      <c r="D26" s="7">
        <v>4.5</v>
      </c>
      <c r="E26">
        <f>_xlfn.RANK.EQ(tbl_Product[[#This Row],[AvgCustRating]],tbl_Product[AvgCustRating])</f>
        <v>5</v>
      </c>
      <c r="F26" s="2">
        <v>49</v>
      </c>
      <c r="G26" s="3">
        <v>14.99</v>
      </c>
      <c r="H26" s="3">
        <v>21.95</v>
      </c>
    </row>
    <row r="27" spans="1:8" x14ac:dyDescent="0.4">
      <c r="A27" t="s">
        <v>144</v>
      </c>
      <c r="B27" t="s">
        <v>30</v>
      </c>
      <c r="C27" t="s">
        <v>110</v>
      </c>
      <c r="D27" s="7">
        <v>3.3</v>
      </c>
      <c r="E27">
        <f>_xlfn.RANK.EQ(tbl_Product[[#This Row],[AvgCustRating]],tbl_Product[AvgCustRating])</f>
        <v>21</v>
      </c>
      <c r="F27" s="2">
        <v>43</v>
      </c>
      <c r="G27" s="3">
        <v>40</v>
      </c>
      <c r="H27" s="3">
        <v>64.95</v>
      </c>
    </row>
    <row r="28" spans="1:8" x14ac:dyDescent="0.4">
      <c r="A28" t="s">
        <v>145</v>
      </c>
      <c r="B28" t="s">
        <v>37</v>
      </c>
      <c r="C28" t="s">
        <v>111</v>
      </c>
      <c r="D28" s="7">
        <v>1.9</v>
      </c>
      <c r="E28">
        <f>_xlfn.RANK.EQ(tbl_Product[[#This Row],[AvgCustRating]],tbl_Product[AvgCustRating])</f>
        <v>36</v>
      </c>
      <c r="F28" s="2">
        <v>127</v>
      </c>
      <c r="G28" s="3">
        <v>24.99</v>
      </c>
      <c r="H28" s="3">
        <v>40.5</v>
      </c>
    </row>
    <row r="29" spans="1:8" x14ac:dyDescent="0.4">
      <c r="A29" t="s">
        <v>146</v>
      </c>
      <c r="B29" t="s">
        <v>32</v>
      </c>
      <c r="C29" t="s">
        <v>110</v>
      </c>
      <c r="D29" s="7">
        <v>3.9</v>
      </c>
      <c r="E29">
        <f>_xlfn.RANK.EQ(tbl_Product[[#This Row],[AvgCustRating]],tbl_Product[AvgCustRating])</f>
        <v>16</v>
      </c>
      <c r="F29" s="2">
        <v>37</v>
      </c>
      <c r="G29" s="3">
        <v>44.49</v>
      </c>
      <c r="H29" s="3">
        <v>49.49</v>
      </c>
    </row>
    <row r="30" spans="1:8" x14ac:dyDescent="0.4">
      <c r="A30" t="s">
        <v>147</v>
      </c>
      <c r="B30" t="s">
        <v>66</v>
      </c>
      <c r="C30" t="s">
        <v>106</v>
      </c>
      <c r="D30" s="7">
        <v>3.9</v>
      </c>
      <c r="E30">
        <f>_xlfn.RANK.EQ(tbl_Product[[#This Row],[AvgCustRating]],tbl_Product[AvgCustRating])</f>
        <v>16</v>
      </c>
      <c r="F30" s="2">
        <v>27</v>
      </c>
      <c r="G30" s="3">
        <v>28.49</v>
      </c>
      <c r="H30" s="3">
        <v>40.950000000000003</v>
      </c>
    </row>
    <row r="31" spans="1:8" x14ac:dyDescent="0.4">
      <c r="A31" t="s">
        <v>148</v>
      </c>
      <c r="B31" t="s">
        <v>40</v>
      </c>
      <c r="C31" t="s">
        <v>110</v>
      </c>
      <c r="D31" s="7">
        <v>2.2000000000000002</v>
      </c>
      <c r="E31">
        <f>_xlfn.RANK.EQ(tbl_Product[[#This Row],[AvgCustRating]],tbl_Product[AvgCustRating])</f>
        <v>33</v>
      </c>
      <c r="F31" s="2">
        <v>12</v>
      </c>
      <c r="G31" s="3">
        <v>18.489999999999998</v>
      </c>
      <c r="H31" s="3">
        <v>20.49</v>
      </c>
    </row>
    <row r="32" spans="1:8" x14ac:dyDescent="0.4">
      <c r="A32" t="s">
        <v>149</v>
      </c>
      <c r="B32" t="s">
        <v>48</v>
      </c>
      <c r="C32" t="s">
        <v>107</v>
      </c>
      <c r="D32" s="7">
        <v>1.3</v>
      </c>
      <c r="E32">
        <f>_xlfn.RANK.EQ(tbl_Product[[#This Row],[AvgCustRating]],tbl_Product[AvgCustRating])</f>
        <v>44</v>
      </c>
      <c r="F32" s="2">
        <v>27</v>
      </c>
      <c r="G32" s="3">
        <v>18</v>
      </c>
      <c r="H32" s="3">
        <v>20.99</v>
      </c>
    </row>
    <row r="33" spans="1:8" x14ac:dyDescent="0.4">
      <c r="A33" t="s">
        <v>150</v>
      </c>
      <c r="B33" t="s">
        <v>71</v>
      </c>
      <c r="C33" t="s">
        <v>103</v>
      </c>
      <c r="D33" s="7">
        <v>4.4000000000000004</v>
      </c>
      <c r="E33">
        <f>_xlfn.RANK.EQ(tbl_Product[[#This Row],[AvgCustRating]],tbl_Product[AvgCustRating])</f>
        <v>6</v>
      </c>
      <c r="F33" s="2">
        <v>13</v>
      </c>
      <c r="G33" s="3">
        <v>29</v>
      </c>
      <c r="H33" s="3">
        <v>35</v>
      </c>
    </row>
    <row r="34" spans="1:8" x14ac:dyDescent="0.4">
      <c r="A34" t="s">
        <v>151</v>
      </c>
      <c r="B34" t="s">
        <v>62</v>
      </c>
      <c r="C34" t="s">
        <v>111</v>
      </c>
      <c r="D34" s="7">
        <v>4.9000000000000004</v>
      </c>
      <c r="E34">
        <f>_xlfn.RANK.EQ(tbl_Product[[#This Row],[AvgCustRating]],tbl_Product[AvgCustRating])</f>
        <v>2</v>
      </c>
      <c r="F34" s="2">
        <v>53</v>
      </c>
      <c r="G34" s="3">
        <v>49.95</v>
      </c>
      <c r="H34" s="3">
        <v>60.95</v>
      </c>
    </row>
    <row r="35" spans="1:8" x14ac:dyDescent="0.4">
      <c r="A35" t="s">
        <v>152</v>
      </c>
      <c r="B35" t="s">
        <v>121</v>
      </c>
      <c r="C35" t="s">
        <v>103</v>
      </c>
      <c r="D35" s="7">
        <v>2.5</v>
      </c>
      <c r="E35">
        <f>_xlfn.RANK.EQ(tbl_Product[[#This Row],[AvgCustRating]],tbl_Product[AvgCustRating])</f>
        <v>28</v>
      </c>
      <c r="F35" s="2">
        <v>72</v>
      </c>
      <c r="G35" s="3">
        <v>49</v>
      </c>
      <c r="H35" s="3">
        <v>59.95</v>
      </c>
    </row>
    <row r="36" spans="1:8" x14ac:dyDescent="0.4">
      <c r="A36" t="s">
        <v>153</v>
      </c>
      <c r="B36" t="s">
        <v>70</v>
      </c>
      <c r="C36" t="s">
        <v>110</v>
      </c>
      <c r="D36" s="7">
        <v>2.5</v>
      </c>
      <c r="E36">
        <f>_xlfn.RANK.EQ(tbl_Product[[#This Row],[AvgCustRating]],tbl_Product[AvgCustRating])</f>
        <v>28</v>
      </c>
      <c r="F36" s="2">
        <v>99</v>
      </c>
      <c r="G36" s="3">
        <v>33.99</v>
      </c>
      <c r="H36" s="3">
        <v>37.950000000000003</v>
      </c>
    </row>
    <row r="37" spans="1:8" x14ac:dyDescent="0.4">
      <c r="A37" t="s">
        <v>154</v>
      </c>
      <c r="B37" t="s">
        <v>36</v>
      </c>
      <c r="C37" t="s">
        <v>110</v>
      </c>
      <c r="D37" s="7">
        <v>4.3</v>
      </c>
      <c r="E37">
        <f>_xlfn.RANK.EQ(tbl_Product[[#This Row],[AvgCustRating]],tbl_Product[AvgCustRating])</f>
        <v>9</v>
      </c>
      <c r="F37" s="2">
        <v>149</v>
      </c>
      <c r="G37" s="3">
        <v>27.95</v>
      </c>
      <c r="H37" s="3">
        <v>31</v>
      </c>
    </row>
    <row r="38" spans="1:8" x14ac:dyDescent="0.4">
      <c r="A38" t="s">
        <v>155</v>
      </c>
      <c r="B38" t="s">
        <v>65</v>
      </c>
      <c r="C38" t="s">
        <v>110</v>
      </c>
      <c r="D38" s="7">
        <v>3.1</v>
      </c>
      <c r="E38">
        <f>_xlfn.RANK.EQ(tbl_Product[[#This Row],[AvgCustRating]],tbl_Product[AvgCustRating])</f>
        <v>23</v>
      </c>
      <c r="F38" s="2">
        <v>52</v>
      </c>
      <c r="G38" s="3">
        <v>17.95</v>
      </c>
      <c r="H38" s="3">
        <v>27</v>
      </c>
    </row>
    <row r="39" spans="1:8" x14ac:dyDescent="0.4">
      <c r="A39" t="s">
        <v>156</v>
      </c>
      <c r="B39" t="s">
        <v>57</v>
      </c>
      <c r="C39" t="s">
        <v>110</v>
      </c>
      <c r="D39" s="7">
        <v>1.4</v>
      </c>
      <c r="E39">
        <f>_xlfn.RANK.EQ(tbl_Product[[#This Row],[AvgCustRating]],tbl_Product[AvgCustRating])</f>
        <v>43</v>
      </c>
      <c r="F39" s="2">
        <v>100</v>
      </c>
      <c r="G39" s="3">
        <v>26.5</v>
      </c>
      <c r="H39" s="3">
        <v>40.99</v>
      </c>
    </row>
    <row r="40" spans="1:8" x14ac:dyDescent="0.4">
      <c r="A40" t="s">
        <v>157</v>
      </c>
      <c r="B40" t="s">
        <v>128</v>
      </c>
      <c r="C40" t="s">
        <v>110</v>
      </c>
      <c r="D40" s="7">
        <v>2.5</v>
      </c>
      <c r="E40">
        <f>_xlfn.RANK.EQ(tbl_Product[[#This Row],[AvgCustRating]],tbl_Product[AvgCustRating])</f>
        <v>28</v>
      </c>
      <c r="F40" s="2">
        <v>99</v>
      </c>
      <c r="G40" s="3">
        <v>29.5</v>
      </c>
      <c r="H40" s="3">
        <v>47</v>
      </c>
    </row>
    <row r="41" spans="1:8" x14ac:dyDescent="0.4">
      <c r="A41" t="s">
        <v>158</v>
      </c>
      <c r="B41" t="s">
        <v>46</v>
      </c>
      <c r="C41" t="s">
        <v>106</v>
      </c>
      <c r="D41" s="7">
        <v>4.4000000000000004</v>
      </c>
      <c r="E41">
        <f>_xlfn.RANK.EQ(tbl_Product[[#This Row],[AvgCustRating]],tbl_Product[AvgCustRating])</f>
        <v>6</v>
      </c>
      <c r="F41" s="2">
        <v>64</v>
      </c>
      <c r="G41" s="3">
        <v>34.5</v>
      </c>
      <c r="H41" s="3">
        <v>45</v>
      </c>
    </row>
    <row r="42" spans="1:8" x14ac:dyDescent="0.4">
      <c r="A42" t="s">
        <v>159</v>
      </c>
      <c r="B42" t="s">
        <v>61</v>
      </c>
      <c r="C42" t="s">
        <v>110</v>
      </c>
      <c r="D42" s="7">
        <v>2.6</v>
      </c>
      <c r="E42">
        <f>_xlfn.RANK.EQ(tbl_Product[[#This Row],[AvgCustRating]],tbl_Product[AvgCustRating])</f>
        <v>26</v>
      </c>
      <c r="F42" s="2">
        <v>117</v>
      </c>
      <c r="G42" s="3">
        <v>47.99</v>
      </c>
      <c r="H42" s="3">
        <v>58</v>
      </c>
    </row>
    <row r="43" spans="1:8" x14ac:dyDescent="0.4">
      <c r="A43" t="s">
        <v>160</v>
      </c>
      <c r="B43" t="s">
        <v>49</v>
      </c>
      <c r="C43" t="s">
        <v>107</v>
      </c>
      <c r="D43" s="7">
        <v>1.8</v>
      </c>
      <c r="E43">
        <f>_xlfn.RANK.EQ(tbl_Product[[#This Row],[AvgCustRating]],tbl_Product[AvgCustRating])</f>
        <v>40</v>
      </c>
      <c r="F43" s="2">
        <v>116</v>
      </c>
      <c r="G43" s="3">
        <v>23.49</v>
      </c>
      <c r="H43" s="3">
        <v>38.49</v>
      </c>
    </row>
    <row r="44" spans="1:8" x14ac:dyDescent="0.4">
      <c r="A44" t="s">
        <v>161</v>
      </c>
      <c r="B44" t="s">
        <v>58</v>
      </c>
      <c r="C44" t="s">
        <v>110</v>
      </c>
      <c r="D44" s="7">
        <v>2.8</v>
      </c>
      <c r="E44">
        <f>_xlfn.RANK.EQ(tbl_Product[[#This Row],[AvgCustRating]],tbl_Product[AvgCustRating])</f>
        <v>25</v>
      </c>
      <c r="F44" s="2">
        <v>61</v>
      </c>
      <c r="G44" s="3">
        <v>41.99</v>
      </c>
      <c r="H44" s="3">
        <v>55.95</v>
      </c>
    </row>
    <row r="45" spans="1:8" x14ac:dyDescent="0.4">
      <c r="A45" t="s">
        <v>162</v>
      </c>
      <c r="B45" t="s">
        <v>67</v>
      </c>
      <c r="C45" t="s">
        <v>110</v>
      </c>
      <c r="D45" s="7">
        <v>4</v>
      </c>
      <c r="E45">
        <f>_xlfn.RANK.EQ(tbl_Product[[#This Row],[AvgCustRating]],tbl_Product[AvgCustRating])</f>
        <v>15</v>
      </c>
      <c r="F45" s="2">
        <v>110</v>
      </c>
      <c r="G45" s="3">
        <v>13</v>
      </c>
      <c r="H45" s="3">
        <v>17.5</v>
      </c>
    </row>
    <row r="46" spans="1:8" x14ac:dyDescent="0.4">
      <c r="A46" t="s">
        <v>163</v>
      </c>
      <c r="B46" t="s">
        <v>56</v>
      </c>
      <c r="C46" t="s">
        <v>103</v>
      </c>
      <c r="D46" s="7">
        <v>4.3</v>
      </c>
      <c r="E46">
        <f>_xlfn.RANK.EQ(tbl_Product[[#This Row],[AvgCustRating]],tbl_Product[AvgCustRating])</f>
        <v>9</v>
      </c>
      <c r="F46" s="2">
        <v>31</v>
      </c>
      <c r="G46" s="3">
        <v>23.49</v>
      </c>
      <c r="H46" s="3">
        <v>38</v>
      </c>
    </row>
    <row r="47" spans="1:8" x14ac:dyDescent="0.4">
      <c r="A47" t="s">
        <v>164</v>
      </c>
      <c r="B47" t="s">
        <v>54</v>
      </c>
      <c r="C47" t="s">
        <v>110</v>
      </c>
      <c r="D47" s="7">
        <v>4.7</v>
      </c>
      <c r="E47">
        <f>_xlfn.RANK.EQ(tbl_Product[[#This Row],[AvgCustRating]],tbl_Product[AvgCustRating])</f>
        <v>4</v>
      </c>
      <c r="F47" s="2">
        <v>104</v>
      </c>
      <c r="G47" s="3">
        <v>24.5</v>
      </c>
      <c r="H47" s="3">
        <v>29</v>
      </c>
    </row>
    <row r="48" spans="1:8" x14ac:dyDescent="0.4">
      <c r="A48" t="s">
        <v>165</v>
      </c>
      <c r="B48" t="s">
        <v>51</v>
      </c>
      <c r="C48" t="s">
        <v>103</v>
      </c>
      <c r="D48" s="7">
        <v>5</v>
      </c>
      <c r="E48">
        <f>_xlfn.RANK.EQ(tbl_Product[[#This Row],[AvgCustRating]],tbl_Product[AvgCustRating])</f>
        <v>1</v>
      </c>
      <c r="F48" s="2">
        <v>19</v>
      </c>
      <c r="G48" s="3">
        <v>17</v>
      </c>
      <c r="H48" s="3">
        <v>26.49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0EE1-8638-4B80-AF32-D48944F11EA2}">
  <dimension ref="A1:J1642"/>
  <sheetViews>
    <sheetView zoomScaleNormal="100" workbookViewId="0"/>
  </sheetViews>
  <sheetFormatPr defaultRowHeight="24" x14ac:dyDescent="0.4"/>
  <cols>
    <col min="1" max="1" width="9.4140625" bestFit="1" customWidth="1"/>
    <col min="2" max="2" width="12.08203125" bestFit="1" customWidth="1"/>
    <col min="3" max="3" width="10.75" bestFit="1" customWidth="1"/>
    <col min="4" max="4" width="9.4140625" bestFit="1" customWidth="1"/>
    <col min="5" max="5" width="12" bestFit="1" customWidth="1"/>
    <col min="6" max="6" width="9.58203125" bestFit="1" customWidth="1"/>
    <col min="7" max="7" width="10.9140625" bestFit="1" customWidth="1"/>
    <col min="8" max="8" width="12.5" bestFit="1" customWidth="1"/>
    <col min="9" max="9" width="17.83203125" bestFit="1" customWidth="1"/>
    <col min="10" max="10" width="11.4140625" bestFit="1" customWidth="1"/>
  </cols>
  <sheetData>
    <row r="1" spans="1:10" x14ac:dyDescent="0.4">
      <c r="A1" s="4" t="s">
        <v>12</v>
      </c>
      <c r="B1" s="4" t="s">
        <v>13</v>
      </c>
      <c r="C1" s="4" t="s">
        <v>14</v>
      </c>
      <c r="D1" s="4" t="s">
        <v>2665</v>
      </c>
      <c r="E1" s="4" t="s">
        <v>2666</v>
      </c>
      <c r="F1" s="4" t="s">
        <v>1</v>
      </c>
      <c r="G1" s="4" t="s">
        <v>2678</v>
      </c>
      <c r="H1" s="4" t="s">
        <v>2679</v>
      </c>
      <c r="I1" s="4" t="s">
        <v>2680</v>
      </c>
      <c r="J1" s="4" t="s">
        <v>2682</v>
      </c>
    </row>
    <row r="2" spans="1:10" x14ac:dyDescent="0.4">
      <c r="A2" t="s">
        <v>168</v>
      </c>
      <c r="B2" t="s">
        <v>1900</v>
      </c>
      <c r="C2" s="1">
        <v>42384</v>
      </c>
      <c r="D2" t="s">
        <v>15</v>
      </c>
      <c r="E2" t="s">
        <v>167</v>
      </c>
      <c r="F2" t="s">
        <v>16</v>
      </c>
      <c r="G2">
        <f>YEAR(tbl_Order[[#This Row],[OrderDate]])</f>
        <v>2016</v>
      </c>
      <c r="H2">
        <f>MONTH(tbl_Order[[#This Row],[OrderDate]])</f>
        <v>1</v>
      </c>
      <c r="I2" t="str">
        <f>TEXT(tbl_Order[[#This Row],[OrderDate]],"mmm")</f>
        <v>Jan</v>
      </c>
      <c r="J2" s="3">
        <f>SUMIFS(tbl_OrderProduct[LinePrice],tbl_OrderProduct[OrderID],tbl_Order[[#This Row],[OrderID]])</f>
        <v>55.45</v>
      </c>
    </row>
    <row r="3" spans="1:10" x14ac:dyDescent="0.4">
      <c r="A3" t="s">
        <v>169</v>
      </c>
      <c r="B3" t="s">
        <v>2499</v>
      </c>
      <c r="C3" s="1">
        <v>42387</v>
      </c>
      <c r="D3" t="s">
        <v>166</v>
      </c>
      <c r="E3" t="s">
        <v>18</v>
      </c>
      <c r="F3" t="s">
        <v>16</v>
      </c>
      <c r="G3">
        <f>YEAR(tbl_Order[[#This Row],[OrderDate]])</f>
        <v>2016</v>
      </c>
      <c r="H3">
        <f>MONTH(tbl_Order[[#This Row],[OrderDate]])</f>
        <v>1</v>
      </c>
      <c r="I3" t="str">
        <f>TEXT(tbl_Order[[#This Row],[OrderDate]],"mmm")</f>
        <v>Jan</v>
      </c>
      <c r="J3" s="3">
        <f>SUMIFS(tbl_OrderProduct[LinePrice],tbl_OrderProduct[OrderID],tbl_Order[[#This Row],[OrderID]])</f>
        <v>73.95</v>
      </c>
    </row>
    <row r="4" spans="1:10" x14ac:dyDescent="0.4">
      <c r="A4" t="s">
        <v>170</v>
      </c>
      <c r="B4" t="s">
        <v>1954</v>
      </c>
      <c r="C4" s="1">
        <v>42390</v>
      </c>
      <c r="D4" t="s">
        <v>15</v>
      </c>
      <c r="E4" t="s">
        <v>18</v>
      </c>
      <c r="F4" t="s">
        <v>16</v>
      </c>
      <c r="G4">
        <f>YEAR(tbl_Order[[#This Row],[OrderDate]])</f>
        <v>2016</v>
      </c>
      <c r="H4">
        <f>MONTH(tbl_Order[[#This Row],[OrderDate]])</f>
        <v>1</v>
      </c>
      <c r="I4" t="str">
        <f>TEXT(tbl_Order[[#This Row],[OrderDate]],"mmm")</f>
        <v>Jan</v>
      </c>
      <c r="J4" s="3">
        <f>SUMIFS(tbl_OrderProduct[LinePrice],tbl_OrderProduct[OrderID],tbl_Order[[#This Row],[OrderID]])</f>
        <v>278.83000000000004</v>
      </c>
    </row>
    <row r="5" spans="1:10" x14ac:dyDescent="0.4">
      <c r="A5" t="s">
        <v>171</v>
      </c>
      <c r="B5" t="s">
        <v>2322</v>
      </c>
      <c r="C5" s="1">
        <v>42393</v>
      </c>
      <c r="D5" t="s">
        <v>15</v>
      </c>
      <c r="E5" t="s">
        <v>167</v>
      </c>
      <c r="F5" t="s">
        <v>16</v>
      </c>
      <c r="G5">
        <f>YEAR(tbl_Order[[#This Row],[OrderDate]])</f>
        <v>2016</v>
      </c>
      <c r="H5">
        <f>MONTH(tbl_Order[[#This Row],[OrderDate]])</f>
        <v>1</v>
      </c>
      <c r="I5" t="str">
        <f>TEXT(tbl_Order[[#This Row],[OrderDate]],"mmm")</f>
        <v>Jan</v>
      </c>
      <c r="J5" s="3">
        <f>SUMIFS(tbl_OrderProduct[LinePrice],tbl_OrderProduct[OrderID],tbl_Order[[#This Row],[OrderID]])</f>
        <v>140.94</v>
      </c>
    </row>
    <row r="6" spans="1:10" x14ac:dyDescent="0.4">
      <c r="A6" t="s">
        <v>172</v>
      </c>
      <c r="B6" t="s">
        <v>2274</v>
      </c>
      <c r="C6" s="1">
        <v>42397</v>
      </c>
      <c r="D6" t="s">
        <v>17</v>
      </c>
      <c r="E6" t="s">
        <v>18</v>
      </c>
      <c r="F6" t="s">
        <v>16</v>
      </c>
      <c r="G6">
        <f>YEAR(tbl_Order[[#This Row],[OrderDate]])</f>
        <v>2016</v>
      </c>
      <c r="H6">
        <f>MONTH(tbl_Order[[#This Row],[OrderDate]])</f>
        <v>1</v>
      </c>
      <c r="I6" t="str">
        <f>TEXT(tbl_Order[[#This Row],[OrderDate]],"mmm")</f>
        <v>Jan</v>
      </c>
      <c r="J6" s="3">
        <f>SUMIFS(tbl_OrderProduct[LinePrice],tbl_OrderProduct[OrderID],tbl_Order[[#This Row],[OrderID]])</f>
        <v>149.49</v>
      </c>
    </row>
    <row r="7" spans="1:10" x14ac:dyDescent="0.4">
      <c r="A7" t="s">
        <v>173</v>
      </c>
      <c r="B7" t="s">
        <v>2354</v>
      </c>
      <c r="C7" s="1">
        <v>42400</v>
      </c>
      <c r="D7" t="s">
        <v>15</v>
      </c>
      <c r="E7" t="s">
        <v>18</v>
      </c>
      <c r="F7" t="s">
        <v>16</v>
      </c>
      <c r="G7">
        <f>YEAR(tbl_Order[[#This Row],[OrderDate]])</f>
        <v>2016</v>
      </c>
      <c r="H7">
        <f>MONTH(tbl_Order[[#This Row],[OrderDate]])</f>
        <v>1</v>
      </c>
      <c r="I7" t="str">
        <f>TEXT(tbl_Order[[#This Row],[OrderDate]],"mmm")</f>
        <v>Jan</v>
      </c>
      <c r="J7" s="3">
        <f>SUMIFS(tbl_OrderProduct[LinePrice],tbl_OrderProduct[OrderID],tbl_Order[[#This Row],[OrderID]])</f>
        <v>24</v>
      </c>
    </row>
    <row r="8" spans="1:10" x14ac:dyDescent="0.4">
      <c r="A8" t="s">
        <v>174</v>
      </c>
      <c r="B8" t="s">
        <v>2566</v>
      </c>
      <c r="C8" s="1">
        <v>42403</v>
      </c>
      <c r="D8" t="s">
        <v>15</v>
      </c>
      <c r="E8" t="s">
        <v>167</v>
      </c>
      <c r="F8" t="s">
        <v>16</v>
      </c>
      <c r="G8">
        <f>YEAR(tbl_Order[[#This Row],[OrderDate]])</f>
        <v>2016</v>
      </c>
      <c r="H8">
        <f>MONTH(tbl_Order[[#This Row],[OrderDate]])</f>
        <v>2</v>
      </c>
      <c r="I8" t="str">
        <f>TEXT(tbl_Order[[#This Row],[OrderDate]],"mmm")</f>
        <v>Feb</v>
      </c>
      <c r="J8" s="3">
        <f>SUMIFS(tbl_OrderProduct[LinePrice],tbl_OrderProduct[OrderID],tbl_Order[[#This Row],[OrderID]])</f>
        <v>376.45</v>
      </c>
    </row>
    <row r="9" spans="1:10" x14ac:dyDescent="0.4">
      <c r="A9" t="s">
        <v>175</v>
      </c>
      <c r="B9" t="s">
        <v>2479</v>
      </c>
      <c r="C9" s="1">
        <v>42407</v>
      </c>
      <c r="D9" t="s">
        <v>15</v>
      </c>
      <c r="E9" t="s">
        <v>18</v>
      </c>
      <c r="F9" t="s">
        <v>16</v>
      </c>
      <c r="G9">
        <f>YEAR(tbl_Order[[#This Row],[OrderDate]])</f>
        <v>2016</v>
      </c>
      <c r="H9">
        <f>MONTH(tbl_Order[[#This Row],[OrderDate]])</f>
        <v>2</v>
      </c>
      <c r="I9" t="str">
        <f>TEXT(tbl_Order[[#This Row],[OrderDate]],"mmm")</f>
        <v>Feb</v>
      </c>
      <c r="J9" s="3">
        <f>SUMIFS(tbl_OrderProduct[LinePrice],tbl_OrderProduct[OrderID],tbl_Order[[#This Row],[OrderID]])</f>
        <v>37.950000000000003</v>
      </c>
    </row>
    <row r="10" spans="1:10" x14ac:dyDescent="0.4">
      <c r="A10" t="s">
        <v>176</v>
      </c>
      <c r="B10" t="s">
        <v>2414</v>
      </c>
      <c r="C10" s="1">
        <v>42407</v>
      </c>
      <c r="D10" t="s">
        <v>15</v>
      </c>
      <c r="E10" t="s">
        <v>167</v>
      </c>
      <c r="F10" t="s">
        <v>16</v>
      </c>
      <c r="G10">
        <f>YEAR(tbl_Order[[#This Row],[OrderDate]])</f>
        <v>2016</v>
      </c>
      <c r="H10">
        <f>MONTH(tbl_Order[[#This Row],[OrderDate]])</f>
        <v>2</v>
      </c>
      <c r="I10" t="str">
        <f>TEXT(tbl_Order[[#This Row],[OrderDate]],"mmm")</f>
        <v>Feb</v>
      </c>
      <c r="J10" s="3">
        <f>SUMIFS(tbl_OrderProduct[LinePrice],tbl_OrderProduct[OrderID],tbl_Order[[#This Row],[OrderID]])</f>
        <v>516.97</v>
      </c>
    </row>
    <row r="11" spans="1:10" x14ac:dyDescent="0.4">
      <c r="A11" t="s">
        <v>177</v>
      </c>
      <c r="B11" t="s">
        <v>2422</v>
      </c>
      <c r="C11" s="1">
        <v>42409</v>
      </c>
      <c r="D11" t="s">
        <v>17</v>
      </c>
      <c r="E11" t="s">
        <v>20</v>
      </c>
      <c r="F11" t="s">
        <v>16</v>
      </c>
      <c r="G11">
        <f>YEAR(tbl_Order[[#This Row],[OrderDate]])</f>
        <v>2016</v>
      </c>
      <c r="H11">
        <f>MONTH(tbl_Order[[#This Row],[OrderDate]])</f>
        <v>2</v>
      </c>
      <c r="I11" t="str">
        <f>TEXT(tbl_Order[[#This Row],[OrderDate]],"mmm")</f>
        <v>Feb</v>
      </c>
      <c r="J11" s="3">
        <f>SUMIFS(tbl_OrderProduct[LinePrice],tbl_OrderProduct[OrderID],tbl_Order[[#This Row],[OrderID]])</f>
        <v>285.39</v>
      </c>
    </row>
    <row r="12" spans="1:10" x14ac:dyDescent="0.4">
      <c r="A12" t="s">
        <v>178</v>
      </c>
      <c r="B12" t="s">
        <v>2560</v>
      </c>
      <c r="C12" s="1">
        <v>42412</v>
      </c>
      <c r="D12" t="s">
        <v>15</v>
      </c>
      <c r="E12" t="s">
        <v>167</v>
      </c>
      <c r="F12" t="s">
        <v>16</v>
      </c>
      <c r="G12">
        <f>YEAR(tbl_Order[[#This Row],[OrderDate]])</f>
        <v>2016</v>
      </c>
      <c r="H12">
        <f>MONTH(tbl_Order[[#This Row],[OrderDate]])</f>
        <v>2</v>
      </c>
      <c r="I12" t="str">
        <f>TEXT(tbl_Order[[#This Row],[OrderDate]],"mmm")</f>
        <v>Feb</v>
      </c>
      <c r="J12" s="3">
        <f>SUMIFS(tbl_OrderProduct[LinePrice],tbl_OrderProduct[OrderID],tbl_Order[[#This Row],[OrderID]])</f>
        <v>195.95</v>
      </c>
    </row>
    <row r="13" spans="1:10" x14ac:dyDescent="0.4">
      <c r="A13" t="s">
        <v>179</v>
      </c>
      <c r="B13" t="s">
        <v>1771</v>
      </c>
      <c r="C13" s="1">
        <v>42414</v>
      </c>
      <c r="D13" t="s">
        <v>17</v>
      </c>
      <c r="E13" t="s">
        <v>20</v>
      </c>
      <c r="F13" t="s">
        <v>16</v>
      </c>
      <c r="G13">
        <f>YEAR(tbl_Order[[#This Row],[OrderDate]])</f>
        <v>2016</v>
      </c>
      <c r="H13">
        <f>MONTH(tbl_Order[[#This Row],[OrderDate]])</f>
        <v>2</v>
      </c>
      <c r="I13" t="str">
        <f>TEXT(tbl_Order[[#This Row],[OrderDate]],"mmm")</f>
        <v>Feb</v>
      </c>
      <c r="J13" s="3">
        <f>SUMIFS(tbl_OrderProduct[LinePrice],tbl_OrderProduct[OrderID],tbl_Order[[#This Row],[OrderID]])</f>
        <v>189.29000000000002</v>
      </c>
    </row>
    <row r="14" spans="1:10" x14ac:dyDescent="0.4">
      <c r="A14" t="s">
        <v>180</v>
      </c>
      <c r="B14" t="s">
        <v>1845</v>
      </c>
      <c r="C14" s="1">
        <v>42414</v>
      </c>
      <c r="D14" t="s">
        <v>15</v>
      </c>
      <c r="E14" t="s">
        <v>167</v>
      </c>
      <c r="F14" t="s">
        <v>16</v>
      </c>
      <c r="G14">
        <f>YEAR(tbl_Order[[#This Row],[OrderDate]])</f>
        <v>2016</v>
      </c>
      <c r="H14">
        <f>MONTH(tbl_Order[[#This Row],[OrderDate]])</f>
        <v>2</v>
      </c>
      <c r="I14" t="str">
        <f>TEXT(tbl_Order[[#This Row],[OrderDate]],"mmm")</f>
        <v>Feb</v>
      </c>
      <c r="J14" s="3">
        <f>SUMIFS(tbl_OrderProduct[LinePrice],tbl_OrderProduct[OrderID],tbl_Order[[#This Row],[OrderID]])</f>
        <v>73.5</v>
      </c>
    </row>
    <row r="15" spans="1:10" x14ac:dyDescent="0.4">
      <c r="A15" t="s">
        <v>181</v>
      </c>
      <c r="B15" t="s">
        <v>2566</v>
      </c>
      <c r="C15" s="1">
        <v>42416</v>
      </c>
      <c r="D15" t="s">
        <v>17</v>
      </c>
      <c r="E15" t="s">
        <v>20</v>
      </c>
      <c r="F15" t="s">
        <v>16</v>
      </c>
      <c r="G15">
        <f>YEAR(tbl_Order[[#This Row],[OrderDate]])</f>
        <v>2016</v>
      </c>
      <c r="H15">
        <f>MONTH(tbl_Order[[#This Row],[OrderDate]])</f>
        <v>2</v>
      </c>
      <c r="I15" t="str">
        <f>TEXT(tbl_Order[[#This Row],[OrderDate]],"mmm")</f>
        <v>Feb</v>
      </c>
      <c r="J15" s="3">
        <f>SUMIFS(tbl_OrderProduct[LinePrice],tbl_OrderProduct[OrderID],tbl_Order[[#This Row],[OrderID]])</f>
        <v>241.85000000000002</v>
      </c>
    </row>
    <row r="16" spans="1:10" x14ac:dyDescent="0.4">
      <c r="A16" t="s">
        <v>182</v>
      </c>
      <c r="B16" t="s">
        <v>1750</v>
      </c>
      <c r="C16" s="1">
        <v>42418</v>
      </c>
      <c r="D16" t="s">
        <v>17</v>
      </c>
      <c r="E16" t="s">
        <v>18</v>
      </c>
      <c r="F16" t="s">
        <v>16</v>
      </c>
      <c r="G16">
        <f>YEAR(tbl_Order[[#This Row],[OrderDate]])</f>
        <v>2016</v>
      </c>
      <c r="H16">
        <f>MONTH(tbl_Order[[#This Row],[OrderDate]])</f>
        <v>2</v>
      </c>
      <c r="I16" t="str">
        <f>TEXT(tbl_Order[[#This Row],[OrderDate]],"mmm")</f>
        <v>Feb</v>
      </c>
      <c r="J16" s="3">
        <f>SUMIFS(tbl_OrderProduct[LinePrice],tbl_OrderProduct[OrderID],tbl_Order[[#This Row],[OrderID]])</f>
        <v>90.99</v>
      </c>
    </row>
    <row r="17" spans="1:10" x14ac:dyDescent="0.4">
      <c r="A17" t="s">
        <v>183</v>
      </c>
      <c r="B17" t="s">
        <v>2122</v>
      </c>
      <c r="C17" s="1">
        <v>42419</v>
      </c>
      <c r="D17" t="s">
        <v>15</v>
      </c>
      <c r="E17" t="s">
        <v>167</v>
      </c>
      <c r="F17" t="s">
        <v>16</v>
      </c>
      <c r="G17">
        <f>YEAR(tbl_Order[[#This Row],[OrderDate]])</f>
        <v>2016</v>
      </c>
      <c r="H17">
        <f>MONTH(tbl_Order[[#This Row],[OrderDate]])</f>
        <v>2</v>
      </c>
      <c r="I17" t="str">
        <f>TEXT(tbl_Order[[#This Row],[OrderDate]],"mmm")</f>
        <v>Feb</v>
      </c>
      <c r="J17" s="3">
        <f>SUMIFS(tbl_OrderProduct[LinePrice],tbl_OrderProduct[OrderID],tbl_Order[[#This Row],[OrderID]])</f>
        <v>49.49</v>
      </c>
    </row>
    <row r="18" spans="1:10" x14ac:dyDescent="0.4">
      <c r="A18" t="s">
        <v>184</v>
      </c>
      <c r="B18" t="s">
        <v>1922</v>
      </c>
      <c r="C18" s="1">
        <v>42422</v>
      </c>
      <c r="D18" t="s">
        <v>15</v>
      </c>
      <c r="E18" t="s">
        <v>20</v>
      </c>
      <c r="F18" t="s">
        <v>16</v>
      </c>
      <c r="G18">
        <f>YEAR(tbl_Order[[#This Row],[OrderDate]])</f>
        <v>2016</v>
      </c>
      <c r="H18">
        <f>MONTH(tbl_Order[[#This Row],[OrderDate]])</f>
        <v>2</v>
      </c>
      <c r="I18" t="str">
        <f>TEXT(tbl_Order[[#This Row],[OrderDate]],"mmm")</f>
        <v>Feb</v>
      </c>
      <c r="J18" s="3">
        <f>SUMIFS(tbl_OrderProduct[LinePrice],tbl_OrderProduct[OrderID],tbl_Order[[#This Row],[OrderID]])</f>
        <v>272.46999999999997</v>
      </c>
    </row>
    <row r="19" spans="1:10" x14ac:dyDescent="0.4">
      <c r="A19" t="s">
        <v>185</v>
      </c>
      <c r="B19" t="s">
        <v>2268</v>
      </c>
      <c r="C19" s="1">
        <v>42424</v>
      </c>
      <c r="D19" t="s">
        <v>15</v>
      </c>
      <c r="E19" t="s">
        <v>167</v>
      </c>
      <c r="F19" t="s">
        <v>16</v>
      </c>
      <c r="G19">
        <f>YEAR(tbl_Order[[#This Row],[OrderDate]])</f>
        <v>2016</v>
      </c>
      <c r="H19">
        <f>MONTH(tbl_Order[[#This Row],[OrderDate]])</f>
        <v>2</v>
      </c>
      <c r="I19" t="str">
        <f>TEXT(tbl_Order[[#This Row],[OrderDate]],"mmm")</f>
        <v>Feb</v>
      </c>
      <c r="J19" s="3">
        <f>SUMIFS(tbl_OrderProduct[LinePrice],tbl_OrderProduct[OrderID],tbl_Order[[#This Row],[OrderID]])</f>
        <v>33.5</v>
      </c>
    </row>
    <row r="20" spans="1:10" x14ac:dyDescent="0.4">
      <c r="A20" t="s">
        <v>186</v>
      </c>
      <c r="B20" t="s">
        <v>1976</v>
      </c>
      <c r="C20" s="1">
        <v>42426</v>
      </c>
      <c r="D20" t="s">
        <v>17</v>
      </c>
      <c r="E20" t="s">
        <v>20</v>
      </c>
      <c r="F20" t="s">
        <v>16</v>
      </c>
      <c r="G20">
        <f>YEAR(tbl_Order[[#This Row],[OrderDate]])</f>
        <v>2016</v>
      </c>
      <c r="H20">
        <f>MONTH(tbl_Order[[#This Row],[OrderDate]])</f>
        <v>2</v>
      </c>
      <c r="I20" t="str">
        <f>TEXT(tbl_Order[[#This Row],[OrderDate]],"mmm")</f>
        <v>Feb</v>
      </c>
      <c r="J20" s="3">
        <f>SUMIFS(tbl_OrderProduct[LinePrice],tbl_OrderProduct[OrderID],tbl_Order[[#This Row],[OrderID]])</f>
        <v>49</v>
      </c>
    </row>
    <row r="21" spans="1:10" x14ac:dyDescent="0.4">
      <c r="A21" t="s">
        <v>187</v>
      </c>
      <c r="B21" t="s">
        <v>2196</v>
      </c>
      <c r="C21" s="1">
        <v>42427</v>
      </c>
      <c r="D21" t="s">
        <v>15</v>
      </c>
      <c r="E21" t="s">
        <v>18</v>
      </c>
      <c r="F21" t="s">
        <v>16</v>
      </c>
      <c r="G21">
        <f>YEAR(tbl_Order[[#This Row],[OrderDate]])</f>
        <v>2016</v>
      </c>
      <c r="H21">
        <f>MONTH(tbl_Order[[#This Row],[OrderDate]])</f>
        <v>2</v>
      </c>
      <c r="I21" t="str">
        <f>TEXT(tbl_Order[[#This Row],[OrderDate]],"mmm")</f>
        <v>Feb</v>
      </c>
      <c r="J21" s="3">
        <f>SUMIFS(tbl_OrderProduct[LinePrice],tbl_OrderProduct[OrderID],tbl_Order[[#This Row],[OrderID]])</f>
        <v>201.42</v>
      </c>
    </row>
    <row r="22" spans="1:10" x14ac:dyDescent="0.4">
      <c r="A22" t="s">
        <v>188</v>
      </c>
      <c r="B22" t="s">
        <v>2272</v>
      </c>
      <c r="C22" s="1">
        <v>42429</v>
      </c>
      <c r="D22" t="s">
        <v>15</v>
      </c>
      <c r="E22" t="s">
        <v>18</v>
      </c>
      <c r="F22" t="s">
        <v>16</v>
      </c>
      <c r="G22">
        <f>YEAR(tbl_Order[[#This Row],[OrderDate]])</f>
        <v>2016</v>
      </c>
      <c r="H22">
        <f>MONTH(tbl_Order[[#This Row],[OrderDate]])</f>
        <v>2</v>
      </c>
      <c r="I22" t="str">
        <f>TEXT(tbl_Order[[#This Row],[OrderDate]],"mmm")</f>
        <v>Feb</v>
      </c>
      <c r="J22" s="3">
        <f>SUMIFS(tbl_OrderProduct[LinePrice],tbl_OrderProduct[OrderID],tbl_Order[[#This Row],[OrderID]])</f>
        <v>40.5</v>
      </c>
    </row>
    <row r="23" spans="1:10" x14ac:dyDescent="0.4">
      <c r="A23" t="s">
        <v>189</v>
      </c>
      <c r="B23" t="s">
        <v>2280</v>
      </c>
      <c r="C23" s="1">
        <v>42431</v>
      </c>
      <c r="D23" t="s">
        <v>15</v>
      </c>
      <c r="E23" t="s">
        <v>167</v>
      </c>
      <c r="F23" t="s">
        <v>16</v>
      </c>
      <c r="G23">
        <f>YEAR(tbl_Order[[#This Row],[OrderDate]])</f>
        <v>2016</v>
      </c>
      <c r="H23">
        <f>MONTH(tbl_Order[[#This Row],[OrderDate]])</f>
        <v>3</v>
      </c>
      <c r="I23" t="str">
        <f>TEXT(tbl_Order[[#This Row],[OrderDate]],"mmm")</f>
        <v>Mar</v>
      </c>
      <c r="J23" s="3">
        <f>SUMIFS(tbl_OrderProduct[LinePrice],tbl_OrderProduct[OrderID],tbl_Order[[#This Row],[OrderID]])</f>
        <v>24</v>
      </c>
    </row>
    <row r="24" spans="1:10" x14ac:dyDescent="0.4">
      <c r="A24" t="s">
        <v>190</v>
      </c>
      <c r="B24" t="s">
        <v>2103</v>
      </c>
      <c r="C24" s="1">
        <v>42432</v>
      </c>
      <c r="D24" t="s">
        <v>166</v>
      </c>
      <c r="E24" t="s">
        <v>167</v>
      </c>
      <c r="F24" t="s">
        <v>16</v>
      </c>
      <c r="G24">
        <f>YEAR(tbl_Order[[#This Row],[OrderDate]])</f>
        <v>2016</v>
      </c>
      <c r="H24">
        <f>MONTH(tbl_Order[[#This Row],[OrderDate]])</f>
        <v>3</v>
      </c>
      <c r="I24" t="str">
        <f>TEXT(tbl_Order[[#This Row],[OrderDate]],"mmm")</f>
        <v>Mar</v>
      </c>
      <c r="J24" s="3">
        <f>SUMIFS(tbl_OrderProduct[LinePrice],tbl_OrderProduct[OrderID],tbl_Order[[#This Row],[OrderID]])</f>
        <v>283.95</v>
      </c>
    </row>
    <row r="25" spans="1:10" x14ac:dyDescent="0.4">
      <c r="A25" t="s">
        <v>191</v>
      </c>
      <c r="B25" t="s">
        <v>2081</v>
      </c>
      <c r="C25" s="1">
        <v>42435</v>
      </c>
      <c r="D25" t="s">
        <v>15</v>
      </c>
      <c r="E25" t="s">
        <v>18</v>
      </c>
      <c r="F25" t="s">
        <v>16</v>
      </c>
      <c r="G25">
        <f>YEAR(tbl_Order[[#This Row],[OrderDate]])</f>
        <v>2016</v>
      </c>
      <c r="H25">
        <f>MONTH(tbl_Order[[#This Row],[OrderDate]])</f>
        <v>3</v>
      </c>
      <c r="I25" t="str">
        <f>TEXT(tbl_Order[[#This Row],[OrderDate]],"mmm")</f>
        <v>Mar</v>
      </c>
      <c r="J25" s="3">
        <f>SUMIFS(tbl_OrderProduct[LinePrice],tbl_OrderProduct[OrderID],tbl_Order[[#This Row],[OrderID]])</f>
        <v>20.49</v>
      </c>
    </row>
    <row r="26" spans="1:10" x14ac:dyDescent="0.4">
      <c r="A26" t="s">
        <v>192</v>
      </c>
      <c r="B26" t="s">
        <v>2155</v>
      </c>
      <c r="C26" s="1">
        <v>42437</v>
      </c>
      <c r="D26" t="s">
        <v>166</v>
      </c>
      <c r="E26" t="s">
        <v>167</v>
      </c>
      <c r="F26" t="s">
        <v>16</v>
      </c>
      <c r="G26">
        <f>YEAR(tbl_Order[[#This Row],[OrderDate]])</f>
        <v>2016</v>
      </c>
      <c r="H26">
        <f>MONTH(tbl_Order[[#This Row],[OrderDate]])</f>
        <v>3</v>
      </c>
      <c r="I26" t="str">
        <f>TEXT(tbl_Order[[#This Row],[OrderDate]],"mmm")</f>
        <v>Mar</v>
      </c>
      <c r="J26" s="3">
        <f>SUMIFS(tbl_OrderProduct[LinePrice],tbl_OrderProduct[OrderID],tbl_Order[[#This Row],[OrderID]])</f>
        <v>24</v>
      </c>
    </row>
    <row r="27" spans="1:10" x14ac:dyDescent="0.4">
      <c r="A27" t="s">
        <v>193</v>
      </c>
      <c r="B27" t="s">
        <v>2493</v>
      </c>
      <c r="C27" s="1">
        <v>42439</v>
      </c>
      <c r="D27" t="s">
        <v>15</v>
      </c>
      <c r="E27" t="s">
        <v>18</v>
      </c>
      <c r="F27" t="s">
        <v>16</v>
      </c>
      <c r="G27">
        <f>YEAR(tbl_Order[[#This Row],[OrderDate]])</f>
        <v>2016</v>
      </c>
      <c r="H27">
        <f>MONTH(tbl_Order[[#This Row],[OrderDate]])</f>
        <v>3</v>
      </c>
      <c r="I27" t="str">
        <f>TEXT(tbl_Order[[#This Row],[OrderDate]],"mmm")</f>
        <v>Mar</v>
      </c>
      <c r="J27" s="3">
        <f>SUMIFS(tbl_OrderProduct[LinePrice],tbl_OrderProduct[OrderID],tbl_Order[[#This Row],[OrderID]])</f>
        <v>102.9</v>
      </c>
    </row>
    <row r="28" spans="1:10" x14ac:dyDescent="0.4">
      <c r="A28" t="s">
        <v>194</v>
      </c>
      <c r="B28" t="s">
        <v>2543</v>
      </c>
      <c r="C28" s="1">
        <v>42442</v>
      </c>
      <c r="D28" t="s">
        <v>17</v>
      </c>
      <c r="E28" t="s">
        <v>167</v>
      </c>
      <c r="F28" t="s">
        <v>16</v>
      </c>
      <c r="G28">
        <f>YEAR(tbl_Order[[#This Row],[OrderDate]])</f>
        <v>2016</v>
      </c>
      <c r="H28">
        <f>MONTH(tbl_Order[[#This Row],[OrderDate]])</f>
        <v>3</v>
      </c>
      <c r="I28" t="str">
        <f>TEXT(tbl_Order[[#This Row],[OrderDate]],"mmm")</f>
        <v>Mar</v>
      </c>
      <c r="J28" s="3">
        <f>SUMIFS(tbl_OrderProduct[LinePrice],tbl_OrderProduct[OrderID],tbl_Order[[#This Row],[OrderID]])</f>
        <v>183.49</v>
      </c>
    </row>
    <row r="29" spans="1:10" x14ac:dyDescent="0.4">
      <c r="A29" t="s">
        <v>195</v>
      </c>
      <c r="B29" t="s">
        <v>1865</v>
      </c>
      <c r="C29" s="1">
        <v>42444</v>
      </c>
      <c r="D29" t="s">
        <v>15</v>
      </c>
      <c r="E29" t="s">
        <v>20</v>
      </c>
      <c r="F29" t="s">
        <v>16</v>
      </c>
      <c r="G29">
        <f>YEAR(tbl_Order[[#This Row],[OrderDate]])</f>
        <v>2016</v>
      </c>
      <c r="H29">
        <f>MONTH(tbl_Order[[#This Row],[OrderDate]])</f>
        <v>3</v>
      </c>
      <c r="I29" t="str">
        <f>TEXT(tbl_Order[[#This Row],[OrderDate]],"mmm")</f>
        <v>Mar</v>
      </c>
      <c r="J29" s="3">
        <f>SUMIFS(tbl_OrderProduct[LinePrice],tbl_OrderProduct[OrderID],tbl_Order[[#This Row],[OrderID]])</f>
        <v>135</v>
      </c>
    </row>
    <row r="30" spans="1:10" x14ac:dyDescent="0.4">
      <c r="A30" t="s">
        <v>196</v>
      </c>
      <c r="B30" t="s">
        <v>2190</v>
      </c>
      <c r="C30" s="1">
        <v>42446</v>
      </c>
      <c r="D30" t="s">
        <v>15</v>
      </c>
      <c r="E30" t="s">
        <v>18</v>
      </c>
      <c r="F30" t="s">
        <v>16</v>
      </c>
      <c r="G30">
        <f>YEAR(tbl_Order[[#This Row],[OrderDate]])</f>
        <v>2016</v>
      </c>
      <c r="H30">
        <f>MONTH(tbl_Order[[#This Row],[OrderDate]])</f>
        <v>3</v>
      </c>
      <c r="I30" t="str">
        <f>TEXT(tbl_Order[[#This Row],[OrderDate]],"mmm")</f>
        <v>Mar</v>
      </c>
      <c r="J30" s="3">
        <f>SUMIFS(tbl_OrderProduct[LinePrice],tbl_OrderProduct[OrderID],tbl_Order[[#This Row],[OrderID]])</f>
        <v>175.39</v>
      </c>
    </row>
    <row r="31" spans="1:10" x14ac:dyDescent="0.4">
      <c r="A31" t="s">
        <v>197</v>
      </c>
      <c r="B31" t="s">
        <v>1890</v>
      </c>
      <c r="C31" s="1">
        <v>42447</v>
      </c>
      <c r="D31" t="s">
        <v>17</v>
      </c>
      <c r="E31" t="s">
        <v>167</v>
      </c>
      <c r="F31" t="s">
        <v>16</v>
      </c>
      <c r="G31">
        <f>YEAR(tbl_Order[[#This Row],[OrderDate]])</f>
        <v>2016</v>
      </c>
      <c r="H31">
        <f>MONTH(tbl_Order[[#This Row],[OrderDate]])</f>
        <v>3</v>
      </c>
      <c r="I31" t="str">
        <f>TEXT(tbl_Order[[#This Row],[OrderDate]],"mmm")</f>
        <v>Mar</v>
      </c>
      <c r="J31" s="3">
        <f>SUMIFS(tbl_OrderProduct[LinePrice],tbl_OrderProduct[OrderID],tbl_Order[[#This Row],[OrderID]])</f>
        <v>15.5</v>
      </c>
    </row>
    <row r="32" spans="1:10" x14ac:dyDescent="0.4">
      <c r="A32" t="s">
        <v>198</v>
      </c>
      <c r="B32" t="s">
        <v>1818</v>
      </c>
      <c r="C32" s="1">
        <v>42450</v>
      </c>
      <c r="D32" t="s">
        <v>17</v>
      </c>
      <c r="E32" t="s">
        <v>167</v>
      </c>
      <c r="F32" t="s">
        <v>16</v>
      </c>
      <c r="G32">
        <f>YEAR(tbl_Order[[#This Row],[OrderDate]])</f>
        <v>2016</v>
      </c>
      <c r="H32">
        <f>MONTH(tbl_Order[[#This Row],[OrderDate]])</f>
        <v>3</v>
      </c>
      <c r="I32" t="str">
        <f>TEXT(tbl_Order[[#This Row],[OrderDate]],"mmm")</f>
        <v>Mar</v>
      </c>
      <c r="J32" s="3">
        <f>SUMIFS(tbl_OrderProduct[LinePrice],tbl_OrderProduct[OrderID],tbl_Order[[#This Row],[OrderID]])</f>
        <v>330.83000000000004</v>
      </c>
    </row>
    <row r="33" spans="1:10" x14ac:dyDescent="0.4">
      <c r="A33" t="s">
        <v>199</v>
      </c>
      <c r="B33" t="s">
        <v>2374</v>
      </c>
      <c r="C33" s="1">
        <v>42453</v>
      </c>
      <c r="D33" t="s">
        <v>17</v>
      </c>
      <c r="E33" t="s">
        <v>167</v>
      </c>
      <c r="F33" t="s">
        <v>16</v>
      </c>
      <c r="G33">
        <f>YEAR(tbl_Order[[#This Row],[OrderDate]])</f>
        <v>2016</v>
      </c>
      <c r="H33">
        <f>MONTH(tbl_Order[[#This Row],[OrderDate]])</f>
        <v>3</v>
      </c>
      <c r="I33" t="str">
        <f>TEXT(tbl_Order[[#This Row],[OrderDate]],"mmm")</f>
        <v>Mar</v>
      </c>
      <c r="J33" s="3">
        <f>SUMIFS(tbl_OrderProduct[LinePrice],tbl_OrderProduct[OrderID],tbl_Order[[#This Row],[OrderID]])</f>
        <v>66</v>
      </c>
    </row>
    <row r="34" spans="1:10" x14ac:dyDescent="0.4">
      <c r="A34" t="s">
        <v>200</v>
      </c>
      <c r="B34" t="s">
        <v>1773</v>
      </c>
      <c r="C34" s="1">
        <v>42454</v>
      </c>
      <c r="D34" t="s">
        <v>17</v>
      </c>
      <c r="E34" t="s">
        <v>18</v>
      </c>
      <c r="F34" t="s">
        <v>16</v>
      </c>
      <c r="G34">
        <f>YEAR(tbl_Order[[#This Row],[OrderDate]])</f>
        <v>2016</v>
      </c>
      <c r="H34">
        <f>MONTH(tbl_Order[[#This Row],[OrderDate]])</f>
        <v>3</v>
      </c>
      <c r="I34" t="str">
        <f>TEXT(tbl_Order[[#This Row],[OrderDate]],"mmm")</f>
        <v>Mar</v>
      </c>
      <c r="J34" s="3">
        <f>SUMIFS(tbl_OrderProduct[LinePrice],tbl_OrderProduct[OrderID],tbl_Order[[#This Row],[OrderID]])</f>
        <v>62</v>
      </c>
    </row>
    <row r="35" spans="1:10" x14ac:dyDescent="0.4">
      <c r="A35" t="s">
        <v>201</v>
      </c>
      <c r="B35" t="s">
        <v>2172</v>
      </c>
      <c r="C35" s="1">
        <v>42456</v>
      </c>
      <c r="D35" t="s">
        <v>17</v>
      </c>
      <c r="E35" t="s">
        <v>167</v>
      </c>
      <c r="F35" t="s">
        <v>16</v>
      </c>
      <c r="G35">
        <f>YEAR(tbl_Order[[#This Row],[OrderDate]])</f>
        <v>2016</v>
      </c>
      <c r="H35">
        <f>MONTH(tbl_Order[[#This Row],[OrderDate]])</f>
        <v>3</v>
      </c>
      <c r="I35" t="str">
        <f>TEXT(tbl_Order[[#This Row],[OrderDate]],"mmm")</f>
        <v>Mar</v>
      </c>
      <c r="J35" s="3">
        <f>SUMIFS(tbl_OrderProduct[LinePrice],tbl_OrderProduct[OrderID],tbl_Order[[#This Row],[OrderID]])</f>
        <v>31</v>
      </c>
    </row>
    <row r="36" spans="1:10" x14ac:dyDescent="0.4">
      <c r="A36" t="s">
        <v>202</v>
      </c>
      <c r="B36" t="s">
        <v>1955</v>
      </c>
      <c r="C36" s="1">
        <v>42459</v>
      </c>
      <c r="D36" t="s">
        <v>15</v>
      </c>
      <c r="E36" t="s">
        <v>167</v>
      </c>
      <c r="F36" t="s">
        <v>16</v>
      </c>
      <c r="G36">
        <f>YEAR(tbl_Order[[#This Row],[OrderDate]])</f>
        <v>2016</v>
      </c>
      <c r="H36">
        <f>MONTH(tbl_Order[[#This Row],[OrderDate]])</f>
        <v>3</v>
      </c>
      <c r="I36" t="str">
        <f>TEXT(tbl_Order[[#This Row],[OrderDate]],"mmm")</f>
        <v>Mar</v>
      </c>
      <c r="J36" s="3">
        <f>SUMIFS(tbl_OrderProduct[LinePrice],tbl_OrderProduct[OrderID],tbl_Order[[#This Row],[OrderID]])</f>
        <v>165.49</v>
      </c>
    </row>
    <row r="37" spans="1:10" x14ac:dyDescent="0.4">
      <c r="A37" t="s">
        <v>203</v>
      </c>
      <c r="B37" t="s">
        <v>1787</v>
      </c>
      <c r="C37" s="1">
        <v>42460</v>
      </c>
      <c r="D37" t="s">
        <v>166</v>
      </c>
      <c r="E37" t="s">
        <v>167</v>
      </c>
      <c r="F37" t="s">
        <v>16</v>
      </c>
      <c r="G37">
        <f>YEAR(tbl_Order[[#This Row],[OrderDate]])</f>
        <v>2016</v>
      </c>
      <c r="H37">
        <f>MONTH(tbl_Order[[#This Row],[OrderDate]])</f>
        <v>3</v>
      </c>
      <c r="I37" t="str">
        <f>TEXT(tbl_Order[[#This Row],[OrderDate]],"mmm")</f>
        <v>Mar</v>
      </c>
      <c r="J37" s="3">
        <f>SUMIFS(tbl_OrderProduct[LinePrice],tbl_OrderProduct[OrderID],tbl_Order[[#This Row],[OrderID]])</f>
        <v>38.49</v>
      </c>
    </row>
    <row r="38" spans="1:10" x14ac:dyDescent="0.4">
      <c r="A38" t="s">
        <v>204</v>
      </c>
      <c r="B38" t="s">
        <v>2183</v>
      </c>
      <c r="C38" s="1">
        <v>42461</v>
      </c>
      <c r="D38" t="s">
        <v>15</v>
      </c>
      <c r="E38" t="s">
        <v>20</v>
      </c>
      <c r="F38" t="s">
        <v>16</v>
      </c>
      <c r="G38">
        <f>YEAR(tbl_Order[[#This Row],[OrderDate]])</f>
        <v>2016</v>
      </c>
      <c r="H38">
        <f>MONTH(tbl_Order[[#This Row],[OrderDate]])</f>
        <v>4</v>
      </c>
      <c r="I38" t="str">
        <f>TEXT(tbl_Order[[#This Row],[OrderDate]],"mmm")</f>
        <v>Apr</v>
      </c>
      <c r="J38" s="3">
        <f>SUMIFS(tbl_OrderProduct[LinePrice],tbl_OrderProduct[OrderID],tbl_Order[[#This Row],[OrderID]])</f>
        <v>95.47999999999999</v>
      </c>
    </row>
    <row r="39" spans="1:10" x14ac:dyDescent="0.4">
      <c r="A39" t="s">
        <v>205</v>
      </c>
      <c r="B39" t="s">
        <v>1804</v>
      </c>
      <c r="C39" s="1">
        <v>42464</v>
      </c>
      <c r="D39" t="s">
        <v>15</v>
      </c>
      <c r="E39" t="s">
        <v>167</v>
      </c>
      <c r="F39" t="s">
        <v>16</v>
      </c>
      <c r="G39">
        <f>YEAR(tbl_Order[[#This Row],[OrderDate]])</f>
        <v>2016</v>
      </c>
      <c r="H39">
        <f>MONTH(tbl_Order[[#This Row],[OrderDate]])</f>
        <v>4</v>
      </c>
      <c r="I39" t="str">
        <f>TEXT(tbl_Order[[#This Row],[OrderDate]],"mmm")</f>
        <v>Apr</v>
      </c>
      <c r="J39" s="3">
        <f>SUMIFS(tbl_OrderProduct[LinePrice],tbl_OrderProduct[OrderID],tbl_Order[[#This Row],[OrderID]])</f>
        <v>24</v>
      </c>
    </row>
    <row r="40" spans="1:10" x14ac:dyDescent="0.4">
      <c r="A40" t="s">
        <v>206</v>
      </c>
      <c r="B40" t="s">
        <v>1957</v>
      </c>
      <c r="C40" s="1">
        <v>42466</v>
      </c>
      <c r="D40" t="s">
        <v>166</v>
      </c>
      <c r="E40" t="s">
        <v>167</v>
      </c>
      <c r="F40" t="s">
        <v>16</v>
      </c>
      <c r="G40">
        <f>YEAR(tbl_Order[[#This Row],[OrderDate]])</f>
        <v>2016</v>
      </c>
      <c r="H40">
        <f>MONTH(tbl_Order[[#This Row],[OrderDate]])</f>
        <v>4</v>
      </c>
      <c r="I40" t="str">
        <f>TEXT(tbl_Order[[#This Row],[OrderDate]],"mmm")</f>
        <v>Apr</v>
      </c>
      <c r="J40" s="3">
        <f>SUMIFS(tbl_OrderProduct[LinePrice],tbl_OrderProduct[OrderID],tbl_Order[[#This Row],[OrderID]])</f>
        <v>98.98</v>
      </c>
    </row>
    <row r="41" spans="1:10" x14ac:dyDescent="0.4">
      <c r="A41" t="s">
        <v>207</v>
      </c>
      <c r="B41" t="s">
        <v>1901</v>
      </c>
      <c r="C41" s="1">
        <v>42469</v>
      </c>
      <c r="D41" t="s">
        <v>15</v>
      </c>
      <c r="E41" t="s">
        <v>167</v>
      </c>
      <c r="F41" t="s">
        <v>16</v>
      </c>
      <c r="G41">
        <f>YEAR(tbl_Order[[#This Row],[OrderDate]])</f>
        <v>2016</v>
      </c>
      <c r="H41">
        <f>MONTH(tbl_Order[[#This Row],[OrderDate]])</f>
        <v>4</v>
      </c>
      <c r="I41" t="str">
        <f>TEXT(tbl_Order[[#This Row],[OrderDate]],"mmm")</f>
        <v>Apr</v>
      </c>
      <c r="J41" s="3">
        <f>SUMIFS(tbl_OrderProduct[LinePrice],tbl_OrderProduct[OrderID],tbl_Order[[#This Row],[OrderID]])</f>
        <v>388.36</v>
      </c>
    </row>
    <row r="42" spans="1:10" x14ac:dyDescent="0.4">
      <c r="A42" t="s">
        <v>208</v>
      </c>
      <c r="B42" t="s">
        <v>2452</v>
      </c>
      <c r="C42" s="1">
        <v>42472</v>
      </c>
      <c r="D42" t="s">
        <v>17</v>
      </c>
      <c r="E42" t="s">
        <v>20</v>
      </c>
      <c r="F42" t="s">
        <v>16</v>
      </c>
      <c r="G42">
        <f>YEAR(tbl_Order[[#This Row],[OrderDate]])</f>
        <v>2016</v>
      </c>
      <c r="H42">
        <f>MONTH(tbl_Order[[#This Row],[OrderDate]])</f>
        <v>4</v>
      </c>
      <c r="I42" t="str">
        <f>TEXT(tbl_Order[[#This Row],[OrderDate]],"mmm")</f>
        <v>Apr</v>
      </c>
      <c r="J42" s="3">
        <f>SUMIFS(tbl_OrderProduct[LinePrice],tbl_OrderProduct[OrderID],tbl_Order[[#This Row],[OrderID]])</f>
        <v>177.95</v>
      </c>
    </row>
    <row r="43" spans="1:10" x14ac:dyDescent="0.4">
      <c r="A43" t="s">
        <v>209</v>
      </c>
      <c r="B43" t="s">
        <v>2521</v>
      </c>
      <c r="C43" s="1">
        <v>42475</v>
      </c>
      <c r="D43" t="s">
        <v>17</v>
      </c>
      <c r="E43" t="s">
        <v>167</v>
      </c>
      <c r="F43" t="s">
        <v>16</v>
      </c>
      <c r="G43">
        <f>YEAR(tbl_Order[[#This Row],[OrderDate]])</f>
        <v>2016</v>
      </c>
      <c r="H43">
        <f>MONTH(tbl_Order[[#This Row],[OrderDate]])</f>
        <v>4</v>
      </c>
      <c r="I43" t="str">
        <f>TEXT(tbl_Order[[#This Row],[OrderDate]],"mmm")</f>
        <v>Apr</v>
      </c>
      <c r="J43" s="3">
        <f>SUMIFS(tbl_OrderProduct[LinePrice],tbl_OrderProduct[OrderID],tbl_Order[[#This Row],[OrderID]])</f>
        <v>61.44</v>
      </c>
    </row>
    <row r="44" spans="1:10" x14ac:dyDescent="0.4">
      <c r="A44" t="s">
        <v>210</v>
      </c>
      <c r="B44" t="s">
        <v>2249</v>
      </c>
      <c r="C44" s="1">
        <v>42477</v>
      </c>
      <c r="D44" t="s">
        <v>166</v>
      </c>
      <c r="E44" t="s">
        <v>167</v>
      </c>
      <c r="F44" t="s">
        <v>16</v>
      </c>
      <c r="G44">
        <f>YEAR(tbl_Order[[#This Row],[OrderDate]])</f>
        <v>2016</v>
      </c>
      <c r="H44">
        <f>MONTH(tbl_Order[[#This Row],[OrderDate]])</f>
        <v>4</v>
      </c>
      <c r="I44" t="str">
        <f>TEXT(tbl_Order[[#This Row],[OrderDate]],"mmm")</f>
        <v>Apr</v>
      </c>
      <c r="J44" s="3">
        <f>SUMIFS(tbl_OrderProduct[LinePrice],tbl_OrderProduct[OrderID],tbl_Order[[#This Row],[OrderID]])</f>
        <v>49.49</v>
      </c>
    </row>
    <row r="45" spans="1:10" x14ac:dyDescent="0.4">
      <c r="A45" t="s">
        <v>211</v>
      </c>
      <c r="B45" t="s">
        <v>2272</v>
      </c>
      <c r="C45" s="1">
        <v>42478</v>
      </c>
      <c r="D45" t="s">
        <v>15</v>
      </c>
      <c r="E45" t="s">
        <v>167</v>
      </c>
      <c r="F45" t="s">
        <v>16</v>
      </c>
      <c r="G45">
        <f>YEAR(tbl_Order[[#This Row],[OrderDate]])</f>
        <v>2016</v>
      </c>
      <c r="H45">
        <f>MONTH(tbl_Order[[#This Row],[OrderDate]])</f>
        <v>4</v>
      </c>
      <c r="I45" t="str">
        <f>TEXT(tbl_Order[[#This Row],[OrderDate]],"mmm")</f>
        <v>Apr</v>
      </c>
      <c r="J45" s="3">
        <f>SUMIFS(tbl_OrderProduct[LinePrice],tbl_OrderProduct[OrderID],tbl_Order[[#This Row],[OrderID]])</f>
        <v>174</v>
      </c>
    </row>
    <row r="46" spans="1:10" x14ac:dyDescent="0.4">
      <c r="A46" t="s">
        <v>212</v>
      </c>
      <c r="B46" t="s">
        <v>2236</v>
      </c>
      <c r="C46" s="1">
        <v>42481</v>
      </c>
      <c r="D46" t="s">
        <v>15</v>
      </c>
      <c r="E46" t="s">
        <v>18</v>
      </c>
      <c r="F46" t="s">
        <v>16</v>
      </c>
      <c r="G46">
        <f>YEAR(tbl_Order[[#This Row],[OrderDate]])</f>
        <v>2016</v>
      </c>
      <c r="H46">
        <f>MONTH(tbl_Order[[#This Row],[OrderDate]])</f>
        <v>4</v>
      </c>
      <c r="I46" t="str">
        <f>TEXT(tbl_Order[[#This Row],[OrderDate]],"mmm")</f>
        <v>Apr</v>
      </c>
      <c r="J46" s="3">
        <f>SUMIFS(tbl_OrderProduct[LinePrice],tbl_OrderProduct[OrderID],tbl_Order[[#This Row],[OrderID]])</f>
        <v>49</v>
      </c>
    </row>
    <row r="47" spans="1:10" x14ac:dyDescent="0.4">
      <c r="A47" t="s">
        <v>213</v>
      </c>
      <c r="B47" t="s">
        <v>2231</v>
      </c>
      <c r="C47" s="1">
        <v>42484</v>
      </c>
      <c r="D47" t="s">
        <v>166</v>
      </c>
      <c r="E47" t="s">
        <v>18</v>
      </c>
      <c r="F47" t="s">
        <v>16</v>
      </c>
      <c r="G47">
        <f>YEAR(tbl_Order[[#This Row],[OrderDate]])</f>
        <v>2016</v>
      </c>
      <c r="H47">
        <f>MONTH(tbl_Order[[#This Row],[OrderDate]])</f>
        <v>4</v>
      </c>
      <c r="I47" t="str">
        <f>TEXT(tbl_Order[[#This Row],[OrderDate]],"mmm")</f>
        <v>Apr</v>
      </c>
      <c r="J47" s="3">
        <f>SUMIFS(tbl_OrderProduct[LinePrice],tbl_OrderProduct[OrderID],tbl_Order[[#This Row],[OrderID]])</f>
        <v>198</v>
      </c>
    </row>
    <row r="48" spans="1:10" x14ac:dyDescent="0.4">
      <c r="A48" t="s">
        <v>214</v>
      </c>
      <c r="B48" t="s">
        <v>2347</v>
      </c>
      <c r="C48" s="1">
        <v>42488</v>
      </c>
      <c r="D48" t="s">
        <v>15</v>
      </c>
      <c r="E48" t="s">
        <v>167</v>
      </c>
      <c r="F48" t="s">
        <v>16</v>
      </c>
      <c r="G48">
        <f>YEAR(tbl_Order[[#This Row],[OrderDate]])</f>
        <v>2016</v>
      </c>
      <c r="H48">
        <f>MONTH(tbl_Order[[#This Row],[OrderDate]])</f>
        <v>4</v>
      </c>
      <c r="I48" t="str">
        <f>TEXT(tbl_Order[[#This Row],[OrderDate]],"mmm")</f>
        <v>Apr</v>
      </c>
      <c r="J48" s="3">
        <f>SUMIFS(tbl_OrderProduct[LinePrice],tbl_OrderProduct[OrderID],tbl_Order[[#This Row],[OrderID]])</f>
        <v>116.48</v>
      </c>
    </row>
    <row r="49" spans="1:10" x14ac:dyDescent="0.4">
      <c r="A49" t="s">
        <v>215</v>
      </c>
      <c r="B49" t="s">
        <v>2652</v>
      </c>
      <c r="C49" s="1">
        <v>42490</v>
      </c>
      <c r="D49" t="s">
        <v>15</v>
      </c>
      <c r="E49" t="s">
        <v>18</v>
      </c>
      <c r="F49" t="s">
        <v>16</v>
      </c>
      <c r="G49">
        <f>YEAR(tbl_Order[[#This Row],[OrderDate]])</f>
        <v>2016</v>
      </c>
      <c r="H49">
        <f>MONTH(tbl_Order[[#This Row],[OrderDate]])</f>
        <v>4</v>
      </c>
      <c r="I49" t="str">
        <f>TEXT(tbl_Order[[#This Row],[OrderDate]],"mmm")</f>
        <v>Apr</v>
      </c>
      <c r="J49" s="3">
        <f>SUMIFS(tbl_OrderProduct[LinePrice],tbl_OrderProduct[OrderID],tbl_Order[[#This Row],[OrderID]])</f>
        <v>230.93</v>
      </c>
    </row>
    <row r="50" spans="1:10" x14ac:dyDescent="0.4">
      <c r="A50" t="s">
        <v>216</v>
      </c>
      <c r="B50" t="s">
        <v>2267</v>
      </c>
      <c r="C50" s="1">
        <v>42492</v>
      </c>
      <c r="D50" t="s">
        <v>17</v>
      </c>
      <c r="E50" t="s">
        <v>18</v>
      </c>
      <c r="F50" t="s">
        <v>16</v>
      </c>
      <c r="G50">
        <f>YEAR(tbl_Order[[#This Row],[OrderDate]])</f>
        <v>2016</v>
      </c>
      <c r="H50">
        <f>MONTH(tbl_Order[[#This Row],[OrderDate]])</f>
        <v>5</v>
      </c>
      <c r="I50" t="str">
        <f>TEXT(tbl_Order[[#This Row],[OrderDate]],"mmm")</f>
        <v>May</v>
      </c>
      <c r="J50" s="3">
        <f>SUMIFS(tbl_OrderProduct[LinePrice],tbl_OrderProduct[OrderID],tbl_Order[[#This Row],[OrderID]])</f>
        <v>186.94</v>
      </c>
    </row>
    <row r="51" spans="1:10" x14ac:dyDescent="0.4">
      <c r="A51" t="s">
        <v>217</v>
      </c>
      <c r="B51" t="s">
        <v>1856</v>
      </c>
      <c r="C51" s="1">
        <v>42493</v>
      </c>
      <c r="D51" t="s">
        <v>15</v>
      </c>
      <c r="E51" t="s">
        <v>18</v>
      </c>
      <c r="F51" t="s">
        <v>16</v>
      </c>
      <c r="G51">
        <f>YEAR(tbl_Order[[#This Row],[OrderDate]])</f>
        <v>2016</v>
      </c>
      <c r="H51">
        <f>MONTH(tbl_Order[[#This Row],[OrderDate]])</f>
        <v>5</v>
      </c>
      <c r="I51" t="str">
        <f>TEXT(tbl_Order[[#This Row],[OrderDate]],"mmm")</f>
        <v>May</v>
      </c>
      <c r="J51" s="3">
        <f>SUMIFS(tbl_OrderProduct[LinePrice],tbl_OrderProduct[OrderID],tbl_Order[[#This Row],[OrderID]])</f>
        <v>21.95</v>
      </c>
    </row>
    <row r="52" spans="1:10" x14ac:dyDescent="0.4">
      <c r="A52" t="s">
        <v>218</v>
      </c>
      <c r="B52" t="s">
        <v>1753</v>
      </c>
      <c r="C52" s="1">
        <v>42496</v>
      </c>
      <c r="D52" t="s">
        <v>17</v>
      </c>
      <c r="E52" t="s">
        <v>167</v>
      </c>
      <c r="F52" t="s">
        <v>16</v>
      </c>
      <c r="G52">
        <f>YEAR(tbl_Order[[#This Row],[OrderDate]])</f>
        <v>2016</v>
      </c>
      <c r="H52">
        <f>MONTH(tbl_Order[[#This Row],[OrderDate]])</f>
        <v>5</v>
      </c>
      <c r="I52" t="str">
        <f>TEXT(tbl_Order[[#This Row],[OrderDate]],"mmm")</f>
        <v>May</v>
      </c>
      <c r="J52" s="3">
        <f>SUMIFS(tbl_OrderProduct[LinePrice],tbl_OrderProduct[OrderID],tbl_Order[[#This Row],[OrderID]])</f>
        <v>363.41999999999996</v>
      </c>
    </row>
    <row r="53" spans="1:10" x14ac:dyDescent="0.4">
      <c r="A53" t="s">
        <v>219</v>
      </c>
      <c r="B53" t="s">
        <v>2136</v>
      </c>
      <c r="C53" s="1">
        <v>42499</v>
      </c>
      <c r="D53" t="s">
        <v>15</v>
      </c>
      <c r="E53" t="s">
        <v>167</v>
      </c>
      <c r="F53" t="s">
        <v>16</v>
      </c>
      <c r="G53">
        <f>YEAR(tbl_Order[[#This Row],[OrderDate]])</f>
        <v>2016</v>
      </c>
      <c r="H53">
        <f>MONTH(tbl_Order[[#This Row],[OrderDate]])</f>
        <v>5</v>
      </c>
      <c r="I53" t="str">
        <f>TEXT(tbl_Order[[#This Row],[OrderDate]],"mmm")</f>
        <v>May</v>
      </c>
      <c r="J53" s="3">
        <f>SUMIFS(tbl_OrderProduct[LinePrice],tbl_OrderProduct[OrderID],tbl_Order[[#This Row],[OrderID]])</f>
        <v>165.47</v>
      </c>
    </row>
    <row r="54" spans="1:10" x14ac:dyDescent="0.4">
      <c r="A54" t="s">
        <v>220</v>
      </c>
      <c r="B54" t="s">
        <v>2529</v>
      </c>
      <c r="C54" s="1">
        <v>42503</v>
      </c>
      <c r="D54" t="s">
        <v>15</v>
      </c>
      <c r="E54" t="s">
        <v>20</v>
      </c>
      <c r="F54" t="s">
        <v>16</v>
      </c>
      <c r="G54">
        <f>YEAR(tbl_Order[[#This Row],[OrderDate]])</f>
        <v>2016</v>
      </c>
      <c r="H54">
        <f>MONTH(tbl_Order[[#This Row],[OrderDate]])</f>
        <v>5</v>
      </c>
      <c r="I54" t="str">
        <f>TEXT(tbl_Order[[#This Row],[OrderDate]],"mmm")</f>
        <v>May</v>
      </c>
      <c r="J54" s="3">
        <f>SUMIFS(tbl_OrderProduct[LinePrice],tbl_OrderProduct[OrderID],tbl_Order[[#This Row],[OrderID]])</f>
        <v>65.990000000000009</v>
      </c>
    </row>
    <row r="55" spans="1:10" x14ac:dyDescent="0.4">
      <c r="A55" t="s">
        <v>221</v>
      </c>
      <c r="B55" t="s">
        <v>2047</v>
      </c>
      <c r="C55" s="1">
        <v>42505</v>
      </c>
      <c r="D55" t="s">
        <v>15</v>
      </c>
      <c r="E55" t="s">
        <v>167</v>
      </c>
      <c r="F55" t="s">
        <v>16</v>
      </c>
      <c r="G55">
        <f>YEAR(tbl_Order[[#This Row],[OrderDate]])</f>
        <v>2016</v>
      </c>
      <c r="H55">
        <f>MONTH(tbl_Order[[#This Row],[OrderDate]])</f>
        <v>5</v>
      </c>
      <c r="I55" t="str">
        <f>TEXT(tbl_Order[[#This Row],[OrderDate]],"mmm")</f>
        <v>May</v>
      </c>
      <c r="J55" s="3">
        <f>SUMIFS(tbl_OrderProduct[LinePrice],tbl_OrderProduct[OrderID],tbl_Order[[#This Row],[OrderID]])</f>
        <v>199.93</v>
      </c>
    </row>
    <row r="56" spans="1:10" x14ac:dyDescent="0.4">
      <c r="A56" t="s">
        <v>222</v>
      </c>
      <c r="B56" t="s">
        <v>1804</v>
      </c>
      <c r="C56" s="1">
        <v>42505</v>
      </c>
      <c r="D56" t="s">
        <v>15</v>
      </c>
      <c r="E56" t="s">
        <v>18</v>
      </c>
      <c r="F56" t="s">
        <v>16</v>
      </c>
      <c r="G56">
        <f>YEAR(tbl_Order[[#This Row],[OrderDate]])</f>
        <v>2016</v>
      </c>
      <c r="H56">
        <f>MONTH(tbl_Order[[#This Row],[OrderDate]])</f>
        <v>5</v>
      </c>
      <c r="I56" t="str">
        <f>TEXT(tbl_Order[[#This Row],[OrderDate]],"mmm")</f>
        <v>May</v>
      </c>
      <c r="J56" s="3">
        <f>SUMIFS(tbl_OrderProduct[LinePrice],tbl_OrderProduct[OrderID],tbl_Order[[#This Row],[OrderID]])</f>
        <v>60.95</v>
      </c>
    </row>
    <row r="57" spans="1:10" x14ac:dyDescent="0.4">
      <c r="A57" t="s">
        <v>223</v>
      </c>
      <c r="B57" t="s">
        <v>2472</v>
      </c>
      <c r="C57" s="1">
        <v>42507</v>
      </c>
      <c r="D57" t="s">
        <v>15</v>
      </c>
      <c r="E57" t="s">
        <v>18</v>
      </c>
      <c r="F57" t="s">
        <v>16</v>
      </c>
      <c r="G57">
        <f>YEAR(tbl_Order[[#This Row],[OrderDate]])</f>
        <v>2016</v>
      </c>
      <c r="H57">
        <f>MONTH(tbl_Order[[#This Row],[OrderDate]])</f>
        <v>5</v>
      </c>
      <c r="I57" t="str">
        <f>TEXT(tbl_Order[[#This Row],[OrderDate]],"mmm")</f>
        <v>May</v>
      </c>
      <c r="J57" s="3">
        <f>SUMIFS(tbl_OrderProduct[LinePrice],tbl_OrderProduct[OrderID],tbl_Order[[#This Row],[OrderID]])</f>
        <v>141.97999999999999</v>
      </c>
    </row>
    <row r="58" spans="1:10" x14ac:dyDescent="0.4">
      <c r="A58" t="s">
        <v>224</v>
      </c>
      <c r="B58" t="s">
        <v>2463</v>
      </c>
      <c r="C58" s="1">
        <v>42509</v>
      </c>
      <c r="D58" t="s">
        <v>15</v>
      </c>
      <c r="E58" t="s">
        <v>20</v>
      </c>
      <c r="F58" t="s">
        <v>16</v>
      </c>
      <c r="G58">
        <f>YEAR(tbl_Order[[#This Row],[OrderDate]])</f>
        <v>2016</v>
      </c>
      <c r="H58">
        <f>MONTH(tbl_Order[[#This Row],[OrderDate]])</f>
        <v>5</v>
      </c>
      <c r="I58" t="str">
        <f>TEXT(tbl_Order[[#This Row],[OrderDate]],"mmm")</f>
        <v>May</v>
      </c>
      <c r="J58" s="3">
        <f>SUMIFS(tbl_OrderProduct[LinePrice],tbl_OrderProduct[OrderID],tbl_Order[[#This Row],[OrderID]])</f>
        <v>133.97</v>
      </c>
    </row>
    <row r="59" spans="1:10" x14ac:dyDescent="0.4">
      <c r="A59" t="s">
        <v>225</v>
      </c>
      <c r="B59" t="s">
        <v>2321</v>
      </c>
      <c r="C59" s="1">
        <v>42511</v>
      </c>
      <c r="D59" t="s">
        <v>15</v>
      </c>
      <c r="E59" t="s">
        <v>167</v>
      </c>
      <c r="F59" t="s">
        <v>16</v>
      </c>
      <c r="G59">
        <f>YEAR(tbl_Order[[#This Row],[OrderDate]])</f>
        <v>2016</v>
      </c>
      <c r="H59">
        <f>MONTH(tbl_Order[[#This Row],[OrderDate]])</f>
        <v>5</v>
      </c>
      <c r="I59" t="str">
        <f>TEXT(tbl_Order[[#This Row],[OrderDate]],"mmm")</f>
        <v>May</v>
      </c>
      <c r="J59" s="3">
        <f>SUMIFS(tbl_OrderProduct[LinePrice],tbl_OrderProduct[OrderID],tbl_Order[[#This Row],[OrderID]])</f>
        <v>76.98</v>
      </c>
    </row>
    <row r="60" spans="1:10" x14ac:dyDescent="0.4">
      <c r="A60" t="s">
        <v>226</v>
      </c>
      <c r="B60" t="s">
        <v>2054</v>
      </c>
      <c r="C60" s="1">
        <v>42512</v>
      </c>
      <c r="D60" t="s">
        <v>166</v>
      </c>
      <c r="E60" t="s">
        <v>20</v>
      </c>
      <c r="F60" t="s">
        <v>16</v>
      </c>
      <c r="G60">
        <f>YEAR(tbl_Order[[#This Row],[OrderDate]])</f>
        <v>2016</v>
      </c>
      <c r="H60">
        <f>MONTH(tbl_Order[[#This Row],[OrderDate]])</f>
        <v>5</v>
      </c>
      <c r="I60" t="str">
        <f>TEXT(tbl_Order[[#This Row],[OrderDate]],"mmm")</f>
        <v>May</v>
      </c>
      <c r="J60" s="3">
        <f>SUMIFS(tbl_OrderProduct[LinePrice],tbl_OrderProduct[OrderID],tbl_Order[[#This Row],[OrderID]])</f>
        <v>49.95</v>
      </c>
    </row>
    <row r="61" spans="1:10" x14ac:dyDescent="0.4">
      <c r="A61" t="s">
        <v>227</v>
      </c>
      <c r="B61" t="s">
        <v>2494</v>
      </c>
      <c r="C61" s="1">
        <v>42515</v>
      </c>
      <c r="D61" t="s">
        <v>15</v>
      </c>
      <c r="E61" t="s">
        <v>167</v>
      </c>
      <c r="F61" t="s">
        <v>16</v>
      </c>
      <c r="G61">
        <f>YEAR(tbl_Order[[#This Row],[OrderDate]])</f>
        <v>2016</v>
      </c>
      <c r="H61">
        <f>MONTH(tbl_Order[[#This Row],[OrderDate]])</f>
        <v>5</v>
      </c>
      <c r="I61" t="str">
        <f>TEXT(tbl_Order[[#This Row],[OrderDate]],"mmm")</f>
        <v>May</v>
      </c>
      <c r="J61" s="3">
        <f>SUMIFS(tbl_OrderProduct[LinePrice],tbl_OrderProduct[OrderID],tbl_Order[[#This Row],[OrderID]])</f>
        <v>370.48</v>
      </c>
    </row>
    <row r="62" spans="1:10" x14ac:dyDescent="0.4">
      <c r="A62" t="s">
        <v>228</v>
      </c>
      <c r="B62" t="s">
        <v>1836</v>
      </c>
      <c r="C62" s="1">
        <v>42517</v>
      </c>
      <c r="D62" t="s">
        <v>17</v>
      </c>
      <c r="E62" t="s">
        <v>18</v>
      </c>
      <c r="F62" t="s">
        <v>16</v>
      </c>
      <c r="G62">
        <f>YEAR(tbl_Order[[#This Row],[OrderDate]])</f>
        <v>2016</v>
      </c>
      <c r="H62">
        <f>MONTH(tbl_Order[[#This Row],[OrderDate]])</f>
        <v>5</v>
      </c>
      <c r="I62" t="str">
        <f>TEXT(tbl_Order[[#This Row],[OrderDate]],"mmm")</f>
        <v>May</v>
      </c>
      <c r="J62" s="3">
        <f>SUMIFS(tbl_OrderProduct[LinePrice],tbl_OrderProduct[OrderID],tbl_Order[[#This Row],[OrderID]])</f>
        <v>264.40999999999997</v>
      </c>
    </row>
    <row r="63" spans="1:10" x14ac:dyDescent="0.4">
      <c r="A63" t="s">
        <v>229</v>
      </c>
      <c r="B63" t="s">
        <v>2342</v>
      </c>
      <c r="C63" s="1">
        <v>42518</v>
      </c>
      <c r="D63" t="s">
        <v>15</v>
      </c>
      <c r="E63" t="s">
        <v>18</v>
      </c>
      <c r="F63" t="s">
        <v>16</v>
      </c>
      <c r="G63">
        <f>YEAR(tbl_Order[[#This Row],[OrderDate]])</f>
        <v>2016</v>
      </c>
      <c r="H63">
        <f>MONTH(tbl_Order[[#This Row],[OrderDate]])</f>
        <v>5</v>
      </c>
      <c r="I63" t="str">
        <f>TEXT(tbl_Order[[#This Row],[OrderDate]],"mmm")</f>
        <v>May</v>
      </c>
      <c r="J63" s="3">
        <f>SUMIFS(tbl_OrderProduct[LinePrice],tbl_OrderProduct[OrderID],tbl_Order[[#This Row],[OrderID]])</f>
        <v>41.98</v>
      </c>
    </row>
    <row r="64" spans="1:10" x14ac:dyDescent="0.4">
      <c r="A64" t="s">
        <v>230</v>
      </c>
      <c r="B64" t="s">
        <v>2400</v>
      </c>
      <c r="C64" s="1">
        <v>42518</v>
      </c>
      <c r="D64" t="s">
        <v>15</v>
      </c>
      <c r="E64" t="s">
        <v>167</v>
      </c>
      <c r="F64" t="s">
        <v>16</v>
      </c>
      <c r="G64">
        <f>YEAR(tbl_Order[[#This Row],[OrderDate]])</f>
        <v>2016</v>
      </c>
      <c r="H64">
        <f>MONTH(tbl_Order[[#This Row],[OrderDate]])</f>
        <v>5</v>
      </c>
      <c r="I64" t="str">
        <f>TEXT(tbl_Order[[#This Row],[OrderDate]],"mmm")</f>
        <v>May</v>
      </c>
      <c r="J64" s="3">
        <f>SUMIFS(tbl_OrderProduct[LinePrice],tbl_OrderProduct[OrderID],tbl_Order[[#This Row],[OrderID]])</f>
        <v>63.49</v>
      </c>
    </row>
    <row r="65" spans="1:10" x14ac:dyDescent="0.4">
      <c r="A65" t="s">
        <v>231</v>
      </c>
      <c r="B65" t="s">
        <v>1932</v>
      </c>
      <c r="C65" s="1">
        <v>42521</v>
      </c>
      <c r="D65" t="s">
        <v>15</v>
      </c>
      <c r="E65" t="s">
        <v>18</v>
      </c>
      <c r="F65" t="s">
        <v>16</v>
      </c>
      <c r="G65">
        <f>YEAR(tbl_Order[[#This Row],[OrderDate]])</f>
        <v>2016</v>
      </c>
      <c r="H65">
        <f>MONTH(tbl_Order[[#This Row],[OrderDate]])</f>
        <v>5</v>
      </c>
      <c r="I65" t="str">
        <f>TEXT(tbl_Order[[#This Row],[OrderDate]],"mmm")</f>
        <v>May</v>
      </c>
      <c r="J65" s="3">
        <f>SUMIFS(tbl_OrderProduct[LinePrice],tbl_OrderProduct[OrderID],tbl_Order[[#This Row],[OrderID]])</f>
        <v>15.5</v>
      </c>
    </row>
    <row r="66" spans="1:10" x14ac:dyDescent="0.4">
      <c r="A66" t="s">
        <v>232</v>
      </c>
      <c r="B66" t="s">
        <v>2348</v>
      </c>
      <c r="C66" s="1">
        <v>42523</v>
      </c>
      <c r="D66" t="s">
        <v>15</v>
      </c>
      <c r="E66" t="s">
        <v>20</v>
      </c>
      <c r="F66" t="s">
        <v>16</v>
      </c>
      <c r="G66">
        <f>YEAR(tbl_Order[[#This Row],[OrderDate]])</f>
        <v>2016</v>
      </c>
      <c r="H66">
        <f>MONTH(tbl_Order[[#This Row],[OrderDate]])</f>
        <v>6</v>
      </c>
      <c r="I66" t="str">
        <f>TEXT(tbl_Order[[#This Row],[OrderDate]],"mmm")</f>
        <v>Jun</v>
      </c>
      <c r="J66" s="3">
        <f>SUMIFS(tbl_OrderProduct[LinePrice],tbl_OrderProduct[OrderID],tbl_Order[[#This Row],[OrderID]])</f>
        <v>161.39000000000001</v>
      </c>
    </row>
    <row r="67" spans="1:10" x14ac:dyDescent="0.4">
      <c r="A67" t="s">
        <v>233</v>
      </c>
      <c r="B67" t="s">
        <v>2410</v>
      </c>
      <c r="C67" s="1">
        <v>42526</v>
      </c>
      <c r="D67" t="s">
        <v>15</v>
      </c>
      <c r="E67" t="s">
        <v>167</v>
      </c>
      <c r="F67" t="s">
        <v>16</v>
      </c>
      <c r="G67">
        <f>YEAR(tbl_Order[[#This Row],[OrderDate]])</f>
        <v>2016</v>
      </c>
      <c r="H67">
        <f>MONTH(tbl_Order[[#This Row],[OrderDate]])</f>
        <v>6</v>
      </c>
      <c r="I67" t="str">
        <f>TEXT(tbl_Order[[#This Row],[OrderDate]],"mmm")</f>
        <v>Jun</v>
      </c>
      <c r="J67" s="3">
        <f>SUMIFS(tbl_OrderProduct[LinePrice],tbl_OrderProduct[OrderID],tbl_Order[[#This Row],[OrderID]])</f>
        <v>106</v>
      </c>
    </row>
    <row r="68" spans="1:10" x14ac:dyDescent="0.4">
      <c r="A68" t="s">
        <v>234</v>
      </c>
      <c r="B68" t="s">
        <v>1942</v>
      </c>
      <c r="C68" s="1">
        <v>42528</v>
      </c>
      <c r="D68" t="s">
        <v>15</v>
      </c>
      <c r="E68" t="s">
        <v>20</v>
      </c>
      <c r="F68" t="s">
        <v>16</v>
      </c>
      <c r="G68">
        <f>YEAR(tbl_Order[[#This Row],[OrderDate]])</f>
        <v>2016</v>
      </c>
      <c r="H68">
        <f>MONTH(tbl_Order[[#This Row],[OrderDate]])</f>
        <v>6</v>
      </c>
      <c r="I68" t="str">
        <f>TEXT(tbl_Order[[#This Row],[OrderDate]],"mmm")</f>
        <v>Jun</v>
      </c>
      <c r="J68" s="3">
        <f>SUMIFS(tbl_OrderProduct[LinePrice],tbl_OrderProduct[OrderID],tbl_Order[[#This Row],[OrderID]])</f>
        <v>381.91</v>
      </c>
    </row>
    <row r="69" spans="1:10" x14ac:dyDescent="0.4">
      <c r="A69" t="s">
        <v>235</v>
      </c>
      <c r="B69" t="s">
        <v>2338</v>
      </c>
      <c r="C69" s="1">
        <v>42530</v>
      </c>
      <c r="D69" t="s">
        <v>15</v>
      </c>
      <c r="E69" t="s">
        <v>20</v>
      </c>
      <c r="F69" t="s">
        <v>16</v>
      </c>
      <c r="G69">
        <f>YEAR(tbl_Order[[#This Row],[OrderDate]])</f>
        <v>2016</v>
      </c>
      <c r="H69">
        <f>MONTH(tbl_Order[[#This Row],[OrderDate]])</f>
        <v>6</v>
      </c>
      <c r="I69" t="str">
        <f>TEXT(tbl_Order[[#This Row],[OrderDate]],"mmm")</f>
        <v>Jun</v>
      </c>
      <c r="J69" s="3">
        <f>SUMIFS(tbl_OrderProduct[LinePrice],tbl_OrderProduct[OrderID],tbl_Order[[#This Row],[OrderID]])</f>
        <v>59.95</v>
      </c>
    </row>
    <row r="70" spans="1:10" x14ac:dyDescent="0.4">
      <c r="A70" t="s">
        <v>236</v>
      </c>
      <c r="B70" t="s">
        <v>2006</v>
      </c>
      <c r="C70" s="1">
        <v>42534</v>
      </c>
      <c r="D70" t="s">
        <v>15</v>
      </c>
      <c r="E70" t="s">
        <v>18</v>
      </c>
      <c r="F70" t="s">
        <v>16</v>
      </c>
      <c r="G70">
        <f>YEAR(tbl_Order[[#This Row],[OrderDate]])</f>
        <v>2016</v>
      </c>
      <c r="H70">
        <f>MONTH(tbl_Order[[#This Row],[OrderDate]])</f>
        <v>6</v>
      </c>
      <c r="I70" t="str">
        <f>TEXT(tbl_Order[[#This Row],[OrderDate]],"mmm")</f>
        <v>Jun</v>
      </c>
      <c r="J70" s="3">
        <f>SUMIFS(tbl_OrderProduct[LinePrice],tbl_OrderProduct[OrderID],tbl_Order[[#This Row],[OrderID]])</f>
        <v>98</v>
      </c>
    </row>
    <row r="71" spans="1:10" x14ac:dyDescent="0.4">
      <c r="A71" t="s">
        <v>237</v>
      </c>
      <c r="B71" t="s">
        <v>1999</v>
      </c>
      <c r="C71" s="1">
        <v>42536</v>
      </c>
      <c r="D71" t="s">
        <v>15</v>
      </c>
      <c r="E71" t="s">
        <v>18</v>
      </c>
      <c r="F71" t="s">
        <v>16</v>
      </c>
      <c r="G71">
        <f>YEAR(tbl_Order[[#This Row],[OrderDate]])</f>
        <v>2016</v>
      </c>
      <c r="H71">
        <f>MONTH(tbl_Order[[#This Row],[OrderDate]])</f>
        <v>6</v>
      </c>
      <c r="I71" t="str">
        <f>TEXT(tbl_Order[[#This Row],[OrderDate]],"mmm")</f>
        <v>Jun</v>
      </c>
      <c r="J71" s="3">
        <f>SUMIFS(tbl_OrderProduct[LinePrice],tbl_OrderProduct[OrderID],tbl_Order[[#This Row],[OrderID]])</f>
        <v>153.93</v>
      </c>
    </row>
    <row r="72" spans="1:10" x14ac:dyDescent="0.4">
      <c r="A72" t="s">
        <v>238</v>
      </c>
      <c r="B72" t="s">
        <v>2593</v>
      </c>
      <c r="C72" s="1">
        <v>42537</v>
      </c>
      <c r="D72" t="s">
        <v>17</v>
      </c>
      <c r="E72" t="s">
        <v>167</v>
      </c>
      <c r="F72" t="s">
        <v>16</v>
      </c>
      <c r="G72">
        <f>YEAR(tbl_Order[[#This Row],[OrderDate]])</f>
        <v>2016</v>
      </c>
      <c r="H72">
        <f>MONTH(tbl_Order[[#This Row],[OrderDate]])</f>
        <v>6</v>
      </c>
      <c r="I72" t="str">
        <f>TEXT(tbl_Order[[#This Row],[OrderDate]],"mmm")</f>
        <v>Jun</v>
      </c>
      <c r="J72" s="3">
        <f>SUMIFS(tbl_OrderProduct[LinePrice],tbl_OrderProduct[OrderID],tbl_Order[[#This Row],[OrderID]])</f>
        <v>308.41000000000003</v>
      </c>
    </row>
    <row r="73" spans="1:10" x14ac:dyDescent="0.4">
      <c r="A73" t="s">
        <v>239</v>
      </c>
      <c r="B73" t="s">
        <v>1923</v>
      </c>
      <c r="C73" s="1">
        <v>42541</v>
      </c>
      <c r="D73" t="s">
        <v>17</v>
      </c>
      <c r="E73" t="s">
        <v>20</v>
      </c>
      <c r="F73" t="s">
        <v>16</v>
      </c>
      <c r="G73">
        <f>YEAR(tbl_Order[[#This Row],[OrderDate]])</f>
        <v>2016</v>
      </c>
      <c r="H73">
        <f>MONTH(tbl_Order[[#This Row],[OrderDate]])</f>
        <v>6</v>
      </c>
      <c r="I73" t="str">
        <f>TEXT(tbl_Order[[#This Row],[OrderDate]],"mmm")</f>
        <v>Jun</v>
      </c>
      <c r="J73" s="3">
        <f>SUMIFS(tbl_OrderProduct[LinePrice],tbl_OrderProduct[OrderID],tbl_Order[[#This Row],[OrderID]])</f>
        <v>23.95</v>
      </c>
    </row>
    <row r="74" spans="1:10" x14ac:dyDescent="0.4">
      <c r="A74" t="s">
        <v>240</v>
      </c>
      <c r="B74" t="s">
        <v>2118</v>
      </c>
      <c r="C74" s="1">
        <v>42545</v>
      </c>
      <c r="D74" t="s">
        <v>17</v>
      </c>
      <c r="E74" t="s">
        <v>20</v>
      </c>
      <c r="F74" t="s">
        <v>16</v>
      </c>
      <c r="G74">
        <f>YEAR(tbl_Order[[#This Row],[OrderDate]])</f>
        <v>2016</v>
      </c>
      <c r="H74">
        <f>MONTH(tbl_Order[[#This Row],[OrderDate]])</f>
        <v>6</v>
      </c>
      <c r="I74" t="str">
        <f>TEXT(tbl_Order[[#This Row],[OrderDate]],"mmm")</f>
        <v>Jun</v>
      </c>
      <c r="J74" s="3">
        <f>SUMIFS(tbl_OrderProduct[LinePrice],tbl_OrderProduct[OrderID],tbl_Order[[#This Row],[OrderID]])</f>
        <v>49.49</v>
      </c>
    </row>
    <row r="75" spans="1:10" x14ac:dyDescent="0.4">
      <c r="A75" t="s">
        <v>241</v>
      </c>
      <c r="B75" t="s">
        <v>2238</v>
      </c>
      <c r="C75" s="1">
        <v>42546</v>
      </c>
      <c r="D75" t="s">
        <v>15</v>
      </c>
      <c r="E75" t="s">
        <v>18</v>
      </c>
      <c r="F75" t="s">
        <v>16</v>
      </c>
      <c r="G75">
        <f>YEAR(tbl_Order[[#This Row],[OrderDate]])</f>
        <v>2016</v>
      </c>
      <c r="H75">
        <f>MONTH(tbl_Order[[#This Row],[OrderDate]])</f>
        <v>6</v>
      </c>
      <c r="I75" t="str">
        <f>TEXT(tbl_Order[[#This Row],[OrderDate]],"mmm")</f>
        <v>Jun</v>
      </c>
      <c r="J75" s="3">
        <f>SUMIFS(tbl_OrderProduct[LinePrice],tbl_OrderProduct[OrderID],tbl_Order[[#This Row],[OrderID]])</f>
        <v>258.34000000000003</v>
      </c>
    </row>
    <row r="76" spans="1:10" x14ac:dyDescent="0.4">
      <c r="A76" t="s">
        <v>242</v>
      </c>
      <c r="B76" t="s">
        <v>2575</v>
      </c>
      <c r="C76" s="1">
        <v>42547</v>
      </c>
      <c r="D76" t="s">
        <v>15</v>
      </c>
      <c r="E76" t="s">
        <v>20</v>
      </c>
      <c r="F76" t="s">
        <v>16</v>
      </c>
      <c r="G76">
        <f>YEAR(tbl_Order[[#This Row],[OrderDate]])</f>
        <v>2016</v>
      </c>
      <c r="H76">
        <f>MONTH(tbl_Order[[#This Row],[OrderDate]])</f>
        <v>6</v>
      </c>
      <c r="I76" t="str">
        <f>TEXT(tbl_Order[[#This Row],[OrderDate]],"mmm")</f>
        <v>Jun</v>
      </c>
      <c r="J76" s="3">
        <f>SUMIFS(tbl_OrderProduct[LinePrice],tbl_OrderProduct[OrderID],tbl_Order[[#This Row],[OrderID]])</f>
        <v>315.41000000000003</v>
      </c>
    </row>
    <row r="77" spans="1:10" x14ac:dyDescent="0.4">
      <c r="A77" t="s">
        <v>243</v>
      </c>
      <c r="B77" t="s">
        <v>2520</v>
      </c>
      <c r="C77" s="1">
        <v>42548</v>
      </c>
      <c r="D77" t="s">
        <v>17</v>
      </c>
      <c r="E77" t="s">
        <v>167</v>
      </c>
      <c r="F77" t="s">
        <v>16</v>
      </c>
      <c r="G77">
        <f>YEAR(tbl_Order[[#This Row],[OrderDate]])</f>
        <v>2016</v>
      </c>
      <c r="H77">
        <f>MONTH(tbl_Order[[#This Row],[OrderDate]])</f>
        <v>6</v>
      </c>
      <c r="I77" t="str">
        <f>TEXT(tbl_Order[[#This Row],[OrderDate]],"mmm")</f>
        <v>Jun</v>
      </c>
      <c r="J77" s="3">
        <f>SUMIFS(tbl_OrderProduct[LinePrice],tbl_OrderProduct[OrderID],tbl_Order[[#This Row],[OrderID]])</f>
        <v>131.39000000000001</v>
      </c>
    </row>
    <row r="78" spans="1:10" x14ac:dyDescent="0.4">
      <c r="A78" t="s">
        <v>244</v>
      </c>
      <c r="B78" t="s">
        <v>1875</v>
      </c>
      <c r="C78" s="1">
        <v>42549</v>
      </c>
      <c r="D78" t="s">
        <v>15</v>
      </c>
      <c r="E78" t="s">
        <v>18</v>
      </c>
      <c r="F78" t="s">
        <v>16</v>
      </c>
      <c r="G78">
        <f>YEAR(tbl_Order[[#This Row],[OrderDate]])</f>
        <v>2016</v>
      </c>
      <c r="H78">
        <f>MONTH(tbl_Order[[#This Row],[OrderDate]])</f>
        <v>6</v>
      </c>
      <c r="I78" t="str">
        <f>TEXT(tbl_Order[[#This Row],[OrderDate]],"mmm")</f>
        <v>Jun</v>
      </c>
      <c r="J78" s="3">
        <f>SUMIFS(tbl_OrderProduct[LinePrice],tbl_OrderProduct[OrderID],tbl_Order[[#This Row],[OrderID]])</f>
        <v>111</v>
      </c>
    </row>
    <row r="79" spans="1:10" x14ac:dyDescent="0.4">
      <c r="A79" t="s">
        <v>245</v>
      </c>
      <c r="B79" t="s">
        <v>2430</v>
      </c>
      <c r="C79" s="1">
        <v>42552</v>
      </c>
      <c r="D79" t="s">
        <v>15</v>
      </c>
      <c r="E79" t="s">
        <v>167</v>
      </c>
      <c r="F79" t="s">
        <v>16</v>
      </c>
      <c r="G79">
        <f>YEAR(tbl_Order[[#This Row],[OrderDate]])</f>
        <v>2016</v>
      </c>
      <c r="H79">
        <f>MONTH(tbl_Order[[#This Row],[OrderDate]])</f>
        <v>7</v>
      </c>
      <c r="I79" t="str">
        <f>TEXT(tbl_Order[[#This Row],[OrderDate]],"mmm")</f>
        <v>Jul</v>
      </c>
      <c r="J79" s="3">
        <f>SUMIFS(tbl_OrderProduct[LinePrice],tbl_OrderProduct[OrderID],tbl_Order[[#This Row],[OrderID]])</f>
        <v>65.929999999999993</v>
      </c>
    </row>
    <row r="80" spans="1:10" x14ac:dyDescent="0.4">
      <c r="A80" t="s">
        <v>246</v>
      </c>
      <c r="B80" t="s">
        <v>1881</v>
      </c>
      <c r="C80" s="1">
        <v>42554</v>
      </c>
      <c r="D80" t="s">
        <v>17</v>
      </c>
      <c r="E80" t="s">
        <v>167</v>
      </c>
      <c r="F80" t="s">
        <v>16</v>
      </c>
      <c r="G80">
        <f>YEAR(tbl_Order[[#This Row],[OrderDate]])</f>
        <v>2016</v>
      </c>
      <c r="H80">
        <f>MONTH(tbl_Order[[#This Row],[OrderDate]])</f>
        <v>7</v>
      </c>
      <c r="I80" t="str">
        <f>TEXT(tbl_Order[[#This Row],[OrderDate]],"mmm")</f>
        <v>Jul</v>
      </c>
      <c r="J80" s="3">
        <f>SUMIFS(tbl_OrderProduct[LinePrice],tbl_OrderProduct[OrderID],tbl_Order[[#This Row],[OrderID]])</f>
        <v>277.99</v>
      </c>
    </row>
    <row r="81" spans="1:10" x14ac:dyDescent="0.4">
      <c r="A81" t="s">
        <v>247</v>
      </c>
      <c r="B81" t="s">
        <v>2318</v>
      </c>
      <c r="C81" s="1">
        <v>42557</v>
      </c>
      <c r="D81" t="s">
        <v>17</v>
      </c>
      <c r="E81" t="s">
        <v>18</v>
      </c>
      <c r="F81" t="s">
        <v>16</v>
      </c>
      <c r="G81">
        <f>YEAR(tbl_Order[[#This Row],[OrderDate]])</f>
        <v>2016</v>
      </c>
      <c r="H81">
        <f>MONTH(tbl_Order[[#This Row],[OrderDate]])</f>
        <v>7</v>
      </c>
      <c r="I81" t="str">
        <f>TEXT(tbl_Order[[#This Row],[OrderDate]],"mmm")</f>
        <v>Jul</v>
      </c>
      <c r="J81" s="3">
        <f>SUMIFS(tbl_OrderProduct[LinePrice],tbl_OrderProduct[OrderID],tbl_Order[[#This Row],[OrderID]])</f>
        <v>487.26000000000005</v>
      </c>
    </row>
    <row r="82" spans="1:10" x14ac:dyDescent="0.4">
      <c r="A82" t="s">
        <v>248</v>
      </c>
      <c r="B82" t="s">
        <v>1820</v>
      </c>
      <c r="C82" s="1">
        <v>42559</v>
      </c>
      <c r="D82" t="s">
        <v>15</v>
      </c>
      <c r="E82" t="s">
        <v>20</v>
      </c>
      <c r="F82" t="s">
        <v>16</v>
      </c>
      <c r="G82">
        <f>YEAR(tbl_Order[[#This Row],[OrderDate]])</f>
        <v>2016</v>
      </c>
      <c r="H82">
        <f>MONTH(tbl_Order[[#This Row],[OrderDate]])</f>
        <v>7</v>
      </c>
      <c r="I82" t="str">
        <f>TEXT(tbl_Order[[#This Row],[OrderDate]],"mmm")</f>
        <v>Jul</v>
      </c>
      <c r="J82" s="3">
        <f>SUMIFS(tbl_OrderProduct[LinePrice],tbl_OrderProduct[OrderID],tbl_Order[[#This Row],[OrderID]])</f>
        <v>93.95</v>
      </c>
    </row>
    <row r="83" spans="1:10" x14ac:dyDescent="0.4">
      <c r="A83" t="s">
        <v>249</v>
      </c>
      <c r="B83" t="s">
        <v>2257</v>
      </c>
      <c r="C83" s="1">
        <v>42560</v>
      </c>
      <c r="D83" t="s">
        <v>15</v>
      </c>
      <c r="E83" t="s">
        <v>167</v>
      </c>
      <c r="F83" t="s">
        <v>16</v>
      </c>
      <c r="G83">
        <f>YEAR(tbl_Order[[#This Row],[OrderDate]])</f>
        <v>2016</v>
      </c>
      <c r="H83">
        <f>MONTH(tbl_Order[[#This Row],[OrderDate]])</f>
        <v>7</v>
      </c>
      <c r="I83" t="str">
        <f>TEXT(tbl_Order[[#This Row],[OrderDate]],"mmm")</f>
        <v>Jul</v>
      </c>
      <c r="J83" s="3">
        <f>SUMIFS(tbl_OrderProduct[LinePrice],tbl_OrderProduct[OrderID],tbl_Order[[#This Row],[OrderID]])</f>
        <v>49</v>
      </c>
    </row>
    <row r="84" spans="1:10" x14ac:dyDescent="0.4">
      <c r="A84" t="s">
        <v>250</v>
      </c>
      <c r="B84" t="s">
        <v>2373</v>
      </c>
      <c r="C84" s="1">
        <v>42560</v>
      </c>
      <c r="D84" t="s">
        <v>15</v>
      </c>
      <c r="E84" t="s">
        <v>167</v>
      </c>
      <c r="F84" t="s">
        <v>16</v>
      </c>
      <c r="G84">
        <f>YEAR(tbl_Order[[#This Row],[OrderDate]])</f>
        <v>2016</v>
      </c>
      <c r="H84">
        <f>MONTH(tbl_Order[[#This Row],[OrderDate]])</f>
        <v>7</v>
      </c>
      <c r="I84" t="str">
        <f>TEXT(tbl_Order[[#This Row],[OrderDate]],"mmm")</f>
        <v>Jul</v>
      </c>
      <c r="J84" s="3">
        <f>SUMIFS(tbl_OrderProduct[LinePrice],tbl_OrderProduct[OrderID],tbl_Order[[#This Row],[OrderID]])</f>
        <v>62</v>
      </c>
    </row>
    <row r="85" spans="1:10" x14ac:dyDescent="0.4">
      <c r="A85" t="s">
        <v>251</v>
      </c>
      <c r="B85" t="s">
        <v>2288</v>
      </c>
      <c r="C85" s="1">
        <v>42564</v>
      </c>
      <c r="D85" t="s">
        <v>15</v>
      </c>
      <c r="E85" t="s">
        <v>167</v>
      </c>
      <c r="F85" t="s">
        <v>16</v>
      </c>
      <c r="G85">
        <f>YEAR(tbl_Order[[#This Row],[OrderDate]])</f>
        <v>2016</v>
      </c>
      <c r="H85">
        <f>MONTH(tbl_Order[[#This Row],[OrderDate]])</f>
        <v>7</v>
      </c>
      <c r="I85" t="str">
        <f>TEXT(tbl_Order[[#This Row],[OrderDate]],"mmm")</f>
        <v>Jul</v>
      </c>
      <c r="J85" s="3">
        <f>SUMIFS(tbl_OrderProduct[LinePrice],tbl_OrderProduct[OrderID],tbl_Order[[#This Row],[OrderID]])</f>
        <v>49.49</v>
      </c>
    </row>
    <row r="86" spans="1:10" x14ac:dyDescent="0.4">
      <c r="A86" t="s">
        <v>252</v>
      </c>
      <c r="B86" t="s">
        <v>2344</v>
      </c>
      <c r="C86" s="1">
        <v>42565</v>
      </c>
      <c r="D86" t="s">
        <v>15</v>
      </c>
      <c r="E86" t="s">
        <v>20</v>
      </c>
      <c r="F86" t="s">
        <v>16</v>
      </c>
      <c r="G86">
        <f>YEAR(tbl_Order[[#This Row],[OrderDate]])</f>
        <v>2016</v>
      </c>
      <c r="H86">
        <f>MONTH(tbl_Order[[#This Row],[OrderDate]])</f>
        <v>7</v>
      </c>
      <c r="I86" t="str">
        <f>TEXT(tbl_Order[[#This Row],[OrderDate]],"mmm")</f>
        <v>Jul</v>
      </c>
      <c r="J86" s="3">
        <f>SUMIFS(tbl_OrderProduct[LinePrice],tbl_OrderProduct[OrderID],tbl_Order[[#This Row],[OrderID]])</f>
        <v>54.929999999999993</v>
      </c>
    </row>
    <row r="87" spans="1:10" x14ac:dyDescent="0.4">
      <c r="A87" t="s">
        <v>253</v>
      </c>
      <c r="B87" t="s">
        <v>2254</v>
      </c>
      <c r="C87" s="1">
        <v>42567</v>
      </c>
      <c r="D87" t="s">
        <v>15</v>
      </c>
      <c r="E87" t="s">
        <v>167</v>
      </c>
      <c r="F87" t="s">
        <v>16</v>
      </c>
      <c r="G87">
        <f>YEAR(tbl_Order[[#This Row],[OrderDate]])</f>
        <v>2016</v>
      </c>
      <c r="H87">
        <f>MONTH(tbl_Order[[#This Row],[OrderDate]])</f>
        <v>7</v>
      </c>
      <c r="I87" t="str">
        <f>TEXT(tbl_Order[[#This Row],[OrderDate]],"mmm")</f>
        <v>Jul</v>
      </c>
      <c r="J87" s="3">
        <f>SUMIFS(tbl_OrderProduct[LinePrice],tbl_OrderProduct[OrderID],tbl_Order[[#This Row],[OrderID]])</f>
        <v>228.98</v>
      </c>
    </row>
    <row r="88" spans="1:10" x14ac:dyDescent="0.4">
      <c r="A88" t="s">
        <v>254</v>
      </c>
      <c r="B88" t="s">
        <v>2321</v>
      </c>
      <c r="C88" s="1">
        <v>42569</v>
      </c>
      <c r="D88" t="s">
        <v>15</v>
      </c>
      <c r="E88" t="s">
        <v>167</v>
      </c>
      <c r="F88" t="s">
        <v>16</v>
      </c>
      <c r="G88">
        <f>YEAR(tbl_Order[[#This Row],[OrderDate]])</f>
        <v>2016</v>
      </c>
      <c r="H88">
        <f>MONTH(tbl_Order[[#This Row],[OrderDate]])</f>
        <v>7</v>
      </c>
      <c r="I88" t="str">
        <f>TEXT(tbl_Order[[#This Row],[OrderDate]],"mmm")</f>
        <v>Jul</v>
      </c>
      <c r="J88" s="3">
        <f>SUMIFS(tbl_OrderProduct[LinePrice],tbl_OrderProduct[OrderID],tbl_Order[[#This Row],[OrderID]])</f>
        <v>79.5</v>
      </c>
    </row>
    <row r="89" spans="1:10" x14ac:dyDescent="0.4">
      <c r="A89" t="s">
        <v>255</v>
      </c>
      <c r="B89" t="s">
        <v>2519</v>
      </c>
      <c r="C89" s="1">
        <v>42571</v>
      </c>
      <c r="D89" t="s">
        <v>15</v>
      </c>
      <c r="E89" t="s">
        <v>18</v>
      </c>
      <c r="F89" t="s">
        <v>16</v>
      </c>
      <c r="G89">
        <f>YEAR(tbl_Order[[#This Row],[OrderDate]])</f>
        <v>2016</v>
      </c>
      <c r="H89">
        <f>MONTH(tbl_Order[[#This Row],[OrderDate]])</f>
        <v>7</v>
      </c>
      <c r="I89" t="str">
        <f>TEXT(tbl_Order[[#This Row],[OrderDate]],"mmm")</f>
        <v>Jul</v>
      </c>
      <c r="J89" s="3">
        <f>SUMIFS(tbl_OrderProduct[LinePrice],tbl_OrderProduct[OrderID],tbl_Order[[#This Row],[OrderID]])</f>
        <v>125</v>
      </c>
    </row>
    <row r="90" spans="1:10" x14ac:dyDescent="0.4">
      <c r="A90" t="s">
        <v>256</v>
      </c>
      <c r="B90" t="s">
        <v>2025</v>
      </c>
      <c r="C90" s="1">
        <v>42574</v>
      </c>
      <c r="D90" t="s">
        <v>15</v>
      </c>
      <c r="E90" t="s">
        <v>167</v>
      </c>
      <c r="F90" t="s">
        <v>16</v>
      </c>
      <c r="G90">
        <f>YEAR(tbl_Order[[#This Row],[OrderDate]])</f>
        <v>2016</v>
      </c>
      <c r="H90">
        <f>MONTH(tbl_Order[[#This Row],[OrderDate]])</f>
        <v>7</v>
      </c>
      <c r="I90" t="str">
        <f>TEXT(tbl_Order[[#This Row],[OrderDate]],"mmm")</f>
        <v>Jul</v>
      </c>
      <c r="J90" s="3">
        <f>SUMIFS(tbl_OrderProduct[LinePrice],tbl_OrderProduct[OrderID],tbl_Order[[#This Row],[OrderID]])</f>
        <v>26.49</v>
      </c>
    </row>
    <row r="91" spans="1:10" x14ac:dyDescent="0.4">
      <c r="A91" t="s">
        <v>257</v>
      </c>
      <c r="B91" t="s">
        <v>2374</v>
      </c>
      <c r="C91" s="1">
        <v>42577</v>
      </c>
      <c r="D91" t="s">
        <v>17</v>
      </c>
      <c r="E91" t="s">
        <v>20</v>
      </c>
      <c r="F91" t="s">
        <v>16</v>
      </c>
      <c r="G91">
        <f>YEAR(tbl_Order[[#This Row],[OrderDate]])</f>
        <v>2016</v>
      </c>
      <c r="H91">
        <f>MONTH(tbl_Order[[#This Row],[OrderDate]])</f>
        <v>7</v>
      </c>
      <c r="I91" t="str">
        <f>TEXT(tbl_Order[[#This Row],[OrderDate]],"mmm")</f>
        <v>Jul</v>
      </c>
      <c r="J91" s="3">
        <f>SUMIFS(tbl_OrderProduct[LinePrice],tbl_OrderProduct[OrderID],tbl_Order[[#This Row],[OrderID]])</f>
        <v>100.49000000000001</v>
      </c>
    </row>
    <row r="92" spans="1:10" x14ac:dyDescent="0.4">
      <c r="A92" t="s">
        <v>258</v>
      </c>
      <c r="B92" t="s">
        <v>1831</v>
      </c>
      <c r="C92" s="1">
        <v>42579</v>
      </c>
      <c r="D92" t="s">
        <v>17</v>
      </c>
      <c r="E92" t="s">
        <v>18</v>
      </c>
      <c r="F92" t="s">
        <v>16</v>
      </c>
      <c r="G92">
        <f>YEAR(tbl_Order[[#This Row],[OrderDate]])</f>
        <v>2016</v>
      </c>
      <c r="H92">
        <f>MONTH(tbl_Order[[#This Row],[OrderDate]])</f>
        <v>7</v>
      </c>
      <c r="I92" t="str">
        <f>TEXT(tbl_Order[[#This Row],[OrderDate]],"mmm")</f>
        <v>Jul</v>
      </c>
      <c r="J92" s="3">
        <f>SUMIFS(tbl_OrderProduct[LinePrice],tbl_OrderProduct[OrderID],tbl_Order[[#This Row],[OrderID]])</f>
        <v>20.99</v>
      </c>
    </row>
    <row r="93" spans="1:10" x14ac:dyDescent="0.4">
      <c r="A93" t="s">
        <v>259</v>
      </c>
      <c r="B93" t="s">
        <v>2190</v>
      </c>
      <c r="C93" s="1">
        <v>42581</v>
      </c>
      <c r="D93" t="s">
        <v>15</v>
      </c>
      <c r="E93" t="s">
        <v>167</v>
      </c>
      <c r="F93" t="s">
        <v>16</v>
      </c>
      <c r="G93">
        <f>YEAR(tbl_Order[[#This Row],[OrderDate]])</f>
        <v>2016</v>
      </c>
      <c r="H93">
        <f>MONTH(tbl_Order[[#This Row],[OrderDate]])</f>
        <v>7</v>
      </c>
      <c r="I93" t="str">
        <f>TEXT(tbl_Order[[#This Row],[OrderDate]],"mmm")</f>
        <v>Jul</v>
      </c>
      <c r="J93" s="3">
        <f>SUMIFS(tbl_OrderProduct[LinePrice],tbl_OrderProduct[OrderID],tbl_Order[[#This Row],[OrderID]])</f>
        <v>51.49</v>
      </c>
    </row>
    <row r="94" spans="1:10" x14ac:dyDescent="0.4">
      <c r="A94" t="s">
        <v>260</v>
      </c>
      <c r="B94" t="s">
        <v>2264</v>
      </c>
      <c r="C94" s="1">
        <v>42583</v>
      </c>
      <c r="D94" t="s">
        <v>15</v>
      </c>
      <c r="E94" t="s">
        <v>167</v>
      </c>
      <c r="F94" t="s">
        <v>16</v>
      </c>
      <c r="G94">
        <f>YEAR(tbl_Order[[#This Row],[OrderDate]])</f>
        <v>2016</v>
      </c>
      <c r="H94">
        <f>MONTH(tbl_Order[[#This Row],[OrderDate]])</f>
        <v>8</v>
      </c>
      <c r="I94" t="str">
        <f>TEXT(tbl_Order[[#This Row],[OrderDate]],"mmm")</f>
        <v>Aug</v>
      </c>
      <c r="J94" s="3">
        <f>SUMIFS(tbl_OrderProduct[LinePrice],tbl_OrderProduct[OrderID],tbl_Order[[#This Row],[OrderID]])</f>
        <v>203.75</v>
      </c>
    </row>
    <row r="95" spans="1:10" x14ac:dyDescent="0.4">
      <c r="A95" t="s">
        <v>261</v>
      </c>
      <c r="B95" t="s">
        <v>2503</v>
      </c>
      <c r="C95" s="1">
        <v>42586</v>
      </c>
      <c r="D95" t="s">
        <v>17</v>
      </c>
      <c r="E95" t="s">
        <v>20</v>
      </c>
      <c r="F95" t="s">
        <v>16</v>
      </c>
      <c r="G95">
        <f>YEAR(tbl_Order[[#This Row],[OrderDate]])</f>
        <v>2016</v>
      </c>
      <c r="H95">
        <f>MONTH(tbl_Order[[#This Row],[OrderDate]])</f>
        <v>8</v>
      </c>
      <c r="I95" t="str">
        <f>TEXT(tbl_Order[[#This Row],[OrderDate]],"mmm")</f>
        <v>Aug</v>
      </c>
      <c r="J95" s="3">
        <f>SUMIFS(tbl_OrderProduct[LinePrice],tbl_OrderProduct[OrderID],tbl_Order[[#This Row],[OrderID]])</f>
        <v>159.9</v>
      </c>
    </row>
    <row r="96" spans="1:10" x14ac:dyDescent="0.4">
      <c r="A96" t="s">
        <v>262</v>
      </c>
      <c r="B96" t="s">
        <v>2539</v>
      </c>
      <c r="C96" s="1">
        <v>42590</v>
      </c>
      <c r="D96" t="s">
        <v>15</v>
      </c>
      <c r="E96" t="s">
        <v>18</v>
      </c>
      <c r="F96" t="s">
        <v>16</v>
      </c>
      <c r="G96">
        <f>YEAR(tbl_Order[[#This Row],[OrderDate]])</f>
        <v>2016</v>
      </c>
      <c r="H96">
        <f>MONTH(tbl_Order[[#This Row],[OrderDate]])</f>
        <v>8</v>
      </c>
      <c r="I96" t="str">
        <f>TEXT(tbl_Order[[#This Row],[OrderDate]],"mmm")</f>
        <v>Aug</v>
      </c>
      <c r="J96" s="3">
        <f>SUMIFS(tbl_OrderProduct[LinePrice],tbl_OrderProduct[OrderID],tbl_Order[[#This Row],[OrderID]])</f>
        <v>33</v>
      </c>
    </row>
    <row r="97" spans="1:10" x14ac:dyDescent="0.4">
      <c r="A97" t="s">
        <v>263</v>
      </c>
      <c r="B97" t="s">
        <v>2587</v>
      </c>
      <c r="C97" s="1">
        <v>42590</v>
      </c>
      <c r="D97" t="s">
        <v>15</v>
      </c>
      <c r="E97" t="s">
        <v>18</v>
      </c>
      <c r="F97" t="s">
        <v>16</v>
      </c>
      <c r="G97">
        <f>YEAR(tbl_Order[[#This Row],[OrderDate]])</f>
        <v>2016</v>
      </c>
      <c r="H97">
        <f>MONTH(tbl_Order[[#This Row],[OrderDate]])</f>
        <v>8</v>
      </c>
      <c r="I97" t="str">
        <f>TEXT(tbl_Order[[#This Row],[OrderDate]],"mmm")</f>
        <v>Aug</v>
      </c>
      <c r="J97" s="3">
        <f>SUMIFS(tbl_OrderProduct[LinePrice],tbl_OrderProduct[OrderID],tbl_Order[[#This Row],[OrderID]])</f>
        <v>40.99</v>
      </c>
    </row>
    <row r="98" spans="1:10" x14ac:dyDescent="0.4">
      <c r="A98" t="s">
        <v>264</v>
      </c>
      <c r="B98" t="s">
        <v>2450</v>
      </c>
      <c r="C98" s="1">
        <v>42591</v>
      </c>
      <c r="D98" t="s">
        <v>15</v>
      </c>
      <c r="E98" t="s">
        <v>18</v>
      </c>
      <c r="F98" t="s">
        <v>16</v>
      </c>
      <c r="G98">
        <f>YEAR(tbl_Order[[#This Row],[OrderDate]])</f>
        <v>2016</v>
      </c>
      <c r="H98">
        <f>MONTH(tbl_Order[[#This Row],[OrderDate]])</f>
        <v>8</v>
      </c>
      <c r="I98" t="str">
        <f>TEXT(tbl_Order[[#This Row],[OrderDate]],"mmm")</f>
        <v>Aug</v>
      </c>
      <c r="J98" s="3">
        <f>SUMIFS(tbl_OrderProduct[LinePrice],tbl_OrderProduct[OrderID],tbl_Order[[#This Row],[OrderID]])</f>
        <v>132.47</v>
      </c>
    </row>
    <row r="99" spans="1:10" x14ac:dyDescent="0.4">
      <c r="A99" t="s">
        <v>265</v>
      </c>
      <c r="B99" t="s">
        <v>2296</v>
      </c>
      <c r="C99" s="1">
        <v>42594</v>
      </c>
      <c r="D99" t="s">
        <v>17</v>
      </c>
      <c r="E99" t="s">
        <v>18</v>
      </c>
      <c r="F99" t="s">
        <v>16</v>
      </c>
      <c r="G99">
        <f>YEAR(tbl_Order[[#This Row],[OrderDate]])</f>
        <v>2016</v>
      </c>
      <c r="H99">
        <f>MONTH(tbl_Order[[#This Row],[OrderDate]])</f>
        <v>8</v>
      </c>
      <c r="I99" t="str">
        <f>TEXT(tbl_Order[[#This Row],[OrderDate]],"mmm")</f>
        <v>Aug</v>
      </c>
      <c r="J99" s="3">
        <f>SUMIFS(tbl_OrderProduct[LinePrice],tbl_OrderProduct[OrderID],tbl_Order[[#This Row],[OrderID]])</f>
        <v>66</v>
      </c>
    </row>
    <row r="100" spans="1:10" x14ac:dyDescent="0.4">
      <c r="A100" t="s">
        <v>266</v>
      </c>
      <c r="B100" t="s">
        <v>2635</v>
      </c>
      <c r="C100" s="1">
        <v>42594</v>
      </c>
      <c r="D100" t="s">
        <v>15</v>
      </c>
      <c r="E100" t="s">
        <v>18</v>
      </c>
      <c r="F100" t="s">
        <v>16</v>
      </c>
      <c r="G100">
        <f>YEAR(tbl_Order[[#This Row],[OrderDate]])</f>
        <v>2016</v>
      </c>
      <c r="H100">
        <f>MONTH(tbl_Order[[#This Row],[OrderDate]])</f>
        <v>8</v>
      </c>
      <c r="I100" t="str">
        <f>TEXT(tbl_Order[[#This Row],[OrderDate]],"mmm")</f>
        <v>Aug</v>
      </c>
      <c r="J100" s="3">
        <f>SUMIFS(tbl_OrderProduct[LinePrice],tbl_OrderProduct[OrderID],tbl_Order[[#This Row],[OrderID]])</f>
        <v>119.44</v>
      </c>
    </row>
    <row r="101" spans="1:10" x14ac:dyDescent="0.4">
      <c r="A101" t="s">
        <v>267</v>
      </c>
      <c r="B101" t="s">
        <v>2009</v>
      </c>
      <c r="C101" s="1">
        <v>42597</v>
      </c>
      <c r="D101" t="s">
        <v>17</v>
      </c>
      <c r="E101" t="s">
        <v>20</v>
      </c>
      <c r="F101" t="s">
        <v>16</v>
      </c>
      <c r="G101">
        <f>YEAR(tbl_Order[[#This Row],[OrderDate]])</f>
        <v>2016</v>
      </c>
      <c r="H101">
        <f>MONTH(tbl_Order[[#This Row],[OrderDate]])</f>
        <v>8</v>
      </c>
      <c r="I101" t="str">
        <f>TEXT(tbl_Order[[#This Row],[OrderDate]],"mmm")</f>
        <v>Aug</v>
      </c>
      <c r="J101" s="3">
        <f>SUMIFS(tbl_OrderProduct[LinePrice],tbl_OrderProduct[OrderID],tbl_Order[[#This Row],[OrderID]])</f>
        <v>32.5</v>
      </c>
    </row>
    <row r="102" spans="1:10" x14ac:dyDescent="0.4">
      <c r="A102" t="s">
        <v>268</v>
      </c>
      <c r="B102" t="s">
        <v>1873</v>
      </c>
      <c r="C102" s="1">
        <v>42600</v>
      </c>
      <c r="D102" t="s">
        <v>15</v>
      </c>
      <c r="E102" t="s">
        <v>167</v>
      </c>
      <c r="F102" t="s">
        <v>16</v>
      </c>
      <c r="G102">
        <f>YEAR(tbl_Order[[#This Row],[OrderDate]])</f>
        <v>2016</v>
      </c>
      <c r="H102">
        <f>MONTH(tbl_Order[[#This Row],[OrderDate]])</f>
        <v>8</v>
      </c>
      <c r="I102" t="str">
        <f>TEXT(tbl_Order[[#This Row],[OrderDate]],"mmm")</f>
        <v>Aug</v>
      </c>
      <c r="J102" s="3">
        <f>SUMIFS(tbl_OrderProduct[LinePrice],tbl_OrderProduct[OrderID],tbl_Order[[#This Row],[OrderID]])</f>
        <v>228.44</v>
      </c>
    </row>
    <row r="103" spans="1:10" x14ac:dyDescent="0.4">
      <c r="A103" t="s">
        <v>269</v>
      </c>
      <c r="B103" t="s">
        <v>2650</v>
      </c>
      <c r="C103" s="1">
        <v>42600</v>
      </c>
      <c r="D103" t="s">
        <v>15</v>
      </c>
      <c r="E103" t="s">
        <v>20</v>
      </c>
      <c r="F103" t="s">
        <v>16</v>
      </c>
      <c r="G103">
        <f>YEAR(tbl_Order[[#This Row],[OrderDate]])</f>
        <v>2016</v>
      </c>
      <c r="H103">
        <f>MONTH(tbl_Order[[#This Row],[OrderDate]])</f>
        <v>8</v>
      </c>
      <c r="I103" t="str">
        <f>TEXT(tbl_Order[[#This Row],[OrderDate]],"mmm")</f>
        <v>Aug</v>
      </c>
      <c r="J103" s="3">
        <f>SUMIFS(tbl_OrderProduct[LinePrice],tbl_OrderProduct[OrderID],tbl_Order[[#This Row],[OrderID]])</f>
        <v>78.45</v>
      </c>
    </row>
    <row r="104" spans="1:10" x14ac:dyDescent="0.4">
      <c r="A104" t="s">
        <v>270</v>
      </c>
      <c r="B104" t="s">
        <v>2106</v>
      </c>
      <c r="C104" s="1">
        <v>42603</v>
      </c>
      <c r="D104" t="s">
        <v>166</v>
      </c>
      <c r="E104" t="s">
        <v>167</v>
      </c>
      <c r="F104" t="s">
        <v>16</v>
      </c>
      <c r="G104">
        <f>YEAR(tbl_Order[[#This Row],[OrderDate]])</f>
        <v>2016</v>
      </c>
      <c r="H104">
        <f>MONTH(tbl_Order[[#This Row],[OrderDate]])</f>
        <v>8</v>
      </c>
      <c r="I104" t="str">
        <f>TEXT(tbl_Order[[#This Row],[OrderDate]],"mmm")</f>
        <v>Aug</v>
      </c>
      <c r="J104" s="3">
        <f>SUMIFS(tbl_OrderProduct[LinePrice],tbl_OrderProduct[OrderID],tbl_Order[[#This Row],[OrderID]])</f>
        <v>154.94999999999999</v>
      </c>
    </row>
    <row r="105" spans="1:10" x14ac:dyDescent="0.4">
      <c r="A105" t="s">
        <v>271</v>
      </c>
      <c r="B105" t="s">
        <v>2430</v>
      </c>
      <c r="C105" s="1">
        <v>42606</v>
      </c>
      <c r="D105" t="s">
        <v>17</v>
      </c>
      <c r="E105" t="s">
        <v>167</v>
      </c>
      <c r="F105" t="s">
        <v>16</v>
      </c>
      <c r="G105">
        <f>YEAR(tbl_Order[[#This Row],[OrderDate]])</f>
        <v>2016</v>
      </c>
      <c r="H105">
        <f>MONTH(tbl_Order[[#This Row],[OrderDate]])</f>
        <v>8</v>
      </c>
      <c r="I105" t="str">
        <f>TEXT(tbl_Order[[#This Row],[OrderDate]],"mmm")</f>
        <v>Aug</v>
      </c>
      <c r="J105" s="3">
        <f>SUMIFS(tbl_OrderProduct[LinePrice],tbl_OrderProduct[OrderID],tbl_Order[[#This Row],[OrderID]])</f>
        <v>53</v>
      </c>
    </row>
    <row r="106" spans="1:10" x14ac:dyDescent="0.4">
      <c r="A106" t="s">
        <v>272</v>
      </c>
      <c r="B106" t="s">
        <v>1966</v>
      </c>
      <c r="C106" s="1">
        <v>42608</v>
      </c>
      <c r="D106" t="s">
        <v>17</v>
      </c>
      <c r="E106" t="s">
        <v>20</v>
      </c>
      <c r="F106" t="s">
        <v>16</v>
      </c>
      <c r="G106">
        <f>YEAR(tbl_Order[[#This Row],[OrderDate]])</f>
        <v>2016</v>
      </c>
      <c r="H106">
        <f>MONTH(tbl_Order[[#This Row],[OrderDate]])</f>
        <v>8</v>
      </c>
      <c r="I106" t="str">
        <f>TEXT(tbl_Order[[#This Row],[OrderDate]],"mmm")</f>
        <v>Aug</v>
      </c>
      <c r="J106" s="3">
        <f>SUMIFS(tbl_OrderProduct[LinePrice],tbl_OrderProduct[OrderID],tbl_Order[[#This Row],[OrderID]])</f>
        <v>250.85000000000002</v>
      </c>
    </row>
    <row r="107" spans="1:10" x14ac:dyDescent="0.4">
      <c r="A107" t="s">
        <v>273</v>
      </c>
      <c r="B107" t="s">
        <v>1843</v>
      </c>
      <c r="C107" s="1">
        <v>42609</v>
      </c>
      <c r="D107" t="s">
        <v>15</v>
      </c>
      <c r="E107" t="s">
        <v>167</v>
      </c>
      <c r="F107" t="s">
        <v>16</v>
      </c>
      <c r="G107">
        <f>YEAR(tbl_Order[[#This Row],[OrderDate]])</f>
        <v>2016</v>
      </c>
      <c r="H107">
        <f>MONTH(tbl_Order[[#This Row],[OrderDate]])</f>
        <v>8</v>
      </c>
      <c r="I107" t="str">
        <f>TEXT(tbl_Order[[#This Row],[OrderDate]],"mmm")</f>
        <v>Aug</v>
      </c>
      <c r="J107" s="3">
        <f>SUMIFS(tbl_OrderProduct[LinePrice],tbl_OrderProduct[OrderID],tbl_Order[[#This Row],[OrderID]])</f>
        <v>46</v>
      </c>
    </row>
    <row r="108" spans="1:10" x14ac:dyDescent="0.4">
      <c r="A108" t="s">
        <v>274</v>
      </c>
      <c r="B108" t="s">
        <v>1809</v>
      </c>
      <c r="C108" s="1">
        <v>42612</v>
      </c>
      <c r="D108" t="s">
        <v>15</v>
      </c>
      <c r="E108" t="s">
        <v>167</v>
      </c>
      <c r="F108" t="s">
        <v>16</v>
      </c>
      <c r="G108">
        <f>YEAR(tbl_Order[[#This Row],[OrderDate]])</f>
        <v>2016</v>
      </c>
      <c r="H108">
        <f>MONTH(tbl_Order[[#This Row],[OrderDate]])</f>
        <v>8</v>
      </c>
      <c r="I108" t="str">
        <f>TEXT(tbl_Order[[#This Row],[OrderDate]],"mmm")</f>
        <v>Aug</v>
      </c>
      <c r="J108" s="3">
        <f>SUMIFS(tbl_OrderProduct[LinePrice],tbl_OrderProduct[OrderID],tbl_Order[[#This Row],[OrderID]])</f>
        <v>40.5</v>
      </c>
    </row>
    <row r="109" spans="1:10" x14ac:dyDescent="0.4">
      <c r="A109" t="s">
        <v>275</v>
      </c>
      <c r="B109" t="s">
        <v>2550</v>
      </c>
      <c r="C109" s="1">
        <v>42612</v>
      </c>
      <c r="D109" t="s">
        <v>15</v>
      </c>
      <c r="E109" t="s">
        <v>167</v>
      </c>
      <c r="F109" t="s">
        <v>16</v>
      </c>
      <c r="G109">
        <f>YEAR(tbl_Order[[#This Row],[OrderDate]])</f>
        <v>2016</v>
      </c>
      <c r="H109">
        <f>MONTH(tbl_Order[[#This Row],[OrderDate]])</f>
        <v>8</v>
      </c>
      <c r="I109" t="str">
        <f>TEXT(tbl_Order[[#This Row],[OrderDate]],"mmm")</f>
        <v>Aug</v>
      </c>
      <c r="J109" s="3">
        <f>SUMIFS(tbl_OrderProduct[LinePrice],tbl_OrderProduct[OrderID],tbl_Order[[#This Row],[OrderID]])</f>
        <v>68.47999999999999</v>
      </c>
    </row>
    <row r="110" spans="1:10" x14ac:dyDescent="0.4">
      <c r="A110" t="s">
        <v>276</v>
      </c>
      <c r="B110" t="s">
        <v>2635</v>
      </c>
      <c r="C110" s="1">
        <v>42614</v>
      </c>
      <c r="D110" t="s">
        <v>15</v>
      </c>
      <c r="E110" t="s">
        <v>167</v>
      </c>
      <c r="F110" t="s">
        <v>16</v>
      </c>
      <c r="G110">
        <f>YEAR(tbl_Order[[#This Row],[OrderDate]])</f>
        <v>2016</v>
      </c>
      <c r="H110">
        <f>MONTH(tbl_Order[[#This Row],[OrderDate]])</f>
        <v>9</v>
      </c>
      <c r="I110" t="str">
        <f>TEXT(tbl_Order[[#This Row],[OrderDate]],"mmm")</f>
        <v>Sep</v>
      </c>
      <c r="J110" s="3">
        <f>SUMIFS(tbl_OrderProduct[LinePrice],tbl_OrderProduct[OrderID],tbl_Order[[#This Row],[OrderID]])</f>
        <v>439.91999999999996</v>
      </c>
    </row>
    <row r="111" spans="1:10" x14ac:dyDescent="0.4">
      <c r="A111" t="s">
        <v>277</v>
      </c>
      <c r="B111" t="s">
        <v>2643</v>
      </c>
      <c r="C111" s="1">
        <v>42617</v>
      </c>
      <c r="D111" t="s">
        <v>15</v>
      </c>
      <c r="E111" t="s">
        <v>18</v>
      </c>
      <c r="F111" t="s">
        <v>16</v>
      </c>
      <c r="G111">
        <f>YEAR(tbl_Order[[#This Row],[OrderDate]])</f>
        <v>2016</v>
      </c>
      <c r="H111">
        <f>MONTH(tbl_Order[[#This Row],[OrderDate]])</f>
        <v>9</v>
      </c>
      <c r="I111" t="str">
        <f>TEXT(tbl_Order[[#This Row],[OrderDate]],"mmm")</f>
        <v>Sep</v>
      </c>
      <c r="J111" s="3">
        <f>SUMIFS(tbl_OrderProduct[LinePrice],tbl_OrderProduct[OrderID],tbl_Order[[#This Row],[OrderID]])</f>
        <v>121.9</v>
      </c>
    </row>
    <row r="112" spans="1:10" x14ac:dyDescent="0.4">
      <c r="A112" t="s">
        <v>278</v>
      </c>
      <c r="B112" t="s">
        <v>1860</v>
      </c>
      <c r="C112" s="1">
        <v>42617</v>
      </c>
      <c r="D112" t="s">
        <v>15</v>
      </c>
      <c r="E112" t="s">
        <v>167</v>
      </c>
      <c r="F112" t="s">
        <v>16</v>
      </c>
      <c r="G112">
        <f>YEAR(tbl_Order[[#This Row],[OrderDate]])</f>
        <v>2016</v>
      </c>
      <c r="H112">
        <f>MONTH(tbl_Order[[#This Row],[OrderDate]])</f>
        <v>9</v>
      </c>
      <c r="I112" t="str">
        <f>TEXT(tbl_Order[[#This Row],[OrderDate]],"mmm")</f>
        <v>Sep</v>
      </c>
      <c r="J112" s="3">
        <f>SUMIFS(tbl_OrderProduct[LinePrice],tbl_OrderProduct[OrderID],tbl_Order[[#This Row],[OrderID]])</f>
        <v>104.9</v>
      </c>
    </row>
    <row r="113" spans="1:10" x14ac:dyDescent="0.4">
      <c r="A113" t="s">
        <v>279</v>
      </c>
      <c r="B113" t="s">
        <v>2117</v>
      </c>
      <c r="C113" s="1">
        <v>42617</v>
      </c>
      <c r="D113" t="s">
        <v>15</v>
      </c>
      <c r="E113" t="s">
        <v>167</v>
      </c>
      <c r="F113" t="s">
        <v>16</v>
      </c>
      <c r="G113">
        <f>YEAR(tbl_Order[[#This Row],[OrderDate]])</f>
        <v>2016</v>
      </c>
      <c r="H113">
        <f>MONTH(tbl_Order[[#This Row],[OrderDate]])</f>
        <v>9</v>
      </c>
      <c r="I113" t="str">
        <f>TEXT(tbl_Order[[#This Row],[OrderDate]],"mmm")</f>
        <v>Sep</v>
      </c>
      <c r="J113" s="3">
        <f>SUMIFS(tbl_OrderProduct[LinePrice],tbl_OrderProduct[OrderID],tbl_Order[[#This Row],[OrderID]])</f>
        <v>248.97</v>
      </c>
    </row>
    <row r="114" spans="1:10" x14ac:dyDescent="0.4">
      <c r="A114" t="s">
        <v>280</v>
      </c>
      <c r="B114" t="s">
        <v>2404</v>
      </c>
      <c r="C114" s="1">
        <v>42620</v>
      </c>
      <c r="D114" t="s">
        <v>17</v>
      </c>
      <c r="E114" t="s">
        <v>167</v>
      </c>
      <c r="F114" t="s">
        <v>16</v>
      </c>
      <c r="G114">
        <f>YEAR(tbl_Order[[#This Row],[OrderDate]])</f>
        <v>2016</v>
      </c>
      <c r="H114">
        <f>MONTH(tbl_Order[[#This Row],[OrderDate]])</f>
        <v>9</v>
      </c>
      <c r="I114" t="str">
        <f>TEXT(tbl_Order[[#This Row],[OrderDate]],"mmm")</f>
        <v>Sep</v>
      </c>
      <c r="J114" s="3">
        <f>SUMIFS(tbl_OrderProduct[LinePrice],tbl_OrderProduct[OrderID],tbl_Order[[#This Row],[OrderID]])</f>
        <v>264.92</v>
      </c>
    </row>
    <row r="115" spans="1:10" x14ac:dyDescent="0.4">
      <c r="A115" t="s">
        <v>281</v>
      </c>
      <c r="B115" t="s">
        <v>2567</v>
      </c>
      <c r="C115" s="1">
        <v>42623</v>
      </c>
      <c r="D115" t="s">
        <v>15</v>
      </c>
      <c r="E115" t="s">
        <v>20</v>
      </c>
      <c r="F115" t="s">
        <v>16</v>
      </c>
      <c r="G115">
        <f>YEAR(tbl_Order[[#This Row],[OrderDate]])</f>
        <v>2016</v>
      </c>
      <c r="H115">
        <f>MONTH(tbl_Order[[#This Row],[OrderDate]])</f>
        <v>9</v>
      </c>
      <c r="I115" t="str">
        <f>TEXT(tbl_Order[[#This Row],[OrderDate]],"mmm")</f>
        <v>Sep</v>
      </c>
      <c r="J115" s="3">
        <f>SUMIFS(tbl_OrderProduct[LinePrice],tbl_OrderProduct[OrderID],tbl_Order[[#This Row],[OrderID]])</f>
        <v>169.47</v>
      </c>
    </row>
    <row r="116" spans="1:10" x14ac:dyDescent="0.4">
      <c r="A116" t="s">
        <v>282</v>
      </c>
      <c r="B116" t="s">
        <v>2645</v>
      </c>
      <c r="C116" s="1">
        <v>42624</v>
      </c>
      <c r="D116" t="s">
        <v>15</v>
      </c>
      <c r="E116" t="s">
        <v>167</v>
      </c>
      <c r="F116" t="s">
        <v>16</v>
      </c>
      <c r="G116">
        <f>YEAR(tbl_Order[[#This Row],[OrderDate]])</f>
        <v>2016</v>
      </c>
      <c r="H116">
        <f>MONTH(tbl_Order[[#This Row],[OrderDate]])</f>
        <v>9</v>
      </c>
      <c r="I116" t="str">
        <f>TEXT(tbl_Order[[#This Row],[OrderDate]],"mmm")</f>
        <v>Sep</v>
      </c>
      <c r="J116" s="3">
        <f>SUMIFS(tbl_OrderProduct[LinePrice],tbl_OrderProduct[OrderID],tbl_Order[[#This Row],[OrderID]])</f>
        <v>196.89000000000001</v>
      </c>
    </row>
    <row r="117" spans="1:10" x14ac:dyDescent="0.4">
      <c r="A117" t="s">
        <v>283</v>
      </c>
      <c r="B117" t="s">
        <v>1774</v>
      </c>
      <c r="C117" s="1">
        <v>42628</v>
      </c>
      <c r="D117" t="s">
        <v>17</v>
      </c>
      <c r="E117" t="s">
        <v>18</v>
      </c>
      <c r="F117" t="s">
        <v>16</v>
      </c>
      <c r="G117">
        <f>YEAR(tbl_Order[[#This Row],[OrderDate]])</f>
        <v>2016</v>
      </c>
      <c r="H117">
        <f>MONTH(tbl_Order[[#This Row],[OrderDate]])</f>
        <v>9</v>
      </c>
      <c r="I117" t="str">
        <f>TEXT(tbl_Order[[#This Row],[OrderDate]],"mmm")</f>
        <v>Sep</v>
      </c>
      <c r="J117" s="3">
        <f>SUMIFS(tbl_OrderProduct[LinePrice],tbl_OrderProduct[OrderID],tbl_Order[[#This Row],[OrderID]])</f>
        <v>98.98</v>
      </c>
    </row>
    <row r="118" spans="1:10" x14ac:dyDescent="0.4">
      <c r="A118" t="s">
        <v>284</v>
      </c>
      <c r="B118" t="s">
        <v>2229</v>
      </c>
      <c r="C118" s="1">
        <v>42628</v>
      </c>
      <c r="D118" t="s">
        <v>15</v>
      </c>
      <c r="E118" t="s">
        <v>20</v>
      </c>
      <c r="F118" t="s">
        <v>16</v>
      </c>
      <c r="G118">
        <f>YEAR(tbl_Order[[#This Row],[OrderDate]])</f>
        <v>2016</v>
      </c>
      <c r="H118">
        <f>MONTH(tbl_Order[[#This Row],[OrderDate]])</f>
        <v>9</v>
      </c>
      <c r="I118" t="str">
        <f>TEXT(tbl_Order[[#This Row],[OrderDate]],"mmm")</f>
        <v>Sep</v>
      </c>
      <c r="J118" s="3">
        <f>SUMIFS(tbl_OrderProduct[LinePrice],tbl_OrderProduct[OrderID],tbl_Order[[#This Row],[OrderID]])</f>
        <v>40.98</v>
      </c>
    </row>
    <row r="119" spans="1:10" x14ac:dyDescent="0.4">
      <c r="A119" t="s">
        <v>285</v>
      </c>
      <c r="B119" t="s">
        <v>2258</v>
      </c>
      <c r="C119" s="1">
        <v>42631</v>
      </c>
      <c r="D119" t="s">
        <v>17</v>
      </c>
      <c r="E119" t="s">
        <v>18</v>
      </c>
      <c r="F119" t="s">
        <v>16</v>
      </c>
      <c r="G119">
        <f>YEAR(tbl_Order[[#This Row],[OrderDate]])</f>
        <v>2016</v>
      </c>
      <c r="H119">
        <f>MONTH(tbl_Order[[#This Row],[OrderDate]])</f>
        <v>9</v>
      </c>
      <c r="I119" t="str">
        <f>TEXT(tbl_Order[[#This Row],[OrderDate]],"mmm")</f>
        <v>Sep</v>
      </c>
      <c r="J119" s="3">
        <f>SUMIFS(tbl_OrderProduct[LinePrice],tbl_OrderProduct[OrderID],tbl_Order[[#This Row],[OrderID]])</f>
        <v>205.92000000000002</v>
      </c>
    </row>
    <row r="120" spans="1:10" x14ac:dyDescent="0.4">
      <c r="A120" t="s">
        <v>286</v>
      </c>
      <c r="B120" t="s">
        <v>2396</v>
      </c>
      <c r="C120" s="1">
        <v>42634</v>
      </c>
      <c r="D120" t="s">
        <v>166</v>
      </c>
      <c r="E120" t="s">
        <v>167</v>
      </c>
      <c r="F120" t="s">
        <v>16</v>
      </c>
      <c r="G120">
        <f>YEAR(tbl_Order[[#This Row],[OrderDate]])</f>
        <v>2016</v>
      </c>
      <c r="H120">
        <f>MONTH(tbl_Order[[#This Row],[OrderDate]])</f>
        <v>9</v>
      </c>
      <c r="I120" t="str">
        <f>TEXT(tbl_Order[[#This Row],[OrderDate]],"mmm")</f>
        <v>Sep</v>
      </c>
      <c r="J120" s="3">
        <f>SUMIFS(tbl_OrderProduct[LinePrice],tbl_OrderProduct[OrderID],tbl_Order[[#This Row],[OrderID]])</f>
        <v>108.9</v>
      </c>
    </row>
    <row r="121" spans="1:10" x14ac:dyDescent="0.4">
      <c r="A121" t="s">
        <v>287</v>
      </c>
      <c r="B121" t="s">
        <v>1830</v>
      </c>
      <c r="C121" s="1">
        <v>42636</v>
      </c>
      <c r="D121" t="s">
        <v>17</v>
      </c>
      <c r="E121" t="s">
        <v>18</v>
      </c>
      <c r="F121" t="s">
        <v>16</v>
      </c>
      <c r="G121">
        <f>YEAR(tbl_Order[[#This Row],[OrderDate]])</f>
        <v>2016</v>
      </c>
      <c r="H121">
        <f>MONTH(tbl_Order[[#This Row],[OrderDate]])</f>
        <v>9</v>
      </c>
      <c r="I121" t="str">
        <f>TEXT(tbl_Order[[#This Row],[OrderDate]],"mmm")</f>
        <v>Sep</v>
      </c>
      <c r="J121" s="3">
        <f>SUMIFS(tbl_OrderProduct[LinePrice],tbl_OrderProduct[OrderID],tbl_Order[[#This Row],[OrderID]])</f>
        <v>49</v>
      </c>
    </row>
    <row r="122" spans="1:10" x14ac:dyDescent="0.4">
      <c r="A122" t="s">
        <v>288</v>
      </c>
      <c r="B122" t="s">
        <v>2154</v>
      </c>
      <c r="C122" s="1">
        <v>42638</v>
      </c>
      <c r="D122" t="s">
        <v>17</v>
      </c>
      <c r="E122" t="s">
        <v>18</v>
      </c>
      <c r="F122" t="s">
        <v>16</v>
      </c>
      <c r="G122">
        <f>YEAR(tbl_Order[[#This Row],[OrderDate]])</f>
        <v>2016</v>
      </c>
      <c r="H122">
        <f>MONTH(tbl_Order[[#This Row],[OrderDate]])</f>
        <v>9</v>
      </c>
      <c r="I122" t="str">
        <f>TEXT(tbl_Order[[#This Row],[OrderDate]],"mmm")</f>
        <v>Sep</v>
      </c>
      <c r="J122" s="3">
        <f>SUMIFS(tbl_OrderProduct[LinePrice],tbl_OrderProduct[OrderID],tbl_Order[[#This Row],[OrderID]])</f>
        <v>40.5</v>
      </c>
    </row>
    <row r="123" spans="1:10" x14ac:dyDescent="0.4">
      <c r="A123" t="s">
        <v>289</v>
      </c>
      <c r="B123" t="s">
        <v>1942</v>
      </c>
      <c r="C123" s="1">
        <v>42640</v>
      </c>
      <c r="D123" t="s">
        <v>15</v>
      </c>
      <c r="E123" t="s">
        <v>20</v>
      </c>
      <c r="F123" t="s">
        <v>16</v>
      </c>
      <c r="G123">
        <f>YEAR(tbl_Order[[#This Row],[OrderDate]])</f>
        <v>2016</v>
      </c>
      <c r="H123">
        <f>MONTH(tbl_Order[[#This Row],[OrderDate]])</f>
        <v>9</v>
      </c>
      <c r="I123" t="str">
        <f>TEXT(tbl_Order[[#This Row],[OrderDate]],"mmm")</f>
        <v>Sep</v>
      </c>
      <c r="J123" s="3">
        <f>SUMIFS(tbl_OrderProduct[LinePrice],tbl_OrderProduct[OrderID],tbl_Order[[#This Row],[OrderID]])</f>
        <v>327.89</v>
      </c>
    </row>
    <row r="124" spans="1:10" x14ac:dyDescent="0.4">
      <c r="A124" t="s">
        <v>290</v>
      </c>
      <c r="B124" t="s">
        <v>2563</v>
      </c>
      <c r="C124" s="1">
        <v>42643</v>
      </c>
      <c r="D124" t="s">
        <v>15</v>
      </c>
      <c r="E124" t="s">
        <v>18</v>
      </c>
      <c r="F124" t="s">
        <v>16</v>
      </c>
      <c r="G124">
        <f>YEAR(tbl_Order[[#This Row],[OrderDate]])</f>
        <v>2016</v>
      </c>
      <c r="H124">
        <f>MONTH(tbl_Order[[#This Row],[OrderDate]])</f>
        <v>9</v>
      </c>
      <c r="I124" t="str">
        <f>TEXT(tbl_Order[[#This Row],[OrderDate]],"mmm")</f>
        <v>Sep</v>
      </c>
      <c r="J124" s="3">
        <f>SUMIFS(tbl_OrderProduct[LinePrice],tbl_OrderProduct[OrderID],tbl_Order[[#This Row],[OrderID]])</f>
        <v>237.49</v>
      </c>
    </row>
    <row r="125" spans="1:10" x14ac:dyDescent="0.4">
      <c r="A125" t="s">
        <v>291</v>
      </c>
      <c r="B125" t="s">
        <v>2540</v>
      </c>
      <c r="C125" s="1">
        <v>42645</v>
      </c>
      <c r="D125" t="s">
        <v>15</v>
      </c>
      <c r="E125" t="s">
        <v>18</v>
      </c>
      <c r="F125" t="s">
        <v>16</v>
      </c>
      <c r="G125">
        <f>YEAR(tbl_Order[[#This Row],[OrderDate]])</f>
        <v>2016</v>
      </c>
      <c r="H125">
        <f>MONTH(tbl_Order[[#This Row],[OrderDate]])</f>
        <v>10</v>
      </c>
      <c r="I125" t="str">
        <f>TEXT(tbl_Order[[#This Row],[OrderDate]],"mmm")</f>
        <v>Oct</v>
      </c>
      <c r="J125" s="3">
        <f>SUMIFS(tbl_OrderProduct[LinePrice],tbl_OrderProduct[OrderID],tbl_Order[[#This Row],[OrderID]])</f>
        <v>284.45</v>
      </c>
    </row>
    <row r="126" spans="1:10" x14ac:dyDescent="0.4">
      <c r="A126" t="s">
        <v>292</v>
      </c>
      <c r="B126" t="s">
        <v>2565</v>
      </c>
      <c r="C126" s="1">
        <v>42648</v>
      </c>
      <c r="D126" t="s">
        <v>15</v>
      </c>
      <c r="E126" t="s">
        <v>167</v>
      </c>
      <c r="F126" t="s">
        <v>16</v>
      </c>
      <c r="G126">
        <f>YEAR(tbl_Order[[#This Row],[OrderDate]])</f>
        <v>2016</v>
      </c>
      <c r="H126">
        <f>MONTH(tbl_Order[[#This Row],[OrderDate]])</f>
        <v>10</v>
      </c>
      <c r="I126" t="str">
        <f>TEXT(tbl_Order[[#This Row],[OrderDate]],"mmm")</f>
        <v>Oct</v>
      </c>
      <c r="J126" s="3">
        <f>SUMIFS(tbl_OrderProduct[LinePrice],tbl_OrderProduct[OrderID],tbl_Order[[#This Row],[OrderID]])</f>
        <v>33</v>
      </c>
    </row>
    <row r="127" spans="1:10" x14ac:dyDescent="0.4">
      <c r="A127" t="s">
        <v>293</v>
      </c>
      <c r="B127" t="s">
        <v>2336</v>
      </c>
      <c r="C127" s="1">
        <v>42649</v>
      </c>
      <c r="D127" t="s">
        <v>15</v>
      </c>
      <c r="E127" t="s">
        <v>167</v>
      </c>
      <c r="F127" t="s">
        <v>16</v>
      </c>
      <c r="G127">
        <f>YEAR(tbl_Order[[#This Row],[OrderDate]])</f>
        <v>2016</v>
      </c>
      <c r="H127">
        <f>MONTH(tbl_Order[[#This Row],[OrderDate]])</f>
        <v>10</v>
      </c>
      <c r="I127" t="str">
        <f>TEXT(tbl_Order[[#This Row],[OrderDate]],"mmm")</f>
        <v>Oct</v>
      </c>
      <c r="J127" s="3">
        <f>SUMIFS(tbl_OrderProduct[LinePrice],tbl_OrderProduct[OrderID],tbl_Order[[#This Row],[OrderID]])</f>
        <v>164.49</v>
      </c>
    </row>
    <row r="128" spans="1:10" x14ac:dyDescent="0.4">
      <c r="A128" t="s">
        <v>294</v>
      </c>
      <c r="B128" t="s">
        <v>2625</v>
      </c>
      <c r="C128" s="1">
        <v>42652</v>
      </c>
      <c r="D128" t="s">
        <v>17</v>
      </c>
      <c r="E128" t="s">
        <v>167</v>
      </c>
      <c r="F128" t="s">
        <v>16</v>
      </c>
      <c r="G128">
        <f>YEAR(tbl_Order[[#This Row],[OrderDate]])</f>
        <v>2016</v>
      </c>
      <c r="H128">
        <f>MONTH(tbl_Order[[#This Row],[OrderDate]])</f>
        <v>10</v>
      </c>
      <c r="I128" t="str">
        <f>TEXT(tbl_Order[[#This Row],[OrderDate]],"mmm")</f>
        <v>Oct</v>
      </c>
      <c r="J128" s="3">
        <f>SUMIFS(tbl_OrderProduct[LinePrice],tbl_OrderProduct[OrderID],tbl_Order[[#This Row],[OrderID]])</f>
        <v>109.98</v>
      </c>
    </row>
    <row r="129" spans="1:10" x14ac:dyDescent="0.4">
      <c r="A129" t="s">
        <v>295</v>
      </c>
      <c r="B129" t="s">
        <v>2057</v>
      </c>
      <c r="C129" s="1">
        <v>42655</v>
      </c>
      <c r="D129" t="s">
        <v>17</v>
      </c>
      <c r="E129" t="s">
        <v>20</v>
      </c>
      <c r="F129" t="s">
        <v>16</v>
      </c>
      <c r="G129">
        <f>YEAR(tbl_Order[[#This Row],[OrderDate]])</f>
        <v>2016</v>
      </c>
      <c r="H129">
        <f>MONTH(tbl_Order[[#This Row],[OrderDate]])</f>
        <v>10</v>
      </c>
      <c r="I129" t="str">
        <f>TEXT(tbl_Order[[#This Row],[OrderDate]],"mmm")</f>
        <v>Oct</v>
      </c>
      <c r="J129" s="3">
        <f>SUMIFS(tbl_OrderProduct[LinePrice],tbl_OrderProduct[OrderID],tbl_Order[[#This Row],[OrderID]])</f>
        <v>26.49</v>
      </c>
    </row>
    <row r="130" spans="1:10" x14ac:dyDescent="0.4">
      <c r="A130" t="s">
        <v>296</v>
      </c>
      <c r="B130" t="s">
        <v>1953</v>
      </c>
      <c r="C130" s="1">
        <v>42657</v>
      </c>
      <c r="D130" t="s">
        <v>17</v>
      </c>
      <c r="E130" t="s">
        <v>18</v>
      </c>
      <c r="F130" t="s">
        <v>16</v>
      </c>
      <c r="G130">
        <f>YEAR(tbl_Order[[#This Row],[OrderDate]])</f>
        <v>2016</v>
      </c>
      <c r="H130">
        <f>MONTH(tbl_Order[[#This Row],[OrderDate]])</f>
        <v>10</v>
      </c>
      <c r="I130" t="str">
        <f>TEXT(tbl_Order[[#This Row],[OrderDate]],"mmm")</f>
        <v>Oct</v>
      </c>
      <c r="J130" s="3">
        <f>SUMIFS(tbl_OrderProduct[LinePrice],tbl_OrderProduct[OrderID],tbl_Order[[#This Row],[OrderID]])</f>
        <v>72.95</v>
      </c>
    </row>
    <row r="131" spans="1:10" x14ac:dyDescent="0.4">
      <c r="A131" t="s">
        <v>297</v>
      </c>
      <c r="B131" t="s">
        <v>2002</v>
      </c>
      <c r="C131" s="1">
        <v>42659</v>
      </c>
      <c r="D131" t="s">
        <v>17</v>
      </c>
      <c r="E131" t="s">
        <v>18</v>
      </c>
      <c r="F131" t="s">
        <v>16</v>
      </c>
      <c r="G131">
        <f>YEAR(tbl_Order[[#This Row],[OrderDate]])</f>
        <v>2016</v>
      </c>
      <c r="H131">
        <f>MONTH(tbl_Order[[#This Row],[OrderDate]])</f>
        <v>10</v>
      </c>
      <c r="I131" t="str">
        <f>TEXT(tbl_Order[[#This Row],[OrderDate]],"mmm")</f>
        <v>Oct</v>
      </c>
      <c r="J131" s="3">
        <f>SUMIFS(tbl_OrderProduct[LinePrice],tbl_OrderProduct[OrderID],tbl_Order[[#This Row],[OrderID]])</f>
        <v>109</v>
      </c>
    </row>
    <row r="132" spans="1:10" x14ac:dyDescent="0.4">
      <c r="A132" t="s">
        <v>298</v>
      </c>
      <c r="B132" t="s">
        <v>1757</v>
      </c>
      <c r="C132" s="1">
        <v>42660</v>
      </c>
      <c r="D132" t="s">
        <v>15</v>
      </c>
      <c r="E132" t="s">
        <v>20</v>
      </c>
      <c r="F132" t="s">
        <v>16</v>
      </c>
      <c r="G132">
        <f>YEAR(tbl_Order[[#This Row],[OrderDate]])</f>
        <v>2016</v>
      </c>
      <c r="H132">
        <f>MONTH(tbl_Order[[#This Row],[OrderDate]])</f>
        <v>10</v>
      </c>
      <c r="I132" t="str">
        <f>TEXT(tbl_Order[[#This Row],[OrderDate]],"mmm")</f>
        <v>Oct</v>
      </c>
      <c r="J132" s="3">
        <f>SUMIFS(tbl_OrderProduct[LinePrice],tbl_OrderProduct[OrderID],tbl_Order[[#This Row],[OrderID]])</f>
        <v>99.97999999999999</v>
      </c>
    </row>
    <row r="133" spans="1:10" x14ac:dyDescent="0.4">
      <c r="A133" t="s">
        <v>299</v>
      </c>
      <c r="B133" t="s">
        <v>1828</v>
      </c>
      <c r="C133" s="1">
        <v>42662</v>
      </c>
      <c r="D133" t="s">
        <v>17</v>
      </c>
      <c r="E133" t="s">
        <v>167</v>
      </c>
      <c r="F133" t="s">
        <v>16</v>
      </c>
      <c r="G133">
        <f>YEAR(tbl_Order[[#This Row],[OrderDate]])</f>
        <v>2016</v>
      </c>
      <c r="H133">
        <f>MONTH(tbl_Order[[#This Row],[OrderDate]])</f>
        <v>10</v>
      </c>
      <c r="I133" t="str">
        <f>TEXT(tbl_Order[[#This Row],[OrderDate]],"mmm")</f>
        <v>Oct</v>
      </c>
      <c r="J133" s="3">
        <f>SUMIFS(tbl_OrderProduct[LinePrice],tbl_OrderProduct[OrderID],tbl_Order[[#This Row],[OrderID]])</f>
        <v>196.49</v>
      </c>
    </row>
    <row r="134" spans="1:10" x14ac:dyDescent="0.4">
      <c r="A134" t="s">
        <v>300</v>
      </c>
      <c r="B134" t="s">
        <v>2366</v>
      </c>
      <c r="C134" s="1">
        <v>42664</v>
      </c>
      <c r="D134" t="s">
        <v>15</v>
      </c>
      <c r="E134" t="s">
        <v>167</v>
      </c>
      <c r="F134" t="s">
        <v>16</v>
      </c>
      <c r="G134">
        <f>YEAR(tbl_Order[[#This Row],[OrderDate]])</f>
        <v>2016</v>
      </c>
      <c r="H134">
        <f>MONTH(tbl_Order[[#This Row],[OrderDate]])</f>
        <v>10</v>
      </c>
      <c r="I134" t="str">
        <f>TEXT(tbl_Order[[#This Row],[OrderDate]],"mmm")</f>
        <v>Oct</v>
      </c>
      <c r="J134" s="3">
        <f>SUMIFS(tbl_OrderProduct[LinePrice],tbl_OrderProduct[OrderID],tbl_Order[[#This Row],[OrderID]])</f>
        <v>137.44</v>
      </c>
    </row>
    <row r="135" spans="1:10" x14ac:dyDescent="0.4">
      <c r="A135" t="s">
        <v>301</v>
      </c>
      <c r="B135" t="s">
        <v>2503</v>
      </c>
      <c r="C135" s="1">
        <v>42667</v>
      </c>
      <c r="D135" t="s">
        <v>17</v>
      </c>
      <c r="E135" t="s">
        <v>18</v>
      </c>
      <c r="F135" t="s">
        <v>16</v>
      </c>
      <c r="G135">
        <f>YEAR(tbl_Order[[#This Row],[OrderDate]])</f>
        <v>2016</v>
      </c>
      <c r="H135">
        <f>MONTH(tbl_Order[[#This Row],[OrderDate]])</f>
        <v>10</v>
      </c>
      <c r="I135" t="str">
        <f>TEXT(tbl_Order[[#This Row],[OrderDate]],"mmm")</f>
        <v>Oct</v>
      </c>
      <c r="J135" s="3">
        <f>SUMIFS(tbl_OrderProduct[LinePrice],tbl_OrderProduct[OrderID],tbl_Order[[#This Row],[OrderID]])</f>
        <v>235.88</v>
      </c>
    </row>
    <row r="136" spans="1:10" x14ac:dyDescent="0.4">
      <c r="A136" t="s">
        <v>302</v>
      </c>
      <c r="B136" t="s">
        <v>1982</v>
      </c>
      <c r="C136" s="1">
        <v>42670</v>
      </c>
      <c r="D136" t="s">
        <v>15</v>
      </c>
      <c r="E136" t="s">
        <v>167</v>
      </c>
      <c r="F136" t="s">
        <v>16</v>
      </c>
      <c r="G136">
        <f>YEAR(tbl_Order[[#This Row],[OrderDate]])</f>
        <v>2016</v>
      </c>
      <c r="H136">
        <f>MONTH(tbl_Order[[#This Row],[OrderDate]])</f>
        <v>10</v>
      </c>
      <c r="I136" t="str">
        <f>TEXT(tbl_Order[[#This Row],[OrderDate]],"mmm")</f>
        <v>Oct</v>
      </c>
      <c r="J136" s="3">
        <f>SUMIFS(tbl_OrderProduct[LinePrice],tbl_OrderProduct[OrderID],tbl_Order[[#This Row],[OrderID]])</f>
        <v>378.73</v>
      </c>
    </row>
    <row r="137" spans="1:10" x14ac:dyDescent="0.4">
      <c r="A137" t="s">
        <v>303</v>
      </c>
      <c r="B137" t="s">
        <v>2052</v>
      </c>
      <c r="C137" s="1">
        <v>42673</v>
      </c>
      <c r="D137" t="s">
        <v>17</v>
      </c>
      <c r="E137" t="s">
        <v>167</v>
      </c>
      <c r="F137" t="s">
        <v>16</v>
      </c>
      <c r="G137">
        <f>YEAR(tbl_Order[[#This Row],[OrderDate]])</f>
        <v>2016</v>
      </c>
      <c r="H137">
        <f>MONTH(tbl_Order[[#This Row],[OrderDate]])</f>
        <v>10</v>
      </c>
      <c r="I137" t="str">
        <f>TEXT(tbl_Order[[#This Row],[OrderDate]],"mmm")</f>
        <v>Oct</v>
      </c>
      <c r="J137" s="3">
        <f>SUMIFS(tbl_OrderProduct[LinePrice],tbl_OrderProduct[OrderID],tbl_Order[[#This Row],[OrderID]])</f>
        <v>70.989999999999995</v>
      </c>
    </row>
    <row r="138" spans="1:10" x14ac:dyDescent="0.4">
      <c r="A138" t="s">
        <v>304</v>
      </c>
      <c r="B138" t="s">
        <v>2465</v>
      </c>
      <c r="C138" s="1">
        <v>42676</v>
      </c>
      <c r="D138" t="s">
        <v>15</v>
      </c>
      <c r="E138" t="s">
        <v>20</v>
      </c>
      <c r="F138" t="s">
        <v>16</v>
      </c>
      <c r="G138">
        <f>YEAR(tbl_Order[[#This Row],[OrderDate]])</f>
        <v>2016</v>
      </c>
      <c r="H138">
        <f>MONTH(tbl_Order[[#This Row],[OrderDate]])</f>
        <v>11</v>
      </c>
      <c r="I138" t="str">
        <f>TEXT(tbl_Order[[#This Row],[OrderDate]],"mmm")</f>
        <v>Nov</v>
      </c>
      <c r="J138" s="3">
        <f>SUMIFS(tbl_OrderProduct[LinePrice],tbl_OrderProduct[OrderID],tbl_Order[[#This Row],[OrderID]])</f>
        <v>60.489999999999995</v>
      </c>
    </row>
    <row r="139" spans="1:10" x14ac:dyDescent="0.4">
      <c r="A139" t="s">
        <v>305</v>
      </c>
      <c r="B139" t="s">
        <v>2311</v>
      </c>
      <c r="C139" s="1">
        <v>42677</v>
      </c>
      <c r="D139" t="s">
        <v>15</v>
      </c>
      <c r="E139" t="s">
        <v>18</v>
      </c>
      <c r="F139" t="s">
        <v>16</v>
      </c>
      <c r="G139">
        <f>YEAR(tbl_Order[[#This Row],[OrderDate]])</f>
        <v>2016</v>
      </c>
      <c r="H139">
        <f>MONTH(tbl_Order[[#This Row],[OrderDate]])</f>
        <v>11</v>
      </c>
      <c r="I139" t="str">
        <f>TEXT(tbl_Order[[#This Row],[OrderDate]],"mmm")</f>
        <v>Nov</v>
      </c>
      <c r="J139" s="3">
        <f>SUMIFS(tbl_OrderProduct[LinePrice],tbl_OrderProduct[OrderID],tbl_Order[[#This Row],[OrderID]])</f>
        <v>187.95</v>
      </c>
    </row>
    <row r="140" spans="1:10" x14ac:dyDescent="0.4">
      <c r="A140" t="s">
        <v>306</v>
      </c>
      <c r="B140" t="s">
        <v>1939</v>
      </c>
      <c r="C140" s="1">
        <v>42680</v>
      </c>
      <c r="D140" t="s">
        <v>17</v>
      </c>
      <c r="E140" t="s">
        <v>18</v>
      </c>
      <c r="F140" t="s">
        <v>16</v>
      </c>
      <c r="G140">
        <f>YEAR(tbl_Order[[#This Row],[OrderDate]])</f>
        <v>2016</v>
      </c>
      <c r="H140">
        <f>MONTH(tbl_Order[[#This Row],[OrderDate]])</f>
        <v>11</v>
      </c>
      <c r="I140" t="str">
        <f>TEXT(tbl_Order[[#This Row],[OrderDate]],"mmm")</f>
        <v>Nov</v>
      </c>
      <c r="J140" s="3">
        <f>SUMIFS(tbl_OrderProduct[LinePrice],tbl_OrderProduct[OrderID],tbl_Order[[#This Row],[OrderID]])</f>
        <v>38.49</v>
      </c>
    </row>
    <row r="141" spans="1:10" x14ac:dyDescent="0.4">
      <c r="A141" t="s">
        <v>307</v>
      </c>
      <c r="B141" t="s">
        <v>1883</v>
      </c>
      <c r="C141" s="1">
        <v>42683</v>
      </c>
      <c r="D141" t="s">
        <v>15</v>
      </c>
      <c r="E141" t="s">
        <v>167</v>
      </c>
      <c r="F141" t="s">
        <v>16</v>
      </c>
      <c r="G141">
        <f>YEAR(tbl_Order[[#This Row],[OrderDate]])</f>
        <v>2016</v>
      </c>
      <c r="H141">
        <f>MONTH(tbl_Order[[#This Row],[OrderDate]])</f>
        <v>11</v>
      </c>
      <c r="I141" t="str">
        <f>TEXT(tbl_Order[[#This Row],[OrderDate]],"mmm")</f>
        <v>Nov</v>
      </c>
      <c r="J141" s="3">
        <f>SUMIFS(tbl_OrderProduct[LinePrice],tbl_OrderProduct[OrderID],tbl_Order[[#This Row],[OrderID]])</f>
        <v>130.88999999999999</v>
      </c>
    </row>
    <row r="142" spans="1:10" x14ac:dyDescent="0.4">
      <c r="A142" t="s">
        <v>308</v>
      </c>
      <c r="B142" t="s">
        <v>1812</v>
      </c>
      <c r="C142" s="1">
        <v>42685</v>
      </c>
      <c r="D142" t="s">
        <v>17</v>
      </c>
      <c r="E142" t="s">
        <v>18</v>
      </c>
      <c r="F142" t="s">
        <v>16</v>
      </c>
      <c r="G142">
        <f>YEAR(tbl_Order[[#This Row],[OrderDate]])</f>
        <v>2016</v>
      </c>
      <c r="H142">
        <f>MONTH(tbl_Order[[#This Row],[OrderDate]])</f>
        <v>11</v>
      </c>
      <c r="I142" t="str">
        <f>TEXT(tbl_Order[[#This Row],[OrderDate]],"mmm")</f>
        <v>Nov</v>
      </c>
      <c r="J142" s="3">
        <f>SUMIFS(tbl_OrderProduct[LinePrice],tbl_OrderProduct[OrderID],tbl_Order[[#This Row],[OrderID]])</f>
        <v>211.5</v>
      </c>
    </row>
    <row r="143" spans="1:10" x14ac:dyDescent="0.4">
      <c r="A143" t="s">
        <v>309</v>
      </c>
      <c r="B143" t="s">
        <v>2133</v>
      </c>
      <c r="C143" s="1">
        <v>42685</v>
      </c>
      <c r="D143" t="s">
        <v>17</v>
      </c>
      <c r="E143" t="s">
        <v>167</v>
      </c>
      <c r="F143" t="s">
        <v>16</v>
      </c>
      <c r="G143">
        <f>YEAR(tbl_Order[[#This Row],[OrderDate]])</f>
        <v>2016</v>
      </c>
      <c r="H143">
        <f>MONTH(tbl_Order[[#This Row],[OrderDate]])</f>
        <v>11</v>
      </c>
      <c r="I143" t="str">
        <f>TEXT(tbl_Order[[#This Row],[OrderDate]],"mmm")</f>
        <v>Nov</v>
      </c>
      <c r="J143" s="3">
        <f>SUMIFS(tbl_OrderProduct[LinePrice],tbl_OrderProduct[OrderID],tbl_Order[[#This Row],[OrderID]])</f>
        <v>184.85</v>
      </c>
    </row>
    <row r="144" spans="1:10" x14ac:dyDescent="0.4">
      <c r="A144" t="s">
        <v>310</v>
      </c>
      <c r="B144" t="s">
        <v>1956</v>
      </c>
      <c r="C144" s="1">
        <v>42686</v>
      </c>
      <c r="D144" t="s">
        <v>17</v>
      </c>
      <c r="E144" t="s">
        <v>20</v>
      </c>
      <c r="F144" t="s">
        <v>16</v>
      </c>
      <c r="G144">
        <f>YEAR(tbl_Order[[#This Row],[OrderDate]])</f>
        <v>2016</v>
      </c>
      <c r="H144">
        <f>MONTH(tbl_Order[[#This Row],[OrderDate]])</f>
        <v>11</v>
      </c>
      <c r="I144" t="str">
        <f>TEXT(tbl_Order[[#This Row],[OrderDate]],"mmm")</f>
        <v>Nov</v>
      </c>
      <c r="J144" s="3">
        <f>SUMIFS(tbl_OrderProduct[LinePrice],tbl_OrderProduct[OrderID],tbl_Order[[#This Row],[OrderID]])</f>
        <v>31</v>
      </c>
    </row>
    <row r="145" spans="1:10" x14ac:dyDescent="0.4">
      <c r="A145" t="s">
        <v>311</v>
      </c>
      <c r="B145" t="s">
        <v>2270</v>
      </c>
      <c r="C145" s="1">
        <v>42686</v>
      </c>
      <c r="D145" t="s">
        <v>15</v>
      </c>
      <c r="E145" t="s">
        <v>167</v>
      </c>
      <c r="F145" t="s">
        <v>16</v>
      </c>
      <c r="G145">
        <f>YEAR(tbl_Order[[#This Row],[OrderDate]])</f>
        <v>2016</v>
      </c>
      <c r="H145">
        <f>MONTH(tbl_Order[[#This Row],[OrderDate]])</f>
        <v>11</v>
      </c>
      <c r="I145" t="str">
        <f>TEXT(tbl_Order[[#This Row],[OrderDate]],"mmm")</f>
        <v>Nov</v>
      </c>
      <c r="J145" s="3">
        <f>SUMIFS(tbl_OrderProduct[LinePrice],tbl_OrderProduct[OrderID],tbl_Order[[#This Row],[OrderID]])</f>
        <v>59.95</v>
      </c>
    </row>
    <row r="146" spans="1:10" x14ac:dyDescent="0.4">
      <c r="A146" t="s">
        <v>312</v>
      </c>
      <c r="B146" t="s">
        <v>1940</v>
      </c>
      <c r="C146" s="1">
        <v>42688</v>
      </c>
      <c r="D146" t="s">
        <v>17</v>
      </c>
      <c r="E146" t="s">
        <v>18</v>
      </c>
      <c r="F146" t="s">
        <v>16</v>
      </c>
      <c r="G146">
        <f>YEAR(tbl_Order[[#This Row],[OrderDate]])</f>
        <v>2016</v>
      </c>
      <c r="H146">
        <f>MONTH(tbl_Order[[#This Row],[OrderDate]])</f>
        <v>11</v>
      </c>
      <c r="I146" t="str">
        <f>TEXT(tbl_Order[[#This Row],[OrderDate]],"mmm")</f>
        <v>Nov</v>
      </c>
      <c r="J146" s="3">
        <f>SUMIFS(tbl_OrderProduct[LinePrice],tbl_OrderProduct[OrderID],tbl_Order[[#This Row],[OrderID]])</f>
        <v>103.99000000000001</v>
      </c>
    </row>
    <row r="147" spans="1:10" x14ac:dyDescent="0.4">
      <c r="A147" t="s">
        <v>313</v>
      </c>
      <c r="B147" t="s">
        <v>1786</v>
      </c>
      <c r="C147" s="1">
        <v>42691</v>
      </c>
      <c r="D147" t="s">
        <v>15</v>
      </c>
      <c r="E147" t="s">
        <v>167</v>
      </c>
      <c r="F147" t="s">
        <v>16</v>
      </c>
      <c r="G147">
        <f>YEAR(tbl_Order[[#This Row],[OrderDate]])</f>
        <v>2016</v>
      </c>
      <c r="H147">
        <f>MONTH(tbl_Order[[#This Row],[OrderDate]])</f>
        <v>11</v>
      </c>
      <c r="I147" t="str">
        <f>TEXT(tbl_Order[[#This Row],[OrderDate]],"mmm")</f>
        <v>Nov</v>
      </c>
      <c r="J147" s="3">
        <f>SUMIFS(tbl_OrderProduct[LinePrice],tbl_OrderProduct[OrderID],tbl_Order[[#This Row],[OrderID]])</f>
        <v>15.5</v>
      </c>
    </row>
    <row r="148" spans="1:10" x14ac:dyDescent="0.4">
      <c r="A148" t="s">
        <v>314</v>
      </c>
      <c r="B148" t="s">
        <v>1900</v>
      </c>
      <c r="C148" s="1">
        <v>42694</v>
      </c>
      <c r="D148" t="s">
        <v>15</v>
      </c>
      <c r="E148" t="s">
        <v>167</v>
      </c>
      <c r="F148" t="s">
        <v>16</v>
      </c>
      <c r="G148">
        <f>YEAR(tbl_Order[[#This Row],[OrderDate]])</f>
        <v>2016</v>
      </c>
      <c r="H148">
        <f>MONTH(tbl_Order[[#This Row],[OrderDate]])</f>
        <v>11</v>
      </c>
      <c r="I148" t="str">
        <f>TEXT(tbl_Order[[#This Row],[OrderDate]],"mmm")</f>
        <v>Nov</v>
      </c>
      <c r="J148" s="3">
        <f>SUMIFS(tbl_OrderProduct[LinePrice],tbl_OrderProduct[OrderID],tbl_Order[[#This Row],[OrderID]])</f>
        <v>98.98</v>
      </c>
    </row>
    <row r="149" spans="1:10" x14ac:dyDescent="0.4">
      <c r="A149" t="s">
        <v>315</v>
      </c>
      <c r="B149" t="s">
        <v>2529</v>
      </c>
      <c r="C149" s="1">
        <v>42695</v>
      </c>
      <c r="D149" t="s">
        <v>15</v>
      </c>
      <c r="E149" t="s">
        <v>167</v>
      </c>
      <c r="F149" t="s">
        <v>16</v>
      </c>
      <c r="G149">
        <f>YEAR(tbl_Order[[#This Row],[OrderDate]])</f>
        <v>2016</v>
      </c>
      <c r="H149">
        <f>MONTH(tbl_Order[[#This Row],[OrderDate]])</f>
        <v>11</v>
      </c>
      <c r="I149" t="str">
        <f>TEXT(tbl_Order[[#This Row],[OrderDate]],"mmm")</f>
        <v>Nov</v>
      </c>
      <c r="J149" s="3">
        <f>SUMIFS(tbl_OrderProduct[LinePrice],tbl_OrderProduct[OrderID],tbl_Order[[#This Row],[OrderID]])</f>
        <v>325.97000000000003</v>
      </c>
    </row>
    <row r="150" spans="1:10" x14ac:dyDescent="0.4">
      <c r="A150" t="s">
        <v>316</v>
      </c>
      <c r="B150" t="s">
        <v>2151</v>
      </c>
      <c r="C150" s="1">
        <v>42696</v>
      </c>
      <c r="D150" t="s">
        <v>166</v>
      </c>
      <c r="E150" t="s">
        <v>167</v>
      </c>
      <c r="F150" t="s">
        <v>16</v>
      </c>
      <c r="G150">
        <f>YEAR(tbl_Order[[#This Row],[OrderDate]])</f>
        <v>2016</v>
      </c>
      <c r="H150">
        <f>MONTH(tbl_Order[[#This Row],[OrderDate]])</f>
        <v>11</v>
      </c>
      <c r="I150" t="str">
        <f>TEXT(tbl_Order[[#This Row],[OrderDate]],"mmm")</f>
        <v>Nov</v>
      </c>
      <c r="J150" s="3">
        <f>SUMIFS(tbl_OrderProduct[LinePrice],tbl_OrderProduct[OrderID],tbl_Order[[#This Row],[OrderID]])</f>
        <v>94.43</v>
      </c>
    </row>
    <row r="151" spans="1:10" x14ac:dyDescent="0.4">
      <c r="A151" t="s">
        <v>317</v>
      </c>
      <c r="B151" t="s">
        <v>1990</v>
      </c>
      <c r="C151" s="1">
        <v>42700</v>
      </c>
      <c r="D151" t="s">
        <v>166</v>
      </c>
      <c r="E151" t="s">
        <v>20</v>
      </c>
      <c r="F151" t="s">
        <v>16</v>
      </c>
      <c r="G151">
        <f>YEAR(tbl_Order[[#This Row],[OrderDate]])</f>
        <v>2016</v>
      </c>
      <c r="H151">
        <f>MONTH(tbl_Order[[#This Row],[OrderDate]])</f>
        <v>11</v>
      </c>
      <c r="I151" t="str">
        <f>TEXT(tbl_Order[[#This Row],[OrderDate]],"mmm")</f>
        <v>Nov</v>
      </c>
      <c r="J151" s="3">
        <f>SUMIFS(tbl_OrderProduct[LinePrice],tbl_OrderProduct[OrderID],tbl_Order[[#This Row],[OrderID]])</f>
        <v>118.95</v>
      </c>
    </row>
    <row r="152" spans="1:10" x14ac:dyDescent="0.4">
      <c r="A152" t="s">
        <v>318</v>
      </c>
      <c r="B152" t="s">
        <v>2040</v>
      </c>
      <c r="C152" s="1">
        <v>42703</v>
      </c>
      <c r="D152" t="s">
        <v>17</v>
      </c>
      <c r="E152" t="s">
        <v>20</v>
      </c>
      <c r="F152" t="s">
        <v>16</v>
      </c>
      <c r="G152">
        <f>YEAR(tbl_Order[[#This Row],[OrderDate]])</f>
        <v>2016</v>
      </c>
      <c r="H152">
        <f>MONTH(tbl_Order[[#This Row],[OrderDate]])</f>
        <v>11</v>
      </c>
      <c r="I152" t="str">
        <f>TEXT(tbl_Order[[#This Row],[OrderDate]],"mmm")</f>
        <v>Nov</v>
      </c>
      <c r="J152" s="3">
        <f>SUMIFS(tbl_OrderProduct[LinePrice],tbl_OrderProduct[OrderID],tbl_Order[[#This Row],[OrderID]])</f>
        <v>54.5</v>
      </c>
    </row>
    <row r="153" spans="1:10" x14ac:dyDescent="0.4">
      <c r="A153" t="s">
        <v>319</v>
      </c>
      <c r="B153" t="s">
        <v>1921</v>
      </c>
      <c r="C153" s="1">
        <v>42704</v>
      </c>
      <c r="D153" t="s">
        <v>15</v>
      </c>
      <c r="E153" t="s">
        <v>167</v>
      </c>
      <c r="F153" t="s">
        <v>16</v>
      </c>
      <c r="G153">
        <f>YEAR(tbl_Order[[#This Row],[OrderDate]])</f>
        <v>2016</v>
      </c>
      <c r="H153">
        <f>MONTH(tbl_Order[[#This Row],[OrderDate]])</f>
        <v>11</v>
      </c>
      <c r="I153" t="str">
        <f>TEXT(tbl_Order[[#This Row],[OrderDate]],"mmm")</f>
        <v>Nov</v>
      </c>
      <c r="J153" s="3">
        <f>SUMIFS(tbl_OrderProduct[LinePrice],tbl_OrderProduct[OrderID],tbl_Order[[#This Row],[OrderID]])</f>
        <v>165.85</v>
      </c>
    </row>
    <row r="154" spans="1:10" x14ac:dyDescent="0.4">
      <c r="A154" t="s">
        <v>320</v>
      </c>
      <c r="B154" t="s">
        <v>1868</v>
      </c>
      <c r="C154" s="1">
        <v>42708</v>
      </c>
      <c r="D154" t="s">
        <v>15</v>
      </c>
      <c r="E154" t="s">
        <v>167</v>
      </c>
      <c r="F154" t="s">
        <v>16</v>
      </c>
      <c r="G154">
        <f>YEAR(tbl_Order[[#This Row],[OrderDate]])</f>
        <v>2016</v>
      </c>
      <c r="H154">
        <f>MONTH(tbl_Order[[#This Row],[OrderDate]])</f>
        <v>12</v>
      </c>
      <c r="I154" t="str">
        <f>TEXT(tbl_Order[[#This Row],[OrderDate]],"mmm")</f>
        <v>Dec</v>
      </c>
      <c r="J154" s="3">
        <f>SUMIFS(tbl_OrderProduct[LinePrice],tbl_OrderProduct[OrderID],tbl_Order[[#This Row],[OrderID]])</f>
        <v>143.49</v>
      </c>
    </row>
    <row r="155" spans="1:10" x14ac:dyDescent="0.4">
      <c r="A155" t="s">
        <v>321</v>
      </c>
      <c r="B155" t="s">
        <v>2444</v>
      </c>
      <c r="C155" s="1">
        <v>42710</v>
      </c>
      <c r="D155" t="s">
        <v>15</v>
      </c>
      <c r="E155" t="s">
        <v>18</v>
      </c>
      <c r="F155" t="s">
        <v>16</v>
      </c>
      <c r="G155">
        <f>YEAR(tbl_Order[[#This Row],[OrderDate]])</f>
        <v>2016</v>
      </c>
      <c r="H155">
        <f>MONTH(tbl_Order[[#This Row],[OrderDate]])</f>
        <v>12</v>
      </c>
      <c r="I155" t="str">
        <f>TEXT(tbl_Order[[#This Row],[OrderDate]],"mmm")</f>
        <v>Dec</v>
      </c>
      <c r="J155" s="3">
        <f>SUMIFS(tbl_OrderProduct[LinePrice],tbl_OrderProduct[OrderID],tbl_Order[[#This Row],[OrderID]])</f>
        <v>33.5</v>
      </c>
    </row>
    <row r="156" spans="1:10" x14ac:dyDescent="0.4">
      <c r="A156" t="s">
        <v>322</v>
      </c>
      <c r="B156" t="s">
        <v>2398</v>
      </c>
      <c r="C156" s="1">
        <v>42713</v>
      </c>
      <c r="D156" t="s">
        <v>15</v>
      </c>
      <c r="E156" t="s">
        <v>18</v>
      </c>
      <c r="F156" t="s">
        <v>16</v>
      </c>
      <c r="G156">
        <f>YEAR(tbl_Order[[#This Row],[OrderDate]])</f>
        <v>2016</v>
      </c>
      <c r="H156">
        <f>MONTH(tbl_Order[[#This Row],[OrderDate]])</f>
        <v>12</v>
      </c>
      <c r="I156" t="str">
        <f>TEXT(tbl_Order[[#This Row],[OrderDate]],"mmm")</f>
        <v>Dec</v>
      </c>
      <c r="J156" s="3">
        <f>SUMIFS(tbl_OrderProduct[LinePrice],tbl_OrderProduct[OrderID],tbl_Order[[#This Row],[OrderID]])</f>
        <v>70.95</v>
      </c>
    </row>
    <row r="157" spans="1:10" x14ac:dyDescent="0.4">
      <c r="A157" t="s">
        <v>323</v>
      </c>
      <c r="B157" t="s">
        <v>1876</v>
      </c>
      <c r="C157" s="1">
        <v>42715</v>
      </c>
      <c r="D157" t="s">
        <v>15</v>
      </c>
      <c r="E157" t="s">
        <v>167</v>
      </c>
      <c r="F157" t="s">
        <v>16</v>
      </c>
      <c r="G157">
        <f>YEAR(tbl_Order[[#This Row],[OrderDate]])</f>
        <v>2016</v>
      </c>
      <c r="H157">
        <f>MONTH(tbl_Order[[#This Row],[OrderDate]])</f>
        <v>12</v>
      </c>
      <c r="I157" t="str">
        <f>TEXT(tbl_Order[[#This Row],[OrderDate]],"mmm")</f>
        <v>Dec</v>
      </c>
      <c r="J157" s="3">
        <f>SUMIFS(tbl_OrderProduct[LinePrice],tbl_OrderProduct[OrderID],tbl_Order[[#This Row],[OrderID]])</f>
        <v>60.95</v>
      </c>
    </row>
    <row r="158" spans="1:10" x14ac:dyDescent="0.4">
      <c r="A158" t="s">
        <v>324</v>
      </c>
      <c r="B158" t="s">
        <v>1832</v>
      </c>
      <c r="C158" s="1">
        <v>42717</v>
      </c>
      <c r="D158" t="s">
        <v>17</v>
      </c>
      <c r="E158" t="s">
        <v>18</v>
      </c>
      <c r="F158" t="s">
        <v>16</v>
      </c>
      <c r="G158">
        <f>YEAR(tbl_Order[[#This Row],[OrderDate]])</f>
        <v>2016</v>
      </c>
      <c r="H158">
        <f>MONTH(tbl_Order[[#This Row],[OrderDate]])</f>
        <v>12</v>
      </c>
      <c r="I158" t="str">
        <f>TEXT(tbl_Order[[#This Row],[OrderDate]],"mmm")</f>
        <v>Dec</v>
      </c>
      <c r="J158" s="3">
        <f>SUMIFS(tbl_OrderProduct[LinePrice],tbl_OrderProduct[OrderID],tbl_Order[[#This Row],[OrderID]])</f>
        <v>33.5</v>
      </c>
    </row>
    <row r="159" spans="1:10" x14ac:dyDescent="0.4">
      <c r="A159" t="s">
        <v>325</v>
      </c>
      <c r="B159" t="s">
        <v>2435</v>
      </c>
      <c r="C159" s="1">
        <v>42718</v>
      </c>
      <c r="D159" t="s">
        <v>15</v>
      </c>
      <c r="E159" t="s">
        <v>18</v>
      </c>
      <c r="F159" t="s">
        <v>16</v>
      </c>
      <c r="G159">
        <f>YEAR(tbl_Order[[#This Row],[OrderDate]])</f>
        <v>2016</v>
      </c>
      <c r="H159">
        <f>MONTH(tbl_Order[[#This Row],[OrderDate]])</f>
        <v>12</v>
      </c>
      <c r="I159" t="str">
        <f>TEXT(tbl_Order[[#This Row],[OrderDate]],"mmm")</f>
        <v>Dec</v>
      </c>
      <c r="J159" s="3">
        <f>SUMIFS(tbl_OrderProduct[LinePrice],tbl_OrderProduct[OrderID],tbl_Order[[#This Row],[OrderID]])</f>
        <v>74.47999999999999</v>
      </c>
    </row>
    <row r="160" spans="1:10" x14ac:dyDescent="0.4">
      <c r="A160" t="s">
        <v>326</v>
      </c>
      <c r="B160" t="s">
        <v>2010</v>
      </c>
      <c r="C160" s="1">
        <v>42720</v>
      </c>
      <c r="D160" t="s">
        <v>15</v>
      </c>
      <c r="E160" t="s">
        <v>20</v>
      </c>
      <c r="F160" t="s">
        <v>16</v>
      </c>
      <c r="G160">
        <f>YEAR(tbl_Order[[#This Row],[OrderDate]])</f>
        <v>2016</v>
      </c>
      <c r="H160">
        <f>MONTH(tbl_Order[[#This Row],[OrderDate]])</f>
        <v>12</v>
      </c>
      <c r="I160" t="str">
        <f>TEXT(tbl_Order[[#This Row],[OrderDate]],"mmm")</f>
        <v>Dec</v>
      </c>
      <c r="J160" s="3">
        <f>SUMIFS(tbl_OrderProduct[LinePrice],tbl_OrderProduct[OrderID],tbl_Order[[#This Row],[OrderID]])</f>
        <v>98.5</v>
      </c>
    </row>
    <row r="161" spans="1:10" x14ac:dyDescent="0.4">
      <c r="A161" t="s">
        <v>327</v>
      </c>
      <c r="B161" t="s">
        <v>2536</v>
      </c>
      <c r="C161" s="1">
        <v>42723</v>
      </c>
      <c r="D161" t="s">
        <v>17</v>
      </c>
      <c r="E161" t="s">
        <v>18</v>
      </c>
      <c r="F161" t="s">
        <v>16</v>
      </c>
      <c r="G161">
        <f>YEAR(tbl_Order[[#This Row],[OrderDate]])</f>
        <v>2016</v>
      </c>
      <c r="H161">
        <f>MONTH(tbl_Order[[#This Row],[OrderDate]])</f>
        <v>12</v>
      </c>
      <c r="I161" t="str">
        <f>TEXT(tbl_Order[[#This Row],[OrderDate]],"mmm")</f>
        <v>Dec</v>
      </c>
      <c r="J161" s="3">
        <f>SUMIFS(tbl_OrderProduct[LinePrice],tbl_OrderProduct[OrderID],tbl_Order[[#This Row],[OrderID]])</f>
        <v>53</v>
      </c>
    </row>
    <row r="162" spans="1:10" x14ac:dyDescent="0.4">
      <c r="A162" t="s">
        <v>328</v>
      </c>
      <c r="B162" t="s">
        <v>2279</v>
      </c>
      <c r="C162" s="1">
        <v>42725</v>
      </c>
      <c r="D162" t="s">
        <v>15</v>
      </c>
      <c r="E162" t="s">
        <v>20</v>
      </c>
      <c r="F162" t="s">
        <v>16</v>
      </c>
      <c r="G162">
        <f>YEAR(tbl_Order[[#This Row],[OrderDate]])</f>
        <v>2016</v>
      </c>
      <c r="H162">
        <f>MONTH(tbl_Order[[#This Row],[OrderDate]])</f>
        <v>12</v>
      </c>
      <c r="I162" t="str">
        <f>TEXT(tbl_Order[[#This Row],[OrderDate]],"mmm")</f>
        <v>Dec</v>
      </c>
      <c r="J162" s="3">
        <f>SUMIFS(tbl_OrderProduct[LinePrice],tbl_OrderProduct[OrderID],tbl_Order[[#This Row],[OrderID]])</f>
        <v>80.900000000000006</v>
      </c>
    </row>
    <row r="163" spans="1:10" x14ac:dyDescent="0.4">
      <c r="A163" t="s">
        <v>329</v>
      </c>
      <c r="B163" t="s">
        <v>2005</v>
      </c>
      <c r="C163" s="1">
        <v>42727</v>
      </c>
      <c r="D163" t="s">
        <v>15</v>
      </c>
      <c r="E163" t="s">
        <v>20</v>
      </c>
      <c r="F163" t="s">
        <v>16</v>
      </c>
      <c r="G163">
        <f>YEAR(tbl_Order[[#This Row],[OrderDate]])</f>
        <v>2016</v>
      </c>
      <c r="H163">
        <f>MONTH(tbl_Order[[#This Row],[OrderDate]])</f>
        <v>12</v>
      </c>
      <c r="I163" t="str">
        <f>TEXT(tbl_Order[[#This Row],[OrderDate]],"mmm")</f>
        <v>Dec</v>
      </c>
      <c r="J163" s="3">
        <f>SUMIFS(tbl_OrderProduct[LinePrice],tbl_OrderProduct[OrderID],tbl_Order[[#This Row],[OrderID]])</f>
        <v>92.990000000000009</v>
      </c>
    </row>
    <row r="164" spans="1:10" x14ac:dyDescent="0.4">
      <c r="A164" t="s">
        <v>330</v>
      </c>
      <c r="B164" t="s">
        <v>2319</v>
      </c>
      <c r="C164" s="1">
        <v>42729</v>
      </c>
      <c r="D164" t="s">
        <v>17</v>
      </c>
      <c r="E164" t="s">
        <v>18</v>
      </c>
      <c r="F164" t="s">
        <v>16</v>
      </c>
      <c r="G164">
        <f>YEAR(tbl_Order[[#This Row],[OrderDate]])</f>
        <v>2016</v>
      </c>
      <c r="H164">
        <f>MONTH(tbl_Order[[#This Row],[OrderDate]])</f>
        <v>12</v>
      </c>
      <c r="I164" t="str">
        <f>TEXT(tbl_Order[[#This Row],[OrderDate]],"mmm")</f>
        <v>Dec</v>
      </c>
      <c r="J164" s="3">
        <f>SUMIFS(tbl_OrderProduct[LinePrice],tbl_OrderProduct[OrderID],tbl_Order[[#This Row],[OrderID]])</f>
        <v>93.48</v>
      </c>
    </row>
    <row r="165" spans="1:10" x14ac:dyDescent="0.4">
      <c r="A165" t="s">
        <v>331</v>
      </c>
      <c r="B165" t="s">
        <v>1819</v>
      </c>
      <c r="C165" s="1">
        <v>42729</v>
      </c>
      <c r="D165" t="s">
        <v>15</v>
      </c>
      <c r="E165" t="s">
        <v>20</v>
      </c>
      <c r="F165" t="s">
        <v>16</v>
      </c>
      <c r="G165">
        <f>YEAR(tbl_Order[[#This Row],[OrderDate]])</f>
        <v>2016</v>
      </c>
      <c r="H165">
        <f>MONTH(tbl_Order[[#This Row],[OrderDate]])</f>
        <v>12</v>
      </c>
      <c r="I165" t="str">
        <f>TEXT(tbl_Order[[#This Row],[OrderDate]],"mmm")</f>
        <v>Dec</v>
      </c>
      <c r="J165" s="3">
        <f>SUMIFS(tbl_OrderProduct[LinePrice],tbl_OrderProduct[OrderID],tbl_Order[[#This Row],[OrderID]])</f>
        <v>97.99</v>
      </c>
    </row>
    <row r="166" spans="1:10" x14ac:dyDescent="0.4">
      <c r="A166" t="s">
        <v>332</v>
      </c>
      <c r="B166" t="s">
        <v>2370</v>
      </c>
      <c r="C166" s="1">
        <v>42729</v>
      </c>
      <c r="D166" t="s">
        <v>15</v>
      </c>
      <c r="E166" t="s">
        <v>167</v>
      </c>
      <c r="F166" t="s">
        <v>16</v>
      </c>
      <c r="G166">
        <f>YEAR(tbl_Order[[#This Row],[OrderDate]])</f>
        <v>2016</v>
      </c>
      <c r="H166">
        <f>MONTH(tbl_Order[[#This Row],[OrderDate]])</f>
        <v>12</v>
      </c>
      <c r="I166" t="str">
        <f>TEXT(tbl_Order[[#This Row],[OrderDate]],"mmm")</f>
        <v>Dec</v>
      </c>
      <c r="J166" s="3">
        <f>SUMIFS(tbl_OrderProduct[LinePrice],tbl_OrderProduct[OrderID],tbl_Order[[#This Row],[OrderID]])</f>
        <v>123.49000000000001</v>
      </c>
    </row>
    <row r="167" spans="1:10" x14ac:dyDescent="0.4">
      <c r="A167" t="s">
        <v>333</v>
      </c>
      <c r="B167" t="s">
        <v>2108</v>
      </c>
      <c r="C167" s="1">
        <v>42730</v>
      </c>
      <c r="D167" t="s">
        <v>17</v>
      </c>
      <c r="E167" t="s">
        <v>18</v>
      </c>
      <c r="F167" t="s">
        <v>16</v>
      </c>
      <c r="G167">
        <f>YEAR(tbl_Order[[#This Row],[OrderDate]])</f>
        <v>2016</v>
      </c>
      <c r="H167">
        <f>MONTH(tbl_Order[[#This Row],[OrderDate]])</f>
        <v>12</v>
      </c>
      <c r="I167" t="str">
        <f>TEXT(tbl_Order[[#This Row],[OrderDate]],"mmm")</f>
        <v>Dec</v>
      </c>
      <c r="J167" s="3">
        <f>SUMIFS(tbl_OrderProduct[LinePrice],tbl_OrderProduct[OrderID],tbl_Order[[#This Row],[OrderID]])</f>
        <v>16.5</v>
      </c>
    </row>
    <row r="168" spans="1:10" x14ac:dyDescent="0.4">
      <c r="A168" t="s">
        <v>334</v>
      </c>
      <c r="B168" t="s">
        <v>2448</v>
      </c>
      <c r="C168" s="1">
        <v>42733</v>
      </c>
      <c r="D168" t="s">
        <v>17</v>
      </c>
      <c r="E168" t="s">
        <v>18</v>
      </c>
      <c r="F168" t="s">
        <v>16</v>
      </c>
      <c r="G168">
        <f>YEAR(tbl_Order[[#This Row],[OrderDate]])</f>
        <v>2016</v>
      </c>
      <c r="H168">
        <f>MONTH(tbl_Order[[#This Row],[OrderDate]])</f>
        <v>12</v>
      </c>
      <c r="I168" t="str">
        <f>TEXT(tbl_Order[[#This Row],[OrderDate]],"mmm")</f>
        <v>Dec</v>
      </c>
      <c r="J168" s="3">
        <f>SUMIFS(tbl_OrderProduct[LinePrice],tbl_OrderProduct[OrderID],tbl_Order[[#This Row],[OrderID]])</f>
        <v>51</v>
      </c>
    </row>
    <row r="169" spans="1:10" x14ac:dyDescent="0.4">
      <c r="A169" t="s">
        <v>335</v>
      </c>
      <c r="B169" t="s">
        <v>2164</v>
      </c>
      <c r="C169" s="1">
        <v>42736</v>
      </c>
      <c r="D169" t="s">
        <v>15</v>
      </c>
      <c r="E169" t="s">
        <v>20</v>
      </c>
      <c r="F169" t="s">
        <v>16</v>
      </c>
      <c r="G169">
        <f>YEAR(tbl_Order[[#This Row],[OrderDate]])</f>
        <v>2017</v>
      </c>
      <c r="H169">
        <f>MONTH(tbl_Order[[#This Row],[OrderDate]])</f>
        <v>1</v>
      </c>
      <c r="I169" t="str">
        <f>TEXT(tbl_Order[[#This Row],[OrderDate]],"mmm")</f>
        <v>Jan</v>
      </c>
      <c r="J169" s="3">
        <f>SUMIFS(tbl_OrderProduct[LinePrice],tbl_OrderProduct[OrderID],tbl_Order[[#This Row],[OrderID]])</f>
        <v>69.98</v>
      </c>
    </row>
    <row r="170" spans="1:10" x14ac:dyDescent="0.4">
      <c r="A170" t="s">
        <v>336</v>
      </c>
      <c r="B170" t="s">
        <v>2077</v>
      </c>
      <c r="C170" s="1">
        <v>42738</v>
      </c>
      <c r="D170" t="s">
        <v>15</v>
      </c>
      <c r="E170" t="s">
        <v>167</v>
      </c>
      <c r="F170" t="s">
        <v>16</v>
      </c>
      <c r="G170">
        <f>YEAR(tbl_Order[[#This Row],[OrderDate]])</f>
        <v>2017</v>
      </c>
      <c r="H170">
        <f>MONTH(tbl_Order[[#This Row],[OrderDate]])</f>
        <v>1</v>
      </c>
      <c r="I170" t="str">
        <f>TEXT(tbl_Order[[#This Row],[OrderDate]],"mmm")</f>
        <v>Jan</v>
      </c>
      <c r="J170" s="3">
        <f>SUMIFS(tbl_OrderProduct[LinePrice],tbl_OrderProduct[OrderID],tbl_Order[[#This Row],[OrderID]])</f>
        <v>49.5</v>
      </c>
    </row>
    <row r="171" spans="1:10" x14ac:dyDescent="0.4">
      <c r="A171" t="s">
        <v>337</v>
      </c>
      <c r="B171" t="s">
        <v>2165</v>
      </c>
      <c r="C171" s="1">
        <v>42740</v>
      </c>
      <c r="D171" t="s">
        <v>15</v>
      </c>
      <c r="E171" t="s">
        <v>167</v>
      </c>
      <c r="F171" t="s">
        <v>16</v>
      </c>
      <c r="G171">
        <f>YEAR(tbl_Order[[#This Row],[OrderDate]])</f>
        <v>2017</v>
      </c>
      <c r="H171">
        <f>MONTH(tbl_Order[[#This Row],[OrderDate]])</f>
        <v>1</v>
      </c>
      <c r="I171" t="str">
        <f>TEXT(tbl_Order[[#This Row],[OrderDate]],"mmm")</f>
        <v>Jan</v>
      </c>
      <c r="J171" s="3">
        <f>SUMIFS(tbl_OrderProduct[LinePrice],tbl_OrderProduct[OrderID],tbl_Order[[#This Row],[OrderID]])</f>
        <v>134.9</v>
      </c>
    </row>
    <row r="172" spans="1:10" x14ac:dyDescent="0.4">
      <c r="A172" t="s">
        <v>338</v>
      </c>
      <c r="B172" t="s">
        <v>2628</v>
      </c>
      <c r="C172" s="1">
        <v>42743</v>
      </c>
      <c r="D172" t="s">
        <v>15</v>
      </c>
      <c r="E172" t="s">
        <v>167</v>
      </c>
      <c r="F172" t="s">
        <v>16</v>
      </c>
      <c r="G172">
        <f>YEAR(tbl_Order[[#This Row],[OrderDate]])</f>
        <v>2017</v>
      </c>
      <c r="H172">
        <f>MONTH(tbl_Order[[#This Row],[OrderDate]])</f>
        <v>1</v>
      </c>
      <c r="I172" t="str">
        <f>TEXT(tbl_Order[[#This Row],[OrderDate]],"mmm")</f>
        <v>Jan</v>
      </c>
      <c r="J172" s="3">
        <f>SUMIFS(tbl_OrderProduct[LinePrice],tbl_OrderProduct[OrderID],tbl_Order[[#This Row],[OrderID]])</f>
        <v>40.99</v>
      </c>
    </row>
    <row r="173" spans="1:10" x14ac:dyDescent="0.4">
      <c r="A173" t="s">
        <v>339</v>
      </c>
      <c r="B173" t="s">
        <v>2274</v>
      </c>
      <c r="C173" s="1">
        <v>42746</v>
      </c>
      <c r="D173" t="s">
        <v>15</v>
      </c>
      <c r="E173" t="s">
        <v>167</v>
      </c>
      <c r="F173" t="s">
        <v>16</v>
      </c>
      <c r="G173">
        <f>YEAR(tbl_Order[[#This Row],[OrderDate]])</f>
        <v>2017</v>
      </c>
      <c r="H173">
        <f>MONTH(tbl_Order[[#This Row],[OrderDate]])</f>
        <v>1</v>
      </c>
      <c r="I173" t="str">
        <f>TEXT(tbl_Order[[#This Row],[OrderDate]],"mmm")</f>
        <v>Jan</v>
      </c>
      <c r="J173" s="3">
        <f>SUMIFS(tbl_OrderProduct[LinePrice],tbl_OrderProduct[OrderID],tbl_Order[[#This Row],[OrderID]])</f>
        <v>25.9</v>
      </c>
    </row>
    <row r="174" spans="1:10" x14ac:dyDescent="0.4">
      <c r="A174" t="s">
        <v>340</v>
      </c>
      <c r="B174" t="s">
        <v>2592</v>
      </c>
      <c r="C174" s="1">
        <v>42747</v>
      </c>
      <c r="D174" t="s">
        <v>17</v>
      </c>
      <c r="E174" t="s">
        <v>167</v>
      </c>
      <c r="F174" t="s">
        <v>16</v>
      </c>
      <c r="G174">
        <f>YEAR(tbl_Order[[#This Row],[OrderDate]])</f>
        <v>2017</v>
      </c>
      <c r="H174">
        <f>MONTH(tbl_Order[[#This Row],[OrderDate]])</f>
        <v>1</v>
      </c>
      <c r="I174" t="str">
        <f>TEXT(tbl_Order[[#This Row],[OrderDate]],"mmm")</f>
        <v>Jan</v>
      </c>
      <c r="J174" s="3">
        <f>SUMIFS(tbl_OrderProduct[LinePrice],tbl_OrderProduct[OrderID],tbl_Order[[#This Row],[OrderID]])</f>
        <v>462.78000000000003</v>
      </c>
    </row>
    <row r="175" spans="1:10" x14ac:dyDescent="0.4">
      <c r="A175" t="s">
        <v>341</v>
      </c>
      <c r="B175" t="s">
        <v>2060</v>
      </c>
      <c r="C175" s="1">
        <v>42749</v>
      </c>
      <c r="D175" t="s">
        <v>15</v>
      </c>
      <c r="E175" t="s">
        <v>18</v>
      </c>
      <c r="F175" t="s">
        <v>16</v>
      </c>
      <c r="G175">
        <f>YEAR(tbl_Order[[#This Row],[OrderDate]])</f>
        <v>2017</v>
      </c>
      <c r="H175">
        <f>MONTH(tbl_Order[[#This Row],[OrderDate]])</f>
        <v>1</v>
      </c>
      <c r="I175" t="str">
        <f>TEXT(tbl_Order[[#This Row],[OrderDate]],"mmm")</f>
        <v>Jan</v>
      </c>
      <c r="J175" s="3">
        <f>SUMIFS(tbl_OrderProduct[LinePrice],tbl_OrderProduct[OrderID],tbl_Order[[#This Row],[OrderID]])</f>
        <v>42.94</v>
      </c>
    </row>
    <row r="176" spans="1:10" x14ac:dyDescent="0.4">
      <c r="A176" t="s">
        <v>342</v>
      </c>
      <c r="B176" t="s">
        <v>1844</v>
      </c>
      <c r="C176" s="1">
        <v>42749</v>
      </c>
      <c r="D176" t="s">
        <v>15</v>
      </c>
      <c r="E176" t="s">
        <v>167</v>
      </c>
      <c r="F176" t="s">
        <v>16</v>
      </c>
      <c r="G176">
        <f>YEAR(tbl_Order[[#This Row],[OrderDate]])</f>
        <v>2017</v>
      </c>
      <c r="H176">
        <f>MONTH(tbl_Order[[#This Row],[OrderDate]])</f>
        <v>1</v>
      </c>
      <c r="I176" t="str">
        <f>TEXT(tbl_Order[[#This Row],[OrderDate]],"mmm")</f>
        <v>Jan</v>
      </c>
      <c r="J176" s="3">
        <f>SUMIFS(tbl_OrderProduct[LinePrice],tbl_OrderProduct[OrderID],tbl_Order[[#This Row],[OrderID]])</f>
        <v>349.86</v>
      </c>
    </row>
    <row r="177" spans="1:10" x14ac:dyDescent="0.4">
      <c r="A177" t="s">
        <v>343</v>
      </c>
      <c r="B177" t="s">
        <v>2627</v>
      </c>
      <c r="C177" s="1">
        <v>42751</v>
      </c>
      <c r="D177" t="s">
        <v>15</v>
      </c>
      <c r="E177" t="s">
        <v>167</v>
      </c>
      <c r="F177" t="s">
        <v>16</v>
      </c>
      <c r="G177">
        <f>YEAR(tbl_Order[[#This Row],[OrderDate]])</f>
        <v>2017</v>
      </c>
      <c r="H177">
        <f>MONTH(tbl_Order[[#This Row],[OrderDate]])</f>
        <v>1</v>
      </c>
      <c r="I177" t="str">
        <f>TEXT(tbl_Order[[#This Row],[OrderDate]],"mmm")</f>
        <v>Jan</v>
      </c>
      <c r="J177" s="3">
        <f>SUMIFS(tbl_OrderProduct[LinePrice],tbl_OrderProduct[OrderID],tbl_Order[[#This Row],[OrderID]])</f>
        <v>198.84</v>
      </c>
    </row>
    <row r="178" spans="1:10" x14ac:dyDescent="0.4">
      <c r="A178" t="s">
        <v>344</v>
      </c>
      <c r="B178" t="s">
        <v>2230</v>
      </c>
      <c r="C178" s="1">
        <v>42754</v>
      </c>
      <c r="D178" t="s">
        <v>166</v>
      </c>
      <c r="E178" t="s">
        <v>18</v>
      </c>
      <c r="F178" t="s">
        <v>16</v>
      </c>
      <c r="G178">
        <f>YEAR(tbl_Order[[#This Row],[OrderDate]])</f>
        <v>2017</v>
      </c>
      <c r="H178">
        <f>MONTH(tbl_Order[[#This Row],[OrderDate]])</f>
        <v>1</v>
      </c>
      <c r="I178" t="str">
        <f>TEXT(tbl_Order[[#This Row],[OrderDate]],"mmm")</f>
        <v>Jan</v>
      </c>
      <c r="J178" s="3">
        <f>SUMIFS(tbl_OrderProduct[LinePrice],tbl_OrderProduct[OrderID],tbl_Order[[#This Row],[OrderID]])</f>
        <v>40.950000000000003</v>
      </c>
    </row>
    <row r="179" spans="1:10" x14ac:dyDescent="0.4">
      <c r="A179" t="s">
        <v>345</v>
      </c>
      <c r="B179" t="s">
        <v>2142</v>
      </c>
      <c r="C179" s="1">
        <v>42757</v>
      </c>
      <c r="D179" t="s">
        <v>15</v>
      </c>
      <c r="E179" t="s">
        <v>20</v>
      </c>
      <c r="F179" t="s">
        <v>16</v>
      </c>
      <c r="G179">
        <f>YEAR(tbl_Order[[#This Row],[OrderDate]])</f>
        <v>2017</v>
      </c>
      <c r="H179">
        <f>MONTH(tbl_Order[[#This Row],[OrderDate]])</f>
        <v>1</v>
      </c>
      <c r="I179" t="str">
        <f>TEXT(tbl_Order[[#This Row],[OrderDate]],"mmm")</f>
        <v>Jan</v>
      </c>
      <c r="J179" s="3">
        <f>SUMIFS(tbl_OrderProduct[LinePrice],tbl_OrderProduct[OrderID],tbl_Order[[#This Row],[OrderID]])</f>
        <v>31</v>
      </c>
    </row>
    <row r="180" spans="1:10" x14ac:dyDescent="0.4">
      <c r="A180" t="s">
        <v>346</v>
      </c>
      <c r="B180" t="s">
        <v>2449</v>
      </c>
      <c r="C180" s="1">
        <v>42757</v>
      </c>
      <c r="D180" t="s">
        <v>15</v>
      </c>
      <c r="E180" t="s">
        <v>167</v>
      </c>
      <c r="F180" t="s">
        <v>16</v>
      </c>
      <c r="G180">
        <f>YEAR(tbl_Order[[#This Row],[OrderDate]])</f>
        <v>2017</v>
      </c>
      <c r="H180">
        <f>MONTH(tbl_Order[[#This Row],[OrderDate]])</f>
        <v>1</v>
      </c>
      <c r="I180" t="str">
        <f>TEXT(tbl_Order[[#This Row],[OrderDate]],"mmm")</f>
        <v>Jan</v>
      </c>
      <c r="J180" s="3">
        <f>SUMIFS(tbl_OrderProduct[LinePrice],tbl_OrderProduct[OrderID],tbl_Order[[#This Row],[OrderID]])</f>
        <v>202.97</v>
      </c>
    </row>
    <row r="181" spans="1:10" x14ac:dyDescent="0.4">
      <c r="A181" t="s">
        <v>347</v>
      </c>
      <c r="B181" t="s">
        <v>2558</v>
      </c>
      <c r="C181" s="1">
        <v>42758</v>
      </c>
      <c r="D181" t="s">
        <v>15</v>
      </c>
      <c r="E181" t="s">
        <v>18</v>
      </c>
      <c r="F181" t="s">
        <v>16</v>
      </c>
      <c r="G181">
        <f>YEAR(tbl_Order[[#This Row],[OrderDate]])</f>
        <v>2017</v>
      </c>
      <c r="H181">
        <f>MONTH(tbl_Order[[#This Row],[OrderDate]])</f>
        <v>1</v>
      </c>
      <c r="I181" t="str">
        <f>TEXT(tbl_Order[[#This Row],[OrderDate]],"mmm")</f>
        <v>Jan</v>
      </c>
      <c r="J181" s="3">
        <f>SUMIFS(tbl_OrderProduct[LinePrice],tbl_OrderProduct[OrderID],tbl_Order[[#This Row],[OrderID]])</f>
        <v>35</v>
      </c>
    </row>
    <row r="182" spans="1:10" x14ac:dyDescent="0.4">
      <c r="A182" t="s">
        <v>348</v>
      </c>
      <c r="B182" t="s">
        <v>2226</v>
      </c>
      <c r="C182" s="1">
        <v>42760</v>
      </c>
      <c r="D182" t="s">
        <v>15</v>
      </c>
      <c r="E182" t="s">
        <v>167</v>
      </c>
      <c r="F182" t="s">
        <v>16</v>
      </c>
      <c r="G182">
        <f>YEAR(tbl_Order[[#This Row],[OrderDate]])</f>
        <v>2017</v>
      </c>
      <c r="H182">
        <f>MONTH(tbl_Order[[#This Row],[OrderDate]])</f>
        <v>1</v>
      </c>
      <c r="I182" t="str">
        <f>TEXT(tbl_Order[[#This Row],[OrderDate]],"mmm")</f>
        <v>Jan</v>
      </c>
      <c r="J182" s="3">
        <f>SUMIFS(tbl_OrderProduct[LinePrice],tbl_OrderProduct[OrderID],tbl_Order[[#This Row],[OrderID]])</f>
        <v>94.9</v>
      </c>
    </row>
    <row r="183" spans="1:10" x14ac:dyDescent="0.4">
      <c r="A183" t="s">
        <v>349</v>
      </c>
      <c r="B183" t="s">
        <v>2158</v>
      </c>
      <c r="C183" s="1">
        <v>42762</v>
      </c>
      <c r="D183" t="s">
        <v>15</v>
      </c>
      <c r="E183" t="s">
        <v>18</v>
      </c>
      <c r="F183" t="s">
        <v>16</v>
      </c>
      <c r="G183">
        <f>YEAR(tbl_Order[[#This Row],[OrderDate]])</f>
        <v>2017</v>
      </c>
      <c r="H183">
        <f>MONTH(tbl_Order[[#This Row],[OrderDate]])</f>
        <v>1</v>
      </c>
      <c r="I183" t="str">
        <f>TEXT(tbl_Order[[#This Row],[OrderDate]],"mmm")</f>
        <v>Jan</v>
      </c>
      <c r="J183" s="3">
        <f>SUMIFS(tbl_OrderProduct[LinePrice],tbl_OrderProduct[OrderID],tbl_Order[[#This Row],[OrderID]])</f>
        <v>104.85000000000001</v>
      </c>
    </row>
    <row r="184" spans="1:10" x14ac:dyDescent="0.4">
      <c r="A184" t="s">
        <v>350</v>
      </c>
      <c r="B184" t="s">
        <v>1959</v>
      </c>
      <c r="C184" s="1">
        <v>42765</v>
      </c>
      <c r="D184" t="s">
        <v>15</v>
      </c>
      <c r="E184" t="s">
        <v>167</v>
      </c>
      <c r="F184" t="s">
        <v>16</v>
      </c>
      <c r="G184">
        <f>YEAR(tbl_Order[[#This Row],[OrderDate]])</f>
        <v>2017</v>
      </c>
      <c r="H184">
        <f>MONTH(tbl_Order[[#This Row],[OrderDate]])</f>
        <v>1</v>
      </c>
      <c r="I184" t="str">
        <f>TEXT(tbl_Order[[#This Row],[OrderDate]],"mmm")</f>
        <v>Jan</v>
      </c>
      <c r="J184" s="3">
        <f>SUMIFS(tbl_OrderProduct[LinePrice],tbl_OrderProduct[OrderID],tbl_Order[[#This Row],[OrderID]])</f>
        <v>67.5</v>
      </c>
    </row>
    <row r="185" spans="1:10" x14ac:dyDescent="0.4">
      <c r="A185" t="s">
        <v>351</v>
      </c>
      <c r="B185" t="s">
        <v>2637</v>
      </c>
      <c r="C185" s="1">
        <v>42768</v>
      </c>
      <c r="D185" t="s">
        <v>166</v>
      </c>
      <c r="E185" t="s">
        <v>18</v>
      </c>
      <c r="F185" t="s">
        <v>16</v>
      </c>
      <c r="G185">
        <f>YEAR(tbl_Order[[#This Row],[OrderDate]])</f>
        <v>2017</v>
      </c>
      <c r="H185">
        <f>MONTH(tbl_Order[[#This Row],[OrderDate]])</f>
        <v>2</v>
      </c>
      <c r="I185" t="str">
        <f>TEXT(tbl_Order[[#This Row],[OrderDate]],"mmm")</f>
        <v>Feb</v>
      </c>
      <c r="J185" s="3">
        <f>SUMIFS(tbl_OrderProduct[LinePrice],tbl_OrderProduct[OrderID],tbl_Order[[#This Row],[OrderID]])</f>
        <v>58</v>
      </c>
    </row>
    <row r="186" spans="1:10" x14ac:dyDescent="0.4">
      <c r="A186" t="s">
        <v>352</v>
      </c>
      <c r="B186" t="s">
        <v>1948</v>
      </c>
      <c r="C186" s="1">
        <v>42770</v>
      </c>
      <c r="D186" t="s">
        <v>17</v>
      </c>
      <c r="E186" t="s">
        <v>18</v>
      </c>
      <c r="F186" t="s">
        <v>16</v>
      </c>
      <c r="G186">
        <f>YEAR(tbl_Order[[#This Row],[OrderDate]])</f>
        <v>2017</v>
      </c>
      <c r="H186">
        <f>MONTH(tbl_Order[[#This Row],[OrderDate]])</f>
        <v>2</v>
      </c>
      <c r="I186" t="str">
        <f>TEXT(tbl_Order[[#This Row],[OrderDate]],"mmm")</f>
        <v>Feb</v>
      </c>
      <c r="J186" s="3">
        <f>SUMIFS(tbl_OrderProduct[LinePrice],tbl_OrderProduct[OrderID],tbl_Order[[#This Row],[OrderID]])</f>
        <v>105</v>
      </c>
    </row>
    <row r="187" spans="1:10" x14ac:dyDescent="0.4">
      <c r="A187" t="s">
        <v>353</v>
      </c>
      <c r="B187" t="s">
        <v>2510</v>
      </c>
      <c r="C187" s="1">
        <v>42773</v>
      </c>
      <c r="D187" t="s">
        <v>166</v>
      </c>
      <c r="E187" t="s">
        <v>167</v>
      </c>
      <c r="F187" t="s">
        <v>16</v>
      </c>
      <c r="G187">
        <f>YEAR(tbl_Order[[#This Row],[OrderDate]])</f>
        <v>2017</v>
      </c>
      <c r="H187">
        <f>MONTH(tbl_Order[[#This Row],[OrderDate]])</f>
        <v>2</v>
      </c>
      <c r="I187" t="str">
        <f>TEXT(tbl_Order[[#This Row],[OrderDate]],"mmm")</f>
        <v>Feb</v>
      </c>
      <c r="J187" s="3">
        <f>SUMIFS(tbl_OrderProduct[LinePrice],tbl_OrderProduct[OrderID],tbl_Order[[#This Row],[OrderID]])</f>
        <v>19.95</v>
      </c>
    </row>
    <row r="188" spans="1:10" x14ac:dyDescent="0.4">
      <c r="A188" t="s">
        <v>354</v>
      </c>
      <c r="B188" t="s">
        <v>1964</v>
      </c>
      <c r="C188" s="1">
        <v>42776</v>
      </c>
      <c r="D188" t="s">
        <v>166</v>
      </c>
      <c r="E188" t="s">
        <v>167</v>
      </c>
      <c r="F188" t="s">
        <v>16</v>
      </c>
      <c r="G188">
        <f>YEAR(tbl_Order[[#This Row],[OrderDate]])</f>
        <v>2017</v>
      </c>
      <c r="H188">
        <f>MONTH(tbl_Order[[#This Row],[OrderDate]])</f>
        <v>2</v>
      </c>
      <c r="I188" t="str">
        <f>TEXT(tbl_Order[[#This Row],[OrderDate]],"mmm")</f>
        <v>Feb</v>
      </c>
      <c r="J188" s="3">
        <f>SUMIFS(tbl_OrderProduct[LinePrice],tbl_OrderProduct[OrderID],tbl_Order[[#This Row],[OrderID]])</f>
        <v>40.5</v>
      </c>
    </row>
    <row r="189" spans="1:10" x14ac:dyDescent="0.4">
      <c r="A189" t="s">
        <v>355</v>
      </c>
      <c r="B189" t="s">
        <v>1776</v>
      </c>
      <c r="C189" s="1">
        <v>42777</v>
      </c>
      <c r="D189" t="s">
        <v>15</v>
      </c>
      <c r="E189" t="s">
        <v>167</v>
      </c>
      <c r="F189" t="s">
        <v>16</v>
      </c>
      <c r="G189">
        <f>YEAR(tbl_Order[[#This Row],[OrderDate]])</f>
        <v>2017</v>
      </c>
      <c r="H189">
        <f>MONTH(tbl_Order[[#This Row],[OrderDate]])</f>
        <v>2</v>
      </c>
      <c r="I189" t="str">
        <f>TEXT(tbl_Order[[#This Row],[OrderDate]],"mmm")</f>
        <v>Feb</v>
      </c>
      <c r="J189" s="3">
        <f>SUMIFS(tbl_OrderProduct[LinePrice],tbl_OrderProduct[OrderID],tbl_Order[[#This Row],[OrderID]])</f>
        <v>65.489999999999995</v>
      </c>
    </row>
    <row r="190" spans="1:10" x14ac:dyDescent="0.4">
      <c r="A190" t="s">
        <v>356</v>
      </c>
      <c r="B190" t="s">
        <v>2549</v>
      </c>
      <c r="C190" s="1">
        <v>42780</v>
      </c>
      <c r="D190" t="s">
        <v>17</v>
      </c>
      <c r="E190" t="s">
        <v>20</v>
      </c>
      <c r="F190" t="s">
        <v>16</v>
      </c>
      <c r="G190">
        <f>YEAR(tbl_Order[[#This Row],[OrderDate]])</f>
        <v>2017</v>
      </c>
      <c r="H190">
        <f>MONTH(tbl_Order[[#This Row],[OrderDate]])</f>
        <v>2</v>
      </c>
      <c r="I190" t="str">
        <f>TEXT(tbl_Order[[#This Row],[OrderDate]],"mmm")</f>
        <v>Feb</v>
      </c>
      <c r="J190" s="3">
        <f>SUMIFS(tbl_OrderProduct[LinePrice],tbl_OrderProduct[OrderID],tbl_Order[[#This Row],[OrderID]])</f>
        <v>241.94</v>
      </c>
    </row>
    <row r="191" spans="1:10" x14ac:dyDescent="0.4">
      <c r="A191" t="s">
        <v>357</v>
      </c>
      <c r="B191" t="s">
        <v>2181</v>
      </c>
      <c r="C191" s="1">
        <v>42782</v>
      </c>
      <c r="D191" t="s">
        <v>15</v>
      </c>
      <c r="E191" t="s">
        <v>20</v>
      </c>
      <c r="F191" t="s">
        <v>16</v>
      </c>
      <c r="G191">
        <f>YEAR(tbl_Order[[#This Row],[OrderDate]])</f>
        <v>2017</v>
      </c>
      <c r="H191">
        <f>MONTH(tbl_Order[[#This Row],[OrderDate]])</f>
        <v>2</v>
      </c>
      <c r="I191" t="str">
        <f>TEXT(tbl_Order[[#This Row],[OrderDate]],"mmm")</f>
        <v>Feb</v>
      </c>
      <c r="J191" s="3">
        <f>SUMIFS(tbl_OrderProduct[LinePrice],tbl_OrderProduct[OrderID],tbl_Order[[#This Row],[OrderID]])</f>
        <v>129.49</v>
      </c>
    </row>
    <row r="192" spans="1:10" x14ac:dyDescent="0.4">
      <c r="A192" t="s">
        <v>358</v>
      </c>
      <c r="B192" t="s">
        <v>2201</v>
      </c>
      <c r="C192" s="1">
        <v>42785</v>
      </c>
      <c r="D192" t="s">
        <v>17</v>
      </c>
      <c r="E192" t="s">
        <v>167</v>
      </c>
      <c r="F192" t="s">
        <v>16</v>
      </c>
      <c r="G192">
        <f>YEAR(tbl_Order[[#This Row],[OrderDate]])</f>
        <v>2017</v>
      </c>
      <c r="H192">
        <f>MONTH(tbl_Order[[#This Row],[OrderDate]])</f>
        <v>2</v>
      </c>
      <c r="I192" t="str">
        <f>TEXT(tbl_Order[[#This Row],[OrderDate]],"mmm")</f>
        <v>Feb</v>
      </c>
      <c r="J192" s="3">
        <f>SUMIFS(tbl_OrderProduct[LinePrice],tbl_OrderProduct[OrderID],tbl_Order[[#This Row],[OrderID]])</f>
        <v>149.88</v>
      </c>
    </row>
    <row r="193" spans="1:10" x14ac:dyDescent="0.4">
      <c r="A193" t="s">
        <v>359</v>
      </c>
      <c r="B193" t="s">
        <v>2607</v>
      </c>
      <c r="C193" s="1">
        <v>42787</v>
      </c>
      <c r="D193" t="s">
        <v>15</v>
      </c>
      <c r="E193" t="s">
        <v>20</v>
      </c>
      <c r="F193" t="s">
        <v>16</v>
      </c>
      <c r="G193">
        <f>YEAR(tbl_Order[[#This Row],[OrderDate]])</f>
        <v>2017</v>
      </c>
      <c r="H193">
        <f>MONTH(tbl_Order[[#This Row],[OrderDate]])</f>
        <v>2</v>
      </c>
      <c r="I193" t="str">
        <f>TEXT(tbl_Order[[#This Row],[OrderDate]],"mmm")</f>
        <v>Feb</v>
      </c>
      <c r="J193" s="3">
        <f>SUMIFS(tbl_OrderProduct[LinePrice],tbl_OrderProduct[OrderID],tbl_Order[[#This Row],[OrderID]])</f>
        <v>259.47000000000003</v>
      </c>
    </row>
    <row r="194" spans="1:10" x14ac:dyDescent="0.4">
      <c r="A194" t="s">
        <v>360</v>
      </c>
      <c r="B194" t="s">
        <v>2056</v>
      </c>
      <c r="C194" s="1">
        <v>42789</v>
      </c>
      <c r="D194" t="s">
        <v>15</v>
      </c>
      <c r="E194" t="s">
        <v>167</v>
      </c>
      <c r="F194" t="s">
        <v>16</v>
      </c>
      <c r="G194">
        <f>YEAR(tbl_Order[[#This Row],[OrderDate]])</f>
        <v>2017</v>
      </c>
      <c r="H194">
        <f>MONTH(tbl_Order[[#This Row],[OrderDate]])</f>
        <v>2</v>
      </c>
      <c r="I194" t="str">
        <f>TEXT(tbl_Order[[#This Row],[OrderDate]],"mmm")</f>
        <v>Feb</v>
      </c>
      <c r="J194" s="3">
        <f>SUMIFS(tbl_OrderProduct[LinePrice],tbl_OrderProduct[OrderID],tbl_Order[[#This Row],[OrderID]])</f>
        <v>20.49</v>
      </c>
    </row>
    <row r="195" spans="1:10" x14ac:dyDescent="0.4">
      <c r="A195" t="s">
        <v>361</v>
      </c>
      <c r="B195" t="s">
        <v>2349</v>
      </c>
      <c r="C195" s="1">
        <v>42792</v>
      </c>
      <c r="D195" t="s">
        <v>15</v>
      </c>
      <c r="E195" t="s">
        <v>167</v>
      </c>
      <c r="F195" t="s">
        <v>16</v>
      </c>
      <c r="G195">
        <f>YEAR(tbl_Order[[#This Row],[OrderDate]])</f>
        <v>2017</v>
      </c>
      <c r="H195">
        <f>MONTH(tbl_Order[[#This Row],[OrderDate]])</f>
        <v>2</v>
      </c>
      <c r="I195" t="str">
        <f>TEXT(tbl_Order[[#This Row],[OrderDate]],"mmm")</f>
        <v>Feb</v>
      </c>
      <c r="J195" s="3">
        <f>SUMIFS(tbl_OrderProduct[LinePrice],tbl_OrderProduct[OrderID],tbl_Order[[#This Row],[OrderID]])</f>
        <v>137.42999999999998</v>
      </c>
    </row>
    <row r="196" spans="1:10" x14ac:dyDescent="0.4">
      <c r="A196" t="s">
        <v>362</v>
      </c>
      <c r="B196" t="s">
        <v>2663</v>
      </c>
      <c r="C196" s="1">
        <v>42794</v>
      </c>
      <c r="D196" t="s">
        <v>15</v>
      </c>
      <c r="E196" t="s">
        <v>18</v>
      </c>
      <c r="F196" t="s">
        <v>16</v>
      </c>
      <c r="G196">
        <f>YEAR(tbl_Order[[#This Row],[OrderDate]])</f>
        <v>2017</v>
      </c>
      <c r="H196">
        <f>MONTH(tbl_Order[[#This Row],[OrderDate]])</f>
        <v>2</v>
      </c>
      <c r="I196" t="str">
        <f>TEXT(tbl_Order[[#This Row],[OrderDate]],"mmm")</f>
        <v>Feb</v>
      </c>
      <c r="J196" s="3">
        <f>SUMIFS(tbl_OrderProduct[LinePrice],tbl_OrderProduct[OrderID],tbl_Order[[#This Row],[OrderID]])</f>
        <v>93.35</v>
      </c>
    </row>
    <row r="197" spans="1:10" x14ac:dyDescent="0.4">
      <c r="A197" t="s">
        <v>363</v>
      </c>
      <c r="B197" t="s">
        <v>2125</v>
      </c>
      <c r="C197" s="1">
        <v>42795</v>
      </c>
      <c r="D197" t="s">
        <v>15</v>
      </c>
      <c r="E197" t="s">
        <v>167</v>
      </c>
      <c r="F197" t="s">
        <v>16</v>
      </c>
      <c r="G197">
        <f>YEAR(tbl_Order[[#This Row],[OrderDate]])</f>
        <v>2017</v>
      </c>
      <c r="H197">
        <f>MONTH(tbl_Order[[#This Row],[OrderDate]])</f>
        <v>3</v>
      </c>
      <c r="I197" t="str">
        <f>TEXT(tbl_Order[[#This Row],[OrderDate]],"mmm")</f>
        <v>Mar</v>
      </c>
      <c r="J197" s="3">
        <f>SUMIFS(tbl_OrderProduct[LinePrice],tbl_OrderProduct[OrderID],tbl_Order[[#This Row],[OrderID]])</f>
        <v>236.96</v>
      </c>
    </row>
    <row r="198" spans="1:10" x14ac:dyDescent="0.4">
      <c r="A198" t="s">
        <v>364</v>
      </c>
      <c r="B198" t="s">
        <v>2311</v>
      </c>
      <c r="C198" s="1">
        <v>42796</v>
      </c>
      <c r="D198" t="s">
        <v>166</v>
      </c>
      <c r="E198" t="s">
        <v>20</v>
      </c>
      <c r="F198" t="s">
        <v>16</v>
      </c>
      <c r="G198">
        <f>YEAR(tbl_Order[[#This Row],[OrderDate]])</f>
        <v>2017</v>
      </c>
      <c r="H198">
        <f>MONTH(tbl_Order[[#This Row],[OrderDate]])</f>
        <v>3</v>
      </c>
      <c r="I198" t="str">
        <f>TEXT(tbl_Order[[#This Row],[OrderDate]],"mmm")</f>
        <v>Mar</v>
      </c>
      <c r="J198" s="3">
        <f>SUMIFS(tbl_OrderProduct[LinePrice],tbl_OrderProduct[OrderID],tbl_Order[[#This Row],[OrderID]])</f>
        <v>207.98</v>
      </c>
    </row>
    <row r="199" spans="1:10" x14ac:dyDescent="0.4">
      <c r="A199" t="s">
        <v>365</v>
      </c>
      <c r="B199" t="s">
        <v>2590</v>
      </c>
      <c r="C199" s="1">
        <v>42800</v>
      </c>
      <c r="D199" t="s">
        <v>15</v>
      </c>
      <c r="E199" t="s">
        <v>167</v>
      </c>
      <c r="F199" t="s">
        <v>16</v>
      </c>
      <c r="G199">
        <f>YEAR(tbl_Order[[#This Row],[OrderDate]])</f>
        <v>2017</v>
      </c>
      <c r="H199">
        <f>MONTH(tbl_Order[[#This Row],[OrderDate]])</f>
        <v>3</v>
      </c>
      <c r="I199" t="str">
        <f>TEXT(tbl_Order[[#This Row],[OrderDate]],"mmm")</f>
        <v>Mar</v>
      </c>
      <c r="J199" s="3">
        <f>SUMIFS(tbl_OrderProduct[LinePrice],tbl_OrderProduct[OrderID],tbl_Order[[#This Row],[OrderID]])</f>
        <v>77</v>
      </c>
    </row>
    <row r="200" spans="1:10" x14ac:dyDescent="0.4">
      <c r="A200" t="s">
        <v>366</v>
      </c>
      <c r="B200" t="s">
        <v>1801</v>
      </c>
      <c r="C200" s="1">
        <v>42802</v>
      </c>
      <c r="D200" t="s">
        <v>17</v>
      </c>
      <c r="E200" t="s">
        <v>167</v>
      </c>
      <c r="F200" t="s">
        <v>16</v>
      </c>
      <c r="G200">
        <f>YEAR(tbl_Order[[#This Row],[OrderDate]])</f>
        <v>2017</v>
      </c>
      <c r="H200">
        <f>MONTH(tbl_Order[[#This Row],[OrderDate]])</f>
        <v>3</v>
      </c>
      <c r="I200" t="str">
        <f>TEXT(tbl_Order[[#This Row],[OrderDate]],"mmm")</f>
        <v>Mar</v>
      </c>
      <c r="J200" s="3">
        <f>SUMIFS(tbl_OrderProduct[LinePrice],tbl_OrderProduct[OrderID],tbl_Order[[#This Row],[OrderID]])</f>
        <v>341.90999999999997</v>
      </c>
    </row>
    <row r="201" spans="1:10" x14ac:dyDescent="0.4">
      <c r="A201" t="s">
        <v>367</v>
      </c>
      <c r="B201" t="s">
        <v>2583</v>
      </c>
      <c r="C201" s="1">
        <v>42805</v>
      </c>
      <c r="D201" t="s">
        <v>17</v>
      </c>
      <c r="E201" t="s">
        <v>167</v>
      </c>
      <c r="F201" t="s">
        <v>16</v>
      </c>
      <c r="G201">
        <f>YEAR(tbl_Order[[#This Row],[OrderDate]])</f>
        <v>2017</v>
      </c>
      <c r="H201">
        <f>MONTH(tbl_Order[[#This Row],[OrderDate]])</f>
        <v>3</v>
      </c>
      <c r="I201" t="str">
        <f>TEXT(tbl_Order[[#This Row],[OrderDate]],"mmm")</f>
        <v>Mar</v>
      </c>
      <c r="J201" s="3">
        <f>SUMIFS(tbl_OrderProduct[LinePrice],tbl_OrderProduct[OrderID],tbl_Order[[#This Row],[OrderID]])</f>
        <v>72.95</v>
      </c>
    </row>
    <row r="202" spans="1:10" x14ac:dyDescent="0.4">
      <c r="A202" t="s">
        <v>368</v>
      </c>
      <c r="B202" t="s">
        <v>2000</v>
      </c>
      <c r="C202" s="1">
        <v>42809</v>
      </c>
      <c r="D202" t="s">
        <v>15</v>
      </c>
      <c r="E202" t="s">
        <v>167</v>
      </c>
      <c r="F202" t="s">
        <v>16</v>
      </c>
      <c r="G202">
        <f>YEAR(tbl_Order[[#This Row],[OrderDate]])</f>
        <v>2017</v>
      </c>
      <c r="H202">
        <f>MONTH(tbl_Order[[#This Row],[OrderDate]])</f>
        <v>3</v>
      </c>
      <c r="I202" t="str">
        <f>TEXT(tbl_Order[[#This Row],[OrderDate]],"mmm")</f>
        <v>Mar</v>
      </c>
      <c r="J202" s="3">
        <f>SUMIFS(tbl_OrderProduct[LinePrice],tbl_OrderProduct[OrderID],tbl_Order[[#This Row],[OrderID]])</f>
        <v>194.38</v>
      </c>
    </row>
    <row r="203" spans="1:10" x14ac:dyDescent="0.4">
      <c r="A203" t="s">
        <v>369</v>
      </c>
      <c r="B203" t="s">
        <v>2088</v>
      </c>
      <c r="C203" s="1">
        <v>42812</v>
      </c>
      <c r="D203" t="s">
        <v>15</v>
      </c>
      <c r="E203" t="s">
        <v>167</v>
      </c>
      <c r="F203" t="s">
        <v>16</v>
      </c>
      <c r="G203">
        <f>YEAR(tbl_Order[[#This Row],[OrderDate]])</f>
        <v>2017</v>
      </c>
      <c r="H203">
        <f>MONTH(tbl_Order[[#This Row],[OrderDate]])</f>
        <v>3</v>
      </c>
      <c r="I203" t="str">
        <f>TEXT(tbl_Order[[#This Row],[OrderDate]],"mmm")</f>
        <v>Mar</v>
      </c>
      <c r="J203" s="3">
        <f>SUMIFS(tbl_OrderProduct[LinePrice],tbl_OrderProduct[OrderID],tbl_Order[[#This Row],[OrderID]])</f>
        <v>49</v>
      </c>
    </row>
    <row r="204" spans="1:10" x14ac:dyDescent="0.4">
      <c r="A204" t="s">
        <v>370</v>
      </c>
      <c r="B204" t="s">
        <v>1810</v>
      </c>
      <c r="C204" s="1">
        <v>42816</v>
      </c>
      <c r="D204" t="s">
        <v>15</v>
      </c>
      <c r="E204" t="s">
        <v>167</v>
      </c>
      <c r="F204" t="s">
        <v>16</v>
      </c>
      <c r="G204">
        <f>YEAR(tbl_Order[[#This Row],[OrderDate]])</f>
        <v>2017</v>
      </c>
      <c r="H204">
        <f>MONTH(tbl_Order[[#This Row],[OrderDate]])</f>
        <v>3</v>
      </c>
      <c r="I204" t="str">
        <f>TEXT(tbl_Order[[#This Row],[OrderDate]],"mmm")</f>
        <v>Mar</v>
      </c>
      <c r="J204" s="3">
        <f>SUMIFS(tbl_OrderProduct[LinePrice],tbl_OrderProduct[OrderID],tbl_Order[[#This Row],[OrderID]])</f>
        <v>317.83000000000004</v>
      </c>
    </row>
    <row r="205" spans="1:10" x14ac:dyDescent="0.4">
      <c r="A205" t="s">
        <v>371</v>
      </c>
      <c r="B205" t="s">
        <v>1838</v>
      </c>
      <c r="C205" s="1">
        <v>42817</v>
      </c>
      <c r="D205" t="s">
        <v>17</v>
      </c>
      <c r="E205" t="s">
        <v>20</v>
      </c>
      <c r="F205" t="s">
        <v>16</v>
      </c>
      <c r="G205">
        <f>YEAR(tbl_Order[[#This Row],[OrderDate]])</f>
        <v>2017</v>
      </c>
      <c r="H205">
        <f>MONTH(tbl_Order[[#This Row],[OrderDate]])</f>
        <v>3</v>
      </c>
      <c r="I205" t="str">
        <f>TEXT(tbl_Order[[#This Row],[OrderDate]],"mmm")</f>
        <v>Mar</v>
      </c>
      <c r="J205" s="3">
        <f>SUMIFS(tbl_OrderProduct[LinePrice],tbl_OrderProduct[OrderID],tbl_Order[[#This Row],[OrderID]])</f>
        <v>63.49</v>
      </c>
    </row>
    <row r="206" spans="1:10" x14ac:dyDescent="0.4">
      <c r="A206" t="s">
        <v>372</v>
      </c>
      <c r="B206" t="s">
        <v>2547</v>
      </c>
      <c r="C206" s="1">
        <v>42819</v>
      </c>
      <c r="D206" t="s">
        <v>15</v>
      </c>
      <c r="E206" t="s">
        <v>167</v>
      </c>
      <c r="F206" t="s">
        <v>16</v>
      </c>
      <c r="G206">
        <f>YEAR(tbl_Order[[#This Row],[OrderDate]])</f>
        <v>2017</v>
      </c>
      <c r="H206">
        <f>MONTH(tbl_Order[[#This Row],[OrderDate]])</f>
        <v>3</v>
      </c>
      <c r="I206" t="str">
        <f>TEXT(tbl_Order[[#This Row],[OrderDate]],"mmm")</f>
        <v>Mar</v>
      </c>
      <c r="J206" s="3">
        <f>SUMIFS(tbl_OrderProduct[LinePrice],tbl_OrderProduct[OrderID],tbl_Order[[#This Row],[OrderID]])</f>
        <v>58</v>
      </c>
    </row>
    <row r="207" spans="1:10" x14ac:dyDescent="0.4">
      <c r="A207" t="s">
        <v>373</v>
      </c>
      <c r="B207" t="s">
        <v>2406</v>
      </c>
      <c r="C207" s="1">
        <v>42822</v>
      </c>
      <c r="D207" t="s">
        <v>15</v>
      </c>
      <c r="E207" t="s">
        <v>167</v>
      </c>
      <c r="F207" t="s">
        <v>16</v>
      </c>
      <c r="G207">
        <f>YEAR(tbl_Order[[#This Row],[OrderDate]])</f>
        <v>2017</v>
      </c>
      <c r="H207">
        <f>MONTH(tbl_Order[[#This Row],[OrderDate]])</f>
        <v>3</v>
      </c>
      <c r="I207" t="str">
        <f>TEXT(tbl_Order[[#This Row],[OrderDate]],"mmm")</f>
        <v>Mar</v>
      </c>
      <c r="J207" s="3">
        <f>SUMIFS(tbl_OrderProduct[LinePrice],tbl_OrderProduct[OrderID],tbl_Order[[#This Row],[OrderID]])</f>
        <v>113.49</v>
      </c>
    </row>
    <row r="208" spans="1:10" x14ac:dyDescent="0.4">
      <c r="A208" t="s">
        <v>374</v>
      </c>
      <c r="B208" t="s">
        <v>1860</v>
      </c>
      <c r="C208" s="1">
        <v>42824</v>
      </c>
      <c r="D208" t="s">
        <v>15</v>
      </c>
      <c r="E208" t="s">
        <v>167</v>
      </c>
      <c r="F208" t="s">
        <v>16</v>
      </c>
      <c r="G208">
        <f>YEAR(tbl_Order[[#This Row],[OrderDate]])</f>
        <v>2017</v>
      </c>
      <c r="H208">
        <f>MONTH(tbl_Order[[#This Row],[OrderDate]])</f>
        <v>3</v>
      </c>
      <c r="I208" t="str">
        <f>TEXT(tbl_Order[[#This Row],[OrderDate]],"mmm")</f>
        <v>Mar</v>
      </c>
      <c r="J208" s="3">
        <f>SUMIFS(tbl_OrderProduct[LinePrice],tbl_OrderProduct[OrderID],tbl_Order[[#This Row],[OrderID]])</f>
        <v>109.98</v>
      </c>
    </row>
    <row r="209" spans="1:10" x14ac:dyDescent="0.4">
      <c r="A209" t="s">
        <v>375</v>
      </c>
      <c r="B209" t="s">
        <v>2192</v>
      </c>
      <c r="C209" s="1">
        <v>42827</v>
      </c>
      <c r="D209" t="s">
        <v>15</v>
      </c>
      <c r="E209" t="s">
        <v>20</v>
      </c>
      <c r="F209" t="s">
        <v>16</v>
      </c>
      <c r="G209">
        <f>YEAR(tbl_Order[[#This Row],[OrderDate]])</f>
        <v>2017</v>
      </c>
      <c r="H209">
        <f>MONTH(tbl_Order[[#This Row],[OrderDate]])</f>
        <v>4</v>
      </c>
      <c r="I209" t="str">
        <f>TEXT(tbl_Order[[#This Row],[OrderDate]],"mmm")</f>
        <v>Apr</v>
      </c>
      <c r="J209" s="3">
        <f>SUMIFS(tbl_OrderProduct[LinePrice],tbl_OrderProduct[OrderID],tbl_Order[[#This Row],[OrderID]])</f>
        <v>114.94</v>
      </c>
    </row>
    <row r="210" spans="1:10" x14ac:dyDescent="0.4">
      <c r="A210" t="s">
        <v>376</v>
      </c>
      <c r="B210" t="s">
        <v>2262</v>
      </c>
      <c r="C210" s="1">
        <v>42830</v>
      </c>
      <c r="D210" t="s">
        <v>17</v>
      </c>
      <c r="E210" t="s">
        <v>167</v>
      </c>
      <c r="F210" t="s">
        <v>16</v>
      </c>
      <c r="G210">
        <f>YEAR(tbl_Order[[#This Row],[OrderDate]])</f>
        <v>2017</v>
      </c>
      <c r="H210">
        <f>MONTH(tbl_Order[[#This Row],[OrderDate]])</f>
        <v>4</v>
      </c>
      <c r="I210" t="str">
        <f>TEXT(tbl_Order[[#This Row],[OrderDate]],"mmm")</f>
        <v>Apr</v>
      </c>
      <c r="J210" s="3">
        <f>SUMIFS(tbl_OrderProduct[LinePrice],tbl_OrderProduct[OrderID],tbl_Order[[#This Row],[OrderID]])</f>
        <v>85.94</v>
      </c>
    </row>
    <row r="211" spans="1:10" x14ac:dyDescent="0.4">
      <c r="A211" t="s">
        <v>377</v>
      </c>
      <c r="B211" t="s">
        <v>2477</v>
      </c>
      <c r="C211" s="1">
        <v>42830</v>
      </c>
      <c r="D211" t="s">
        <v>15</v>
      </c>
      <c r="E211" t="s">
        <v>20</v>
      </c>
      <c r="F211" t="s">
        <v>16</v>
      </c>
      <c r="G211">
        <f>YEAR(tbl_Order[[#This Row],[OrderDate]])</f>
        <v>2017</v>
      </c>
      <c r="H211">
        <f>MONTH(tbl_Order[[#This Row],[OrderDate]])</f>
        <v>4</v>
      </c>
      <c r="I211" t="str">
        <f>TEXT(tbl_Order[[#This Row],[OrderDate]],"mmm")</f>
        <v>Apr</v>
      </c>
      <c r="J211" s="3">
        <f>SUMIFS(tbl_OrderProduct[LinePrice],tbl_OrderProduct[OrderID],tbl_Order[[#This Row],[OrderID]])</f>
        <v>59.95</v>
      </c>
    </row>
    <row r="212" spans="1:10" x14ac:dyDescent="0.4">
      <c r="A212" t="s">
        <v>378</v>
      </c>
      <c r="B212" t="s">
        <v>2333</v>
      </c>
      <c r="C212" s="1">
        <v>42832</v>
      </c>
      <c r="D212" t="s">
        <v>15</v>
      </c>
      <c r="E212" t="s">
        <v>18</v>
      </c>
      <c r="F212" t="s">
        <v>16</v>
      </c>
      <c r="G212">
        <f>YEAR(tbl_Order[[#This Row],[OrderDate]])</f>
        <v>2017</v>
      </c>
      <c r="H212">
        <f>MONTH(tbl_Order[[#This Row],[OrderDate]])</f>
        <v>4</v>
      </c>
      <c r="I212" t="str">
        <f>TEXT(tbl_Order[[#This Row],[OrderDate]],"mmm")</f>
        <v>Apr</v>
      </c>
      <c r="J212" s="3">
        <f>SUMIFS(tbl_OrderProduct[LinePrice],tbl_OrderProduct[OrderID],tbl_Order[[#This Row],[OrderID]])</f>
        <v>322.89999999999998</v>
      </c>
    </row>
    <row r="213" spans="1:10" x14ac:dyDescent="0.4">
      <c r="A213" t="s">
        <v>379</v>
      </c>
      <c r="B213" t="s">
        <v>2599</v>
      </c>
      <c r="C213" s="1">
        <v>42834</v>
      </c>
      <c r="D213" t="s">
        <v>15</v>
      </c>
      <c r="E213" t="s">
        <v>167</v>
      </c>
      <c r="F213" t="s">
        <v>16</v>
      </c>
      <c r="G213">
        <f>YEAR(tbl_Order[[#This Row],[OrderDate]])</f>
        <v>2017</v>
      </c>
      <c r="H213">
        <f>MONTH(tbl_Order[[#This Row],[OrderDate]])</f>
        <v>4</v>
      </c>
      <c r="I213" t="str">
        <f>TEXT(tbl_Order[[#This Row],[OrderDate]],"mmm")</f>
        <v>Apr</v>
      </c>
      <c r="J213" s="3">
        <f>SUMIFS(tbl_OrderProduct[LinePrice],tbl_OrderProduct[OrderID],tbl_Order[[#This Row],[OrderID]])</f>
        <v>352.98</v>
      </c>
    </row>
    <row r="214" spans="1:10" x14ac:dyDescent="0.4">
      <c r="A214" t="s">
        <v>380</v>
      </c>
      <c r="B214" t="s">
        <v>2295</v>
      </c>
      <c r="C214" s="1">
        <v>42838</v>
      </c>
      <c r="D214" t="s">
        <v>166</v>
      </c>
      <c r="E214" t="s">
        <v>167</v>
      </c>
      <c r="F214" t="s">
        <v>16</v>
      </c>
      <c r="G214">
        <f>YEAR(tbl_Order[[#This Row],[OrderDate]])</f>
        <v>2017</v>
      </c>
      <c r="H214">
        <f>MONTH(tbl_Order[[#This Row],[OrderDate]])</f>
        <v>4</v>
      </c>
      <c r="I214" t="str">
        <f>TEXT(tbl_Order[[#This Row],[OrderDate]],"mmm")</f>
        <v>Apr</v>
      </c>
      <c r="J214" s="3">
        <f>SUMIFS(tbl_OrderProduct[LinePrice],tbl_OrderProduct[OrderID],tbl_Order[[#This Row],[OrderID]])</f>
        <v>55.95</v>
      </c>
    </row>
    <row r="215" spans="1:10" x14ac:dyDescent="0.4">
      <c r="A215" t="s">
        <v>381</v>
      </c>
      <c r="B215" t="s">
        <v>2195</v>
      </c>
      <c r="C215" s="1">
        <v>42841</v>
      </c>
      <c r="D215" t="s">
        <v>17</v>
      </c>
      <c r="E215" t="s">
        <v>18</v>
      </c>
      <c r="F215" t="s">
        <v>16</v>
      </c>
      <c r="G215">
        <f>YEAR(tbl_Order[[#This Row],[OrderDate]])</f>
        <v>2017</v>
      </c>
      <c r="H215">
        <f>MONTH(tbl_Order[[#This Row],[OrderDate]])</f>
        <v>4</v>
      </c>
      <c r="I215" t="str">
        <f>TEXT(tbl_Order[[#This Row],[OrderDate]],"mmm")</f>
        <v>Apr</v>
      </c>
      <c r="J215" s="3">
        <f>SUMIFS(tbl_OrderProduct[LinePrice],tbl_OrderProduct[OrderID],tbl_Order[[#This Row],[OrderID]])</f>
        <v>109</v>
      </c>
    </row>
    <row r="216" spans="1:10" x14ac:dyDescent="0.4">
      <c r="A216" t="s">
        <v>382</v>
      </c>
      <c r="B216" t="s">
        <v>2433</v>
      </c>
      <c r="C216" s="1">
        <v>42844</v>
      </c>
      <c r="D216" t="s">
        <v>15</v>
      </c>
      <c r="E216" t="s">
        <v>18</v>
      </c>
      <c r="F216" t="s">
        <v>16</v>
      </c>
      <c r="G216">
        <f>YEAR(tbl_Order[[#This Row],[OrderDate]])</f>
        <v>2017</v>
      </c>
      <c r="H216">
        <f>MONTH(tbl_Order[[#This Row],[OrderDate]])</f>
        <v>4</v>
      </c>
      <c r="I216" t="str">
        <f>TEXT(tbl_Order[[#This Row],[OrderDate]],"mmm")</f>
        <v>Apr</v>
      </c>
      <c r="J216" s="3">
        <f>SUMIFS(tbl_OrderProduct[LinePrice],tbl_OrderProduct[OrderID],tbl_Order[[#This Row],[OrderID]])</f>
        <v>247.38</v>
      </c>
    </row>
    <row r="217" spans="1:10" x14ac:dyDescent="0.4">
      <c r="A217" t="s">
        <v>383</v>
      </c>
      <c r="B217" t="s">
        <v>1761</v>
      </c>
      <c r="C217" s="1">
        <v>42844</v>
      </c>
      <c r="D217" t="s">
        <v>17</v>
      </c>
      <c r="E217" t="s">
        <v>20</v>
      </c>
      <c r="F217" t="s">
        <v>16</v>
      </c>
      <c r="G217">
        <f>YEAR(tbl_Order[[#This Row],[OrderDate]])</f>
        <v>2017</v>
      </c>
      <c r="H217">
        <f>MONTH(tbl_Order[[#This Row],[OrderDate]])</f>
        <v>4</v>
      </c>
      <c r="I217" t="str">
        <f>TEXT(tbl_Order[[#This Row],[OrderDate]],"mmm")</f>
        <v>Apr</v>
      </c>
      <c r="J217" s="3">
        <f>SUMIFS(tbl_OrderProduct[LinePrice],tbl_OrderProduct[OrderID],tbl_Order[[#This Row],[OrderID]])</f>
        <v>166.44</v>
      </c>
    </row>
    <row r="218" spans="1:10" x14ac:dyDescent="0.4">
      <c r="A218" t="s">
        <v>384</v>
      </c>
      <c r="B218" t="s">
        <v>2381</v>
      </c>
      <c r="C218" s="1">
        <v>42844</v>
      </c>
      <c r="D218" t="s">
        <v>15</v>
      </c>
      <c r="E218" t="s">
        <v>167</v>
      </c>
      <c r="F218" t="s">
        <v>16</v>
      </c>
      <c r="G218">
        <f>YEAR(tbl_Order[[#This Row],[OrderDate]])</f>
        <v>2017</v>
      </c>
      <c r="H218">
        <f>MONTH(tbl_Order[[#This Row],[OrderDate]])</f>
        <v>4</v>
      </c>
      <c r="I218" t="str">
        <f>TEXT(tbl_Order[[#This Row],[OrderDate]],"mmm")</f>
        <v>Apr</v>
      </c>
      <c r="J218" s="3">
        <f>SUMIFS(tbl_OrderProduct[LinePrice],tbl_OrderProduct[OrderID],tbl_Order[[#This Row],[OrderID]])</f>
        <v>29</v>
      </c>
    </row>
    <row r="219" spans="1:10" x14ac:dyDescent="0.4">
      <c r="A219" t="s">
        <v>385</v>
      </c>
      <c r="B219" t="s">
        <v>2610</v>
      </c>
      <c r="C219" s="1">
        <v>42847</v>
      </c>
      <c r="D219" t="s">
        <v>15</v>
      </c>
      <c r="E219" t="s">
        <v>20</v>
      </c>
      <c r="F219" t="s">
        <v>16</v>
      </c>
      <c r="G219">
        <f>YEAR(tbl_Order[[#This Row],[OrderDate]])</f>
        <v>2017</v>
      </c>
      <c r="H219">
        <f>MONTH(tbl_Order[[#This Row],[OrderDate]])</f>
        <v>4</v>
      </c>
      <c r="I219" t="str">
        <f>TEXT(tbl_Order[[#This Row],[OrderDate]],"mmm")</f>
        <v>Apr</v>
      </c>
      <c r="J219" s="3">
        <f>SUMIFS(tbl_OrderProduct[LinePrice],tbl_OrderProduct[OrderID],tbl_Order[[#This Row],[OrderID]])</f>
        <v>70.989999999999995</v>
      </c>
    </row>
    <row r="220" spans="1:10" x14ac:dyDescent="0.4">
      <c r="A220" t="s">
        <v>386</v>
      </c>
      <c r="B220" t="s">
        <v>1893</v>
      </c>
      <c r="C220" s="1">
        <v>42850</v>
      </c>
      <c r="D220" t="s">
        <v>17</v>
      </c>
      <c r="E220" t="s">
        <v>167</v>
      </c>
      <c r="F220" t="s">
        <v>16</v>
      </c>
      <c r="G220">
        <f>YEAR(tbl_Order[[#This Row],[OrderDate]])</f>
        <v>2017</v>
      </c>
      <c r="H220">
        <f>MONTH(tbl_Order[[#This Row],[OrderDate]])</f>
        <v>4</v>
      </c>
      <c r="I220" t="str">
        <f>TEXT(tbl_Order[[#This Row],[OrderDate]],"mmm")</f>
        <v>Apr</v>
      </c>
      <c r="J220" s="3">
        <f>SUMIFS(tbl_OrderProduct[LinePrice],tbl_OrderProduct[OrderID],tbl_Order[[#This Row],[OrderID]])</f>
        <v>150.49</v>
      </c>
    </row>
    <row r="221" spans="1:10" x14ac:dyDescent="0.4">
      <c r="A221" t="s">
        <v>387</v>
      </c>
      <c r="B221" t="s">
        <v>2550</v>
      </c>
      <c r="C221" s="1">
        <v>42851</v>
      </c>
      <c r="D221" t="s">
        <v>166</v>
      </c>
      <c r="E221" t="s">
        <v>167</v>
      </c>
      <c r="F221" t="s">
        <v>16</v>
      </c>
      <c r="G221">
        <f>YEAR(tbl_Order[[#This Row],[OrderDate]])</f>
        <v>2017</v>
      </c>
      <c r="H221">
        <f>MONTH(tbl_Order[[#This Row],[OrderDate]])</f>
        <v>4</v>
      </c>
      <c r="I221" t="str">
        <f>TEXT(tbl_Order[[#This Row],[OrderDate]],"mmm")</f>
        <v>Apr</v>
      </c>
      <c r="J221" s="3">
        <f>SUMIFS(tbl_OrderProduct[LinePrice],tbl_OrderProduct[OrderID],tbl_Order[[#This Row],[OrderID]])</f>
        <v>326.45</v>
      </c>
    </row>
    <row r="222" spans="1:10" x14ac:dyDescent="0.4">
      <c r="A222" t="s">
        <v>388</v>
      </c>
      <c r="B222" t="s">
        <v>2110</v>
      </c>
      <c r="C222" s="1">
        <v>42852</v>
      </c>
      <c r="D222" t="s">
        <v>15</v>
      </c>
      <c r="E222" t="s">
        <v>167</v>
      </c>
      <c r="F222" t="s">
        <v>16</v>
      </c>
      <c r="G222">
        <f>YEAR(tbl_Order[[#This Row],[OrderDate]])</f>
        <v>2017</v>
      </c>
      <c r="H222">
        <f>MONTH(tbl_Order[[#This Row],[OrderDate]])</f>
        <v>4</v>
      </c>
      <c r="I222" t="str">
        <f>TEXT(tbl_Order[[#This Row],[OrderDate]],"mmm")</f>
        <v>Apr</v>
      </c>
      <c r="J222" s="3">
        <f>SUMIFS(tbl_OrderProduct[LinePrice],tbl_OrderProduct[OrderID],tbl_Order[[#This Row],[OrderID]])</f>
        <v>133.94</v>
      </c>
    </row>
    <row r="223" spans="1:10" x14ac:dyDescent="0.4">
      <c r="A223" t="s">
        <v>389</v>
      </c>
      <c r="B223" t="s">
        <v>2209</v>
      </c>
      <c r="C223" s="1">
        <v>42855</v>
      </c>
      <c r="D223" t="s">
        <v>17</v>
      </c>
      <c r="E223" t="s">
        <v>167</v>
      </c>
      <c r="F223" t="s">
        <v>16</v>
      </c>
      <c r="G223">
        <f>YEAR(tbl_Order[[#This Row],[OrderDate]])</f>
        <v>2017</v>
      </c>
      <c r="H223">
        <f>MONTH(tbl_Order[[#This Row],[OrderDate]])</f>
        <v>4</v>
      </c>
      <c r="I223" t="str">
        <f>TEXT(tbl_Order[[#This Row],[OrderDate]],"mmm")</f>
        <v>Apr</v>
      </c>
      <c r="J223" s="3">
        <f>SUMIFS(tbl_OrderProduct[LinePrice],tbl_OrderProduct[OrderID],tbl_Order[[#This Row],[OrderID]])</f>
        <v>16.989999999999998</v>
      </c>
    </row>
    <row r="224" spans="1:10" x14ac:dyDescent="0.4">
      <c r="A224" t="s">
        <v>390</v>
      </c>
      <c r="B224" t="s">
        <v>1926</v>
      </c>
      <c r="C224" s="1">
        <v>42856</v>
      </c>
      <c r="D224" t="s">
        <v>17</v>
      </c>
      <c r="E224" t="s">
        <v>167</v>
      </c>
      <c r="F224" t="s">
        <v>16</v>
      </c>
      <c r="G224">
        <f>YEAR(tbl_Order[[#This Row],[OrderDate]])</f>
        <v>2017</v>
      </c>
      <c r="H224">
        <f>MONTH(tbl_Order[[#This Row],[OrderDate]])</f>
        <v>5</v>
      </c>
      <c r="I224" t="str">
        <f>TEXT(tbl_Order[[#This Row],[OrderDate]],"mmm")</f>
        <v>May</v>
      </c>
      <c r="J224" s="3">
        <f>SUMIFS(tbl_OrderProduct[LinePrice],tbl_OrderProduct[OrderID],tbl_Order[[#This Row],[OrderID]])</f>
        <v>218.44</v>
      </c>
    </row>
    <row r="225" spans="1:10" x14ac:dyDescent="0.4">
      <c r="A225" t="s">
        <v>391</v>
      </c>
      <c r="B225" t="s">
        <v>2153</v>
      </c>
      <c r="C225" s="1">
        <v>42859</v>
      </c>
      <c r="D225" t="s">
        <v>17</v>
      </c>
      <c r="E225" t="s">
        <v>167</v>
      </c>
      <c r="F225" t="s">
        <v>16</v>
      </c>
      <c r="G225">
        <f>YEAR(tbl_Order[[#This Row],[OrderDate]])</f>
        <v>2017</v>
      </c>
      <c r="H225">
        <f>MONTH(tbl_Order[[#This Row],[OrderDate]])</f>
        <v>5</v>
      </c>
      <c r="I225" t="str">
        <f>TEXT(tbl_Order[[#This Row],[OrderDate]],"mmm")</f>
        <v>May</v>
      </c>
      <c r="J225" s="3">
        <f>SUMIFS(tbl_OrderProduct[LinePrice],tbl_OrderProduct[OrderID],tbl_Order[[#This Row],[OrderID]])</f>
        <v>54.99</v>
      </c>
    </row>
    <row r="226" spans="1:10" x14ac:dyDescent="0.4">
      <c r="A226" t="s">
        <v>392</v>
      </c>
      <c r="B226" t="s">
        <v>2170</v>
      </c>
      <c r="C226" s="1">
        <v>42860</v>
      </c>
      <c r="D226" t="s">
        <v>15</v>
      </c>
      <c r="E226" t="s">
        <v>167</v>
      </c>
      <c r="F226" t="s">
        <v>16</v>
      </c>
      <c r="G226">
        <f>YEAR(tbl_Order[[#This Row],[OrderDate]])</f>
        <v>2017</v>
      </c>
      <c r="H226">
        <f>MONTH(tbl_Order[[#This Row],[OrderDate]])</f>
        <v>5</v>
      </c>
      <c r="I226" t="str">
        <f>TEXT(tbl_Order[[#This Row],[OrderDate]],"mmm")</f>
        <v>May</v>
      </c>
      <c r="J226" s="3">
        <f>SUMIFS(tbl_OrderProduct[LinePrice],tbl_OrderProduct[OrderID],tbl_Order[[#This Row],[OrderID]])</f>
        <v>79.900000000000006</v>
      </c>
    </row>
    <row r="227" spans="1:10" x14ac:dyDescent="0.4">
      <c r="A227" t="s">
        <v>393</v>
      </c>
      <c r="B227" t="s">
        <v>2392</v>
      </c>
      <c r="C227" s="1">
        <v>42863</v>
      </c>
      <c r="D227" t="s">
        <v>15</v>
      </c>
      <c r="E227" t="s">
        <v>167</v>
      </c>
      <c r="F227" t="s">
        <v>16</v>
      </c>
      <c r="G227">
        <f>YEAR(tbl_Order[[#This Row],[OrderDate]])</f>
        <v>2017</v>
      </c>
      <c r="H227">
        <f>MONTH(tbl_Order[[#This Row],[OrderDate]])</f>
        <v>5</v>
      </c>
      <c r="I227" t="str">
        <f>TEXT(tbl_Order[[#This Row],[OrderDate]],"mmm")</f>
        <v>May</v>
      </c>
      <c r="J227" s="3">
        <f>SUMIFS(tbl_OrderProduct[LinePrice],tbl_OrderProduct[OrderID],tbl_Order[[#This Row],[OrderID]])</f>
        <v>61.95</v>
      </c>
    </row>
    <row r="228" spans="1:10" x14ac:dyDescent="0.4">
      <c r="A228" t="s">
        <v>394</v>
      </c>
      <c r="B228" t="s">
        <v>2164</v>
      </c>
      <c r="C228" s="1">
        <v>42863</v>
      </c>
      <c r="D228" t="s">
        <v>15</v>
      </c>
      <c r="E228" t="s">
        <v>167</v>
      </c>
      <c r="F228" t="s">
        <v>16</v>
      </c>
      <c r="G228">
        <f>YEAR(tbl_Order[[#This Row],[OrderDate]])</f>
        <v>2017</v>
      </c>
      <c r="H228">
        <f>MONTH(tbl_Order[[#This Row],[OrderDate]])</f>
        <v>5</v>
      </c>
      <c r="I228" t="str">
        <f>TEXT(tbl_Order[[#This Row],[OrderDate]],"mmm")</f>
        <v>May</v>
      </c>
      <c r="J228" s="3">
        <f>SUMIFS(tbl_OrderProduct[LinePrice],tbl_OrderProduct[OrderID],tbl_Order[[#This Row],[OrderID]])</f>
        <v>98</v>
      </c>
    </row>
    <row r="229" spans="1:10" x14ac:dyDescent="0.4">
      <c r="A229" t="s">
        <v>395</v>
      </c>
      <c r="B229" t="s">
        <v>1910</v>
      </c>
      <c r="C229" s="1">
        <v>42865</v>
      </c>
      <c r="D229" t="s">
        <v>15</v>
      </c>
      <c r="E229" t="s">
        <v>20</v>
      </c>
      <c r="F229" t="s">
        <v>16</v>
      </c>
      <c r="G229">
        <f>YEAR(tbl_Order[[#This Row],[OrderDate]])</f>
        <v>2017</v>
      </c>
      <c r="H229">
        <f>MONTH(tbl_Order[[#This Row],[OrderDate]])</f>
        <v>5</v>
      </c>
      <c r="I229" t="str">
        <f>TEXT(tbl_Order[[#This Row],[OrderDate]],"mmm")</f>
        <v>May</v>
      </c>
      <c r="J229" s="3">
        <f>SUMIFS(tbl_OrderProduct[LinePrice],tbl_OrderProduct[OrderID],tbl_Order[[#This Row],[OrderID]])</f>
        <v>124</v>
      </c>
    </row>
    <row r="230" spans="1:10" x14ac:dyDescent="0.4">
      <c r="A230" t="s">
        <v>396</v>
      </c>
      <c r="B230" t="s">
        <v>1766</v>
      </c>
      <c r="C230" s="1">
        <v>42869</v>
      </c>
      <c r="D230" t="s">
        <v>17</v>
      </c>
      <c r="E230" t="s">
        <v>18</v>
      </c>
      <c r="F230" t="s">
        <v>16</v>
      </c>
      <c r="G230">
        <f>YEAR(tbl_Order[[#This Row],[OrderDate]])</f>
        <v>2017</v>
      </c>
      <c r="H230">
        <f>MONTH(tbl_Order[[#This Row],[OrderDate]])</f>
        <v>5</v>
      </c>
      <c r="I230" t="str">
        <f>TEXT(tbl_Order[[#This Row],[OrderDate]],"mmm")</f>
        <v>May</v>
      </c>
      <c r="J230" s="3">
        <f>SUMIFS(tbl_OrderProduct[LinePrice],tbl_OrderProduct[OrderID],tbl_Order[[#This Row],[OrderID]])</f>
        <v>83.490000000000009</v>
      </c>
    </row>
    <row r="231" spans="1:10" x14ac:dyDescent="0.4">
      <c r="A231" t="s">
        <v>397</v>
      </c>
      <c r="B231" t="s">
        <v>1998</v>
      </c>
      <c r="C231" s="1">
        <v>42871</v>
      </c>
      <c r="D231" t="s">
        <v>15</v>
      </c>
      <c r="E231" t="s">
        <v>20</v>
      </c>
      <c r="F231" t="s">
        <v>16</v>
      </c>
      <c r="G231">
        <f>YEAR(tbl_Order[[#This Row],[OrderDate]])</f>
        <v>2017</v>
      </c>
      <c r="H231">
        <f>MONTH(tbl_Order[[#This Row],[OrderDate]])</f>
        <v>5</v>
      </c>
      <c r="I231" t="str">
        <f>TEXT(tbl_Order[[#This Row],[OrderDate]],"mmm")</f>
        <v>May</v>
      </c>
      <c r="J231" s="3">
        <f>SUMIFS(tbl_OrderProduct[LinePrice],tbl_OrderProduct[OrderID],tbl_Order[[#This Row],[OrderID]])</f>
        <v>101.99</v>
      </c>
    </row>
    <row r="232" spans="1:10" x14ac:dyDescent="0.4">
      <c r="A232" t="s">
        <v>398</v>
      </c>
      <c r="B232" t="s">
        <v>2027</v>
      </c>
      <c r="C232" s="1">
        <v>42872</v>
      </c>
      <c r="D232" t="s">
        <v>15</v>
      </c>
      <c r="E232" t="s">
        <v>20</v>
      </c>
      <c r="F232" t="s">
        <v>16</v>
      </c>
      <c r="G232">
        <f>YEAR(tbl_Order[[#This Row],[OrderDate]])</f>
        <v>2017</v>
      </c>
      <c r="H232">
        <f>MONTH(tbl_Order[[#This Row],[OrderDate]])</f>
        <v>5</v>
      </c>
      <c r="I232" t="str">
        <f>TEXT(tbl_Order[[#This Row],[OrderDate]],"mmm")</f>
        <v>May</v>
      </c>
      <c r="J232" s="3">
        <f>SUMIFS(tbl_OrderProduct[LinePrice],tbl_OrderProduct[OrderID],tbl_Order[[#This Row],[OrderID]])</f>
        <v>74</v>
      </c>
    </row>
    <row r="233" spans="1:10" x14ac:dyDescent="0.4">
      <c r="A233" t="s">
        <v>399</v>
      </c>
      <c r="B233" t="s">
        <v>1848</v>
      </c>
      <c r="C233" s="1">
        <v>42874</v>
      </c>
      <c r="D233" t="s">
        <v>17</v>
      </c>
      <c r="E233" t="s">
        <v>20</v>
      </c>
      <c r="F233" t="s">
        <v>16</v>
      </c>
      <c r="G233">
        <f>YEAR(tbl_Order[[#This Row],[OrderDate]])</f>
        <v>2017</v>
      </c>
      <c r="H233">
        <f>MONTH(tbl_Order[[#This Row],[OrderDate]])</f>
        <v>5</v>
      </c>
      <c r="I233" t="str">
        <f>TEXT(tbl_Order[[#This Row],[OrderDate]],"mmm")</f>
        <v>May</v>
      </c>
      <c r="J233" s="3">
        <f>SUMIFS(tbl_OrderProduct[LinePrice],tbl_OrderProduct[OrderID],tbl_Order[[#This Row],[OrderID]])</f>
        <v>163.85</v>
      </c>
    </row>
    <row r="234" spans="1:10" x14ac:dyDescent="0.4">
      <c r="A234" t="s">
        <v>400</v>
      </c>
      <c r="B234" t="s">
        <v>2316</v>
      </c>
      <c r="C234" s="1">
        <v>42877</v>
      </c>
      <c r="D234" t="s">
        <v>15</v>
      </c>
      <c r="E234" t="s">
        <v>167</v>
      </c>
      <c r="F234" t="s">
        <v>16</v>
      </c>
      <c r="G234">
        <f>YEAR(tbl_Order[[#This Row],[OrderDate]])</f>
        <v>2017</v>
      </c>
      <c r="H234">
        <f>MONTH(tbl_Order[[#This Row],[OrderDate]])</f>
        <v>5</v>
      </c>
      <c r="I234" t="str">
        <f>TEXT(tbl_Order[[#This Row],[OrderDate]],"mmm")</f>
        <v>May</v>
      </c>
      <c r="J234" s="3">
        <f>SUMIFS(tbl_OrderProduct[LinePrice],tbl_OrderProduct[OrderID],tbl_Order[[#This Row],[OrderID]])</f>
        <v>185.84</v>
      </c>
    </row>
    <row r="235" spans="1:10" x14ac:dyDescent="0.4">
      <c r="A235" t="s">
        <v>401</v>
      </c>
      <c r="B235" t="s">
        <v>2034</v>
      </c>
      <c r="C235" s="1">
        <v>42880</v>
      </c>
      <c r="D235" t="s">
        <v>17</v>
      </c>
      <c r="E235" t="s">
        <v>167</v>
      </c>
      <c r="F235" t="s">
        <v>16</v>
      </c>
      <c r="G235">
        <f>YEAR(tbl_Order[[#This Row],[OrderDate]])</f>
        <v>2017</v>
      </c>
      <c r="H235">
        <f>MONTH(tbl_Order[[#This Row],[OrderDate]])</f>
        <v>5</v>
      </c>
      <c r="I235" t="str">
        <f>TEXT(tbl_Order[[#This Row],[OrderDate]],"mmm")</f>
        <v>May</v>
      </c>
      <c r="J235" s="3">
        <f>SUMIFS(tbl_OrderProduct[LinePrice],tbl_OrderProduct[OrderID],tbl_Order[[#This Row],[OrderID]])</f>
        <v>49</v>
      </c>
    </row>
    <row r="236" spans="1:10" x14ac:dyDescent="0.4">
      <c r="A236" t="s">
        <v>402</v>
      </c>
      <c r="B236" t="s">
        <v>1760</v>
      </c>
      <c r="C236" s="1">
        <v>42882</v>
      </c>
      <c r="D236" t="s">
        <v>15</v>
      </c>
      <c r="E236" t="s">
        <v>18</v>
      </c>
      <c r="F236" t="s">
        <v>16</v>
      </c>
      <c r="G236">
        <f>YEAR(tbl_Order[[#This Row],[OrderDate]])</f>
        <v>2017</v>
      </c>
      <c r="H236">
        <f>MONTH(tbl_Order[[#This Row],[OrderDate]])</f>
        <v>5</v>
      </c>
      <c r="I236" t="str">
        <f>TEXT(tbl_Order[[#This Row],[OrderDate]],"mmm")</f>
        <v>May</v>
      </c>
      <c r="J236" s="3">
        <f>SUMIFS(tbl_OrderProduct[LinePrice],tbl_OrderProduct[OrderID],tbl_Order[[#This Row],[OrderID]])</f>
        <v>226.89</v>
      </c>
    </row>
    <row r="237" spans="1:10" x14ac:dyDescent="0.4">
      <c r="A237" t="s">
        <v>403</v>
      </c>
      <c r="B237" t="s">
        <v>2240</v>
      </c>
      <c r="C237" s="1">
        <v>42885</v>
      </c>
      <c r="D237" t="s">
        <v>17</v>
      </c>
      <c r="E237" t="s">
        <v>18</v>
      </c>
      <c r="F237" t="s">
        <v>16</v>
      </c>
      <c r="G237">
        <f>YEAR(tbl_Order[[#This Row],[OrderDate]])</f>
        <v>2017</v>
      </c>
      <c r="H237">
        <f>MONTH(tbl_Order[[#This Row],[OrderDate]])</f>
        <v>5</v>
      </c>
      <c r="I237" t="str">
        <f>TEXT(tbl_Order[[#This Row],[OrderDate]],"mmm")</f>
        <v>May</v>
      </c>
      <c r="J237" s="3">
        <f>SUMIFS(tbl_OrderProduct[LinePrice],tbl_OrderProduct[OrderID],tbl_Order[[#This Row],[OrderID]])</f>
        <v>213.75</v>
      </c>
    </row>
    <row r="238" spans="1:10" x14ac:dyDescent="0.4">
      <c r="A238" t="s">
        <v>404</v>
      </c>
      <c r="B238" t="s">
        <v>2608</v>
      </c>
      <c r="C238" s="1">
        <v>42886</v>
      </c>
      <c r="D238" t="s">
        <v>15</v>
      </c>
      <c r="E238" t="s">
        <v>20</v>
      </c>
      <c r="F238" t="s">
        <v>16</v>
      </c>
      <c r="G238">
        <f>YEAR(tbl_Order[[#This Row],[OrderDate]])</f>
        <v>2017</v>
      </c>
      <c r="H238">
        <f>MONTH(tbl_Order[[#This Row],[OrderDate]])</f>
        <v>5</v>
      </c>
      <c r="I238" t="str">
        <f>TEXT(tbl_Order[[#This Row],[OrderDate]],"mmm")</f>
        <v>May</v>
      </c>
      <c r="J238" s="3">
        <f>SUMIFS(tbl_OrderProduct[LinePrice],tbl_OrderProduct[OrderID],tbl_Order[[#This Row],[OrderID]])</f>
        <v>47</v>
      </c>
    </row>
    <row r="239" spans="1:10" x14ac:dyDescent="0.4">
      <c r="A239" t="s">
        <v>405</v>
      </c>
      <c r="B239" t="s">
        <v>2150</v>
      </c>
      <c r="C239" s="1">
        <v>42888</v>
      </c>
      <c r="D239" t="s">
        <v>15</v>
      </c>
      <c r="E239" t="s">
        <v>167</v>
      </c>
      <c r="F239" t="s">
        <v>16</v>
      </c>
      <c r="G239">
        <f>YEAR(tbl_Order[[#This Row],[OrderDate]])</f>
        <v>2017</v>
      </c>
      <c r="H239">
        <f>MONTH(tbl_Order[[#This Row],[OrderDate]])</f>
        <v>6</v>
      </c>
      <c r="I239" t="str">
        <f>TEXT(tbl_Order[[#This Row],[OrderDate]],"mmm")</f>
        <v>Jun</v>
      </c>
      <c r="J239" s="3">
        <f>SUMIFS(tbl_OrderProduct[LinePrice],tbl_OrderProduct[OrderID],tbl_Order[[#This Row],[OrderID]])</f>
        <v>31</v>
      </c>
    </row>
    <row r="240" spans="1:10" x14ac:dyDescent="0.4">
      <c r="A240" t="s">
        <v>406</v>
      </c>
      <c r="B240" t="s">
        <v>1803</v>
      </c>
      <c r="C240" s="1">
        <v>42888</v>
      </c>
      <c r="D240" t="s">
        <v>15</v>
      </c>
      <c r="E240" t="s">
        <v>167</v>
      </c>
      <c r="F240" t="s">
        <v>16</v>
      </c>
      <c r="G240">
        <f>YEAR(tbl_Order[[#This Row],[OrderDate]])</f>
        <v>2017</v>
      </c>
      <c r="H240">
        <f>MONTH(tbl_Order[[#This Row],[OrderDate]])</f>
        <v>6</v>
      </c>
      <c r="I240" t="str">
        <f>TEXT(tbl_Order[[#This Row],[OrderDate]],"mmm")</f>
        <v>Jun</v>
      </c>
      <c r="J240" s="3">
        <f>SUMIFS(tbl_OrderProduct[LinePrice],tbl_OrderProduct[OrderID],tbl_Order[[#This Row],[OrderID]])</f>
        <v>33.5</v>
      </c>
    </row>
    <row r="241" spans="1:10" x14ac:dyDescent="0.4">
      <c r="A241" t="s">
        <v>407</v>
      </c>
      <c r="B241" t="s">
        <v>2662</v>
      </c>
      <c r="C241" s="1">
        <v>42890</v>
      </c>
      <c r="D241" t="s">
        <v>166</v>
      </c>
      <c r="E241" t="s">
        <v>167</v>
      </c>
      <c r="F241" t="s">
        <v>16</v>
      </c>
      <c r="G241">
        <f>YEAR(tbl_Order[[#This Row],[OrderDate]])</f>
        <v>2017</v>
      </c>
      <c r="H241">
        <f>MONTH(tbl_Order[[#This Row],[OrderDate]])</f>
        <v>6</v>
      </c>
      <c r="I241" t="str">
        <f>TEXT(tbl_Order[[#This Row],[OrderDate]],"mmm")</f>
        <v>Jun</v>
      </c>
      <c r="J241" s="3">
        <f>SUMIFS(tbl_OrderProduct[LinePrice],tbl_OrderProduct[OrderID],tbl_Order[[#This Row],[OrderID]])</f>
        <v>17.5</v>
      </c>
    </row>
    <row r="242" spans="1:10" x14ac:dyDescent="0.4">
      <c r="A242" t="s">
        <v>408</v>
      </c>
      <c r="B242" t="s">
        <v>1865</v>
      </c>
      <c r="C242" s="1">
        <v>42892</v>
      </c>
      <c r="D242" t="s">
        <v>15</v>
      </c>
      <c r="E242" t="s">
        <v>167</v>
      </c>
      <c r="F242" t="s">
        <v>16</v>
      </c>
      <c r="G242">
        <f>YEAR(tbl_Order[[#This Row],[OrderDate]])</f>
        <v>2017</v>
      </c>
      <c r="H242">
        <f>MONTH(tbl_Order[[#This Row],[OrderDate]])</f>
        <v>6</v>
      </c>
      <c r="I242" t="str">
        <f>TEXT(tbl_Order[[#This Row],[OrderDate]],"mmm")</f>
        <v>Jun</v>
      </c>
      <c r="J242" s="3">
        <f>SUMIFS(tbl_OrderProduct[LinePrice],tbl_OrderProduct[OrderID],tbl_Order[[#This Row],[OrderID]])</f>
        <v>33.5</v>
      </c>
    </row>
    <row r="243" spans="1:10" x14ac:dyDescent="0.4">
      <c r="A243" t="s">
        <v>409</v>
      </c>
      <c r="B243" t="s">
        <v>2648</v>
      </c>
      <c r="C243" s="1">
        <v>42893</v>
      </c>
      <c r="D243" t="s">
        <v>15</v>
      </c>
      <c r="E243" t="s">
        <v>167</v>
      </c>
      <c r="F243" t="s">
        <v>16</v>
      </c>
      <c r="G243">
        <f>YEAR(tbl_Order[[#This Row],[OrderDate]])</f>
        <v>2017</v>
      </c>
      <c r="H243">
        <f>MONTH(tbl_Order[[#This Row],[OrderDate]])</f>
        <v>6</v>
      </c>
      <c r="I243" t="str">
        <f>TEXT(tbl_Order[[#This Row],[OrderDate]],"mmm")</f>
        <v>Jun</v>
      </c>
      <c r="J243" s="3">
        <f>SUMIFS(tbl_OrderProduct[LinePrice],tbl_OrderProduct[OrderID],tbl_Order[[#This Row],[OrderID]])</f>
        <v>33.5</v>
      </c>
    </row>
    <row r="244" spans="1:10" x14ac:dyDescent="0.4">
      <c r="A244" t="s">
        <v>410</v>
      </c>
      <c r="B244" t="s">
        <v>2491</v>
      </c>
      <c r="C244" s="1">
        <v>42895</v>
      </c>
      <c r="D244" t="s">
        <v>17</v>
      </c>
      <c r="E244" t="s">
        <v>167</v>
      </c>
      <c r="F244" t="s">
        <v>16</v>
      </c>
      <c r="G244">
        <f>YEAR(tbl_Order[[#This Row],[OrderDate]])</f>
        <v>2017</v>
      </c>
      <c r="H244">
        <f>MONTH(tbl_Order[[#This Row],[OrderDate]])</f>
        <v>6</v>
      </c>
      <c r="I244" t="str">
        <f>TEXT(tbl_Order[[#This Row],[OrderDate]],"mmm")</f>
        <v>Jun</v>
      </c>
      <c r="J244" s="3">
        <f>SUMIFS(tbl_OrderProduct[LinePrice],tbl_OrderProduct[OrderID],tbl_Order[[#This Row],[OrderID]])</f>
        <v>145.93</v>
      </c>
    </row>
    <row r="245" spans="1:10" x14ac:dyDescent="0.4">
      <c r="A245" t="s">
        <v>411</v>
      </c>
      <c r="B245" t="s">
        <v>2369</v>
      </c>
      <c r="C245" s="1">
        <v>42896</v>
      </c>
      <c r="D245" t="s">
        <v>15</v>
      </c>
      <c r="E245" t="s">
        <v>18</v>
      </c>
      <c r="F245" t="s">
        <v>16</v>
      </c>
      <c r="G245">
        <f>YEAR(tbl_Order[[#This Row],[OrderDate]])</f>
        <v>2017</v>
      </c>
      <c r="H245">
        <f>MONTH(tbl_Order[[#This Row],[OrderDate]])</f>
        <v>6</v>
      </c>
      <c r="I245" t="str">
        <f>TEXT(tbl_Order[[#This Row],[OrderDate]],"mmm")</f>
        <v>Jun</v>
      </c>
      <c r="J245" s="3">
        <f>SUMIFS(tbl_OrderProduct[LinePrice],tbl_OrderProduct[OrderID],tbl_Order[[#This Row],[OrderID]])</f>
        <v>102.99000000000001</v>
      </c>
    </row>
    <row r="246" spans="1:10" x14ac:dyDescent="0.4">
      <c r="A246" t="s">
        <v>412</v>
      </c>
      <c r="B246" t="s">
        <v>2101</v>
      </c>
      <c r="C246" s="1">
        <v>42897</v>
      </c>
      <c r="D246" t="s">
        <v>15</v>
      </c>
      <c r="E246" t="s">
        <v>18</v>
      </c>
      <c r="F246" t="s">
        <v>16</v>
      </c>
      <c r="G246">
        <f>YEAR(tbl_Order[[#This Row],[OrderDate]])</f>
        <v>2017</v>
      </c>
      <c r="H246">
        <f>MONTH(tbl_Order[[#This Row],[OrderDate]])</f>
        <v>6</v>
      </c>
      <c r="I246" t="str">
        <f>TEXT(tbl_Order[[#This Row],[OrderDate]],"mmm")</f>
        <v>Jun</v>
      </c>
      <c r="J246" s="3">
        <f>SUMIFS(tbl_OrderProduct[LinePrice],tbl_OrderProduct[OrderID],tbl_Order[[#This Row],[OrderID]])</f>
        <v>74</v>
      </c>
    </row>
    <row r="247" spans="1:10" x14ac:dyDescent="0.4">
      <c r="A247" t="s">
        <v>413</v>
      </c>
      <c r="B247" t="s">
        <v>2142</v>
      </c>
      <c r="C247" s="1">
        <v>42899</v>
      </c>
      <c r="D247" t="s">
        <v>15</v>
      </c>
      <c r="E247" t="s">
        <v>167</v>
      </c>
      <c r="F247" t="s">
        <v>16</v>
      </c>
      <c r="G247">
        <f>YEAR(tbl_Order[[#This Row],[OrderDate]])</f>
        <v>2017</v>
      </c>
      <c r="H247">
        <f>MONTH(tbl_Order[[#This Row],[OrderDate]])</f>
        <v>6</v>
      </c>
      <c r="I247" t="str">
        <f>TEXT(tbl_Order[[#This Row],[OrderDate]],"mmm")</f>
        <v>Jun</v>
      </c>
      <c r="J247" s="3">
        <f>SUMIFS(tbl_OrderProduct[LinePrice],tbl_OrderProduct[OrderID],tbl_Order[[#This Row],[OrderID]])</f>
        <v>281.19000000000005</v>
      </c>
    </row>
    <row r="248" spans="1:10" x14ac:dyDescent="0.4">
      <c r="A248" t="s">
        <v>414</v>
      </c>
      <c r="B248" t="s">
        <v>2632</v>
      </c>
      <c r="C248" s="1">
        <v>42901</v>
      </c>
      <c r="D248" t="s">
        <v>17</v>
      </c>
      <c r="E248" t="s">
        <v>20</v>
      </c>
      <c r="F248" t="s">
        <v>16</v>
      </c>
      <c r="G248">
        <f>YEAR(tbl_Order[[#This Row],[OrderDate]])</f>
        <v>2017</v>
      </c>
      <c r="H248">
        <f>MONTH(tbl_Order[[#This Row],[OrderDate]])</f>
        <v>6</v>
      </c>
      <c r="I248" t="str">
        <f>TEXT(tbl_Order[[#This Row],[OrderDate]],"mmm")</f>
        <v>Jun</v>
      </c>
      <c r="J248" s="3">
        <f>SUMIFS(tbl_OrderProduct[LinePrice],tbl_OrderProduct[OrderID],tbl_Order[[#This Row],[OrderID]])</f>
        <v>33.5</v>
      </c>
    </row>
    <row r="249" spans="1:10" x14ac:dyDescent="0.4">
      <c r="A249" t="s">
        <v>415</v>
      </c>
      <c r="B249" t="s">
        <v>1858</v>
      </c>
      <c r="C249" s="1">
        <v>42904</v>
      </c>
      <c r="D249" t="s">
        <v>166</v>
      </c>
      <c r="E249" t="s">
        <v>167</v>
      </c>
      <c r="F249" t="s">
        <v>16</v>
      </c>
      <c r="G249">
        <f>YEAR(tbl_Order[[#This Row],[OrderDate]])</f>
        <v>2017</v>
      </c>
      <c r="H249">
        <f>MONTH(tbl_Order[[#This Row],[OrderDate]])</f>
        <v>6</v>
      </c>
      <c r="I249" t="str">
        <f>TEXT(tbl_Order[[#This Row],[OrderDate]],"mmm")</f>
        <v>Jun</v>
      </c>
      <c r="J249" s="3">
        <f>SUMIFS(tbl_OrderProduct[LinePrice],tbl_OrderProduct[OrderID],tbl_Order[[#This Row],[OrderID]])</f>
        <v>271.82</v>
      </c>
    </row>
    <row r="250" spans="1:10" x14ac:dyDescent="0.4">
      <c r="A250" t="s">
        <v>416</v>
      </c>
      <c r="B250" t="s">
        <v>2161</v>
      </c>
      <c r="C250" s="1">
        <v>42905</v>
      </c>
      <c r="D250" t="s">
        <v>166</v>
      </c>
      <c r="E250" t="s">
        <v>167</v>
      </c>
      <c r="F250" t="s">
        <v>16</v>
      </c>
      <c r="G250">
        <f>YEAR(tbl_Order[[#This Row],[OrderDate]])</f>
        <v>2017</v>
      </c>
      <c r="H250">
        <f>MONTH(tbl_Order[[#This Row],[OrderDate]])</f>
        <v>6</v>
      </c>
      <c r="I250" t="str">
        <f>TEXT(tbl_Order[[#This Row],[OrderDate]],"mmm")</f>
        <v>Jun</v>
      </c>
      <c r="J250" s="3">
        <f>SUMIFS(tbl_OrderProduct[LinePrice],tbl_OrderProduct[OrderID],tbl_Order[[#This Row],[OrderID]])</f>
        <v>328.34000000000003</v>
      </c>
    </row>
    <row r="251" spans="1:10" x14ac:dyDescent="0.4">
      <c r="A251" t="s">
        <v>417</v>
      </c>
      <c r="B251" t="s">
        <v>2249</v>
      </c>
      <c r="C251" s="1">
        <v>42906</v>
      </c>
      <c r="D251" t="s">
        <v>15</v>
      </c>
      <c r="E251" t="s">
        <v>167</v>
      </c>
      <c r="F251" t="s">
        <v>16</v>
      </c>
      <c r="G251">
        <f>YEAR(tbl_Order[[#This Row],[OrderDate]])</f>
        <v>2017</v>
      </c>
      <c r="H251">
        <f>MONTH(tbl_Order[[#This Row],[OrderDate]])</f>
        <v>6</v>
      </c>
      <c r="I251" t="str">
        <f>TEXT(tbl_Order[[#This Row],[OrderDate]],"mmm")</f>
        <v>Jun</v>
      </c>
      <c r="J251" s="3">
        <f>SUMIFS(tbl_OrderProduct[LinePrice],tbl_OrderProduct[OrderID],tbl_Order[[#This Row],[OrderID]])</f>
        <v>286.88</v>
      </c>
    </row>
    <row r="252" spans="1:10" x14ac:dyDescent="0.4">
      <c r="A252" t="s">
        <v>418</v>
      </c>
      <c r="B252" t="s">
        <v>2340</v>
      </c>
      <c r="C252" s="1">
        <v>42908</v>
      </c>
      <c r="D252" t="s">
        <v>15</v>
      </c>
      <c r="E252" t="s">
        <v>20</v>
      </c>
      <c r="F252" t="s">
        <v>16</v>
      </c>
      <c r="G252">
        <f>YEAR(tbl_Order[[#This Row],[OrderDate]])</f>
        <v>2017</v>
      </c>
      <c r="H252">
        <f>MONTH(tbl_Order[[#This Row],[OrderDate]])</f>
        <v>6</v>
      </c>
      <c r="I252" t="str">
        <f>TEXT(tbl_Order[[#This Row],[OrderDate]],"mmm")</f>
        <v>Jun</v>
      </c>
      <c r="J252" s="3">
        <f>SUMIFS(tbl_OrderProduct[LinePrice],tbl_OrderProduct[OrderID],tbl_Order[[#This Row],[OrderID]])</f>
        <v>64</v>
      </c>
    </row>
    <row r="253" spans="1:10" x14ac:dyDescent="0.4">
      <c r="A253" t="s">
        <v>419</v>
      </c>
      <c r="B253" t="s">
        <v>1940</v>
      </c>
      <c r="C253" s="1">
        <v>42909</v>
      </c>
      <c r="D253" t="s">
        <v>15</v>
      </c>
      <c r="E253" t="s">
        <v>167</v>
      </c>
      <c r="F253" t="s">
        <v>16</v>
      </c>
      <c r="G253">
        <f>YEAR(tbl_Order[[#This Row],[OrderDate]])</f>
        <v>2017</v>
      </c>
      <c r="H253">
        <f>MONTH(tbl_Order[[#This Row],[OrderDate]])</f>
        <v>6</v>
      </c>
      <c r="I253" t="str">
        <f>TEXT(tbl_Order[[#This Row],[OrderDate]],"mmm")</f>
        <v>Jun</v>
      </c>
      <c r="J253" s="3">
        <f>SUMIFS(tbl_OrderProduct[LinePrice],tbl_OrderProduct[OrderID],tbl_Order[[#This Row],[OrderID]])</f>
        <v>201.39000000000001</v>
      </c>
    </row>
    <row r="254" spans="1:10" x14ac:dyDescent="0.4">
      <c r="A254" t="s">
        <v>420</v>
      </c>
      <c r="B254" t="s">
        <v>1943</v>
      </c>
      <c r="C254" s="1">
        <v>42910</v>
      </c>
      <c r="D254" t="s">
        <v>15</v>
      </c>
      <c r="E254" t="s">
        <v>18</v>
      </c>
      <c r="F254" t="s">
        <v>16</v>
      </c>
      <c r="G254">
        <f>YEAR(tbl_Order[[#This Row],[OrderDate]])</f>
        <v>2017</v>
      </c>
      <c r="H254">
        <f>MONTH(tbl_Order[[#This Row],[OrderDate]])</f>
        <v>6</v>
      </c>
      <c r="I254" t="str">
        <f>TEXT(tbl_Order[[#This Row],[OrderDate]],"mmm")</f>
        <v>Jun</v>
      </c>
      <c r="J254" s="3">
        <f>SUMIFS(tbl_OrderProduct[LinePrice],tbl_OrderProduct[OrderID],tbl_Order[[#This Row],[OrderID]])</f>
        <v>29</v>
      </c>
    </row>
    <row r="255" spans="1:10" x14ac:dyDescent="0.4">
      <c r="A255" t="s">
        <v>421</v>
      </c>
      <c r="B255" t="s">
        <v>1988</v>
      </c>
      <c r="C255" s="1">
        <v>42912</v>
      </c>
      <c r="D255" t="s">
        <v>17</v>
      </c>
      <c r="E255" t="s">
        <v>20</v>
      </c>
      <c r="F255" t="s">
        <v>16</v>
      </c>
      <c r="G255">
        <f>YEAR(tbl_Order[[#This Row],[OrderDate]])</f>
        <v>2017</v>
      </c>
      <c r="H255">
        <f>MONTH(tbl_Order[[#This Row],[OrderDate]])</f>
        <v>6</v>
      </c>
      <c r="I255" t="str">
        <f>TEXT(tbl_Order[[#This Row],[OrderDate]],"mmm")</f>
        <v>Jun</v>
      </c>
      <c r="J255" s="3">
        <f>SUMIFS(tbl_OrderProduct[LinePrice],tbl_OrderProduct[OrderID],tbl_Order[[#This Row],[OrderID]])</f>
        <v>26.49</v>
      </c>
    </row>
    <row r="256" spans="1:10" x14ac:dyDescent="0.4">
      <c r="A256" t="s">
        <v>422</v>
      </c>
      <c r="B256" t="s">
        <v>1837</v>
      </c>
      <c r="C256" s="1">
        <v>42914</v>
      </c>
      <c r="D256" t="s">
        <v>15</v>
      </c>
      <c r="E256" t="s">
        <v>20</v>
      </c>
      <c r="F256" t="s">
        <v>16</v>
      </c>
      <c r="G256">
        <f>YEAR(tbl_Order[[#This Row],[OrderDate]])</f>
        <v>2017</v>
      </c>
      <c r="H256">
        <f>MONTH(tbl_Order[[#This Row],[OrderDate]])</f>
        <v>6</v>
      </c>
      <c r="I256" t="str">
        <f>TEXT(tbl_Order[[#This Row],[OrderDate]],"mmm")</f>
        <v>Jun</v>
      </c>
      <c r="J256" s="3">
        <f>SUMIFS(tbl_OrderProduct[LinePrice],tbl_OrderProduct[OrderID],tbl_Order[[#This Row],[OrderID]])</f>
        <v>143.89000000000001</v>
      </c>
    </row>
    <row r="257" spans="1:10" x14ac:dyDescent="0.4">
      <c r="A257" t="s">
        <v>423</v>
      </c>
      <c r="B257" t="s">
        <v>2098</v>
      </c>
      <c r="C257" s="1">
        <v>42918</v>
      </c>
      <c r="D257" t="s">
        <v>166</v>
      </c>
      <c r="E257" t="s">
        <v>20</v>
      </c>
      <c r="F257" t="s">
        <v>16</v>
      </c>
      <c r="G257">
        <f>YEAR(tbl_Order[[#This Row],[OrderDate]])</f>
        <v>2017</v>
      </c>
      <c r="H257">
        <f>MONTH(tbl_Order[[#This Row],[OrderDate]])</f>
        <v>7</v>
      </c>
      <c r="I257" t="str">
        <f>TEXT(tbl_Order[[#This Row],[OrderDate]],"mmm")</f>
        <v>Jul</v>
      </c>
      <c r="J257" s="3">
        <f>SUMIFS(tbl_OrderProduct[LinePrice],tbl_OrderProduct[OrderID],tbl_Order[[#This Row],[OrderID]])</f>
        <v>92.94</v>
      </c>
    </row>
    <row r="258" spans="1:10" x14ac:dyDescent="0.4">
      <c r="A258" t="s">
        <v>424</v>
      </c>
      <c r="B258" t="s">
        <v>2644</v>
      </c>
      <c r="C258" s="1">
        <v>42921</v>
      </c>
      <c r="D258" t="s">
        <v>17</v>
      </c>
      <c r="E258" t="s">
        <v>18</v>
      </c>
      <c r="F258" t="s">
        <v>16</v>
      </c>
      <c r="G258">
        <f>YEAR(tbl_Order[[#This Row],[OrderDate]])</f>
        <v>2017</v>
      </c>
      <c r="H258">
        <f>MONTH(tbl_Order[[#This Row],[OrderDate]])</f>
        <v>7</v>
      </c>
      <c r="I258" t="str">
        <f>TEXT(tbl_Order[[#This Row],[OrderDate]],"mmm")</f>
        <v>Jul</v>
      </c>
      <c r="J258" s="3">
        <f>SUMIFS(tbl_OrderProduct[LinePrice],tbl_OrderProduct[OrderID],tbl_Order[[#This Row],[OrderID]])</f>
        <v>220.82999999999998</v>
      </c>
    </row>
    <row r="259" spans="1:10" x14ac:dyDescent="0.4">
      <c r="A259" t="s">
        <v>425</v>
      </c>
      <c r="B259" t="s">
        <v>2052</v>
      </c>
      <c r="C259" s="1">
        <v>42924</v>
      </c>
      <c r="D259" t="s">
        <v>15</v>
      </c>
      <c r="E259" t="s">
        <v>18</v>
      </c>
      <c r="F259" t="s">
        <v>16</v>
      </c>
      <c r="G259">
        <f>YEAR(tbl_Order[[#This Row],[OrderDate]])</f>
        <v>2017</v>
      </c>
      <c r="H259">
        <f>MONTH(tbl_Order[[#This Row],[OrderDate]])</f>
        <v>7</v>
      </c>
      <c r="I259" t="str">
        <f>TEXT(tbl_Order[[#This Row],[OrderDate]],"mmm")</f>
        <v>Jul</v>
      </c>
      <c r="J259" s="3">
        <f>SUMIFS(tbl_OrderProduct[LinePrice],tbl_OrderProduct[OrderID],tbl_Order[[#This Row],[OrderID]])</f>
        <v>350.84000000000003</v>
      </c>
    </row>
    <row r="260" spans="1:10" x14ac:dyDescent="0.4">
      <c r="A260" t="s">
        <v>426</v>
      </c>
      <c r="B260" t="s">
        <v>2076</v>
      </c>
      <c r="C260" s="1">
        <v>42927</v>
      </c>
      <c r="D260" t="s">
        <v>166</v>
      </c>
      <c r="E260" t="s">
        <v>18</v>
      </c>
      <c r="F260" t="s">
        <v>16</v>
      </c>
      <c r="G260">
        <f>YEAR(tbl_Order[[#This Row],[OrderDate]])</f>
        <v>2017</v>
      </c>
      <c r="H260">
        <f>MONTH(tbl_Order[[#This Row],[OrderDate]])</f>
        <v>7</v>
      </c>
      <c r="I260" t="str">
        <f>TEXT(tbl_Order[[#This Row],[OrderDate]],"mmm")</f>
        <v>Jul</v>
      </c>
      <c r="J260" s="3">
        <f>SUMIFS(tbl_OrderProduct[LinePrice],tbl_OrderProduct[OrderID],tbl_Order[[#This Row],[OrderID]])</f>
        <v>127.98</v>
      </c>
    </row>
    <row r="261" spans="1:10" x14ac:dyDescent="0.4">
      <c r="A261" t="s">
        <v>427</v>
      </c>
      <c r="B261" t="s">
        <v>2234</v>
      </c>
      <c r="C261" s="1">
        <v>42929</v>
      </c>
      <c r="D261" t="s">
        <v>17</v>
      </c>
      <c r="E261" t="s">
        <v>20</v>
      </c>
      <c r="F261" t="s">
        <v>16</v>
      </c>
      <c r="G261">
        <f>YEAR(tbl_Order[[#This Row],[OrderDate]])</f>
        <v>2017</v>
      </c>
      <c r="H261">
        <f>MONTH(tbl_Order[[#This Row],[OrderDate]])</f>
        <v>7</v>
      </c>
      <c r="I261" t="str">
        <f>TEXT(tbl_Order[[#This Row],[OrderDate]],"mmm")</f>
        <v>Jul</v>
      </c>
      <c r="J261" s="3">
        <f>SUMIFS(tbl_OrderProduct[LinePrice],tbl_OrderProduct[OrderID],tbl_Order[[#This Row],[OrderID]])</f>
        <v>60</v>
      </c>
    </row>
    <row r="262" spans="1:10" x14ac:dyDescent="0.4">
      <c r="A262" t="s">
        <v>428</v>
      </c>
      <c r="B262" t="s">
        <v>2454</v>
      </c>
      <c r="C262" s="1">
        <v>42931</v>
      </c>
      <c r="D262" t="s">
        <v>17</v>
      </c>
      <c r="E262" t="s">
        <v>167</v>
      </c>
      <c r="F262" t="s">
        <v>16</v>
      </c>
      <c r="G262">
        <f>YEAR(tbl_Order[[#This Row],[OrderDate]])</f>
        <v>2017</v>
      </c>
      <c r="H262">
        <f>MONTH(tbl_Order[[#This Row],[OrderDate]])</f>
        <v>7</v>
      </c>
      <c r="I262" t="str">
        <f>TEXT(tbl_Order[[#This Row],[OrderDate]],"mmm")</f>
        <v>Jul</v>
      </c>
      <c r="J262" s="3">
        <f>SUMIFS(tbl_OrderProduct[LinePrice],tbl_OrderProduct[OrderID],tbl_Order[[#This Row],[OrderID]])</f>
        <v>146.43</v>
      </c>
    </row>
    <row r="263" spans="1:10" x14ac:dyDescent="0.4">
      <c r="A263" t="s">
        <v>429</v>
      </c>
      <c r="B263" t="s">
        <v>2096</v>
      </c>
      <c r="C263" s="1">
        <v>42934</v>
      </c>
      <c r="D263" t="s">
        <v>166</v>
      </c>
      <c r="E263" t="s">
        <v>20</v>
      </c>
      <c r="F263" t="s">
        <v>16</v>
      </c>
      <c r="G263">
        <f>YEAR(tbl_Order[[#This Row],[OrderDate]])</f>
        <v>2017</v>
      </c>
      <c r="H263">
        <f>MONTH(tbl_Order[[#This Row],[OrderDate]])</f>
        <v>7</v>
      </c>
      <c r="I263" t="str">
        <f>TEXT(tbl_Order[[#This Row],[OrderDate]],"mmm")</f>
        <v>Jul</v>
      </c>
      <c r="J263" s="3">
        <f>SUMIFS(tbl_OrderProduct[LinePrice],tbl_OrderProduct[OrderID],tbl_Order[[#This Row],[OrderID]])</f>
        <v>90.94</v>
      </c>
    </row>
    <row r="264" spans="1:10" x14ac:dyDescent="0.4">
      <c r="A264" t="s">
        <v>430</v>
      </c>
      <c r="B264" t="s">
        <v>2600</v>
      </c>
      <c r="C264" s="1">
        <v>42936</v>
      </c>
      <c r="D264" t="s">
        <v>15</v>
      </c>
      <c r="E264" t="s">
        <v>18</v>
      </c>
      <c r="F264" t="s">
        <v>16</v>
      </c>
      <c r="G264">
        <f>YEAR(tbl_Order[[#This Row],[OrderDate]])</f>
        <v>2017</v>
      </c>
      <c r="H264">
        <f>MONTH(tbl_Order[[#This Row],[OrderDate]])</f>
        <v>7</v>
      </c>
      <c r="I264" t="str">
        <f>TEXT(tbl_Order[[#This Row],[OrderDate]],"mmm")</f>
        <v>Jul</v>
      </c>
      <c r="J264" s="3">
        <f>SUMIFS(tbl_OrderProduct[LinePrice],tbl_OrderProduct[OrderID],tbl_Order[[#This Row],[OrderID]])</f>
        <v>337.25</v>
      </c>
    </row>
    <row r="265" spans="1:10" x14ac:dyDescent="0.4">
      <c r="A265" t="s">
        <v>431</v>
      </c>
      <c r="B265" t="s">
        <v>2482</v>
      </c>
      <c r="C265" s="1">
        <v>42938</v>
      </c>
      <c r="D265" t="s">
        <v>17</v>
      </c>
      <c r="E265" t="s">
        <v>18</v>
      </c>
      <c r="F265" t="s">
        <v>16</v>
      </c>
      <c r="G265">
        <f>YEAR(tbl_Order[[#This Row],[OrderDate]])</f>
        <v>2017</v>
      </c>
      <c r="H265">
        <f>MONTH(tbl_Order[[#This Row],[OrderDate]])</f>
        <v>7</v>
      </c>
      <c r="I265" t="str">
        <f>TEXT(tbl_Order[[#This Row],[OrderDate]],"mmm")</f>
        <v>Jul</v>
      </c>
      <c r="J265" s="3">
        <f>SUMIFS(tbl_OrderProduct[LinePrice],tbl_OrderProduct[OrderID],tbl_Order[[#This Row],[OrderID]])</f>
        <v>272.48</v>
      </c>
    </row>
    <row r="266" spans="1:10" x14ac:dyDescent="0.4">
      <c r="A266" t="s">
        <v>432</v>
      </c>
      <c r="B266" t="s">
        <v>1870</v>
      </c>
      <c r="C266" s="1">
        <v>42940</v>
      </c>
      <c r="D266" t="s">
        <v>15</v>
      </c>
      <c r="E266" t="s">
        <v>167</v>
      </c>
      <c r="F266" t="s">
        <v>16</v>
      </c>
      <c r="G266">
        <f>YEAR(tbl_Order[[#This Row],[OrderDate]])</f>
        <v>2017</v>
      </c>
      <c r="H266">
        <f>MONTH(tbl_Order[[#This Row],[OrderDate]])</f>
        <v>7</v>
      </c>
      <c r="I266" t="str">
        <f>TEXT(tbl_Order[[#This Row],[OrderDate]],"mmm")</f>
        <v>Jul</v>
      </c>
      <c r="J266" s="3">
        <f>SUMIFS(tbl_OrderProduct[LinePrice],tbl_OrderProduct[OrderID],tbl_Order[[#This Row],[OrderID]])</f>
        <v>31</v>
      </c>
    </row>
    <row r="267" spans="1:10" x14ac:dyDescent="0.4">
      <c r="A267" t="s">
        <v>433</v>
      </c>
      <c r="B267" t="s">
        <v>2534</v>
      </c>
      <c r="C267" s="1">
        <v>42942</v>
      </c>
      <c r="D267" t="s">
        <v>17</v>
      </c>
      <c r="E267" t="s">
        <v>167</v>
      </c>
      <c r="F267" t="s">
        <v>16</v>
      </c>
      <c r="G267">
        <f>YEAR(tbl_Order[[#This Row],[OrderDate]])</f>
        <v>2017</v>
      </c>
      <c r="H267">
        <f>MONTH(tbl_Order[[#This Row],[OrderDate]])</f>
        <v>7</v>
      </c>
      <c r="I267" t="str">
        <f>TEXT(tbl_Order[[#This Row],[OrderDate]],"mmm")</f>
        <v>Jul</v>
      </c>
      <c r="J267" s="3">
        <f>SUMIFS(tbl_OrderProduct[LinePrice],tbl_OrderProduct[OrderID],tbl_Order[[#This Row],[OrderID]])</f>
        <v>107</v>
      </c>
    </row>
    <row r="268" spans="1:10" x14ac:dyDescent="0.4">
      <c r="A268" t="s">
        <v>434</v>
      </c>
      <c r="B268" t="s">
        <v>2100</v>
      </c>
      <c r="C268" s="1">
        <v>42946</v>
      </c>
      <c r="D268" t="s">
        <v>166</v>
      </c>
      <c r="E268" t="s">
        <v>167</v>
      </c>
      <c r="F268" t="s">
        <v>16</v>
      </c>
      <c r="G268">
        <f>YEAR(tbl_Order[[#This Row],[OrderDate]])</f>
        <v>2017</v>
      </c>
      <c r="H268">
        <f>MONTH(tbl_Order[[#This Row],[OrderDate]])</f>
        <v>7</v>
      </c>
      <c r="I268" t="str">
        <f>TEXT(tbl_Order[[#This Row],[OrderDate]],"mmm")</f>
        <v>Jul</v>
      </c>
      <c r="J268" s="3">
        <f>SUMIFS(tbl_OrderProduct[LinePrice],tbl_OrderProduct[OrderID],tbl_Order[[#This Row],[OrderID]])</f>
        <v>62</v>
      </c>
    </row>
    <row r="269" spans="1:10" x14ac:dyDescent="0.4">
      <c r="A269" t="s">
        <v>435</v>
      </c>
      <c r="B269" t="s">
        <v>1945</v>
      </c>
      <c r="C269" s="1">
        <v>42948</v>
      </c>
      <c r="D269" t="s">
        <v>15</v>
      </c>
      <c r="E269" t="s">
        <v>20</v>
      </c>
      <c r="F269" t="s">
        <v>16</v>
      </c>
      <c r="G269">
        <f>YEAR(tbl_Order[[#This Row],[OrderDate]])</f>
        <v>2017</v>
      </c>
      <c r="H269">
        <f>MONTH(tbl_Order[[#This Row],[OrderDate]])</f>
        <v>8</v>
      </c>
      <c r="I269" t="str">
        <f>TEXT(tbl_Order[[#This Row],[OrderDate]],"mmm")</f>
        <v>Aug</v>
      </c>
      <c r="J269" s="3">
        <f>SUMIFS(tbl_OrderProduct[LinePrice],tbl_OrderProduct[OrderID],tbl_Order[[#This Row],[OrderID]])</f>
        <v>98</v>
      </c>
    </row>
    <row r="270" spans="1:10" x14ac:dyDescent="0.4">
      <c r="A270" t="s">
        <v>436</v>
      </c>
      <c r="B270" t="s">
        <v>1985</v>
      </c>
      <c r="C270" s="1">
        <v>42950</v>
      </c>
      <c r="D270" t="s">
        <v>15</v>
      </c>
      <c r="E270" t="s">
        <v>167</v>
      </c>
      <c r="F270" t="s">
        <v>16</v>
      </c>
      <c r="G270">
        <f>YEAR(tbl_Order[[#This Row],[OrderDate]])</f>
        <v>2017</v>
      </c>
      <c r="H270">
        <f>MONTH(tbl_Order[[#This Row],[OrderDate]])</f>
        <v>8</v>
      </c>
      <c r="I270" t="str">
        <f>TEXT(tbl_Order[[#This Row],[OrderDate]],"mmm")</f>
        <v>Aug</v>
      </c>
      <c r="J270" s="3">
        <f>SUMIFS(tbl_OrderProduct[LinePrice],tbl_OrderProduct[OrderID],tbl_Order[[#This Row],[OrderID]])</f>
        <v>16.989999999999998</v>
      </c>
    </row>
    <row r="271" spans="1:10" x14ac:dyDescent="0.4">
      <c r="A271" t="s">
        <v>437</v>
      </c>
      <c r="B271" t="s">
        <v>2023</v>
      </c>
      <c r="C271" s="1">
        <v>42951</v>
      </c>
      <c r="D271" t="s">
        <v>17</v>
      </c>
      <c r="E271" t="s">
        <v>18</v>
      </c>
      <c r="F271" t="s">
        <v>16</v>
      </c>
      <c r="G271">
        <f>YEAR(tbl_Order[[#This Row],[OrderDate]])</f>
        <v>2017</v>
      </c>
      <c r="H271">
        <f>MONTH(tbl_Order[[#This Row],[OrderDate]])</f>
        <v>8</v>
      </c>
      <c r="I271" t="str">
        <f>TEXT(tbl_Order[[#This Row],[OrderDate]],"mmm")</f>
        <v>Aug</v>
      </c>
      <c r="J271" s="3">
        <f>SUMIFS(tbl_OrderProduct[LinePrice],tbl_OrderProduct[OrderID],tbl_Order[[#This Row],[OrderID]])</f>
        <v>125.98</v>
      </c>
    </row>
    <row r="272" spans="1:10" x14ac:dyDescent="0.4">
      <c r="A272" t="s">
        <v>438</v>
      </c>
      <c r="B272" t="s">
        <v>2074</v>
      </c>
      <c r="C272" s="1">
        <v>42955</v>
      </c>
      <c r="D272" t="s">
        <v>15</v>
      </c>
      <c r="E272" t="s">
        <v>18</v>
      </c>
      <c r="F272" t="s">
        <v>16</v>
      </c>
      <c r="G272">
        <f>YEAR(tbl_Order[[#This Row],[OrderDate]])</f>
        <v>2017</v>
      </c>
      <c r="H272">
        <f>MONTH(tbl_Order[[#This Row],[OrderDate]])</f>
        <v>8</v>
      </c>
      <c r="I272" t="str">
        <f>TEXT(tbl_Order[[#This Row],[OrderDate]],"mmm")</f>
        <v>Aug</v>
      </c>
      <c r="J272" s="3">
        <f>SUMIFS(tbl_OrderProduct[LinePrice],tbl_OrderProduct[OrderID],tbl_Order[[#This Row],[OrderID]])</f>
        <v>164.34</v>
      </c>
    </row>
    <row r="273" spans="1:10" x14ac:dyDescent="0.4">
      <c r="A273" t="s">
        <v>439</v>
      </c>
      <c r="B273" t="s">
        <v>1950</v>
      </c>
      <c r="C273" s="1">
        <v>42957</v>
      </c>
      <c r="D273" t="s">
        <v>15</v>
      </c>
      <c r="E273" t="s">
        <v>167</v>
      </c>
      <c r="F273" t="s">
        <v>16</v>
      </c>
      <c r="G273">
        <f>YEAR(tbl_Order[[#This Row],[OrderDate]])</f>
        <v>2017</v>
      </c>
      <c r="H273">
        <f>MONTH(tbl_Order[[#This Row],[OrderDate]])</f>
        <v>8</v>
      </c>
      <c r="I273" t="str">
        <f>TEXT(tbl_Order[[#This Row],[OrderDate]],"mmm")</f>
        <v>Aug</v>
      </c>
      <c r="J273" s="3">
        <f>SUMIFS(tbl_OrderProduct[LinePrice],tbl_OrderProduct[OrderID],tbl_Order[[#This Row],[OrderID]])</f>
        <v>130.9</v>
      </c>
    </row>
    <row r="274" spans="1:10" x14ac:dyDescent="0.4">
      <c r="A274" t="s">
        <v>440</v>
      </c>
      <c r="B274" t="s">
        <v>2490</v>
      </c>
      <c r="C274" s="1">
        <v>42958</v>
      </c>
      <c r="D274" t="s">
        <v>15</v>
      </c>
      <c r="E274" t="s">
        <v>18</v>
      </c>
      <c r="F274" t="s">
        <v>16</v>
      </c>
      <c r="G274">
        <f>YEAR(tbl_Order[[#This Row],[OrderDate]])</f>
        <v>2017</v>
      </c>
      <c r="H274">
        <f>MONTH(tbl_Order[[#This Row],[OrderDate]])</f>
        <v>8</v>
      </c>
      <c r="I274" t="str">
        <f>TEXT(tbl_Order[[#This Row],[OrderDate]],"mmm")</f>
        <v>Aug</v>
      </c>
      <c r="J274" s="3">
        <f>SUMIFS(tbl_OrderProduct[LinePrice],tbl_OrderProduct[OrderID],tbl_Order[[#This Row],[OrderID]])</f>
        <v>42.989999999999995</v>
      </c>
    </row>
    <row r="275" spans="1:10" x14ac:dyDescent="0.4">
      <c r="A275" t="s">
        <v>441</v>
      </c>
      <c r="B275" t="s">
        <v>2250</v>
      </c>
      <c r="C275" s="1">
        <v>42960</v>
      </c>
      <c r="D275" t="s">
        <v>17</v>
      </c>
      <c r="E275" t="s">
        <v>167</v>
      </c>
      <c r="F275" t="s">
        <v>16</v>
      </c>
      <c r="G275">
        <f>YEAR(tbl_Order[[#This Row],[OrderDate]])</f>
        <v>2017</v>
      </c>
      <c r="H275">
        <f>MONTH(tbl_Order[[#This Row],[OrderDate]])</f>
        <v>8</v>
      </c>
      <c r="I275" t="str">
        <f>TEXT(tbl_Order[[#This Row],[OrderDate]],"mmm")</f>
        <v>Aug</v>
      </c>
      <c r="J275" s="3">
        <f>SUMIFS(tbl_OrderProduct[LinePrice],tbl_OrderProduct[OrderID],tbl_Order[[#This Row],[OrderID]])</f>
        <v>55.49</v>
      </c>
    </row>
    <row r="276" spans="1:10" x14ac:dyDescent="0.4">
      <c r="A276" t="s">
        <v>442</v>
      </c>
      <c r="B276" t="s">
        <v>1826</v>
      </c>
      <c r="C276" s="1">
        <v>42962</v>
      </c>
      <c r="D276" t="s">
        <v>15</v>
      </c>
      <c r="E276" t="s">
        <v>18</v>
      </c>
      <c r="F276" t="s">
        <v>16</v>
      </c>
      <c r="G276">
        <f>YEAR(tbl_Order[[#This Row],[OrderDate]])</f>
        <v>2017</v>
      </c>
      <c r="H276">
        <f>MONTH(tbl_Order[[#This Row],[OrderDate]])</f>
        <v>8</v>
      </c>
      <c r="I276" t="str">
        <f>TEXT(tbl_Order[[#This Row],[OrderDate]],"mmm")</f>
        <v>Aug</v>
      </c>
      <c r="J276" s="3">
        <f>SUMIFS(tbl_OrderProduct[LinePrice],tbl_OrderProduct[OrderID],tbl_Order[[#This Row],[OrderID]])</f>
        <v>168.88</v>
      </c>
    </row>
    <row r="277" spans="1:10" x14ac:dyDescent="0.4">
      <c r="A277" t="s">
        <v>443</v>
      </c>
      <c r="B277" t="s">
        <v>2640</v>
      </c>
      <c r="C277" s="1">
        <v>42965</v>
      </c>
      <c r="D277" t="s">
        <v>15</v>
      </c>
      <c r="E277" t="s">
        <v>18</v>
      </c>
      <c r="F277" t="s">
        <v>16</v>
      </c>
      <c r="G277">
        <f>YEAR(tbl_Order[[#This Row],[OrderDate]])</f>
        <v>2017</v>
      </c>
      <c r="H277">
        <f>MONTH(tbl_Order[[#This Row],[OrderDate]])</f>
        <v>8</v>
      </c>
      <c r="I277" t="str">
        <f>TEXT(tbl_Order[[#This Row],[OrderDate]],"mmm")</f>
        <v>Aug</v>
      </c>
      <c r="J277" s="3">
        <f>SUMIFS(tbl_OrderProduct[LinePrice],tbl_OrderProduct[OrderID],tbl_Order[[#This Row],[OrderID]])</f>
        <v>94</v>
      </c>
    </row>
    <row r="278" spans="1:10" x14ac:dyDescent="0.4">
      <c r="A278" t="s">
        <v>444</v>
      </c>
      <c r="B278" t="s">
        <v>1887</v>
      </c>
      <c r="C278" s="1">
        <v>42968</v>
      </c>
      <c r="D278" t="s">
        <v>15</v>
      </c>
      <c r="E278" t="s">
        <v>18</v>
      </c>
      <c r="F278" t="s">
        <v>16</v>
      </c>
      <c r="G278">
        <f>YEAR(tbl_Order[[#This Row],[OrderDate]])</f>
        <v>2017</v>
      </c>
      <c r="H278">
        <f>MONTH(tbl_Order[[#This Row],[OrderDate]])</f>
        <v>8</v>
      </c>
      <c r="I278" t="str">
        <f>TEXT(tbl_Order[[#This Row],[OrderDate]],"mmm")</f>
        <v>Aug</v>
      </c>
      <c r="J278" s="3">
        <f>SUMIFS(tbl_OrderProduct[LinePrice],tbl_OrderProduct[OrderID],tbl_Order[[#This Row],[OrderID]])</f>
        <v>376.42</v>
      </c>
    </row>
    <row r="279" spans="1:10" x14ac:dyDescent="0.4">
      <c r="A279" t="s">
        <v>445</v>
      </c>
      <c r="B279" t="s">
        <v>1928</v>
      </c>
      <c r="C279" s="1">
        <v>42971</v>
      </c>
      <c r="D279" t="s">
        <v>15</v>
      </c>
      <c r="E279" t="s">
        <v>18</v>
      </c>
      <c r="F279" t="s">
        <v>16</v>
      </c>
      <c r="G279">
        <f>YEAR(tbl_Order[[#This Row],[OrderDate]])</f>
        <v>2017</v>
      </c>
      <c r="H279">
        <f>MONTH(tbl_Order[[#This Row],[OrderDate]])</f>
        <v>8</v>
      </c>
      <c r="I279" t="str">
        <f>TEXT(tbl_Order[[#This Row],[OrderDate]],"mmm")</f>
        <v>Aug</v>
      </c>
      <c r="J279" s="3">
        <f>SUMIFS(tbl_OrderProduct[LinePrice],tbl_OrderProduct[OrderID],tbl_Order[[#This Row],[OrderID]])</f>
        <v>66.95</v>
      </c>
    </row>
    <row r="280" spans="1:10" x14ac:dyDescent="0.4">
      <c r="A280" t="s">
        <v>446</v>
      </c>
      <c r="B280" t="s">
        <v>2640</v>
      </c>
      <c r="C280" s="1">
        <v>42974</v>
      </c>
      <c r="D280" t="s">
        <v>15</v>
      </c>
      <c r="E280" t="s">
        <v>18</v>
      </c>
      <c r="F280" t="s">
        <v>16</v>
      </c>
      <c r="G280">
        <f>YEAR(tbl_Order[[#This Row],[OrderDate]])</f>
        <v>2017</v>
      </c>
      <c r="H280">
        <f>MONTH(tbl_Order[[#This Row],[OrderDate]])</f>
        <v>8</v>
      </c>
      <c r="I280" t="str">
        <f>TEXT(tbl_Order[[#This Row],[OrderDate]],"mmm")</f>
        <v>Aug</v>
      </c>
      <c r="J280" s="3">
        <f>SUMIFS(tbl_OrderProduct[LinePrice],tbl_OrderProduct[OrderID],tbl_Order[[#This Row],[OrderID]])</f>
        <v>199.42000000000002</v>
      </c>
    </row>
    <row r="281" spans="1:10" x14ac:dyDescent="0.4">
      <c r="A281" t="s">
        <v>447</v>
      </c>
      <c r="B281" t="s">
        <v>2617</v>
      </c>
      <c r="C281" s="1">
        <v>42976</v>
      </c>
      <c r="D281" t="s">
        <v>15</v>
      </c>
      <c r="E281" t="s">
        <v>167</v>
      </c>
      <c r="F281" t="s">
        <v>16</v>
      </c>
      <c r="G281">
        <f>YEAR(tbl_Order[[#This Row],[OrderDate]])</f>
        <v>2017</v>
      </c>
      <c r="H281">
        <f>MONTH(tbl_Order[[#This Row],[OrderDate]])</f>
        <v>8</v>
      </c>
      <c r="I281" t="str">
        <f>TEXT(tbl_Order[[#This Row],[OrderDate]],"mmm")</f>
        <v>Aug</v>
      </c>
      <c r="J281" s="3">
        <f>SUMIFS(tbl_OrderProduct[LinePrice],tbl_OrderProduct[OrderID],tbl_Order[[#This Row],[OrderID]])</f>
        <v>81.900000000000006</v>
      </c>
    </row>
    <row r="282" spans="1:10" x14ac:dyDescent="0.4">
      <c r="A282" t="s">
        <v>448</v>
      </c>
      <c r="B282" t="s">
        <v>2467</v>
      </c>
      <c r="C282" s="1">
        <v>42978</v>
      </c>
      <c r="D282" t="s">
        <v>15</v>
      </c>
      <c r="E282" t="s">
        <v>167</v>
      </c>
      <c r="F282" t="s">
        <v>16</v>
      </c>
      <c r="G282">
        <f>YEAR(tbl_Order[[#This Row],[OrderDate]])</f>
        <v>2017</v>
      </c>
      <c r="H282">
        <f>MONTH(tbl_Order[[#This Row],[OrderDate]])</f>
        <v>8</v>
      </c>
      <c r="I282" t="str">
        <f>TEXT(tbl_Order[[#This Row],[OrderDate]],"mmm")</f>
        <v>Aug</v>
      </c>
      <c r="J282" s="3">
        <f>SUMIFS(tbl_OrderProduct[LinePrice],tbl_OrderProduct[OrderID],tbl_Order[[#This Row],[OrderID]])</f>
        <v>143.48000000000002</v>
      </c>
    </row>
    <row r="283" spans="1:10" x14ac:dyDescent="0.4">
      <c r="A283" t="s">
        <v>449</v>
      </c>
      <c r="B283" t="s">
        <v>2281</v>
      </c>
      <c r="C283" s="1">
        <v>42980</v>
      </c>
      <c r="D283" t="s">
        <v>17</v>
      </c>
      <c r="E283" t="s">
        <v>167</v>
      </c>
      <c r="F283" t="s">
        <v>16</v>
      </c>
      <c r="G283">
        <f>YEAR(tbl_Order[[#This Row],[OrderDate]])</f>
        <v>2017</v>
      </c>
      <c r="H283">
        <f>MONTH(tbl_Order[[#This Row],[OrderDate]])</f>
        <v>9</v>
      </c>
      <c r="I283" t="str">
        <f>TEXT(tbl_Order[[#This Row],[OrderDate]],"mmm")</f>
        <v>Sep</v>
      </c>
      <c r="J283" s="3">
        <f>SUMIFS(tbl_OrderProduct[LinePrice],tbl_OrderProduct[OrderID],tbl_Order[[#This Row],[OrderID]])</f>
        <v>145.38999999999999</v>
      </c>
    </row>
    <row r="284" spans="1:10" x14ac:dyDescent="0.4">
      <c r="A284" t="s">
        <v>450</v>
      </c>
      <c r="B284" t="s">
        <v>2399</v>
      </c>
      <c r="C284" s="1">
        <v>42983</v>
      </c>
      <c r="D284" t="s">
        <v>15</v>
      </c>
      <c r="E284" t="s">
        <v>167</v>
      </c>
      <c r="F284" t="s">
        <v>16</v>
      </c>
      <c r="G284">
        <f>YEAR(tbl_Order[[#This Row],[OrderDate]])</f>
        <v>2017</v>
      </c>
      <c r="H284">
        <f>MONTH(tbl_Order[[#This Row],[OrderDate]])</f>
        <v>9</v>
      </c>
      <c r="I284" t="str">
        <f>TEXT(tbl_Order[[#This Row],[OrderDate]],"mmm")</f>
        <v>Sep</v>
      </c>
      <c r="J284" s="3">
        <f>SUMIFS(tbl_OrderProduct[LinePrice],tbl_OrderProduct[OrderID],tbl_Order[[#This Row],[OrderID]])</f>
        <v>357.37</v>
      </c>
    </row>
    <row r="285" spans="1:10" x14ac:dyDescent="0.4">
      <c r="A285" t="s">
        <v>451</v>
      </c>
      <c r="B285" t="s">
        <v>2658</v>
      </c>
      <c r="C285" s="1">
        <v>42984</v>
      </c>
      <c r="D285" t="s">
        <v>15</v>
      </c>
      <c r="E285" t="s">
        <v>167</v>
      </c>
      <c r="F285" t="s">
        <v>16</v>
      </c>
      <c r="G285">
        <f>YEAR(tbl_Order[[#This Row],[OrderDate]])</f>
        <v>2017</v>
      </c>
      <c r="H285">
        <f>MONTH(tbl_Order[[#This Row],[OrderDate]])</f>
        <v>9</v>
      </c>
      <c r="I285" t="str">
        <f>TEXT(tbl_Order[[#This Row],[OrderDate]],"mmm")</f>
        <v>Sep</v>
      </c>
      <c r="J285" s="3">
        <f>SUMIFS(tbl_OrderProduct[LinePrice],tbl_OrderProduct[OrderID],tbl_Order[[#This Row],[OrderID]])</f>
        <v>17.5</v>
      </c>
    </row>
    <row r="286" spans="1:10" x14ac:dyDescent="0.4">
      <c r="A286" t="s">
        <v>452</v>
      </c>
      <c r="B286" t="s">
        <v>2082</v>
      </c>
      <c r="C286" s="1">
        <v>42986</v>
      </c>
      <c r="D286" t="s">
        <v>17</v>
      </c>
      <c r="E286" t="s">
        <v>167</v>
      </c>
      <c r="F286" t="s">
        <v>16</v>
      </c>
      <c r="G286">
        <f>YEAR(tbl_Order[[#This Row],[OrderDate]])</f>
        <v>2017</v>
      </c>
      <c r="H286">
        <f>MONTH(tbl_Order[[#This Row],[OrderDate]])</f>
        <v>9</v>
      </c>
      <c r="I286" t="str">
        <f>TEXT(tbl_Order[[#This Row],[OrderDate]],"mmm")</f>
        <v>Sep</v>
      </c>
      <c r="J286" s="3">
        <f>SUMIFS(tbl_OrderProduct[LinePrice],tbl_OrderProduct[OrderID],tbl_Order[[#This Row],[OrderID]])</f>
        <v>283.89999999999998</v>
      </c>
    </row>
    <row r="287" spans="1:10" x14ac:dyDescent="0.4">
      <c r="A287" t="s">
        <v>453</v>
      </c>
      <c r="B287" t="s">
        <v>1756</v>
      </c>
      <c r="C287" s="1">
        <v>42989</v>
      </c>
      <c r="D287" t="s">
        <v>15</v>
      </c>
      <c r="E287" t="s">
        <v>18</v>
      </c>
      <c r="F287" t="s">
        <v>16</v>
      </c>
      <c r="G287">
        <f>YEAR(tbl_Order[[#This Row],[OrderDate]])</f>
        <v>2017</v>
      </c>
      <c r="H287">
        <f>MONTH(tbl_Order[[#This Row],[OrderDate]])</f>
        <v>9</v>
      </c>
      <c r="I287" t="str">
        <f>TEXT(tbl_Order[[#This Row],[OrderDate]],"mmm")</f>
        <v>Sep</v>
      </c>
      <c r="J287" s="3">
        <f>SUMIFS(tbl_OrderProduct[LinePrice],tbl_OrderProduct[OrderID],tbl_Order[[#This Row],[OrderID]])</f>
        <v>184.48000000000002</v>
      </c>
    </row>
    <row r="288" spans="1:10" x14ac:dyDescent="0.4">
      <c r="A288" t="s">
        <v>454</v>
      </c>
      <c r="B288" t="s">
        <v>2144</v>
      </c>
      <c r="C288" s="1">
        <v>42991</v>
      </c>
      <c r="D288" t="s">
        <v>15</v>
      </c>
      <c r="E288" t="s">
        <v>167</v>
      </c>
      <c r="F288" t="s">
        <v>16</v>
      </c>
      <c r="G288">
        <f>YEAR(tbl_Order[[#This Row],[OrderDate]])</f>
        <v>2017</v>
      </c>
      <c r="H288">
        <f>MONTH(tbl_Order[[#This Row],[OrderDate]])</f>
        <v>9</v>
      </c>
      <c r="I288" t="str">
        <f>TEXT(tbl_Order[[#This Row],[OrderDate]],"mmm")</f>
        <v>Sep</v>
      </c>
      <c r="J288" s="3">
        <f>SUMIFS(tbl_OrderProduct[LinePrice],tbl_OrderProduct[OrderID],tbl_Order[[#This Row],[OrderID]])</f>
        <v>119.9</v>
      </c>
    </row>
    <row r="289" spans="1:10" x14ac:dyDescent="0.4">
      <c r="A289" t="s">
        <v>455</v>
      </c>
      <c r="B289" t="s">
        <v>2289</v>
      </c>
      <c r="C289" s="1">
        <v>42992</v>
      </c>
      <c r="D289" t="s">
        <v>15</v>
      </c>
      <c r="E289" t="s">
        <v>167</v>
      </c>
      <c r="F289" t="s">
        <v>16</v>
      </c>
      <c r="G289">
        <f>YEAR(tbl_Order[[#This Row],[OrderDate]])</f>
        <v>2017</v>
      </c>
      <c r="H289">
        <f>MONTH(tbl_Order[[#This Row],[OrderDate]])</f>
        <v>9</v>
      </c>
      <c r="I289" t="str">
        <f>TEXT(tbl_Order[[#This Row],[OrderDate]],"mmm")</f>
        <v>Sep</v>
      </c>
      <c r="J289" s="3">
        <f>SUMIFS(tbl_OrderProduct[LinePrice],tbl_OrderProduct[OrderID],tbl_Order[[#This Row],[OrderID]])</f>
        <v>182.9</v>
      </c>
    </row>
    <row r="290" spans="1:10" x14ac:dyDescent="0.4">
      <c r="A290" t="s">
        <v>456</v>
      </c>
      <c r="B290" t="s">
        <v>2573</v>
      </c>
      <c r="C290" s="1">
        <v>42993</v>
      </c>
      <c r="D290" t="s">
        <v>166</v>
      </c>
      <c r="E290" t="s">
        <v>18</v>
      </c>
      <c r="F290" t="s">
        <v>16</v>
      </c>
      <c r="G290">
        <f>YEAR(tbl_Order[[#This Row],[OrderDate]])</f>
        <v>2017</v>
      </c>
      <c r="H290">
        <f>MONTH(tbl_Order[[#This Row],[OrderDate]])</f>
        <v>9</v>
      </c>
      <c r="I290" t="str">
        <f>TEXT(tbl_Order[[#This Row],[OrderDate]],"mmm")</f>
        <v>Sep</v>
      </c>
      <c r="J290" s="3">
        <f>SUMIFS(tbl_OrderProduct[LinePrice],tbl_OrderProduct[OrderID],tbl_Order[[#This Row],[OrderID]])</f>
        <v>182.94</v>
      </c>
    </row>
    <row r="291" spans="1:10" x14ac:dyDescent="0.4">
      <c r="A291" t="s">
        <v>457</v>
      </c>
      <c r="B291" t="s">
        <v>2082</v>
      </c>
      <c r="C291" s="1">
        <v>42995</v>
      </c>
      <c r="D291" t="s">
        <v>15</v>
      </c>
      <c r="E291" t="s">
        <v>167</v>
      </c>
      <c r="F291" t="s">
        <v>16</v>
      </c>
      <c r="G291">
        <f>YEAR(tbl_Order[[#This Row],[OrderDate]])</f>
        <v>2017</v>
      </c>
      <c r="H291">
        <f>MONTH(tbl_Order[[#This Row],[OrderDate]])</f>
        <v>9</v>
      </c>
      <c r="I291" t="str">
        <f>TEXT(tbl_Order[[#This Row],[OrderDate]],"mmm")</f>
        <v>Sep</v>
      </c>
      <c r="J291" s="3">
        <f>SUMIFS(tbl_OrderProduct[LinePrice],tbl_OrderProduct[OrderID],tbl_Order[[#This Row],[OrderID]])</f>
        <v>192.43</v>
      </c>
    </row>
    <row r="292" spans="1:10" x14ac:dyDescent="0.4">
      <c r="A292" t="s">
        <v>458</v>
      </c>
      <c r="B292" t="s">
        <v>1942</v>
      </c>
      <c r="C292" s="1">
        <v>42996</v>
      </c>
      <c r="D292" t="s">
        <v>15</v>
      </c>
      <c r="E292" t="s">
        <v>18</v>
      </c>
      <c r="F292" t="s">
        <v>16</v>
      </c>
      <c r="G292">
        <f>YEAR(tbl_Order[[#This Row],[OrderDate]])</f>
        <v>2017</v>
      </c>
      <c r="H292">
        <f>MONTH(tbl_Order[[#This Row],[OrderDate]])</f>
        <v>9</v>
      </c>
      <c r="I292" t="str">
        <f>TEXT(tbl_Order[[#This Row],[OrderDate]],"mmm")</f>
        <v>Sep</v>
      </c>
      <c r="J292" s="3">
        <f>SUMIFS(tbl_OrderProduct[LinePrice],tbl_OrderProduct[OrderID],tbl_Order[[#This Row],[OrderID]])</f>
        <v>62</v>
      </c>
    </row>
    <row r="293" spans="1:10" x14ac:dyDescent="0.4">
      <c r="A293" t="s">
        <v>459</v>
      </c>
      <c r="B293" t="s">
        <v>2313</v>
      </c>
      <c r="C293" s="1">
        <v>43000</v>
      </c>
      <c r="D293" t="s">
        <v>166</v>
      </c>
      <c r="E293" t="s">
        <v>167</v>
      </c>
      <c r="F293" t="s">
        <v>16</v>
      </c>
      <c r="G293">
        <f>YEAR(tbl_Order[[#This Row],[OrderDate]])</f>
        <v>2017</v>
      </c>
      <c r="H293">
        <f>MONTH(tbl_Order[[#This Row],[OrderDate]])</f>
        <v>9</v>
      </c>
      <c r="I293" t="str">
        <f>TEXT(tbl_Order[[#This Row],[OrderDate]],"mmm")</f>
        <v>Sep</v>
      </c>
      <c r="J293" s="3">
        <f>SUMIFS(tbl_OrderProduct[LinePrice],tbl_OrderProduct[OrderID],tbl_Order[[#This Row],[OrderID]])</f>
        <v>342.4</v>
      </c>
    </row>
    <row r="294" spans="1:10" x14ac:dyDescent="0.4">
      <c r="A294" t="s">
        <v>460</v>
      </c>
      <c r="B294" t="s">
        <v>1958</v>
      </c>
      <c r="C294" s="1">
        <v>43002</v>
      </c>
      <c r="D294" t="s">
        <v>17</v>
      </c>
      <c r="E294" t="s">
        <v>167</v>
      </c>
      <c r="F294" t="s">
        <v>16</v>
      </c>
      <c r="G294">
        <f>YEAR(tbl_Order[[#This Row],[OrderDate]])</f>
        <v>2017</v>
      </c>
      <c r="H294">
        <f>MONTH(tbl_Order[[#This Row],[OrderDate]])</f>
        <v>9</v>
      </c>
      <c r="I294" t="str">
        <f>TEXT(tbl_Order[[#This Row],[OrderDate]],"mmm")</f>
        <v>Sep</v>
      </c>
      <c r="J294" s="3">
        <f>SUMIFS(tbl_OrderProduct[LinePrice],tbl_OrderProduct[OrderID],tbl_Order[[#This Row],[OrderID]])</f>
        <v>171.95</v>
      </c>
    </row>
    <row r="295" spans="1:10" x14ac:dyDescent="0.4">
      <c r="A295" t="s">
        <v>461</v>
      </c>
      <c r="B295" t="s">
        <v>2599</v>
      </c>
      <c r="C295" s="1">
        <v>43003</v>
      </c>
      <c r="D295" t="s">
        <v>15</v>
      </c>
      <c r="E295" t="s">
        <v>20</v>
      </c>
      <c r="F295" t="s">
        <v>16</v>
      </c>
      <c r="G295">
        <f>YEAR(tbl_Order[[#This Row],[OrderDate]])</f>
        <v>2017</v>
      </c>
      <c r="H295">
        <f>MONTH(tbl_Order[[#This Row],[OrderDate]])</f>
        <v>9</v>
      </c>
      <c r="I295" t="str">
        <f>TEXT(tbl_Order[[#This Row],[OrderDate]],"mmm")</f>
        <v>Sep</v>
      </c>
      <c r="J295" s="3">
        <f>SUMIFS(tbl_OrderProduct[LinePrice],tbl_OrderProduct[OrderID],tbl_Order[[#This Row],[OrderID]])</f>
        <v>90.44</v>
      </c>
    </row>
    <row r="296" spans="1:10" x14ac:dyDescent="0.4">
      <c r="A296" t="s">
        <v>462</v>
      </c>
      <c r="B296" t="s">
        <v>2102</v>
      </c>
      <c r="C296" s="1">
        <v>43005</v>
      </c>
      <c r="D296" t="s">
        <v>17</v>
      </c>
      <c r="E296" t="s">
        <v>18</v>
      </c>
      <c r="F296" t="s">
        <v>16</v>
      </c>
      <c r="G296">
        <f>YEAR(tbl_Order[[#This Row],[OrderDate]])</f>
        <v>2017</v>
      </c>
      <c r="H296">
        <f>MONTH(tbl_Order[[#This Row],[OrderDate]])</f>
        <v>9</v>
      </c>
      <c r="I296" t="str">
        <f>TEXT(tbl_Order[[#This Row],[OrderDate]],"mmm")</f>
        <v>Sep</v>
      </c>
      <c r="J296" s="3">
        <f>SUMIFS(tbl_OrderProduct[LinePrice],tbl_OrderProduct[OrderID],tbl_Order[[#This Row],[OrderID]])</f>
        <v>98.98</v>
      </c>
    </row>
    <row r="297" spans="1:10" x14ac:dyDescent="0.4">
      <c r="A297" t="s">
        <v>463</v>
      </c>
      <c r="B297" t="s">
        <v>1940</v>
      </c>
      <c r="C297" s="1">
        <v>43007</v>
      </c>
      <c r="D297" t="s">
        <v>15</v>
      </c>
      <c r="E297" t="s">
        <v>18</v>
      </c>
      <c r="F297" t="s">
        <v>16</v>
      </c>
      <c r="G297">
        <f>YEAR(tbl_Order[[#This Row],[OrderDate]])</f>
        <v>2017</v>
      </c>
      <c r="H297">
        <f>MONTH(tbl_Order[[#This Row],[OrderDate]])</f>
        <v>9</v>
      </c>
      <c r="I297" t="str">
        <f>TEXT(tbl_Order[[#This Row],[OrderDate]],"mmm")</f>
        <v>Sep</v>
      </c>
      <c r="J297" s="3">
        <f>SUMIFS(tbl_OrderProduct[LinePrice],tbl_OrderProduct[OrderID],tbl_Order[[#This Row],[OrderID]])</f>
        <v>27</v>
      </c>
    </row>
    <row r="298" spans="1:10" x14ac:dyDescent="0.4">
      <c r="A298" t="s">
        <v>464</v>
      </c>
      <c r="B298" t="s">
        <v>2379</v>
      </c>
      <c r="C298" s="1">
        <v>43009</v>
      </c>
      <c r="D298" t="s">
        <v>17</v>
      </c>
      <c r="E298" t="s">
        <v>18</v>
      </c>
      <c r="F298" t="s">
        <v>16</v>
      </c>
      <c r="G298">
        <f>YEAR(tbl_Order[[#This Row],[OrderDate]])</f>
        <v>2017</v>
      </c>
      <c r="H298">
        <f>MONTH(tbl_Order[[#This Row],[OrderDate]])</f>
        <v>10</v>
      </c>
      <c r="I298" t="str">
        <f>TEXT(tbl_Order[[#This Row],[OrderDate]],"mmm")</f>
        <v>Oct</v>
      </c>
      <c r="J298" s="3">
        <f>SUMIFS(tbl_OrderProduct[LinePrice],tbl_OrderProduct[OrderID],tbl_Order[[#This Row],[OrderID]])</f>
        <v>15.5</v>
      </c>
    </row>
    <row r="299" spans="1:10" x14ac:dyDescent="0.4">
      <c r="A299" t="s">
        <v>465</v>
      </c>
      <c r="B299" t="s">
        <v>2434</v>
      </c>
      <c r="C299" s="1">
        <v>43011</v>
      </c>
      <c r="D299" t="s">
        <v>15</v>
      </c>
      <c r="E299" t="s">
        <v>20</v>
      </c>
      <c r="F299" t="s">
        <v>16</v>
      </c>
      <c r="G299">
        <f>YEAR(tbl_Order[[#This Row],[OrderDate]])</f>
        <v>2017</v>
      </c>
      <c r="H299">
        <f>MONTH(tbl_Order[[#This Row],[OrderDate]])</f>
        <v>10</v>
      </c>
      <c r="I299" t="str">
        <f>TEXT(tbl_Order[[#This Row],[OrderDate]],"mmm")</f>
        <v>Oct</v>
      </c>
      <c r="J299" s="3">
        <f>SUMIFS(tbl_OrderProduct[LinePrice],tbl_OrderProduct[OrderID],tbl_Order[[#This Row],[OrderID]])</f>
        <v>116.99000000000001</v>
      </c>
    </row>
    <row r="300" spans="1:10" x14ac:dyDescent="0.4">
      <c r="A300" t="s">
        <v>466</v>
      </c>
      <c r="B300" t="s">
        <v>2363</v>
      </c>
      <c r="C300" s="1">
        <v>43013</v>
      </c>
      <c r="D300" t="s">
        <v>17</v>
      </c>
      <c r="E300" t="s">
        <v>18</v>
      </c>
      <c r="F300" t="s">
        <v>16</v>
      </c>
      <c r="G300">
        <f>YEAR(tbl_Order[[#This Row],[OrderDate]])</f>
        <v>2017</v>
      </c>
      <c r="H300">
        <f>MONTH(tbl_Order[[#This Row],[OrderDate]])</f>
        <v>10</v>
      </c>
      <c r="I300" t="str">
        <f>TEXT(tbl_Order[[#This Row],[OrderDate]],"mmm")</f>
        <v>Oct</v>
      </c>
      <c r="J300" s="3">
        <f>SUMIFS(tbl_OrderProduct[LinePrice],tbl_OrderProduct[OrderID],tbl_Order[[#This Row],[OrderID]])</f>
        <v>92.99</v>
      </c>
    </row>
    <row r="301" spans="1:10" x14ac:dyDescent="0.4">
      <c r="A301" t="s">
        <v>467</v>
      </c>
      <c r="B301" t="s">
        <v>2663</v>
      </c>
      <c r="C301" s="1">
        <v>43014</v>
      </c>
      <c r="D301" t="s">
        <v>17</v>
      </c>
      <c r="E301" t="s">
        <v>167</v>
      </c>
      <c r="F301" t="s">
        <v>16</v>
      </c>
      <c r="G301">
        <f>YEAR(tbl_Order[[#This Row],[OrderDate]])</f>
        <v>2017</v>
      </c>
      <c r="H301">
        <f>MONTH(tbl_Order[[#This Row],[OrderDate]])</f>
        <v>10</v>
      </c>
      <c r="I301" t="str">
        <f>TEXT(tbl_Order[[#This Row],[OrderDate]],"mmm")</f>
        <v>Oct</v>
      </c>
      <c r="J301" s="3">
        <f>SUMIFS(tbl_OrderProduct[LinePrice],tbl_OrderProduct[OrderID],tbl_Order[[#This Row],[OrderID]])</f>
        <v>34.99</v>
      </c>
    </row>
    <row r="302" spans="1:10" x14ac:dyDescent="0.4">
      <c r="A302" t="s">
        <v>468</v>
      </c>
      <c r="B302" t="s">
        <v>2067</v>
      </c>
      <c r="C302" s="1">
        <v>43015</v>
      </c>
      <c r="D302" t="s">
        <v>15</v>
      </c>
      <c r="E302" t="s">
        <v>20</v>
      </c>
      <c r="F302" t="s">
        <v>16</v>
      </c>
      <c r="G302">
        <f>YEAR(tbl_Order[[#This Row],[OrderDate]])</f>
        <v>2017</v>
      </c>
      <c r="H302">
        <f>MONTH(tbl_Order[[#This Row],[OrderDate]])</f>
        <v>10</v>
      </c>
      <c r="I302" t="str">
        <f>TEXT(tbl_Order[[#This Row],[OrderDate]],"mmm")</f>
        <v>Oct</v>
      </c>
      <c r="J302" s="3">
        <f>SUMIFS(tbl_OrderProduct[LinePrice],tbl_OrderProduct[OrderID],tbl_Order[[#This Row],[OrderID]])</f>
        <v>20.99</v>
      </c>
    </row>
    <row r="303" spans="1:10" x14ac:dyDescent="0.4">
      <c r="A303" t="s">
        <v>469</v>
      </c>
      <c r="B303" t="s">
        <v>2000</v>
      </c>
      <c r="C303" s="1">
        <v>43018</v>
      </c>
      <c r="D303" t="s">
        <v>15</v>
      </c>
      <c r="E303" t="s">
        <v>167</v>
      </c>
      <c r="F303" t="s">
        <v>16</v>
      </c>
      <c r="G303">
        <f>YEAR(tbl_Order[[#This Row],[OrderDate]])</f>
        <v>2017</v>
      </c>
      <c r="H303">
        <f>MONTH(tbl_Order[[#This Row],[OrderDate]])</f>
        <v>10</v>
      </c>
      <c r="I303" t="str">
        <f>TEXT(tbl_Order[[#This Row],[OrderDate]],"mmm")</f>
        <v>Oct</v>
      </c>
      <c r="J303" s="3">
        <f>SUMIFS(tbl_OrderProduct[LinePrice],tbl_OrderProduct[OrderID],tbl_Order[[#This Row],[OrderID]])</f>
        <v>159.93</v>
      </c>
    </row>
    <row r="304" spans="1:10" x14ac:dyDescent="0.4">
      <c r="A304" t="s">
        <v>470</v>
      </c>
      <c r="B304" t="s">
        <v>2552</v>
      </c>
      <c r="C304" s="1">
        <v>43021</v>
      </c>
      <c r="D304" t="s">
        <v>15</v>
      </c>
      <c r="E304" t="s">
        <v>18</v>
      </c>
      <c r="F304" t="s">
        <v>16</v>
      </c>
      <c r="G304">
        <f>YEAR(tbl_Order[[#This Row],[OrderDate]])</f>
        <v>2017</v>
      </c>
      <c r="H304">
        <f>MONTH(tbl_Order[[#This Row],[OrderDate]])</f>
        <v>10</v>
      </c>
      <c r="I304" t="str">
        <f>TEXT(tbl_Order[[#This Row],[OrderDate]],"mmm")</f>
        <v>Oct</v>
      </c>
      <c r="J304" s="3">
        <f>SUMIFS(tbl_OrderProduct[LinePrice],tbl_OrderProduct[OrderID],tbl_Order[[#This Row],[OrderID]])</f>
        <v>161.49</v>
      </c>
    </row>
    <row r="305" spans="1:10" x14ac:dyDescent="0.4">
      <c r="A305" t="s">
        <v>471</v>
      </c>
      <c r="B305" t="s">
        <v>2426</v>
      </c>
      <c r="C305" s="1">
        <v>43022</v>
      </c>
      <c r="D305" t="s">
        <v>15</v>
      </c>
      <c r="E305" t="s">
        <v>167</v>
      </c>
      <c r="F305" t="s">
        <v>16</v>
      </c>
      <c r="G305">
        <f>YEAR(tbl_Order[[#This Row],[OrderDate]])</f>
        <v>2017</v>
      </c>
      <c r="H305">
        <f>MONTH(tbl_Order[[#This Row],[OrderDate]])</f>
        <v>10</v>
      </c>
      <c r="I305" t="str">
        <f>TEXT(tbl_Order[[#This Row],[OrderDate]],"mmm")</f>
        <v>Oct</v>
      </c>
      <c r="J305" s="3">
        <f>SUMIFS(tbl_OrderProduct[LinePrice],tbl_OrderProduct[OrderID],tbl_Order[[#This Row],[OrderID]])</f>
        <v>163.93</v>
      </c>
    </row>
    <row r="306" spans="1:10" x14ac:dyDescent="0.4">
      <c r="A306" t="s">
        <v>472</v>
      </c>
      <c r="B306" t="s">
        <v>2591</v>
      </c>
      <c r="C306" s="1">
        <v>43023</v>
      </c>
      <c r="D306" t="s">
        <v>15</v>
      </c>
      <c r="E306" t="s">
        <v>167</v>
      </c>
      <c r="F306" t="s">
        <v>16</v>
      </c>
      <c r="G306">
        <f>YEAR(tbl_Order[[#This Row],[OrderDate]])</f>
        <v>2017</v>
      </c>
      <c r="H306">
        <f>MONTH(tbl_Order[[#This Row],[OrderDate]])</f>
        <v>10</v>
      </c>
      <c r="I306" t="str">
        <f>TEXT(tbl_Order[[#This Row],[OrderDate]],"mmm")</f>
        <v>Oct</v>
      </c>
      <c r="J306" s="3">
        <f>SUMIFS(tbl_OrderProduct[LinePrice],tbl_OrderProduct[OrderID],tbl_Order[[#This Row],[OrderID]])</f>
        <v>98.98</v>
      </c>
    </row>
    <row r="307" spans="1:10" x14ac:dyDescent="0.4">
      <c r="A307" t="s">
        <v>473</v>
      </c>
      <c r="B307" t="s">
        <v>1971</v>
      </c>
      <c r="C307" s="1">
        <v>43024</v>
      </c>
      <c r="D307" t="s">
        <v>15</v>
      </c>
      <c r="E307" t="s">
        <v>167</v>
      </c>
      <c r="F307" t="s">
        <v>16</v>
      </c>
      <c r="G307">
        <f>YEAR(tbl_Order[[#This Row],[OrderDate]])</f>
        <v>2017</v>
      </c>
      <c r="H307">
        <f>MONTH(tbl_Order[[#This Row],[OrderDate]])</f>
        <v>10</v>
      </c>
      <c r="I307" t="str">
        <f>TEXT(tbl_Order[[#This Row],[OrderDate]],"mmm")</f>
        <v>Oct</v>
      </c>
      <c r="J307" s="3">
        <f>SUMIFS(tbl_OrderProduct[LinePrice],tbl_OrderProduct[OrderID],tbl_Order[[#This Row],[OrderID]])</f>
        <v>15.5</v>
      </c>
    </row>
    <row r="308" spans="1:10" x14ac:dyDescent="0.4">
      <c r="A308" t="s">
        <v>474</v>
      </c>
      <c r="B308" t="s">
        <v>2614</v>
      </c>
      <c r="C308" s="1">
        <v>43025</v>
      </c>
      <c r="D308" t="s">
        <v>17</v>
      </c>
      <c r="E308" t="s">
        <v>167</v>
      </c>
      <c r="F308" t="s">
        <v>16</v>
      </c>
      <c r="G308">
        <f>YEAR(tbl_Order[[#This Row],[OrderDate]])</f>
        <v>2017</v>
      </c>
      <c r="H308">
        <f>MONTH(tbl_Order[[#This Row],[OrderDate]])</f>
        <v>10</v>
      </c>
      <c r="I308" t="str">
        <f>TEXT(tbl_Order[[#This Row],[OrderDate]],"mmm")</f>
        <v>Oct</v>
      </c>
      <c r="J308" s="3">
        <f>SUMIFS(tbl_OrderProduct[LinePrice],tbl_OrderProduct[OrderID],tbl_Order[[#This Row],[OrderID]])</f>
        <v>293.25</v>
      </c>
    </row>
    <row r="309" spans="1:10" x14ac:dyDescent="0.4">
      <c r="A309" t="s">
        <v>475</v>
      </c>
      <c r="B309" t="s">
        <v>2641</v>
      </c>
      <c r="C309" s="1">
        <v>43029</v>
      </c>
      <c r="D309" t="s">
        <v>15</v>
      </c>
      <c r="E309" t="s">
        <v>167</v>
      </c>
      <c r="F309" t="s">
        <v>16</v>
      </c>
      <c r="G309">
        <f>YEAR(tbl_Order[[#This Row],[OrderDate]])</f>
        <v>2017</v>
      </c>
      <c r="H309">
        <f>MONTH(tbl_Order[[#This Row],[OrderDate]])</f>
        <v>10</v>
      </c>
      <c r="I309" t="str">
        <f>TEXT(tbl_Order[[#This Row],[OrderDate]],"mmm")</f>
        <v>Oct</v>
      </c>
      <c r="J309" s="3">
        <f>SUMIFS(tbl_OrderProduct[LinePrice],tbl_OrderProduct[OrderID],tbl_Order[[#This Row],[OrderID]])</f>
        <v>225.89000000000001</v>
      </c>
    </row>
    <row r="310" spans="1:10" x14ac:dyDescent="0.4">
      <c r="A310" t="s">
        <v>476</v>
      </c>
      <c r="B310" t="s">
        <v>2424</v>
      </c>
      <c r="C310" s="1">
        <v>43032</v>
      </c>
      <c r="D310" t="s">
        <v>166</v>
      </c>
      <c r="E310" t="s">
        <v>167</v>
      </c>
      <c r="F310" t="s">
        <v>16</v>
      </c>
      <c r="G310">
        <f>YEAR(tbl_Order[[#This Row],[OrderDate]])</f>
        <v>2017</v>
      </c>
      <c r="H310">
        <f>MONTH(tbl_Order[[#This Row],[OrderDate]])</f>
        <v>10</v>
      </c>
      <c r="I310" t="str">
        <f>TEXT(tbl_Order[[#This Row],[OrderDate]],"mmm")</f>
        <v>Oct</v>
      </c>
      <c r="J310" s="3">
        <f>SUMIFS(tbl_OrderProduct[LinePrice],tbl_OrderProduct[OrderID],tbl_Order[[#This Row],[OrderID]])</f>
        <v>118.98</v>
      </c>
    </row>
    <row r="311" spans="1:10" x14ac:dyDescent="0.4">
      <c r="A311" t="s">
        <v>477</v>
      </c>
      <c r="B311" t="s">
        <v>2197</v>
      </c>
      <c r="C311" s="1">
        <v>43036</v>
      </c>
      <c r="D311" t="s">
        <v>15</v>
      </c>
      <c r="E311" t="s">
        <v>167</v>
      </c>
      <c r="F311" t="s">
        <v>16</v>
      </c>
      <c r="G311">
        <f>YEAR(tbl_Order[[#This Row],[OrderDate]])</f>
        <v>2017</v>
      </c>
      <c r="H311">
        <f>MONTH(tbl_Order[[#This Row],[OrderDate]])</f>
        <v>10</v>
      </c>
      <c r="I311" t="str">
        <f>TEXT(tbl_Order[[#This Row],[OrderDate]],"mmm")</f>
        <v>Oct</v>
      </c>
      <c r="J311" s="3">
        <f>SUMIFS(tbl_OrderProduct[LinePrice],tbl_OrderProduct[OrderID],tbl_Order[[#This Row],[OrderID]])</f>
        <v>180.47</v>
      </c>
    </row>
    <row r="312" spans="1:10" x14ac:dyDescent="0.4">
      <c r="A312" t="s">
        <v>478</v>
      </c>
      <c r="B312" t="s">
        <v>2572</v>
      </c>
      <c r="C312" s="1">
        <v>43037</v>
      </c>
      <c r="D312" t="s">
        <v>15</v>
      </c>
      <c r="E312" t="s">
        <v>167</v>
      </c>
      <c r="F312" t="s">
        <v>16</v>
      </c>
      <c r="G312">
        <f>YEAR(tbl_Order[[#This Row],[OrderDate]])</f>
        <v>2017</v>
      </c>
      <c r="H312">
        <f>MONTH(tbl_Order[[#This Row],[OrderDate]])</f>
        <v>10</v>
      </c>
      <c r="I312" t="str">
        <f>TEXT(tbl_Order[[#This Row],[OrderDate]],"mmm")</f>
        <v>Oct</v>
      </c>
      <c r="J312" s="3">
        <f>SUMIFS(tbl_OrderProduct[LinePrice],tbl_OrderProduct[OrderID],tbl_Order[[#This Row],[OrderID]])</f>
        <v>62</v>
      </c>
    </row>
    <row r="313" spans="1:10" x14ac:dyDescent="0.4">
      <c r="A313" t="s">
        <v>479</v>
      </c>
      <c r="B313" t="s">
        <v>2334</v>
      </c>
      <c r="C313" s="1">
        <v>43039</v>
      </c>
      <c r="D313" t="s">
        <v>17</v>
      </c>
      <c r="E313" t="s">
        <v>18</v>
      </c>
      <c r="F313" t="s">
        <v>16</v>
      </c>
      <c r="G313">
        <f>YEAR(tbl_Order[[#This Row],[OrderDate]])</f>
        <v>2017</v>
      </c>
      <c r="H313">
        <f>MONTH(tbl_Order[[#This Row],[OrderDate]])</f>
        <v>10</v>
      </c>
      <c r="I313" t="str">
        <f>TEXT(tbl_Order[[#This Row],[OrderDate]],"mmm")</f>
        <v>Oct</v>
      </c>
      <c r="J313" s="3">
        <f>SUMIFS(tbl_OrderProduct[LinePrice],tbl_OrderProduct[OrderID],tbl_Order[[#This Row],[OrderID]])</f>
        <v>143.49</v>
      </c>
    </row>
    <row r="314" spans="1:10" x14ac:dyDescent="0.4">
      <c r="A314" t="s">
        <v>480</v>
      </c>
      <c r="B314" t="s">
        <v>1810</v>
      </c>
      <c r="C314" s="1">
        <v>43041</v>
      </c>
      <c r="D314" t="s">
        <v>15</v>
      </c>
      <c r="E314" t="s">
        <v>18</v>
      </c>
      <c r="F314" t="s">
        <v>16</v>
      </c>
      <c r="G314">
        <f>YEAR(tbl_Order[[#This Row],[OrderDate]])</f>
        <v>2017</v>
      </c>
      <c r="H314">
        <f>MONTH(tbl_Order[[#This Row],[OrderDate]])</f>
        <v>11</v>
      </c>
      <c r="I314" t="str">
        <f>TEXT(tbl_Order[[#This Row],[OrderDate]],"mmm")</f>
        <v>Nov</v>
      </c>
      <c r="J314" s="3">
        <f>SUMIFS(tbl_OrderProduct[LinePrice],tbl_OrderProduct[OrderID],tbl_Order[[#This Row],[OrderID]])</f>
        <v>74.45</v>
      </c>
    </row>
    <row r="315" spans="1:10" x14ac:dyDescent="0.4">
      <c r="A315" t="s">
        <v>481</v>
      </c>
      <c r="B315" t="s">
        <v>2216</v>
      </c>
      <c r="C315" s="1">
        <v>43042</v>
      </c>
      <c r="D315" t="s">
        <v>15</v>
      </c>
      <c r="E315" t="s">
        <v>18</v>
      </c>
      <c r="F315" t="s">
        <v>16</v>
      </c>
      <c r="G315">
        <f>YEAR(tbl_Order[[#This Row],[OrderDate]])</f>
        <v>2017</v>
      </c>
      <c r="H315">
        <f>MONTH(tbl_Order[[#This Row],[OrderDate]])</f>
        <v>11</v>
      </c>
      <c r="I315" t="str">
        <f>TEXT(tbl_Order[[#This Row],[OrderDate]],"mmm")</f>
        <v>Nov</v>
      </c>
      <c r="J315" s="3">
        <f>SUMIFS(tbl_OrderProduct[LinePrice],tbl_OrderProduct[OrderID],tbl_Order[[#This Row],[OrderID]])</f>
        <v>33</v>
      </c>
    </row>
    <row r="316" spans="1:10" x14ac:dyDescent="0.4">
      <c r="A316" t="s">
        <v>482</v>
      </c>
      <c r="B316" t="s">
        <v>1845</v>
      </c>
      <c r="C316" s="1">
        <v>43044</v>
      </c>
      <c r="D316" t="s">
        <v>15</v>
      </c>
      <c r="E316" t="s">
        <v>20</v>
      </c>
      <c r="F316" t="s">
        <v>16</v>
      </c>
      <c r="G316">
        <f>YEAR(tbl_Order[[#This Row],[OrderDate]])</f>
        <v>2017</v>
      </c>
      <c r="H316">
        <f>MONTH(tbl_Order[[#This Row],[OrderDate]])</f>
        <v>11</v>
      </c>
      <c r="I316" t="str">
        <f>TEXT(tbl_Order[[#This Row],[OrderDate]],"mmm")</f>
        <v>Nov</v>
      </c>
      <c r="J316" s="3">
        <f>SUMIFS(tbl_OrderProduct[LinePrice],tbl_OrderProduct[OrderID],tbl_Order[[#This Row],[OrderID]])</f>
        <v>38</v>
      </c>
    </row>
    <row r="317" spans="1:10" x14ac:dyDescent="0.4">
      <c r="A317" t="s">
        <v>483</v>
      </c>
      <c r="B317" t="s">
        <v>1858</v>
      </c>
      <c r="C317" s="1">
        <v>43044</v>
      </c>
      <c r="D317" t="s">
        <v>17</v>
      </c>
      <c r="E317" t="s">
        <v>167</v>
      </c>
      <c r="F317" t="s">
        <v>16</v>
      </c>
      <c r="G317">
        <f>YEAR(tbl_Order[[#This Row],[OrderDate]])</f>
        <v>2017</v>
      </c>
      <c r="H317">
        <f>MONTH(tbl_Order[[#This Row],[OrderDate]])</f>
        <v>11</v>
      </c>
      <c r="I317" t="str">
        <f>TEXT(tbl_Order[[#This Row],[OrderDate]],"mmm")</f>
        <v>Nov</v>
      </c>
      <c r="J317" s="3">
        <f>SUMIFS(tbl_OrderProduct[LinePrice],tbl_OrderProduct[OrderID],tbl_Order[[#This Row],[OrderID]])</f>
        <v>120.44</v>
      </c>
    </row>
    <row r="318" spans="1:10" x14ac:dyDescent="0.4">
      <c r="A318" t="s">
        <v>484</v>
      </c>
      <c r="B318" t="s">
        <v>2077</v>
      </c>
      <c r="C318" s="1">
        <v>43047</v>
      </c>
      <c r="D318" t="s">
        <v>17</v>
      </c>
      <c r="E318" t="s">
        <v>20</v>
      </c>
      <c r="F318" t="s">
        <v>16</v>
      </c>
      <c r="G318">
        <f>YEAR(tbl_Order[[#This Row],[OrderDate]])</f>
        <v>2017</v>
      </c>
      <c r="H318">
        <f>MONTH(tbl_Order[[#This Row],[OrderDate]])</f>
        <v>11</v>
      </c>
      <c r="I318" t="str">
        <f>TEXT(tbl_Order[[#This Row],[OrderDate]],"mmm")</f>
        <v>Nov</v>
      </c>
      <c r="J318" s="3">
        <f>SUMIFS(tbl_OrderProduct[LinePrice],tbl_OrderProduct[OrderID],tbl_Order[[#This Row],[OrderID]])</f>
        <v>38.49</v>
      </c>
    </row>
    <row r="319" spans="1:10" x14ac:dyDescent="0.4">
      <c r="A319" t="s">
        <v>485</v>
      </c>
      <c r="B319" t="s">
        <v>2568</v>
      </c>
      <c r="C319" s="1">
        <v>43051</v>
      </c>
      <c r="D319" t="s">
        <v>15</v>
      </c>
      <c r="E319" t="s">
        <v>18</v>
      </c>
      <c r="F319" t="s">
        <v>16</v>
      </c>
      <c r="G319">
        <f>YEAR(tbl_Order[[#This Row],[OrderDate]])</f>
        <v>2017</v>
      </c>
      <c r="H319">
        <f>MONTH(tbl_Order[[#This Row],[OrderDate]])</f>
        <v>11</v>
      </c>
      <c r="I319" t="str">
        <f>TEXT(tbl_Order[[#This Row],[OrderDate]],"mmm")</f>
        <v>Nov</v>
      </c>
      <c r="J319" s="3">
        <f>SUMIFS(tbl_OrderProduct[LinePrice],tbl_OrderProduct[OrderID],tbl_Order[[#This Row],[OrderID]])</f>
        <v>49.49</v>
      </c>
    </row>
    <row r="320" spans="1:10" x14ac:dyDescent="0.4">
      <c r="A320" t="s">
        <v>486</v>
      </c>
      <c r="B320" t="s">
        <v>2483</v>
      </c>
      <c r="C320" s="1">
        <v>43054</v>
      </c>
      <c r="D320" t="s">
        <v>17</v>
      </c>
      <c r="E320" t="s">
        <v>18</v>
      </c>
      <c r="F320" t="s">
        <v>16</v>
      </c>
      <c r="G320">
        <f>YEAR(tbl_Order[[#This Row],[OrderDate]])</f>
        <v>2017</v>
      </c>
      <c r="H320">
        <f>MONTH(tbl_Order[[#This Row],[OrderDate]])</f>
        <v>11</v>
      </c>
      <c r="I320" t="str">
        <f>TEXT(tbl_Order[[#This Row],[OrderDate]],"mmm")</f>
        <v>Nov</v>
      </c>
      <c r="J320" s="3">
        <f>SUMIFS(tbl_OrderProduct[LinePrice],tbl_OrderProduct[OrderID],tbl_Order[[#This Row],[OrderID]])</f>
        <v>33.44</v>
      </c>
    </row>
    <row r="321" spans="1:10" x14ac:dyDescent="0.4">
      <c r="A321" t="s">
        <v>487</v>
      </c>
      <c r="B321" t="s">
        <v>2541</v>
      </c>
      <c r="C321" s="1">
        <v>43055</v>
      </c>
      <c r="D321" t="s">
        <v>15</v>
      </c>
      <c r="E321" t="s">
        <v>167</v>
      </c>
      <c r="F321" t="s">
        <v>16</v>
      </c>
      <c r="G321">
        <f>YEAR(tbl_Order[[#This Row],[OrderDate]])</f>
        <v>2017</v>
      </c>
      <c r="H321">
        <f>MONTH(tbl_Order[[#This Row],[OrderDate]])</f>
        <v>11</v>
      </c>
      <c r="I321" t="str">
        <f>TEXT(tbl_Order[[#This Row],[OrderDate]],"mmm")</f>
        <v>Nov</v>
      </c>
      <c r="J321" s="3">
        <f>SUMIFS(tbl_OrderProduct[LinePrice],tbl_OrderProduct[OrderID],tbl_Order[[#This Row],[OrderID]])</f>
        <v>73.989999999999995</v>
      </c>
    </row>
    <row r="322" spans="1:10" x14ac:dyDescent="0.4">
      <c r="A322" t="s">
        <v>488</v>
      </c>
      <c r="B322" t="s">
        <v>2208</v>
      </c>
      <c r="C322" s="1">
        <v>43057</v>
      </c>
      <c r="D322" t="s">
        <v>15</v>
      </c>
      <c r="E322" t="s">
        <v>167</v>
      </c>
      <c r="F322" t="s">
        <v>16</v>
      </c>
      <c r="G322">
        <f>YEAR(tbl_Order[[#This Row],[OrderDate]])</f>
        <v>2017</v>
      </c>
      <c r="H322">
        <f>MONTH(tbl_Order[[#This Row],[OrderDate]])</f>
        <v>11</v>
      </c>
      <c r="I322" t="str">
        <f>TEXT(tbl_Order[[#This Row],[OrderDate]],"mmm")</f>
        <v>Nov</v>
      </c>
      <c r="J322" s="3">
        <f>SUMIFS(tbl_OrderProduct[LinePrice],tbl_OrderProduct[OrderID],tbl_Order[[#This Row],[OrderID]])</f>
        <v>23.95</v>
      </c>
    </row>
    <row r="323" spans="1:10" x14ac:dyDescent="0.4">
      <c r="A323" t="s">
        <v>489</v>
      </c>
      <c r="B323" t="s">
        <v>2127</v>
      </c>
      <c r="C323" s="1">
        <v>43059</v>
      </c>
      <c r="D323" t="s">
        <v>17</v>
      </c>
      <c r="E323" t="s">
        <v>18</v>
      </c>
      <c r="F323" t="s">
        <v>16</v>
      </c>
      <c r="G323">
        <f>YEAR(tbl_Order[[#This Row],[OrderDate]])</f>
        <v>2017</v>
      </c>
      <c r="H323">
        <f>MONTH(tbl_Order[[#This Row],[OrderDate]])</f>
        <v>11</v>
      </c>
      <c r="I323" t="str">
        <f>TEXT(tbl_Order[[#This Row],[OrderDate]],"mmm")</f>
        <v>Nov</v>
      </c>
      <c r="J323" s="3">
        <f>SUMIFS(tbl_OrderProduct[LinePrice],tbl_OrderProduct[OrderID],tbl_Order[[#This Row],[OrderID]])</f>
        <v>70.989999999999995</v>
      </c>
    </row>
    <row r="324" spans="1:10" x14ac:dyDescent="0.4">
      <c r="A324" t="s">
        <v>490</v>
      </c>
      <c r="B324" t="s">
        <v>1931</v>
      </c>
      <c r="C324" s="1">
        <v>43060</v>
      </c>
      <c r="D324" t="s">
        <v>15</v>
      </c>
      <c r="E324" t="s">
        <v>18</v>
      </c>
      <c r="F324" t="s">
        <v>16</v>
      </c>
      <c r="G324">
        <f>YEAR(tbl_Order[[#This Row],[OrderDate]])</f>
        <v>2017</v>
      </c>
      <c r="H324">
        <f>MONTH(tbl_Order[[#This Row],[OrderDate]])</f>
        <v>11</v>
      </c>
      <c r="I324" t="str">
        <f>TEXT(tbl_Order[[#This Row],[OrderDate]],"mmm")</f>
        <v>Nov</v>
      </c>
      <c r="J324" s="3">
        <f>SUMIFS(tbl_OrderProduct[LinePrice],tbl_OrderProduct[OrderID],tbl_Order[[#This Row],[OrderID]])</f>
        <v>237.93</v>
      </c>
    </row>
    <row r="325" spans="1:10" x14ac:dyDescent="0.4">
      <c r="A325" t="s">
        <v>491</v>
      </c>
      <c r="B325" t="s">
        <v>2377</v>
      </c>
      <c r="C325" s="1">
        <v>43064</v>
      </c>
      <c r="D325" t="s">
        <v>17</v>
      </c>
      <c r="E325" t="s">
        <v>18</v>
      </c>
      <c r="F325" t="s">
        <v>16</v>
      </c>
      <c r="G325">
        <f>YEAR(tbl_Order[[#This Row],[OrderDate]])</f>
        <v>2017</v>
      </c>
      <c r="H325">
        <f>MONTH(tbl_Order[[#This Row],[OrderDate]])</f>
        <v>11</v>
      </c>
      <c r="I325" t="str">
        <f>TEXT(tbl_Order[[#This Row],[OrderDate]],"mmm")</f>
        <v>Nov</v>
      </c>
      <c r="J325" s="3">
        <f>SUMIFS(tbl_OrderProduct[LinePrice],tbl_OrderProduct[OrderID],tbl_Order[[#This Row],[OrderID]])</f>
        <v>39.9</v>
      </c>
    </row>
    <row r="326" spans="1:10" x14ac:dyDescent="0.4">
      <c r="A326" t="s">
        <v>492</v>
      </c>
      <c r="B326" t="s">
        <v>2074</v>
      </c>
      <c r="C326" s="1">
        <v>43066</v>
      </c>
      <c r="D326" t="s">
        <v>15</v>
      </c>
      <c r="E326" t="s">
        <v>167</v>
      </c>
      <c r="F326" t="s">
        <v>16</v>
      </c>
      <c r="G326">
        <f>YEAR(tbl_Order[[#This Row],[OrderDate]])</f>
        <v>2017</v>
      </c>
      <c r="H326">
        <f>MONTH(tbl_Order[[#This Row],[OrderDate]])</f>
        <v>11</v>
      </c>
      <c r="I326" t="str">
        <f>TEXT(tbl_Order[[#This Row],[OrderDate]],"mmm")</f>
        <v>Nov</v>
      </c>
      <c r="J326" s="3">
        <f>SUMIFS(tbl_OrderProduct[LinePrice],tbl_OrderProduct[OrderID],tbl_Order[[#This Row],[OrderID]])</f>
        <v>81</v>
      </c>
    </row>
    <row r="327" spans="1:10" x14ac:dyDescent="0.4">
      <c r="A327" t="s">
        <v>493</v>
      </c>
      <c r="B327" t="s">
        <v>1797</v>
      </c>
      <c r="C327" s="1">
        <v>43068</v>
      </c>
      <c r="D327" t="s">
        <v>17</v>
      </c>
      <c r="E327" t="s">
        <v>167</v>
      </c>
      <c r="F327" t="s">
        <v>16</v>
      </c>
      <c r="G327">
        <f>YEAR(tbl_Order[[#This Row],[OrderDate]])</f>
        <v>2017</v>
      </c>
      <c r="H327">
        <f>MONTH(tbl_Order[[#This Row],[OrderDate]])</f>
        <v>11</v>
      </c>
      <c r="I327" t="str">
        <f>TEXT(tbl_Order[[#This Row],[OrderDate]],"mmm")</f>
        <v>Nov</v>
      </c>
      <c r="J327" s="3">
        <f>SUMIFS(tbl_OrderProduct[LinePrice],tbl_OrderProduct[OrderID],tbl_Order[[#This Row],[OrderID]])</f>
        <v>60.95</v>
      </c>
    </row>
    <row r="328" spans="1:10" x14ac:dyDescent="0.4">
      <c r="A328" t="s">
        <v>494</v>
      </c>
      <c r="B328" t="s">
        <v>2611</v>
      </c>
      <c r="C328" s="1">
        <v>43069</v>
      </c>
      <c r="D328" t="s">
        <v>17</v>
      </c>
      <c r="E328" t="s">
        <v>18</v>
      </c>
      <c r="F328" t="s">
        <v>16</v>
      </c>
      <c r="G328">
        <f>YEAR(tbl_Order[[#This Row],[OrderDate]])</f>
        <v>2017</v>
      </c>
      <c r="H328">
        <f>MONTH(tbl_Order[[#This Row],[OrderDate]])</f>
        <v>11</v>
      </c>
      <c r="I328" t="str">
        <f>TEXT(tbl_Order[[#This Row],[OrderDate]],"mmm")</f>
        <v>Nov</v>
      </c>
      <c r="J328" s="3">
        <f>SUMIFS(tbl_OrderProduct[LinePrice],tbl_OrderProduct[OrderID],tbl_Order[[#This Row],[OrderID]])</f>
        <v>264.49</v>
      </c>
    </row>
    <row r="329" spans="1:10" x14ac:dyDescent="0.4">
      <c r="A329" t="s">
        <v>495</v>
      </c>
      <c r="B329" t="s">
        <v>2569</v>
      </c>
      <c r="C329" s="1">
        <v>43072</v>
      </c>
      <c r="D329" t="s">
        <v>15</v>
      </c>
      <c r="E329" t="s">
        <v>18</v>
      </c>
      <c r="F329" t="s">
        <v>16</v>
      </c>
      <c r="G329">
        <f>YEAR(tbl_Order[[#This Row],[OrderDate]])</f>
        <v>2017</v>
      </c>
      <c r="H329">
        <f>MONTH(tbl_Order[[#This Row],[OrderDate]])</f>
        <v>12</v>
      </c>
      <c r="I329" t="str">
        <f>TEXT(tbl_Order[[#This Row],[OrderDate]],"mmm")</f>
        <v>Dec</v>
      </c>
      <c r="J329" s="3">
        <f>SUMIFS(tbl_OrderProduct[LinePrice],tbl_OrderProduct[OrderID],tbl_Order[[#This Row],[OrderID]])</f>
        <v>181.93</v>
      </c>
    </row>
    <row r="330" spans="1:10" x14ac:dyDescent="0.4">
      <c r="A330" t="s">
        <v>496</v>
      </c>
      <c r="B330" t="s">
        <v>2233</v>
      </c>
      <c r="C330" s="1">
        <v>43073</v>
      </c>
      <c r="D330" t="s">
        <v>15</v>
      </c>
      <c r="E330" t="s">
        <v>167</v>
      </c>
      <c r="F330" t="s">
        <v>16</v>
      </c>
      <c r="G330">
        <f>YEAR(tbl_Order[[#This Row],[OrderDate]])</f>
        <v>2017</v>
      </c>
      <c r="H330">
        <f>MONTH(tbl_Order[[#This Row],[OrderDate]])</f>
        <v>12</v>
      </c>
      <c r="I330" t="str">
        <f>TEXT(tbl_Order[[#This Row],[OrderDate]],"mmm")</f>
        <v>Dec</v>
      </c>
      <c r="J330" s="3">
        <f>SUMIFS(tbl_OrderProduct[LinePrice],tbl_OrderProduct[OrderID],tbl_Order[[#This Row],[OrderID]])</f>
        <v>296.73</v>
      </c>
    </row>
    <row r="331" spans="1:10" x14ac:dyDescent="0.4">
      <c r="A331" t="s">
        <v>497</v>
      </c>
      <c r="B331" t="s">
        <v>2601</v>
      </c>
      <c r="C331" s="1">
        <v>43074</v>
      </c>
      <c r="D331" t="s">
        <v>17</v>
      </c>
      <c r="E331" t="s">
        <v>18</v>
      </c>
      <c r="F331" t="s">
        <v>16</v>
      </c>
      <c r="G331">
        <f>YEAR(tbl_Order[[#This Row],[OrderDate]])</f>
        <v>2017</v>
      </c>
      <c r="H331">
        <f>MONTH(tbl_Order[[#This Row],[OrderDate]])</f>
        <v>12</v>
      </c>
      <c r="I331" t="str">
        <f>TEXT(tbl_Order[[#This Row],[OrderDate]],"mmm")</f>
        <v>Dec</v>
      </c>
      <c r="J331" s="3">
        <f>SUMIFS(tbl_OrderProduct[LinePrice],tbl_OrderProduct[OrderID],tbl_Order[[#This Row],[OrderID]])</f>
        <v>93.5</v>
      </c>
    </row>
    <row r="332" spans="1:10" x14ac:dyDescent="0.4">
      <c r="A332" t="s">
        <v>498</v>
      </c>
      <c r="B332" t="s">
        <v>2079</v>
      </c>
      <c r="C332" s="1">
        <v>43074</v>
      </c>
      <c r="D332" t="s">
        <v>17</v>
      </c>
      <c r="E332" t="s">
        <v>167</v>
      </c>
      <c r="F332" t="s">
        <v>16</v>
      </c>
      <c r="G332">
        <f>YEAR(tbl_Order[[#This Row],[OrderDate]])</f>
        <v>2017</v>
      </c>
      <c r="H332">
        <f>MONTH(tbl_Order[[#This Row],[OrderDate]])</f>
        <v>12</v>
      </c>
      <c r="I332" t="str">
        <f>TEXT(tbl_Order[[#This Row],[OrderDate]],"mmm")</f>
        <v>Dec</v>
      </c>
      <c r="J332" s="3">
        <f>SUMIFS(tbl_OrderProduct[LinePrice],tbl_OrderProduct[OrderID],tbl_Order[[#This Row],[OrderID]])</f>
        <v>95.94</v>
      </c>
    </row>
    <row r="333" spans="1:10" x14ac:dyDescent="0.4">
      <c r="A333" t="s">
        <v>499</v>
      </c>
      <c r="B333" t="s">
        <v>1892</v>
      </c>
      <c r="C333" s="1">
        <v>43076</v>
      </c>
      <c r="D333" t="s">
        <v>17</v>
      </c>
      <c r="E333" t="s">
        <v>167</v>
      </c>
      <c r="F333" t="s">
        <v>16</v>
      </c>
      <c r="G333">
        <f>YEAR(tbl_Order[[#This Row],[OrderDate]])</f>
        <v>2017</v>
      </c>
      <c r="H333">
        <f>MONTH(tbl_Order[[#This Row],[OrderDate]])</f>
        <v>12</v>
      </c>
      <c r="I333" t="str">
        <f>TEXT(tbl_Order[[#This Row],[OrderDate]],"mmm")</f>
        <v>Dec</v>
      </c>
      <c r="J333" s="3">
        <f>SUMIFS(tbl_OrderProduct[LinePrice],tbl_OrderProduct[OrderID],tbl_Order[[#This Row],[OrderID]])</f>
        <v>33.979999999999997</v>
      </c>
    </row>
    <row r="334" spans="1:10" x14ac:dyDescent="0.4">
      <c r="A334" t="s">
        <v>500</v>
      </c>
      <c r="B334" t="s">
        <v>2446</v>
      </c>
      <c r="C334" s="1">
        <v>43077</v>
      </c>
      <c r="D334" t="s">
        <v>17</v>
      </c>
      <c r="E334" t="s">
        <v>167</v>
      </c>
      <c r="F334" t="s">
        <v>16</v>
      </c>
      <c r="G334">
        <f>YEAR(tbl_Order[[#This Row],[OrderDate]])</f>
        <v>2017</v>
      </c>
      <c r="H334">
        <f>MONTH(tbl_Order[[#This Row],[OrderDate]])</f>
        <v>12</v>
      </c>
      <c r="I334" t="str">
        <f>TEXT(tbl_Order[[#This Row],[OrderDate]],"mmm")</f>
        <v>Dec</v>
      </c>
      <c r="J334" s="3">
        <f>SUMIFS(tbl_OrderProduct[LinePrice],tbl_OrderProduct[OrderID],tbl_Order[[#This Row],[OrderID]])</f>
        <v>45</v>
      </c>
    </row>
    <row r="335" spans="1:10" x14ac:dyDescent="0.4">
      <c r="A335" t="s">
        <v>501</v>
      </c>
      <c r="B335" t="s">
        <v>2323</v>
      </c>
      <c r="C335" s="1">
        <v>43079</v>
      </c>
      <c r="D335" t="s">
        <v>15</v>
      </c>
      <c r="E335" t="s">
        <v>167</v>
      </c>
      <c r="F335" t="s">
        <v>16</v>
      </c>
      <c r="G335">
        <f>YEAR(tbl_Order[[#This Row],[OrderDate]])</f>
        <v>2017</v>
      </c>
      <c r="H335">
        <f>MONTH(tbl_Order[[#This Row],[OrderDate]])</f>
        <v>12</v>
      </c>
      <c r="I335" t="str">
        <f>TEXT(tbl_Order[[#This Row],[OrderDate]],"mmm")</f>
        <v>Dec</v>
      </c>
      <c r="J335" s="3">
        <f>SUMIFS(tbl_OrderProduct[LinePrice],tbl_OrderProduct[OrderID],tbl_Order[[#This Row],[OrderID]])</f>
        <v>54.5</v>
      </c>
    </row>
    <row r="336" spans="1:10" x14ac:dyDescent="0.4">
      <c r="A336" t="s">
        <v>502</v>
      </c>
      <c r="B336" t="s">
        <v>2105</v>
      </c>
      <c r="C336" s="1">
        <v>43080</v>
      </c>
      <c r="D336" t="s">
        <v>15</v>
      </c>
      <c r="E336" t="s">
        <v>167</v>
      </c>
      <c r="F336" t="s">
        <v>16</v>
      </c>
      <c r="G336">
        <f>YEAR(tbl_Order[[#This Row],[OrderDate]])</f>
        <v>2017</v>
      </c>
      <c r="H336">
        <f>MONTH(tbl_Order[[#This Row],[OrderDate]])</f>
        <v>12</v>
      </c>
      <c r="I336" t="str">
        <f>TEXT(tbl_Order[[#This Row],[OrderDate]],"mmm")</f>
        <v>Dec</v>
      </c>
      <c r="J336" s="3">
        <f>SUMIFS(tbl_OrderProduct[LinePrice],tbl_OrderProduct[OrderID],tbl_Order[[#This Row],[OrderID]])</f>
        <v>45</v>
      </c>
    </row>
    <row r="337" spans="1:10" x14ac:dyDescent="0.4">
      <c r="A337" t="s">
        <v>503</v>
      </c>
      <c r="B337" t="s">
        <v>2323</v>
      </c>
      <c r="C337" s="1">
        <v>43081</v>
      </c>
      <c r="D337" t="s">
        <v>15</v>
      </c>
      <c r="E337" t="s">
        <v>167</v>
      </c>
      <c r="F337" t="s">
        <v>16</v>
      </c>
      <c r="G337">
        <f>YEAR(tbl_Order[[#This Row],[OrderDate]])</f>
        <v>2017</v>
      </c>
      <c r="H337">
        <f>MONTH(tbl_Order[[#This Row],[OrderDate]])</f>
        <v>12</v>
      </c>
      <c r="I337" t="str">
        <f>TEXT(tbl_Order[[#This Row],[OrderDate]],"mmm")</f>
        <v>Dec</v>
      </c>
      <c r="J337" s="3">
        <f>SUMIFS(tbl_OrderProduct[LinePrice],tbl_OrderProduct[OrderID],tbl_Order[[#This Row],[OrderID]])</f>
        <v>83.47</v>
      </c>
    </row>
    <row r="338" spans="1:10" x14ac:dyDescent="0.4">
      <c r="A338" t="s">
        <v>504</v>
      </c>
      <c r="B338" t="s">
        <v>2104</v>
      </c>
      <c r="C338" s="1">
        <v>43085</v>
      </c>
      <c r="D338" t="s">
        <v>17</v>
      </c>
      <c r="E338" t="s">
        <v>167</v>
      </c>
      <c r="F338" t="s">
        <v>16</v>
      </c>
      <c r="G338">
        <f>YEAR(tbl_Order[[#This Row],[OrderDate]])</f>
        <v>2017</v>
      </c>
      <c r="H338">
        <f>MONTH(tbl_Order[[#This Row],[OrderDate]])</f>
        <v>12</v>
      </c>
      <c r="I338" t="str">
        <f>TEXT(tbl_Order[[#This Row],[OrderDate]],"mmm")</f>
        <v>Dec</v>
      </c>
      <c r="J338" s="3">
        <f>SUMIFS(tbl_OrderProduct[LinePrice],tbl_OrderProduct[OrderID],tbl_Order[[#This Row],[OrderID]])</f>
        <v>31</v>
      </c>
    </row>
    <row r="339" spans="1:10" x14ac:dyDescent="0.4">
      <c r="A339" t="s">
        <v>505</v>
      </c>
      <c r="B339" t="s">
        <v>2420</v>
      </c>
      <c r="C339" s="1">
        <v>43086</v>
      </c>
      <c r="D339" t="s">
        <v>17</v>
      </c>
      <c r="E339" t="s">
        <v>167</v>
      </c>
      <c r="F339" t="s">
        <v>16</v>
      </c>
      <c r="G339">
        <f>YEAR(tbl_Order[[#This Row],[OrderDate]])</f>
        <v>2017</v>
      </c>
      <c r="H339">
        <f>MONTH(tbl_Order[[#This Row],[OrderDate]])</f>
        <v>12</v>
      </c>
      <c r="I339" t="str">
        <f>TEXT(tbl_Order[[#This Row],[OrderDate]],"mmm")</f>
        <v>Dec</v>
      </c>
      <c r="J339" s="3">
        <f>SUMIFS(tbl_OrderProduct[LinePrice],tbl_OrderProduct[OrderID],tbl_Order[[#This Row],[OrderID]])</f>
        <v>326.96000000000004</v>
      </c>
    </row>
    <row r="340" spans="1:10" x14ac:dyDescent="0.4">
      <c r="A340" t="s">
        <v>506</v>
      </c>
      <c r="B340" t="s">
        <v>1931</v>
      </c>
      <c r="C340" s="1">
        <v>43089</v>
      </c>
      <c r="D340" t="s">
        <v>17</v>
      </c>
      <c r="E340" t="s">
        <v>167</v>
      </c>
      <c r="F340" t="s">
        <v>16</v>
      </c>
      <c r="G340">
        <f>YEAR(tbl_Order[[#This Row],[OrderDate]])</f>
        <v>2017</v>
      </c>
      <c r="H340">
        <f>MONTH(tbl_Order[[#This Row],[OrderDate]])</f>
        <v>12</v>
      </c>
      <c r="I340" t="str">
        <f>TEXT(tbl_Order[[#This Row],[OrderDate]],"mmm")</f>
        <v>Dec</v>
      </c>
      <c r="J340" s="3">
        <f>SUMIFS(tbl_OrderProduct[LinePrice],tbl_OrderProduct[OrderID],tbl_Order[[#This Row],[OrderID]])</f>
        <v>27</v>
      </c>
    </row>
    <row r="341" spans="1:10" x14ac:dyDescent="0.4">
      <c r="A341" t="s">
        <v>507</v>
      </c>
      <c r="B341" t="s">
        <v>2170</v>
      </c>
      <c r="C341" s="1">
        <v>43090</v>
      </c>
      <c r="D341" t="s">
        <v>15</v>
      </c>
      <c r="E341" t="s">
        <v>20</v>
      </c>
      <c r="F341" t="s">
        <v>16</v>
      </c>
      <c r="G341">
        <f>YEAR(tbl_Order[[#This Row],[OrderDate]])</f>
        <v>2017</v>
      </c>
      <c r="H341">
        <f>MONTH(tbl_Order[[#This Row],[OrderDate]])</f>
        <v>12</v>
      </c>
      <c r="I341" t="str">
        <f>TEXT(tbl_Order[[#This Row],[OrderDate]],"mmm")</f>
        <v>Dec</v>
      </c>
      <c r="J341" s="3">
        <f>SUMIFS(tbl_OrderProduct[LinePrice],tbl_OrderProduct[OrderID],tbl_Order[[#This Row],[OrderID]])</f>
        <v>393.3</v>
      </c>
    </row>
    <row r="342" spans="1:10" x14ac:dyDescent="0.4">
      <c r="A342" t="s">
        <v>508</v>
      </c>
      <c r="B342" t="s">
        <v>2362</v>
      </c>
      <c r="C342" s="1">
        <v>43091</v>
      </c>
      <c r="D342" t="s">
        <v>15</v>
      </c>
      <c r="E342" t="s">
        <v>18</v>
      </c>
      <c r="F342" t="s">
        <v>16</v>
      </c>
      <c r="G342">
        <f>YEAR(tbl_Order[[#This Row],[OrderDate]])</f>
        <v>2017</v>
      </c>
      <c r="H342">
        <f>MONTH(tbl_Order[[#This Row],[OrderDate]])</f>
        <v>12</v>
      </c>
      <c r="I342" t="str">
        <f>TEXT(tbl_Order[[#This Row],[OrderDate]],"mmm")</f>
        <v>Dec</v>
      </c>
      <c r="J342" s="3">
        <f>SUMIFS(tbl_OrderProduct[LinePrice],tbl_OrderProduct[OrderID],tbl_Order[[#This Row],[OrderID]])</f>
        <v>180.94</v>
      </c>
    </row>
    <row r="343" spans="1:10" x14ac:dyDescent="0.4">
      <c r="A343" t="s">
        <v>509</v>
      </c>
      <c r="B343" t="s">
        <v>2621</v>
      </c>
      <c r="C343" s="1">
        <v>43091</v>
      </c>
      <c r="D343" t="s">
        <v>15</v>
      </c>
      <c r="E343" t="s">
        <v>18</v>
      </c>
      <c r="F343" t="s">
        <v>16</v>
      </c>
      <c r="G343">
        <f>YEAR(tbl_Order[[#This Row],[OrderDate]])</f>
        <v>2017</v>
      </c>
      <c r="H343">
        <f>MONTH(tbl_Order[[#This Row],[OrderDate]])</f>
        <v>12</v>
      </c>
      <c r="I343" t="str">
        <f>TEXT(tbl_Order[[#This Row],[OrderDate]],"mmm")</f>
        <v>Dec</v>
      </c>
      <c r="J343" s="3">
        <f>SUMIFS(tbl_OrderProduct[LinePrice],tbl_OrderProduct[OrderID],tbl_Order[[#This Row],[OrderID]])</f>
        <v>64.95</v>
      </c>
    </row>
    <row r="344" spans="1:10" x14ac:dyDescent="0.4">
      <c r="A344" t="s">
        <v>510</v>
      </c>
      <c r="B344" t="s">
        <v>1942</v>
      </c>
      <c r="C344" s="1">
        <v>43092</v>
      </c>
      <c r="D344" t="s">
        <v>17</v>
      </c>
      <c r="E344" t="s">
        <v>167</v>
      </c>
      <c r="F344" t="s">
        <v>16</v>
      </c>
      <c r="G344">
        <f>YEAR(tbl_Order[[#This Row],[OrderDate]])</f>
        <v>2017</v>
      </c>
      <c r="H344">
        <f>MONTH(tbl_Order[[#This Row],[OrderDate]])</f>
        <v>12</v>
      </c>
      <c r="I344" t="str">
        <f>TEXT(tbl_Order[[#This Row],[OrderDate]],"mmm")</f>
        <v>Dec</v>
      </c>
      <c r="J344" s="3">
        <f>SUMIFS(tbl_OrderProduct[LinePrice],tbl_OrderProduct[OrderID],tbl_Order[[#This Row],[OrderID]])</f>
        <v>131.4</v>
      </c>
    </row>
    <row r="345" spans="1:10" x14ac:dyDescent="0.4">
      <c r="A345" t="s">
        <v>511</v>
      </c>
      <c r="B345" t="s">
        <v>2411</v>
      </c>
      <c r="C345" s="1">
        <v>43094</v>
      </c>
      <c r="D345" t="s">
        <v>17</v>
      </c>
      <c r="E345" t="s">
        <v>167</v>
      </c>
      <c r="F345" t="s">
        <v>16</v>
      </c>
      <c r="G345">
        <f>YEAR(tbl_Order[[#This Row],[OrderDate]])</f>
        <v>2017</v>
      </c>
      <c r="H345">
        <f>MONTH(tbl_Order[[#This Row],[OrderDate]])</f>
        <v>12</v>
      </c>
      <c r="I345" t="str">
        <f>TEXT(tbl_Order[[#This Row],[OrderDate]],"mmm")</f>
        <v>Dec</v>
      </c>
      <c r="J345" s="3">
        <f>SUMIFS(tbl_OrderProduct[LinePrice],tbl_OrderProduct[OrderID],tbl_Order[[#This Row],[OrderID]])</f>
        <v>183.98000000000002</v>
      </c>
    </row>
    <row r="346" spans="1:10" x14ac:dyDescent="0.4">
      <c r="A346" t="s">
        <v>512</v>
      </c>
      <c r="B346" t="s">
        <v>2252</v>
      </c>
      <c r="C346" s="1">
        <v>43095</v>
      </c>
      <c r="D346" t="s">
        <v>17</v>
      </c>
      <c r="E346" t="s">
        <v>20</v>
      </c>
      <c r="F346" t="s">
        <v>16</v>
      </c>
      <c r="G346">
        <f>YEAR(tbl_Order[[#This Row],[OrderDate]])</f>
        <v>2017</v>
      </c>
      <c r="H346">
        <f>MONTH(tbl_Order[[#This Row],[OrderDate]])</f>
        <v>12</v>
      </c>
      <c r="I346" t="str">
        <f>TEXT(tbl_Order[[#This Row],[OrderDate]],"mmm")</f>
        <v>Dec</v>
      </c>
      <c r="J346" s="3">
        <f>SUMIFS(tbl_OrderProduct[LinePrice],tbl_OrderProduct[OrderID],tbl_Order[[#This Row],[OrderID]])</f>
        <v>89.990000000000009</v>
      </c>
    </row>
    <row r="347" spans="1:10" x14ac:dyDescent="0.4">
      <c r="A347" t="s">
        <v>513</v>
      </c>
      <c r="B347" t="s">
        <v>2444</v>
      </c>
      <c r="C347" s="1">
        <v>43098</v>
      </c>
      <c r="D347" t="s">
        <v>15</v>
      </c>
      <c r="E347" t="s">
        <v>18</v>
      </c>
      <c r="F347" t="s">
        <v>16</v>
      </c>
      <c r="G347">
        <f>YEAR(tbl_Order[[#This Row],[OrderDate]])</f>
        <v>2017</v>
      </c>
      <c r="H347">
        <f>MONTH(tbl_Order[[#This Row],[OrderDate]])</f>
        <v>12</v>
      </c>
      <c r="I347" t="str">
        <f>TEXT(tbl_Order[[#This Row],[OrderDate]],"mmm")</f>
        <v>Dec</v>
      </c>
      <c r="J347" s="3">
        <f>SUMIFS(tbl_OrderProduct[LinePrice],tbl_OrderProduct[OrderID],tbl_Order[[#This Row],[OrderID]])</f>
        <v>45</v>
      </c>
    </row>
    <row r="348" spans="1:10" x14ac:dyDescent="0.4">
      <c r="A348" t="s">
        <v>514</v>
      </c>
      <c r="B348" t="s">
        <v>2539</v>
      </c>
      <c r="C348" s="1">
        <v>43101</v>
      </c>
      <c r="D348" t="s">
        <v>15</v>
      </c>
      <c r="E348" t="s">
        <v>167</v>
      </c>
      <c r="F348" t="s">
        <v>16</v>
      </c>
      <c r="G348">
        <f>YEAR(tbl_Order[[#This Row],[OrderDate]])</f>
        <v>2018</v>
      </c>
      <c r="H348">
        <f>MONTH(tbl_Order[[#This Row],[OrderDate]])</f>
        <v>1</v>
      </c>
      <c r="I348" t="str">
        <f>TEXT(tbl_Order[[#This Row],[OrderDate]],"mmm")</f>
        <v>Jan</v>
      </c>
      <c r="J348" s="3">
        <f>SUMIFS(tbl_OrderProduct[LinePrice],tbl_OrderProduct[OrderID],tbl_Order[[#This Row],[OrderID]])</f>
        <v>17.5</v>
      </c>
    </row>
    <row r="349" spans="1:10" x14ac:dyDescent="0.4">
      <c r="A349" t="s">
        <v>515</v>
      </c>
      <c r="B349" t="s">
        <v>2437</v>
      </c>
      <c r="C349" s="1">
        <v>43104</v>
      </c>
      <c r="D349" t="s">
        <v>17</v>
      </c>
      <c r="E349" t="s">
        <v>167</v>
      </c>
      <c r="F349" t="s">
        <v>16</v>
      </c>
      <c r="G349">
        <f>YEAR(tbl_Order[[#This Row],[OrderDate]])</f>
        <v>2018</v>
      </c>
      <c r="H349">
        <f>MONTH(tbl_Order[[#This Row],[OrderDate]])</f>
        <v>1</v>
      </c>
      <c r="I349" t="str">
        <f>TEXT(tbl_Order[[#This Row],[OrderDate]],"mmm")</f>
        <v>Jan</v>
      </c>
      <c r="J349" s="3">
        <f>SUMIFS(tbl_OrderProduct[LinePrice],tbl_OrderProduct[OrderID],tbl_Order[[#This Row],[OrderID]])</f>
        <v>49.49</v>
      </c>
    </row>
    <row r="350" spans="1:10" x14ac:dyDescent="0.4">
      <c r="A350" t="s">
        <v>516</v>
      </c>
      <c r="B350" t="s">
        <v>2087</v>
      </c>
      <c r="C350" s="1">
        <v>43106</v>
      </c>
      <c r="D350" t="s">
        <v>15</v>
      </c>
      <c r="E350" t="s">
        <v>18</v>
      </c>
      <c r="F350" t="s">
        <v>16</v>
      </c>
      <c r="G350">
        <f>YEAR(tbl_Order[[#This Row],[OrderDate]])</f>
        <v>2018</v>
      </c>
      <c r="H350">
        <f>MONTH(tbl_Order[[#This Row],[OrderDate]])</f>
        <v>1</v>
      </c>
      <c r="I350" t="str">
        <f>TEXT(tbl_Order[[#This Row],[OrderDate]],"mmm")</f>
        <v>Jan</v>
      </c>
      <c r="J350" s="3">
        <f>SUMIFS(tbl_OrderProduct[LinePrice],tbl_OrderProduct[OrderID],tbl_Order[[#This Row],[OrderID]])</f>
        <v>99.9</v>
      </c>
    </row>
    <row r="351" spans="1:10" x14ac:dyDescent="0.4">
      <c r="A351" t="s">
        <v>517</v>
      </c>
      <c r="B351" t="s">
        <v>2251</v>
      </c>
      <c r="C351" s="1">
        <v>43109</v>
      </c>
      <c r="D351" t="s">
        <v>15</v>
      </c>
      <c r="E351" t="s">
        <v>167</v>
      </c>
      <c r="F351" t="s">
        <v>16</v>
      </c>
      <c r="G351">
        <f>YEAR(tbl_Order[[#This Row],[OrderDate]])</f>
        <v>2018</v>
      </c>
      <c r="H351">
        <f>MONTH(tbl_Order[[#This Row],[OrderDate]])</f>
        <v>1</v>
      </c>
      <c r="I351" t="str">
        <f>TEXT(tbl_Order[[#This Row],[OrderDate]],"mmm")</f>
        <v>Jan</v>
      </c>
      <c r="J351" s="3">
        <f>SUMIFS(tbl_OrderProduct[LinePrice],tbl_OrderProduct[OrderID],tbl_Order[[#This Row],[OrderID]])</f>
        <v>60.95</v>
      </c>
    </row>
    <row r="352" spans="1:10" x14ac:dyDescent="0.4">
      <c r="A352" t="s">
        <v>518</v>
      </c>
      <c r="B352" t="s">
        <v>1758</v>
      </c>
      <c r="C352" s="1">
        <v>43111</v>
      </c>
      <c r="D352" t="s">
        <v>15</v>
      </c>
      <c r="E352" t="s">
        <v>167</v>
      </c>
      <c r="F352" t="s">
        <v>16</v>
      </c>
      <c r="G352">
        <f>YEAR(tbl_Order[[#This Row],[OrderDate]])</f>
        <v>2018</v>
      </c>
      <c r="H352">
        <f>MONTH(tbl_Order[[#This Row],[OrderDate]])</f>
        <v>1</v>
      </c>
      <c r="I352" t="str">
        <f>TEXT(tbl_Order[[#This Row],[OrderDate]],"mmm")</f>
        <v>Jan</v>
      </c>
      <c r="J352" s="3">
        <f>SUMIFS(tbl_OrderProduct[LinePrice],tbl_OrderProduct[OrderID],tbl_Order[[#This Row],[OrderID]])</f>
        <v>40.950000000000003</v>
      </c>
    </row>
    <row r="353" spans="1:10" x14ac:dyDescent="0.4">
      <c r="A353" t="s">
        <v>519</v>
      </c>
      <c r="B353" t="s">
        <v>2003</v>
      </c>
      <c r="C353" s="1">
        <v>43111</v>
      </c>
      <c r="D353" t="s">
        <v>15</v>
      </c>
      <c r="E353" t="s">
        <v>18</v>
      </c>
      <c r="F353" t="s">
        <v>16</v>
      </c>
      <c r="G353">
        <f>YEAR(tbl_Order[[#This Row],[OrderDate]])</f>
        <v>2018</v>
      </c>
      <c r="H353">
        <f>MONTH(tbl_Order[[#This Row],[OrderDate]])</f>
        <v>1</v>
      </c>
      <c r="I353" t="str">
        <f>TEXT(tbl_Order[[#This Row],[OrderDate]],"mmm")</f>
        <v>Jan</v>
      </c>
      <c r="J353" s="3">
        <f>SUMIFS(tbl_OrderProduct[LinePrice],tbl_OrderProduct[OrderID],tbl_Order[[#This Row],[OrderID]])</f>
        <v>356.37</v>
      </c>
    </row>
    <row r="354" spans="1:10" x14ac:dyDescent="0.4">
      <c r="A354" t="s">
        <v>520</v>
      </c>
      <c r="B354" t="s">
        <v>2364</v>
      </c>
      <c r="C354" s="1">
        <v>43113</v>
      </c>
      <c r="D354" t="s">
        <v>15</v>
      </c>
      <c r="E354" t="s">
        <v>18</v>
      </c>
      <c r="F354" t="s">
        <v>16</v>
      </c>
      <c r="G354">
        <f>YEAR(tbl_Order[[#This Row],[OrderDate]])</f>
        <v>2018</v>
      </c>
      <c r="H354">
        <f>MONTH(tbl_Order[[#This Row],[OrderDate]])</f>
        <v>1</v>
      </c>
      <c r="I354" t="str">
        <f>TEXT(tbl_Order[[#This Row],[OrderDate]],"mmm")</f>
        <v>Jan</v>
      </c>
      <c r="J354" s="3">
        <f>SUMIFS(tbl_OrderProduct[LinePrice],tbl_OrderProduct[OrderID],tbl_Order[[#This Row],[OrderID]])</f>
        <v>398.84000000000003</v>
      </c>
    </row>
    <row r="355" spans="1:10" x14ac:dyDescent="0.4">
      <c r="A355" t="s">
        <v>521</v>
      </c>
      <c r="B355" t="s">
        <v>2401</v>
      </c>
      <c r="C355" s="1">
        <v>43117</v>
      </c>
      <c r="D355" t="s">
        <v>15</v>
      </c>
      <c r="E355" t="s">
        <v>167</v>
      </c>
      <c r="F355" t="s">
        <v>16</v>
      </c>
      <c r="G355">
        <f>YEAR(tbl_Order[[#This Row],[OrderDate]])</f>
        <v>2018</v>
      </c>
      <c r="H355">
        <f>MONTH(tbl_Order[[#This Row],[OrderDate]])</f>
        <v>1</v>
      </c>
      <c r="I355" t="str">
        <f>TEXT(tbl_Order[[#This Row],[OrderDate]],"mmm")</f>
        <v>Jan</v>
      </c>
      <c r="J355" s="3">
        <f>SUMIFS(tbl_OrderProduct[LinePrice],tbl_OrderProduct[OrderID],tbl_Order[[#This Row],[OrderID]])</f>
        <v>26.49</v>
      </c>
    </row>
    <row r="356" spans="1:10" x14ac:dyDescent="0.4">
      <c r="A356" t="s">
        <v>522</v>
      </c>
      <c r="B356" t="s">
        <v>2654</v>
      </c>
      <c r="C356" s="1">
        <v>43119</v>
      </c>
      <c r="D356" t="s">
        <v>17</v>
      </c>
      <c r="E356" t="s">
        <v>167</v>
      </c>
      <c r="F356" t="s">
        <v>16</v>
      </c>
      <c r="G356">
        <f>YEAR(tbl_Order[[#This Row],[OrderDate]])</f>
        <v>2018</v>
      </c>
      <c r="H356">
        <f>MONTH(tbl_Order[[#This Row],[OrderDate]])</f>
        <v>1</v>
      </c>
      <c r="I356" t="str">
        <f>TEXT(tbl_Order[[#This Row],[OrderDate]],"mmm")</f>
        <v>Jan</v>
      </c>
      <c r="J356" s="3">
        <f>SUMIFS(tbl_OrderProduct[LinePrice],tbl_OrderProduct[OrderID],tbl_Order[[#This Row],[OrderID]])</f>
        <v>62</v>
      </c>
    </row>
    <row r="357" spans="1:10" x14ac:dyDescent="0.4">
      <c r="A357" t="s">
        <v>523</v>
      </c>
      <c r="B357" t="s">
        <v>2070</v>
      </c>
      <c r="C357" s="1">
        <v>43122</v>
      </c>
      <c r="D357" t="s">
        <v>15</v>
      </c>
      <c r="E357" t="s">
        <v>167</v>
      </c>
      <c r="F357" t="s">
        <v>16</v>
      </c>
      <c r="G357">
        <f>YEAR(tbl_Order[[#This Row],[OrderDate]])</f>
        <v>2018</v>
      </c>
      <c r="H357">
        <f>MONTH(tbl_Order[[#This Row],[OrderDate]])</f>
        <v>1</v>
      </c>
      <c r="I357" t="str">
        <f>TEXT(tbl_Order[[#This Row],[OrderDate]],"mmm")</f>
        <v>Jan</v>
      </c>
      <c r="J357" s="3">
        <f>SUMIFS(tbl_OrderProduct[LinePrice],tbl_OrderProduct[OrderID],tbl_Order[[#This Row],[OrderID]])</f>
        <v>113.95</v>
      </c>
    </row>
    <row r="358" spans="1:10" x14ac:dyDescent="0.4">
      <c r="A358" t="s">
        <v>524</v>
      </c>
      <c r="B358" t="s">
        <v>2167</v>
      </c>
      <c r="C358" s="1">
        <v>43124</v>
      </c>
      <c r="D358" t="s">
        <v>15</v>
      </c>
      <c r="E358" t="s">
        <v>18</v>
      </c>
      <c r="F358" t="s">
        <v>16</v>
      </c>
      <c r="G358">
        <f>YEAR(tbl_Order[[#This Row],[OrderDate]])</f>
        <v>2018</v>
      </c>
      <c r="H358">
        <f>MONTH(tbl_Order[[#This Row],[OrderDate]])</f>
        <v>1</v>
      </c>
      <c r="I358" t="str">
        <f>TEXT(tbl_Order[[#This Row],[OrderDate]],"mmm")</f>
        <v>Jan</v>
      </c>
      <c r="J358" s="3">
        <f>SUMIFS(tbl_OrderProduct[LinePrice],tbl_OrderProduct[OrderID],tbl_Order[[#This Row],[OrderID]])</f>
        <v>166.39</v>
      </c>
    </row>
    <row r="359" spans="1:10" x14ac:dyDescent="0.4">
      <c r="A359" t="s">
        <v>525</v>
      </c>
      <c r="B359" t="s">
        <v>2011</v>
      </c>
      <c r="C359" s="1">
        <v>43126</v>
      </c>
      <c r="D359" t="s">
        <v>17</v>
      </c>
      <c r="E359" t="s">
        <v>167</v>
      </c>
      <c r="F359" t="s">
        <v>16</v>
      </c>
      <c r="G359">
        <f>YEAR(tbl_Order[[#This Row],[OrderDate]])</f>
        <v>2018</v>
      </c>
      <c r="H359">
        <f>MONTH(tbl_Order[[#This Row],[OrderDate]])</f>
        <v>1</v>
      </c>
      <c r="I359" t="str">
        <f>TEXT(tbl_Order[[#This Row],[OrderDate]],"mmm")</f>
        <v>Jan</v>
      </c>
      <c r="J359" s="3">
        <f>SUMIFS(tbl_OrderProduct[LinePrice],tbl_OrderProduct[OrderID],tbl_Order[[#This Row],[OrderID]])</f>
        <v>39.9</v>
      </c>
    </row>
    <row r="360" spans="1:10" x14ac:dyDescent="0.4">
      <c r="A360" t="s">
        <v>526</v>
      </c>
      <c r="B360" t="s">
        <v>2560</v>
      </c>
      <c r="C360" s="1">
        <v>43126</v>
      </c>
      <c r="D360" t="s">
        <v>15</v>
      </c>
      <c r="E360" t="s">
        <v>18</v>
      </c>
      <c r="F360" t="s">
        <v>16</v>
      </c>
      <c r="G360">
        <f>YEAR(tbl_Order[[#This Row],[OrderDate]])</f>
        <v>2018</v>
      </c>
      <c r="H360">
        <f>MONTH(tbl_Order[[#This Row],[OrderDate]])</f>
        <v>1</v>
      </c>
      <c r="I360" t="str">
        <f>TEXT(tbl_Order[[#This Row],[OrderDate]],"mmm")</f>
        <v>Jan</v>
      </c>
      <c r="J360" s="3">
        <f>SUMIFS(tbl_OrderProduct[LinePrice],tbl_OrderProduct[OrderID],tbl_Order[[#This Row],[OrderID]])</f>
        <v>112.5</v>
      </c>
    </row>
    <row r="361" spans="1:10" x14ac:dyDescent="0.4">
      <c r="A361" t="s">
        <v>527</v>
      </c>
      <c r="B361" t="s">
        <v>1949</v>
      </c>
      <c r="C361" s="1">
        <v>43127</v>
      </c>
      <c r="D361" t="s">
        <v>17</v>
      </c>
      <c r="E361" t="s">
        <v>20</v>
      </c>
      <c r="F361" t="s">
        <v>16</v>
      </c>
      <c r="G361">
        <f>YEAR(tbl_Order[[#This Row],[OrderDate]])</f>
        <v>2018</v>
      </c>
      <c r="H361">
        <f>MONTH(tbl_Order[[#This Row],[OrderDate]])</f>
        <v>1</v>
      </c>
      <c r="I361" t="str">
        <f>TEXT(tbl_Order[[#This Row],[OrderDate]],"mmm")</f>
        <v>Jan</v>
      </c>
      <c r="J361" s="3">
        <f>SUMIFS(tbl_OrderProduct[LinePrice],tbl_OrderProduct[OrderID],tbl_Order[[#This Row],[OrderID]])</f>
        <v>29.939999999999998</v>
      </c>
    </row>
    <row r="362" spans="1:10" x14ac:dyDescent="0.4">
      <c r="A362" t="s">
        <v>528</v>
      </c>
      <c r="B362" t="s">
        <v>2381</v>
      </c>
      <c r="C362" s="1">
        <v>43129</v>
      </c>
      <c r="D362" t="s">
        <v>15</v>
      </c>
      <c r="E362" t="s">
        <v>167</v>
      </c>
      <c r="F362" t="s">
        <v>16</v>
      </c>
      <c r="G362">
        <f>YEAR(tbl_Order[[#This Row],[OrderDate]])</f>
        <v>2018</v>
      </c>
      <c r="H362">
        <f>MONTH(tbl_Order[[#This Row],[OrderDate]])</f>
        <v>1</v>
      </c>
      <c r="I362" t="str">
        <f>TEXT(tbl_Order[[#This Row],[OrderDate]],"mmm")</f>
        <v>Jan</v>
      </c>
      <c r="J362" s="3">
        <f>SUMIFS(tbl_OrderProduct[LinePrice],tbl_OrderProduct[OrderID],tbl_Order[[#This Row],[OrderID]])</f>
        <v>98.98</v>
      </c>
    </row>
    <row r="363" spans="1:10" x14ac:dyDescent="0.4">
      <c r="A363" t="s">
        <v>529</v>
      </c>
      <c r="B363" t="s">
        <v>1784</v>
      </c>
      <c r="C363" s="1">
        <v>43131</v>
      </c>
      <c r="D363" t="s">
        <v>15</v>
      </c>
      <c r="E363" t="s">
        <v>18</v>
      </c>
      <c r="F363" t="s">
        <v>16</v>
      </c>
      <c r="G363">
        <f>YEAR(tbl_Order[[#This Row],[OrderDate]])</f>
        <v>2018</v>
      </c>
      <c r="H363">
        <f>MONTH(tbl_Order[[#This Row],[OrderDate]])</f>
        <v>1</v>
      </c>
      <c r="I363" t="str">
        <f>TEXT(tbl_Order[[#This Row],[OrderDate]],"mmm")</f>
        <v>Jan</v>
      </c>
      <c r="J363" s="3">
        <f>SUMIFS(tbl_OrderProduct[LinePrice],tbl_OrderProduct[OrderID],tbl_Order[[#This Row],[OrderID]])</f>
        <v>177.8</v>
      </c>
    </row>
    <row r="364" spans="1:10" x14ac:dyDescent="0.4">
      <c r="A364" t="s">
        <v>530</v>
      </c>
      <c r="B364" t="s">
        <v>1997</v>
      </c>
      <c r="C364" s="1">
        <v>43134</v>
      </c>
      <c r="D364" t="s">
        <v>17</v>
      </c>
      <c r="E364" t="s">
        <v>167</v>
      </c>
      <c r="F364" t="s">
        <v>16</v>
      </c>
      <c r="G364">
        <f>YEAR(tbl_Order[[#This Row],[OrderDate]])</f>
        <v>2018</v>
      </c>
      <c r="H364">
        <f>MONTH(tbl_Order[[#This Row],[OrderDate]])</f>
        <v>2</v>
      </c>
      <c r="I364" t="str">
        <f>TEXT(tbl_Order[[#This Row],[OrderDate]],"mmm")</f>
        <v>Feb</v>
      </c>
      <c r="J364" s="3">
        <f>SUMIFS(tbl_OrderProduct[LinePrice],tbl_OrderProduct[OrderID],tbl_Order[[#This Row],[OrderID]])</f>
        <v>328.82000000000005</v>
      </c>
    </row>
    <row r="365" spans="1:10" x14ac:dyDescent="0.4">
      <c r="A365" t="s">
        <v>531</v>
      </c>
      <c r="B365" t="s">
        <v>1923</v>
      </c>
      <c r="C365" s="1">
        <v>43138</v>
      </c>
      <c r="D365" t="s">
        <v>15</v>
      </c>
      <c r="E365" t="s">
        <v>167</v>
      </c>
      <c r="F365" t="s">
        <v>16</v>
      </c>
      <c r="G365">
        <f>YEAR(tbl_Order[[#This Row],[OrderDate]])</f>
        <v>2018</v>
      </c>
      <c r="H365">
        <f>MONTH(tbl_Order[[#This Row],[OrderDate]])</f>
        <v>2</v>
      </c>
      <c r="I365" t="str">
        <f>TEXT(tbl_Order[[#This Row],[OrderDate]],"mmm")</f>
        <v>Feb</v>
      </c>
      <c r="J365" s="3">
        <f>SUMIFS(tbl_OrderProduct[LinePrice],tbl_OrderProduct[OrderID],tbl_Order[[#This Row],[OrderID]])</f>
        <v>229.5</v>
      </c>
    </row>
    <row r="366" spans="1:10" x14ac:dyDescent="0.4">
      <c r="A366" t="s">
        <v>532</v>
      </c>
      <c r="B366" t="s">
        <v>2355</v>
      </c>
      <c r="C366" s="1">
        <v>43141</v>
      </c>
      <c r="D366" t="s">
        <v>15</v>
      </c>
      <c r="E366" t="s">
        <v>20</v>
      </c>
      <c r="F366" t="s">
        <v>16</v>
      </c>
      <c r="G366">
        <f>YEAR(tbl_Order[[#This Row],[OrderDate]])</f>
        <v>2018</v>
      </c>
      <c r="H366">
        <f>MONTH(tbl_Order[[#This Row],[OrderDate]])</f>
        <v>2</v>
      </c>
      <c r="I366" t="str">
        <f>TEXT(tbl_Order[[#This Row],[OrderDate]],"mmm")</f>
        <v>Feb</v>
      </c>
      <c r="J366" s="3">
        <f>SUMIFS(tbl_OrderProduct[LinePrice],tbl_OrderProduct[OrderID],tbl_Order[[#This Row],[OrderID]])</f>
        <v>169.35000000000002</v>
      </c>
    </row>
    <row r="367" spans="1:10" x14ac:dyDescent="0.4">
      <c r="A367" t="s">
        <v>533</v>
      </c>
      <c r="B367" t="s">
        <v>1874</v>
      </c>
      <c r="C367" s="1">
        <v>43144</v>
      </c>
      <c r="D367" t="s">
        <v>17</v>
      </c>
      <c r="E367" t="s">
        <v>20</v>
      </c>
      <c r="F367" t="s">
        <v>16</v>
      </c>
      <c r="G367">
        <f>YEAR(tbl_Order[[#This Row],[OrderDate]])</f>
        <v>2018</v>
      </c>
      <c r="H367">
        <f>MONTH(tbl_Order[[#This Row],[OrderDate]])</f>
        <v>2</v>
      </c>
      <c r="I367" t="str">
        <f>TEXT(tbl_Order[[#This Row],[OrderDate]],"mmm")</f>
        <v>Feb</v>
      </c>
      <c r="J367" s="3">
        <f>SUMIFS(tbl_OrderProduct[LinePrice],tbl_OrderProduct[OrderID],tbl_Order[[#This Row],[OrderID]])</f>
        <v>377.91</v>
      </c>
    </row>
    <row r="368" spans="1:10" x14ac:dyDescent="0.4">
      <c r="A368" t="s">
        <v>534</v>
      </c>
      <c r="B368" t="s">
        <v>2004</v>
      </c>
      <c r="C368" s="1">
        <v>43145</v>
      </c>
      <c r="D368" t="s">
        <v>15</v>
      </c>
      <c r="E368" t="s">
        <v>167</v>
      </c>
      <c r="F368" t="s">
        <v>16</v>
      </c>
      <c r="G368">
        <f>YEAR(tbl_Order[[#This Row],[OrderDate]])</f>
        <v>2018</v>
      </c>
      <c r="H368">
        <f>MONTH(tbl_Order[[#This Row],[OrderDate]])</f>
        <v>2</v>
      </c>
      <c r="I368" t="str">
        <f>TEXT(tbl_Order[[#This Row],[OrderDate]],"mmm")</f>
        <v>Feb</v>
      </c>
      <c r="J368" s="3">
        <f>SUMIFS(tbl_OrderProduct[LinePrice],tbl_OrderProduct[OrderID],tbl_Order[[#This Row],[OrderID]])</f>
        <v>82.93</v>
      </c>
    </row>
    <row r="369" spans="1:10" x14ac:dyDescent="0.4">
      <c r="A369" t="s">
        <v>535</v>
      </c>
      <c r="B369" t="s">
        <v>2601</v>
      </c>
      <c r="C369" s="1">
        <v>43149</v>
      </c>
      <c r="D369" t="s">
        <v>17</v>
      </c>
      <c r="E369" t="s">
        <v>167</v>
      </c>
      <c r="F369" t="s">
        <v>16</v>
      </c>
      <c r="G369">
        <f>YEAR(tbl_Order[[#This Row],[OrderDate]])</f>
        <v>2018</v>
      </c>
      <c r="H369">
        <f>MONTH(tbl_Order[[#This Row],[OrderDate]])</f>
        <v>2</v>
      </c>
      <c r="I369" t="str">
        <f>TEXT(tbl_Order[[#This Row],[OrderDate]],"mmm")</f>
        <v>Feb</v>
      </c>
      <c r="J369" s="3">
        <f>SUMIFS(tbl_OrderProduct[LinePrice],tbl_OrderProduct[OrderID],tbl_Order[[#This Row],[OrderID]])</f>
        <v>425.38</v>
      </c>
    </row>
    <row r="370" spans="1:10" x14ac:dyDescent="0.4">
      <c r="A370" t="s">
        <v>536</v>
      </c>
      <c r="B370" t="s">
        <v>2607</v>
      </c>
      <c r="C370" s="1">
        <v>43151</v>
      </c>
      <c r="D370" t="s">
        <v>166</v>
      </c>
      <c r="E370" t="s">
        <v>20</v>
      </c>
      <c r="F370" t="s">
        <v>16</v>
      </c>
      <c r="G370">
        <f>YEAR(tbl_Order[[#This Row],[OrderDate]])</f>
        <v>2018</v>
      </c>
      <c r="H370">
        <f>MONTH(tbl_Order[[#This Row],[OrderDate]])</f>
        <v>2</v>
      </c>
      <c r="I370" t="str">
        <f>TEXT(tbl_Order[[#This Row],[OrderDate]],"mmm")</f>
        <v>Feb</v>
      </c>
      <c r="J370" s="3">
        <f>SUMIFS(tbl_OrderProduct[LinePrice],tbl_OrderProduct[OrderID],tbl_Order[[#This Row],[OrderID]])</f>
        <v>24</v>
      </c>
    </row>
    <row r="371" spans="1:10" x14ac:dyDescent="0.4">
      <c r="A371" t="s">
        <v>537</v>
      </c>
      <c r="B371" t="s">
        <v>2593</v>
      </c>
      <c r="C371" s="1">
        <v>43152</v>
      </c>
      <c r="D371" t="s">
        <v>15</v>
      </c>
      <c r="E371" t="s">
        <v>167</v>
      </c>
      <c r="F371" t="s">
        <v>16</v>
      </c>
      <c r="G371">
        <f>YEAR(tbl_Order[[#This Row],[OrderDate]])</f>
        <v>2018</v>
      </c>
      <c r="H371">
        <f>MONTH(tbl_Order[[#This Row],[OrderDate]])</f>
        <v>2</v>
      </c>
      <c r="I371" t="str">
        <f>TEXT(tbl_Order[[#This Row],[OrderDate]],"mmm")</f>
        <v>Feb</v>
      </c>
      <c r="J371" s="3">
        <f>SUMIFS(tbl_OrderProduct[LinePrice],tbl_OrderProduct[OrderID],tbl_Order[[#This Row],[OrderID]])</f>
        <v>41.98</v>
      </c>
    </row>
    <row r="372" spans="1:10" x14ac:dyDescent="0.4">
      <c r="A372" t="s">
        <v>538</v>
      </c>
      <c r="B372" t="s">
        <v>2223</v>
      </c>
      <c r="C372" s="1">
        <v>43154</v>
      </c>
      <c r="D372" t="s">
        <v>166</v>
      </c>
      <c r="E372" t="s">
        <v>167</v>
      </c>
      <c r="F372" t="s">
        <v>16</v>
      </c>
      <c r="G372">
        <f>YEAR(tbl_Order[[#This Row],[OrderDate]])</f>
        <v>2018</v>
      </c>
      <c r="H372">
        <f>MONTH(tbl_Order[[#This Row],[OrderDate]])</f>
        <v>2</v>
      </c>
      <c r="I372" t="str">
        <f>TEXT(tbl_Order[[#This Row],[OrderDate]],"mmm")</f>
        <v>Feb</v>
      </c>
      <c r="J372" s="3">
        <f>SUMIFS(tbl_OrderProduct[LinePrice],tbl_OrderProduct[OrderID],tbl_Order[[#This Row],[OrderID]])</f>
        <v>91</v>
      </c>
    </row>
    <row r="373" spans="1:10" x14ac:dyDescent="0.4">
      <c r="A373" t="s">
        <v>539</v>
      </c>
      <c r="B373" t="s">
        <v>2049</v>
      </c>
      <c r="C373" s="1">
        <v>43155</v>
      </c>
      <c r="D373" t="s">
        <v>15</v>
      </c>
      <c r="E373" t="s">
        <v>167</v>
      </c>
      <c r="F373" t="s">
        <v>16</v>
      </c>
      <c r="G373">
        <f>YEAR(tbl_Order[[#This Row],[OrderDate]])</f>
        <v>2018</v>
      </c>
      <c r="H373">
        <f>MONTH(tbl_Order[[#This Row],[OrderDate]])</f>
        <v>2</v>
      </c>
      <c r="I373" t="str">
        <f>TEXT(tbl_Order[[#This Row],[OrderDate]],"mmm")</f>
        <v>Feb</v>
      </c>
      <c r="J373" s="3">
        <f>SUMIFS(tbl_OrderProduct[LinePrice],tbl_OrderProduct[OrderID],tbl_Order[[#This Row],[OrderID]])</f>
        <v>57.94</v>
      </c>
    </row>
    <row r="374" spans="1:10" x14ac:dyDescent="0.4">
      <c r="A374" t="s">
        <v>540</v>
      </c>
      <c r="B374" t="s">
        <v>1971</v>
      </c>
      <c r="C374" s="1">
        <v>43158</v>
      </c>
      <c r="D374" t="s">
        <v>15</v>
      </c>
      <c r="E374" t="s">
        <v>167</v>
      </c>
      <c r="F374" t="s">
        <v>16</v>
      </c>
      <c r="G374">
        <f>YEAR(tbl_Order[[#This Row],[OrderDate]])</f>
        <v>2018</v>
      </c>
      <c r="H374">
        <f>MONTH(tbl_Order[[#This Row],[OrderDate]])</f>
        <v>2</v>
      </c>
      <c r="I374" t="str">
        <f>TEXT(tbl_Order[[#This Row],[OrderDate]],"mmm")</f>
        <v>Feb</v>
      </c>
      <c r="J374" s="3">
        <f>SUMIFS(tbl_OrderProduct[LinePrice],tbl_OrderProduct[OrderID],tbl_Order[[#This Row],[OrderID]])</f>
        <v>93.95</v>
      </c>
    </row>
    <row r="375" spans="1:10" x14ac:dyDescent="0.4">
      <c r="A375" t="s">
        <v>541</v>
      </c>
      <c r="B375" t="s">
        <v>2354</v>
      </c>
      <c r="C375" s="1">
        <v>43160</v>
      </c>
      <c r="D375" t="s">
        <v>17</v>
      </c>
      <c r="E375" t="s">
        <v>20</v>
      </c>
      <c r="F375" t="s">
        <v>16</v>
      </c>
      <c r="G375">
        <f>YEAR(tbl_Order[[#This Row],[OrderDate]])</f>
        <v>2018</v>
      </c>
      <c r="H375">
        <f>MONTH(tbl_Order[[#This Row],[OrderDate]])</f>
        <v>3</v>
      </c>
      <c r="I375" t="str">
        <f>TEXT(tbl_Order[[#This Row],[OrderDate]],"mmm")</f>
        <v>Mar</v>
      </c>
      <c r="J375" s="3">
        <f>SUMIFS(tbl_OrderProduct[LinePrice],tbl_OrderProduct[OrderID],tbl_Order[[#This Row],[OrderID]])</f>
        <v>106</v>
      </c>
    </row>
    <row r="376" spans="1:10" x14ac:dyDescent="0.4">
      <c r="A376" t="s">
        <v>542</v>
      </c>
      <c r="B376" t="s">
        <v>2226</v>
      </c>
      <c r="C376" s="1">
        <v>43164</v>
      </c>
      <c r="D376" t="s">
        <v>166</v>
      </c>
      <c r="E376" t="s">
        <v>18</v>
      </c>
      <c r="F376" t="s">
        <v>16</v>
      </c>
      <c r="G376">
        <f>YEAR(tbl_Order[[#This Row],[OrderDate]])</f>
        <v>2018</v>
      </c>
      <c r="H376">
        <f>MONTH(tbl_Order[[#This Row],[OrderDate]])</f>
        <v>3</v>
      </c>
      <c r="I376" t="str">
        <f>TEXT(tbl_Order[[#This Row],[OrderDate]],"mmm")</f>
        <v>Mar</v>
      </c>
      <c r="J376" s="3">
        <f>SUMIFS(tbl_OrderProduct[LinePrice],tbl_OrderProduct[OrderID],tbl_Order[[#This Row],[OrderID]])</f>
        <v>282.38</v>
      </c>
    </row>
    <row r="377" spans="1:10" x14ac:dyDescent="0.4">
      <c r="A377" t="s">
        <v>543</v>
      </c>
      <c r="B377" t="s">
        <v>2627</v>
      </c>
      <c r="C377" s="1">
        <v>43167</v>
      </c>
      <c r="D377" t="s">
        <v>17</v>
      </c>
      <c r="E377" t="s">
        <v>20</v>
      </c>
      <c r="F377" t="s">
        <v>16</v>
      </c>
      <c r="G377">
        <f>YEAR(tbl_Order[[#This Row],[OrderDate]])</f>
        <v>2018</v>
      </c>
      <c r="H377">
        <f>MONTH(tbl_Order[[#This Row],[OrderDate]])</f>
        <v>3</v>
      </c>
      <c r="I377" t="str">
        <f>TEXT(tbl_Order[[#This Row],[OrderDate]],"mmm")</f>
        <v>Mar</v>
      </c>
      <c r="J377" s="3">
        <f>SUMIFS(tbl_OrderProduct[LinePrice],tbl_OrderProduct[OrderID],tbl_Order[[#This Row],[OrderID]])</f>
        <v>52.5</v>
      </c>
    </row>
    <row r="378" spans="1:10" x14ac:dyDescent="0.4">
      <c r="A378" t="s">
        <v>544</v>
      </c>
      <c r="B378" t="s">
        <v>2646</v>
      </c>
      <c r="C378" s="1">
        <v>43168</v>
      </c>
      <c r="D378" t="s">
        <v>15</v>
      </c>
      <c r="E378" t="s">
        <v>167</v>
      </c>
      <c r="F378" t="s">
        <v>16</v>
      </c>
      <c r="G378">
        <f>YEAR(tbl_Order[[#This Row],[OrderDate]])</f>
        <v>2018</v>
      </c>
      <c r="H378">
        <f>MONTH(tbl_Order[[#This Row],[OrderDate]])</f>
        <v>3</v>
      </c>
      <c r="I378" t="str">
        <f>TEXT(tbl_Order[[#This Row],[OrderDate]],"mmm")</f>
        <v>Mar</v>
      </c>
      <c r="J378" s="3">
        <f>SUMIFS(tbl_OrderProduct[LinePrice],tbl_OrderProduct[OrderID],tbl_Order[[#This Row],[OrderID]])</f>
        <v>147.49</v>
      </c>
    </row>
    <row r="379" spans="1:10" x14ac:dyDescent="0.4">
      <c r="A379" t="s">
        <v>545</v>
      </c>
      <c r="B379" t="s">
        <v>1771</v>
      </c>
      <c r="C379" s="1">
        <v>43170</v>
      </c>
      <c r="D379" t="s">
        <v>17</v>
      </c>
      <c r="E379" t="s">
        <v>18</v>
      </c>
      <c r="F379" t="s">
        <v>16</v>
      </c>
      <c r="G379">
        <f>YEAR(tbl_Order[[#This Row],[OrderDate]])</f>
        <v>2018</v>
      </c>
      <c r="H379">
        <f>MONTH(tbl_Order[[#This Row],[OrderDate]])</f>
        <v>3</v>
      </c>
      <c r="I379" t="str">
        <f>TEXT(tbl_Order[[#This Row],[OrderDate]],"mmm")</f>
        <v>Mar</v>
      </c>
      <c r="J379" s="3">
        <f>SUMIFS(tbl_OrderProduct[LinePrice],tbl_OrderProduct[OrderID],tbl_Order[[#This Row],[OrderID]])</f>
        <v>199.92999999999998</v>
      </c>
    </row>
    <row r="380" spans="1:10" x14ac:dyDescent="0.4">
      <c r="A380" t="s">
        <v>546</v>
      </c>
      <c r="B380" t="s">
        <v>1972</v>
      </c>
      <c r="C380" s="1">
        <v>43172</v>
      </c>
      <c r="D380" t="s">
        <v>166</v>
      </c>
      <c r="E380" t="s">
        <v>18</v>
      </c>
      <c r="F380" t="s">
        <v>16</v>
      </c>
      <c r="G380">
        <f>YEAR(tbl_Order[[#This Row],[OrderDate]])</f>
        <v>2018</v>
      </c>
      <c r="H380">
        <f>MONTH(tbl_Order[[#This Row],[OrderDate]])</f>
        <v>3</v>
      </c>
      <c r="I380" t="str">
        <f>TEXT(tbl_Order[[#This Row],[OrderDate]],"mmm")</f>
        <v>Mar</v>
      </c>
      <c r="J380" s="3">
        <f>SUMIFS(tbl_OrderProduct[LinePrice],tbl_OrderProduct[OrderID],tbl_Order[[#This Row],[OrderID]])</f>
        <v>31</v>
      </c>
    </row>
    <row r="381" spans="1:10" x14ac:dyDescent="0.4">
      <c r="A381" t="s">
        <v>547</v>
      </c>
      <c r="B381" t="s">
        <v>2331</v>
      </c>
      <c r="C381" s="1">
        <v>43173</v>
      </c>
      <c r="D381" t="s">
        <v>15</v>
      </c>
      <c r="E381" t="s">
        <v>18</v>
      </c>
      <c r="F381" t="s">
        <v>16</v>
      </c>
      <c r="G381">
        <f>YEAR(tbl_Order[[#This Row],[OrderDate]])</f>
        <v>2018</v>
      </c>
      <c r="H381">
        <f>MONTH(tbl_Order[[#This Row],[OrderDate]])</f>
        <v>3</v>
      </c>
      <c r="I381" t="str">
        <f>TEXT(tbl_Order[[#This Row],[OrderDate]],"mmm")</f>
        <v>Mar</v>
      </c>
      <c r="J381" s="3">
        <f>SUMIFS(tbl_OrderProduct[LinePrice],tbl_OrderProduct[OrderID],tbl_Order[[#This Row],[OrderID]])</f>
        <v>300.46000000000004</v>
      </c>
    </row>
    <row r="382" spans="1:10" x14ac:dyDescent="0.4">
      <c r="A382" t="s">
        <v>548</v>
      </c>
      <c r="B382" t="s">
        <v>2435</v>
      </c>
      <c r="C382" s="1">
        <v>43176</v>
      </c>
      <c r="D382" t="s">
        <v>166</v>
      </c>
      <c r="E382" t="s">
        <v>167</v>
      </c>
      <c r="F382" t="s">
        <v>16</v>
      </c>
      <c r="G382">
        <f>YEAR(tbl_Order[[#This Row],[OrderDate]])</f>
        <v>2018</v>
      </c>
      <c r="H382">
        <f>MONTH(tbl_Order[[#This Row],[OrderDate]])</f>
        <v>3</v>
      </c>
      <c r="I382" t="str">
        <f>TEXT(tbl_Order[[#This Row],[OrderDate]],"mmm")</f>
        <v>Mar</v>
      </c>
      <c r="J382" s="3">
        <f>SUMIFS(tbl_OrderProduct[LinePrice],tbl_OrderProduct[OrderID],tbl_Order[[#This Row],[OrderID]])</f>
        <v>98.98</v>
      </c>
    </row>
    <row r="383" spans="1:10" x14ac:dyDescent="0.4">
      <c r="A383" t="s">
        <v>549</v>
      </c>
      <c r="B383" t="s">
        <v>2328</v>
      </c>
      <c r="C383" s="1">
        <v>43177</v>
      </c>
      <c r="D383" t="s">
        <v>17</v>
      </c>
      <c r="E383" t="s">
        <v>18</v>
      </c>
      <c r="F383" t="s">
        <v>16</v>
      </c>
      <c r="G383">
        <f>YEAR(tbl_Order[[#This Row],[OrderDate]])</f>
        <v>2018</v>
      </c>
      <c r="H383">
        <f>MONTH(tbl_Order[[#This Row],[OrderDate]])</f>
        <v>3</v>
      </c>
      <c r="I383" t="str">
        <f>TEXT(tbl_Order[[#This Row],[OrderDate]],"mmm")</f>
        <v>Mar</v>
      </c>
      <c r="J383" s="3">
        <f>SUMIFS(tbl_OrderProduct[LinePrice],tbl_OrderProduct[OrderID],tbl_Order[[#This Row],[OrderID]])</f>
        <v>49.95</v>
      </c>
    </row>
    <row r="384" spans="1:10" x14ac:dyDescent="0.4">
      <c r="A384" t="s">
        <v>550</v>
      </c>
      <c r="B384" t="s">
        <v>2339</v>
      </c>
      <c r="C384" s="1">
        <v>43177</v>
      </c>
      <c r="D384" t="s">
        <v>17</v>
      </c>
      <c r="E384" t="s">
        <v>20</v>
      </c>
      <c r="F384" t="s">
        <v>16</v>
      </c>
      <c r="G384">
        <f>YEAR(tbl_Order[[#This Row],[OrderDate]])</f>
        <v>2018</v>
      </c>
      <c r="H384">
        <f>MONTH(tbl_Order[[#This Row],[OrderDate]])</f>
        <v>3</v>
      </c>
      <c r="I384" t="str">
        <f>TEXT(tbl_Order[[#This Row],[OrderDate]],"mmm")</f>
        <v>Mar</v>
      </c>
      <c r="J384" s="3">
        <f>SUMIFS(tbl_OrderProduct[LinePrice],tbl_OrderProduct[OrderID],tbl_Order[[#This Row],[OrderID]])</f>
        <v>166.92000000000002</v>
      </c>
    </row>
    <row r="385" spans="1:10" x14ac:dyDescent="0.4">
      <c r="A385" t="s">
        <v>551</v>
      </c>
      <c r="B385" t="s">
        <v>1932</v>
      </c>
      <c r="C385" s="1">
        <v>43179</v>
      </c>
      <c r="D385" t="s">
        <v>15</v>
      </c>
      <c r="E385" t="s">
        <v>167</v>
      </c>
      <c r="F385" t="s">
        <v>16</v>
      </c>
      <c r="G385">
        <f>YEAR(tbl_Order[[#This Row],[OrderDate]])</f>
        <v>2018</v>
      </c>
      <c r="H385">
        <f>MONTH(tbl_Order[[#This Row],[OrderDate]])</f>
        <v>3</v>
      </c>
      <c r="I385" t="str">
        <f>TEXT(tbl_Order[[#This Row],[OrderDate]],"mmm")</f>
        <v>Mar</v>
      </c>
      <c r="J385" s="3">
        <f>SUMIFS(tbl_OrderProduct[LinePrice],tbl_OrderProduct[OrderID],tbl_Order[[#This Row],[OrderID]])</f>
        <v>20.49</v>
      </c>
    </row>
    <row r="386" spans="1:10" x14ac:dyDescent="0.4">
      <c r="A386" t="s">
        <v>552</v>
      </c>
      <c r="B386" t="s">
        <v>1945</v>
      </c>
      <c r="C386" s="1">
        <v>43182</v>
      </c>
      <c r="D386" t="s">
        <v>17</v>
      </c>
      <c r="E386" t="s">
        <v>167</v>
      </c>
      <c r="F386" t="s">
        <v>16</v>
      </c>
      <c r="G386">
        <f>YEAR(tbl_Order[[#This Row],[OrderDate]])</f>
        <v>2018</v>
      </c>
      <c r="H386">
        <f>MONTH(tbl_Order[[#This Row],[OrderDate]])</f>
        <v>3</v>
      </c>
      <c r="I386" t="str">
        <f>TEXT(tbl_Order[[#This Row],[OrderDate]],"mmm")</f>
        <v>Mar</v>
      </c>
      <c r="J386" s="3">
        <f>SUMIFS(tbl_OrderProduct[LinePrice],tbl_OrderProduct[OrderID],tbl_Order[[#This Row],[OrderID]])</f>
        <v>37.950000000000003</v>
      </c>
    </row>
    <row r="387" spans="1:10" x14ac:dyDescent="0.4">
      <c r="A387" t="s">
        <v>553</v>
      </c>
      <c r="B387" t="s">
        <v>2297</v>
      </c>
      <c r="C387" s="1">
        <v>43184</v>
      </c>
      <c r="D387" t="s">
        <v>17</v>
      </c>
      <c r="E387" t="s">
        <v>20</v>
      </c>
      <c r="F387" t="s">
        <v>16</v>
      </c>
      <c r="G387">
        <f>YEAR(tbl_Order[[#This Row],[OrderDate]])</f>
        <v>2018</v>
      </c>
      <c r="H387">
        <f>MONTH(tbl_Order[[#This Row],[OrderDate]])</f>
        <v>3</v>
      </c>
      <c r="I387" t="str">
        <f>TEXT(tbl_Order[[#This Row],[OrderDate]],"mmm")</f>
        <v>Mar</v>
      </c>
      <c r="J387" s="3">
        <f>SUMIFS(tbl_OrderProduct[LinePrice],tbl_OrderProduct[OrderID],tbl_Order[[#This Row],[OrderID]])</f>
        <v>98.98</v>
      </c>
    </row>
    <row r="388" spans="1:10" x14ac:dyDescent="0.4">
      <c r="A388" t="s">
        <v>554</v>
      </c>
      <c r="B388" t="s">
        <v>1752</v>
      </c>
      <c r="C388" s="1">
        <v>43186</v>
      </c>
      <c r="D388" t="s">
        <v>15</v>
      </c>
      <c r="E388" t="s">
        <v>18</v>
      </c>
      <c r="F388" t="s">
        <v>16</v>
      </c>
      <c r="G388">
        <f>YEAR(tbl_Order[[#This Row],[OrderDate]])</f>
        <v>2018</v>
      </c>
      <c r="H388">
        <f>MONTH(tbl_Order[[#This Row],[OrderDate]])</f>
        <v>3</v>
      </c>
      <c r="I388" t="str">
        <f>TEXT(tbl_Order[[#This Row],[OrderDate]],"mmm")</f>
        <v>Mar</v>
      </c>
      <c r="J388" s="3">
        <f>SUMIFS(tbl_OrderProduct[LinePrice],tbl_OrderProduct[OrderID],tbl_Order[[#This Row],[OrderID]])</f>
        <v>38</v>
      </c>
    </row>
    <row r="389" spans="1:10" x14ac:dyDescent="0.4">
      <c r="A389" t="s">
        <v>555</v>
      </c>
      <c r="B389" t="s">
        <v>2607</v>
      </c>
      <c r="C389" s="1">
        <v>43189</v>
      </c>
      <c r="D389" t="s">
        <v>17</v>
      </c>
      <c r="E389" t="s">
        <v>18</v>
      </c>
      <c r="F389" t="s">
        <v>16</v>
      </c>
      <c r="G389">
        <f>YEAR(tbl_Order[[#This Row],[OrderDate]])</f>
        <v>2018</v>
      </c>
      <c r="H389">
        <f>MONTH(tbl_Order[[#This Row],[OrderDate]])</f>
        <v>3</v>
      </c>
      <c r="I389" t="str">
        <f>TEXT(tbl_Order[[#This Row],[OrderDate]],"mmm")</f>
        <v>Mar</v>
      </c>
      <c r="J389" s="3">
        <f>SUMIFS(tbl_OrderProduct[LinePrice],tbl_OrderProduct[OrderID],tbl_Order[[#This Row],[OrderID]])</f>
        <v>79.430000000000007</v>
      </c>
    </row>
    <row r="390" spans="1:10" x14ac:dyDescent="0.4">
      <c r="A390" t="s">
        <v>556</v>
      </c>
      <c r="B390" t="s">
        <v>1898</v>
      </c>
      <c r="C390" s="1">
        <v>43190</v>
      </c>
      <c r="D390" t="s">
        <v>15</v>
      </c>
      <c r="E390" t="s">
        <v>167</v>
      </c>
      <c r="F390" t="s">
        <v>16</v>
      </c>
      <c r="G390">
        <f>YEAR(tbl_Order[[#This Row],[OrderDate]])</f>
        <v>2018</v>
      </c>
      <c r="H390">
        <f>MONTH(tbl_Order[[#This Row],[OrderDate]])</f>
        <v>3</v>
      </c>
      <c r="I390" t="str">
        <f>TEXT(tbl_Order[[#This Row],[OrderDate]],"mmm")</f>
        <v>Mar</v>
      </c>
      <c r="J390" s="3">
        <f>SUMIFS(tbl_OrderProduct[LinePrice],tbl_OrderProduct[OrderID],tbl_Order[[#This Row],[OrderID]])</f>
        <v>200.92000000000002</v>
      </c>
    </row>
    <row r="391" spans="1:10" x14ac:dyDescent="0.4">
      <c r="A391" t="s">
        <v>557</v>
      </c>
      <c r="B391" t="s">
        <v>1883</v>
      </c>
      <c r="C391" s="1">
        <v>43192</v>
      </c>
      <c r="D391" t="s">
        <v>15</v>
      </c>
      <c r="E391" t="s">
        <v>18</v>
      </c>
      <c r="F391" t="s">
        <v>16</v>
      </c>
      <c r="G391">
        <f>YEAR(tbl_Order[[#This Row],[OrderDate]])</f>
        <v>2018</v>
      </c>
      <c r="H391">
        <f>MONTH(tbl_Order[[#This Row],[OrderDate]])</f>
        <v>4</v>
      </c>
      <c r="I391" t="str">
        <f>TEXT(tbl_Order[[#This Row],[OrderDate]],"mmm")</f>
        <v>Apr</v>
      </c>
      <c r="J391" s="3">
        <f>SUMIFS(tbl_OrderProduct[LinePrice],tbl_OrderProduct[OrderID],tbl_Order[[#This Row],[OrderID]])</f>
        <v>70.989999999999995</v>
      </c>
    </row>
    <row r="392" spans="1:10" x14ac:dyDescent="0.4">
      <c r="A392" t="s">
        <v>558</v>
      </c>
      <c r="B392" t="s">
        <v>1903</v>
      </c>
      <c r="C392" s="1">
        <v>43195</v>
      </c>
      <c r="D392" t="s">
        <v>17</v>
      </c>
      <c r="E392" t="s">
        <v>167</v>
      </c>
      <c r="F392" t="s">
        <v>16</v>
      </c>
      <c r="G392">
        <f>YEAR(tbl_Order[[#This Row],[OrderDate]])</f>
        <v>2018</v>
      </c>
      <c r="H392">
        <f>MONTH(tbl_Order[[#This Row],[OrderDate]])</f>
        <v>4</v>
      </c>
      <c r="I392" t="str">
        <f>TEXT(tbl_Order[[#This Row],[OrderDate]],"mmm")</f>
        <v>Apr</v>
      </c>
      <c r="J392" s="3">
        <f>SUMIFS(tbl_OrderProduct[LinePrice],tbl_OrderProduct[OrderID],tbl_Order[[#This Row],[OrderID]])</f>
        <v>49.49</v>
      </c>
    </row>
    <row r="393" spans="1:10" x14ac:dyDescent="0.4">
      <c r="A393" t="s">
        <v>559</v>
      </c>
      <c r="B393" t="s">
        <v>1769</v>
      </c>
      <c r="C393" s="1">
        <v>43197</v>
      </c>
      <c r="D393" t="s">
        <v>17</v>
      </c>
      <c r="E393" t="s">
        <v>167</v>
      </c>
      <c r="F393" t="s">
        <v>16</v>
      </c>
      <c r="G393">
        <f>YEAR(tbl_Order[[#This Row],[OrderDate]])</f>
        <v>2018</v>
      </c>
      <c r="H393">
        <f>MONTH(tbl_Order[[#This Row],[OrderDate]])</f>
        <v>4</v>
      </c>
      <c r="I393" t="str">
        <f>TEXT(tbl_Order[[#This Row],[OrderDate]],"mmm")</f>
        <v>Apr</v>
      </c>
      <c r="J393" s="3">
        <f>SUMIFS(tbl_OrderProduct[LinePrice],tbl_OrderProduct[OrderID],tbl_Order[[#This Row],[OrderID]])</f>
        <v>124</v>
      </c>
    </row>
    <row r="394" spans="1:10" x14ac:dyDescent="0.4">
      <c r="A394" t="s">
        <v>560</v>
      </c>
      <c r="B394" t="s">
        <v>2649</v>
      </c>
      <c r="C394" s="1">
        <v>43198</v>
      </c>
      <c r="D394" t="s">
        <v>166</v>
      </c>
      <c r="E394" t="s">
        <v>18</v>
      </c>
      <c r="F394" t="s">
        <v>16</v>
      </c>
      <c r="G394">
        <f>YEAR(tbl_Order[[#This Row],[OrderDate]])</f>
        <v>2018</v>
      </c>
      <c r="H394">
        <f>MONTH(tbl_Order[[#This Row],[OrderDate]])</f>
        <v>4</v>
      </c>
      <c r="I394" t="str">
        <f>TEXT(tbl_Order[[#This Row],[OrderDate]],"mmm")</f>
        <v>Apr</v>
      </c>
      <c r="J394" s="3">
        <f>SUMIFS(tbl_OrderProduct[LinePrice],tbl_OrderProduct[OrderID],tbl_Order[[#This Row],[OrderID]])</f>
        <v>71.849999999999994</v>
      </c>
    </row>
    <row r="395" spans="1:10" x14ac:dyDescent="0.4">
      <c r="A395" t="s">
        <v>561</v>
      </c>
      <c r="B395" t="s">
        <v>2614</v>
      </c>
      <c r="C395" s="1">
        <v>43201</v>
      </c>
      <c r="D395" t="s">
        <v>15</v>
      </c>
      <c r="E395" t="s">
        <v>167</v>
      </c>
      <c r="F395" t="s">
        <v>16</v>
      </c>
      <c r="G395">
        <f>YEAR(tbl_Order[[#This Row],[OrderDate]])</f>
        <v>2018</v>
      </c>
      <c r="H395">
        <f>MONTH(tbl_Order[[#This Row],[OrderDate]])</f>
        <v>4</v>
      </c>
      <c r="I395" t="str">
        <f>TEXT(tbl_Order[[#This Row],[OrderDate]],"mmm")</f>
        <v>Apr</v>
      </c>
      <c r="J395" s="3">
        <f>SUMIFS(tbl_OrderProduct[LinePrice],tbl_OrderProduct[OrderID],tbl_Order[[#This Row],[OrderID]])</f>
        <v>302.85000000000002</v>
      </c>
    </row>
    <row r="396" spans="1:10" x14ac:dyDescent="0.4">
      <c r="A396" t="s">
        <v>562</v>
      </c>
      <c r="B396" t="s">
        <v>1794</v>
      </c>
      <c r="C396" s="1">
        <v>43202</v>
      </c>
      <c r="D396" t="s">
        <v>15</v>
      </c>
      <c r="E396" t="s">
        <v>20</v>
      </c>
      <c r="F396" t="s">
        <v>16</v>
      </c>
      <c r="G396">
        <f>YEAR(tbl_Order[[#This Row],[OrderDate]])</f>
        <v>2018</v>
      </c>
      <c r="H396">
        <f>MONTH(tbl_Order[[#This Row],[OrderDate]])</f>
        <v>4</v>
      </c>
      <c r="I396" t="str">
        <f>TEXT(tbl_Order[[#This Row],[OrderDate]],"mmm")</f>
        <v>Apr</v>
      </c>
      <c r="J396" s="3">
        <f>SUMIFS(tbl_OrderProduct[LinePrice],tbl_OrderProduct[OrderID],tbl_Order[[#This Row],[OrderID]])</f>
        <v>53.45</v>
      </c>
    </row>
    <row r="397" spans="1:10" x14ac:dyDescent="0.4">
      <c r="A397" t="s">
        <v>563</v>
      </c>
      <c r="B397" t="s">
        <v>2217</v>
      </c>
      <c r="C397" s="1">
        <v>43203</v>
      </c>
      <c r="D397" t="s">
        <v>17</v>
      </c>
      <c r="E397" t="s">
        <v>167</v>
      </c>
      <c r="F397" t="s">
        <v>16</v>
      </c>
      <c r="G397">
        <f>YEAR(tbl_Order[[#This Row],[OrderDate]])</f>
        <v>2018</v>
      </c>
      <c r="H397">
        <f>MONTH(tbl_Order[[#This Row],[OrderDate]])</f>
        <v>4</v>
      </c>
      <c r="I397" t="str">
        <f>TEXT(tbl_Order[[#This Row],[OrderDate]],"mmm")</f>
        <v>Apr</v>
      </c>
      <c r="J397" s="3">
        <f>SUMIFS(tbl_OrderProduct[LinePrice],tbl_OrderProduct[OrderID],tbl_Order[[#This Row],[OrderID]])</f>
        <v>198.87</v>
      </c>
    </row>
    <row r="398" spans="1:10" x14ac:dyDescent="0.4">
      <c r="A398" t="s">
        <v>564</v>
      </c>
      <c r="B398" t="s">
        <v>2535</v>
      </c>
      <c r="C398" s="1">
        <v>43206</v>
      </c>
      <c r="D398" t="s">
        <v>166</v>
      </c>
      <c r="E398" t="s">
        <v>167</v>
      </c>
      <c r="F398" t="s">
        <v>16</v>
      </c>
      <c r="G398">
        <f>YEAR(tbl_Order[[#This Row],[OrderDate]])</f>
        <v>2018</v>
      </c>
      <c r="H398">
        <f>MONTH(tbl_Order[[#This Row],[OrderDate]])</f>
        <v>4</v>
      </c>
      <c r="I398" t="str">
        <f>TEXT(tbl_Order[[#This Row],[OrderDate]],"mmm")</f>
        <v>Apr</v>
      </c>
      <c r="J398" s="3">
        <f>SUMIFS(tbl_OrderProduct[LinePrice],tbl_OrderProduct[OrderID],tbl_Order[[#This Row],[OrderID]])</f>
        <v>197.48</v>
      </c>
    </row>
    <row r="399" spans="1:10" x14ac:dyDescent="0.4">
      <c r="A399" t="s">
        <v>565</v>
      </c>
      <c r="B399" t="s">
        <v>1993</v>
      </c>
      <c r="C399" s="1">
        <v>43209</v>
      </c>
      <c r="D399" t="s">
        <v>17</v>
      </c>
      <c r="E399" t="s">
        <v>20</v>
      </c>
      <c r="F399" t="s">
        <v>16</v>
      </c>
      <c r="G399">
        <f>YEAR(tbl_Order[[#This Row],[OrderDate]])</f>
        <v>2018</v>
      </c>
      <c r="H399">
        <f>MONTH(tbl_Order[[#This Row],[OrderDate]])</f>
        <v>4</v>
      </c>
      <c r="I399" t="str">
        <f>TEXT(tbl_Order[[#This Row],[OrderDate]],"mmm")</f>
        <v>Apr</v>
      </c>
      <c r="J399" s="3">
        <f>SUMIFS(tbl_OrderProduct[LinePrice],tbl_OrderProduct[OrderID],tbl_Order[[#This Row],[OrderID]])</f>
        <v>89.990000000000009</v>
      </c>
    </row>
    <row r="400" spans="1:10" x14ac:dyDescent="0.4">
      <c r="A400" t="s">
        <v>566</v>
      </c>
      <c r="B400" t="s">
        <v>2388</v>
      </c>
      <c r="C400" s="1">
        <v>43212</v>
      </c>
      <c r="D400" t="s">
        <v>17</v>
      </c>
      <c r="E400" t="s">
        <v>167</v>
      </c>
      <c r="F400" t="s">
        <v>16</v>
      </c>
      <c r="G400">
        <f>YEAR(tbl_Order[[#This Row],[OrderDate]])</f>
        <v>2018</v>
      </c>
      <c r="H400">
        <f>MONTH(tbl_Order[[#This Row],[OrderDate]])</f>
        <v>4</v>
      </c>
      <c r="I400" t="str">
        <f>TEXT(tbl_Order[[#This Row],[OrderDate]],"mmm")</f>
        <v>Apr</v>
      </c>
      <c r="J400" s="3">
        <f>SUMIFS(tbl_OrderProduct[LinePrice],tbl_OrderProduct[OrderID],tbl_Order[[#This Row],[OrderID]])</f>
        <v>164.97</v>
      </c>
    </row>
    <row r="401" spans="1:10" x14ac:dyDescent="0.4">
      <c r="A401" t="s">
        <v>567</v>
      </c>
      <c r="B401" t="s">
        <v>2611</v>
      </c>
      <c r="C401" s="1">
        <v>43214</v>
      </c>
      <c r="D401" t="s">
        <v>15</v>
      </c>
      <c r="E401" t="s">
        <v>167</v>
      </c>
      <c r="F401" t="s">
        <v>16</v>
      </c>
      <c r="G401">
        <f>YEAR(tbl_Order[[#This Row],[OrderDate]])</f>
        <v>2018</v>
      </c>
      <c r="H401">
        <f>MONTH(tbl_Order[[#This Row],[OrderDate]])</f>
        <v>4</v>
      </c>
      <c r="I401" t="str">
        <f>TEXT(tbl_Order[[#This Row],[OrderDate]],"mmm")</f>
        <v>Apr</v>
      </c>
      <c r="J401" s="3">
        <f>SUMIFS(tbl_OrderProduct[LinePrice],tbl_OrderProduct[OrderID],tbl_Order[[#This Row],[OrderID]])</f>
        <v>184.45999999999998</v>
      </c>
    </row>
    <row r="402" spans="1:10" x14ac:dyDescent="0.4">
      <c r="A402" t="s">
        <v>568</v>
      </c>
      <c r="B402" t="s">
        <v>1800</v>
      </c>
      <c r="C402" s="1">
        <v>43217</v>
      </c>
      <c r="D402" t="s">
        <v>17</v>
      </c>
      <c r="E402" t="s">
        <v>18</v>
      </c>
      <c r="F402" t="s">
        <v>16</v>
      </c>
      <c r="G402">
        <f>YEAR(tbl_Order[[#This Row],[OrderDate]])</f>
        <v>2018</v>
      </c>
      <c r="H402">
        <f>MONTH(tbl_Order[[#This Row],[OrderDate]])</f>
        <v>4</v>
      </c>
      <c r="I402" t="str">
        <f>TEXT(tbl_Order[[#This Row],[OrderDate]],"mmm")</f>
        <v>Apr</v>
      </c>
      <c r="J402" s="3">
        <f>SUMIFS(tbl_OrderProduct[LinePrice],tbl_OrderProduct[OrderID],tbl_Order[[#This Row],[OrderID]])</f>
        <v>212.98000000000002</v>
      </c>
    </row>
    <row r="403" spans="1:10" x14ac:dyDescent="0.4">
      <c r="A403" t="s">
        <v>569</v>
      </c>
      <c r="B403" t="s">
        <v>2037</v>
      </c>
      <c r="C403" s="1">
        <v>43219</v>
      </c>
      <c r="D403" t="s">
        <v>166</v>
      </c>
      <c r="E403" t="s">
        <v>18</v>
      </c>
      <c r="F403" t="s">
        <v>16</v>
      </c>
      <c r="G403">
        <f>YEAR(tbl_Order[[#This Row],[OrderDate]])</f>
        <v>2018</v>
      </c>
      <c r="H403">
        <f>MONTH(tbl_Order[[#This Row],[OrderDate]])</f>
        <v>4</v>
      </c>
      <c r="I403" t="str">
        <f>TEXT(tbl_Order[[#This Row],[OrderDate]],"mmm")</f>
        <v>Apr</v>
      </c>
      <c r="J403" s="3">
        <f>SUMIFS(tbl_OrderProduct[LinePrice],tbl_OrderProduct[OrderID],tbl_Order[[#This Row],[OrderID]])</f>
        <v>367.86</v>
      </c>
    </row>
    <row r="404" spans="1:10" x14ac:dyDescent="0.4">
      <c r="A404" t="s">
        <v>570</v>
      </c>
      <c r="B404" t="s">
        <v>2374</v>
      </c>
      <c r="C404" s="1">
        <v>43220</v>
      </c>
      <c r="D404" t="s">
        <v>15</v>
      </c>
      <c r="E404" t="s">
        <v>167</v>
      </c>
      <c r="F404" t="s">
        <v>16</v>
      </c>
      <c r="G404">
        <f>YEAR(tbl_Order[[#This Row],[OrderDate]])</f>
        <v>2018</v>
      </c>
      <c r="H404">
        <f>MONTH(tbl_Order[[#This Row],[OrderDate]])</f>
        <v>4</v>
      </c>
      <c r="I404" t="str">
        <f>TEXT(tbl_Order[[#This Row],[OrderDate]],"mmm")</f>
        <v>Apr</v>
      </c>
      <c r="J404" s="3">
        <f>SUMIFS(tbl_OrderProduct[LinePrice],tbl_OrderProduct[OrderID],tbl_Order[[#This Row],[OrderID]])</f>
        <v>311.89</v>
      </c>
    </row>
    <row r="405" spans="1:10" x14ac:dyDescent="0.4">
      <c r="A405" t="s">
        <v>571</v>
      </c>
      <c r="B405" t="s">
        <v>2558</v>
      </c>
      <c r="C405" s="1">
        <v>43224</v>
      </c>
      <c r="D405" t="s">
        <v>17</v>
      </c>
      <c r="E405" t="s">
        <v>18</v>
      </c>
      <c r="F405" t="s">
        <v>16</v>
      </c>
      <c r="G405">
        <f>YEAR(tbl_Order[[#This Row],[OrderDate]])</f>
        <v>2018</v>
      </c>
      <c r="H405">
        <f>MONTH(tbl_Order[[#This Row],[OrderDate]])</f>
        <v>5</v>
      </c>
      <c r="I405" t="str">
        <f>TEXT(tbl_Order[[#This Row],[OrderDate]],"mmm")</f>
        <v>May</v>
      </c>
      <c r="J405" s="3">
        <f>SUMIFS(tbl_OrderProduct[LinePrice],tbl_OrderProduct[OrderID],tbl_Order[[#This Row],[OrderID]])</f>
        <v>299.93</v>
      </c>
    </row>
    <row r="406" spans="1:10" x14ac:dyDescent="0.4">
      <c r="A406" t="s">
        <v>572</v>
      </c>
      <c r="B406" t="s">
        <v>1958</v>
      </c>
      <c r="C406" s="1">
        <v>43227</v>
      </c>
      <c r="D406" t="s">
        <v>17</v>
      </c>
      <c r="E406" t="s">
        <v>18</v>
      </c>
      <c r="F406" t="s">
        <v>16</v>
      </c>
      <c r="G406">
        <f>YEAR(tbl_Order[[#This Row],[OrderDate]])</f>
        <v>2018</v>
      </c>
      <c r="H406">
        <f>MONTH(tbl_Order[[#This Row],[OrderDate]])</f>
        <v>5</v>
      </c>
      <c r="I406" t="str">
        <f>TEXT(tbl_Order[[#This Row],[OrderDate]],"mmm")</f>
        <v>May</v>
      </c>
      <c r="J406" s="3">
        <f>SUMIFS(tbl_OrderProduct[LinePrice],tbl_OrderProduct[OrderID],tbl_Order[[#This Row],[OrderID]])</f>
        <v>121.9</v>
      </c>
    </row>
    <row r="407" spans="1:10" x14ac:dyDescent="0.4">
      <c r="A407" t="s">
        <v>573</v>
      </c>
      <c r="B407" t="s">
        <v>2517</v>
      </c>
      <c r="C407" s="1">
        <v>43229</v>
      </c>
      <c r="D407" t="s">
        <v>15</v>
      </c>
      <c r="E407" t="s">
        <v>167</v>
      </c>
      <c r="F407" t="s">
        <v>16</v>
      </c>
      <c r="G407">
        <f>YEAR(tbl_Order[[#This Row],[OrderDate]])</f>
        <v>2018</v>
      </c>
      <c r="H407">
        <f>MONTH(tbl_Order[[#This Row],[OrderDate]])</f>
        <v>5</v>
      </c>
      <c r="I407" t="str">
        <f>TEXT(tbl_Order[[#This Row],[OrderDate]],"mmm")</f>
        <v>May</v>
      </c>
      <c r="J407" s="3">
        <f>SUMIFS(tbl_OrderProduct[LinePrice],tbl_OrderProduct[OrderID],tbl_Order[[#This Row],[OrderID]])</f>
        <v>269.44</v>
      </c>
    </row>
    <row r="408" spans="1:10" x14ac:dyDescent="0.4">
      <c r="A408" t="s">
        <v>574</v>
      </c>
      <c r="B408" t="s">
        <v>2453</v>
      </c>
      <c r="C408" s="1">
        <v>43229</v>
      </c>
      <c r="D408" t="s">
        <v>15</v>
      </c>
      <c r="E408" t="s">
        <v>20</v>
      </c>
      <c r="F408" t="s">
        <v>16</v>
      </c>
      <c r="G408">
        <f>YEAR(tbl_Order[[#This Row],[OrderDate]])</f>
        <v>2018</v>
      </c>
      <c r="H408">
        <f>MONTH(tbl_Order[[#This Row],[OrderDate]])</f>
        <v>5</v>
      </c>
      <c r="I408" t="str">
        <f>TEXT(tbl_Order[[#This Row],[OrderDate]],"mmm")</f>
        <v>May</v>
      </c>
      <c r="J408" s="3">
        <f>SUMIFS(tbl_OrderProduct[LinePrice],tbl_OrderProduct[OrderID],tbl_Order[[#This Row],[OrderID]])</f>
        <v>289.85000000000002</v>
      </c>
    </row>
    <row r="409" spans="1:10" x14ac:dyDescent="0.4">
      <c r="A409" t="s">
        <v>575</v>
      </c>
      <c r="B409" t="s">
        <v>2259</v>
      </c>
      <c r="C409" s="1">
        <v>43231</v>
      </c>
      <c r="D409" t="s">
        <v>15</v>
      </c>
      <c r="E409" t="s">
        <v>20</v>
      </c>
      <c r="F409" t="s">
        <v>16</v>
      </c>
      <c r="G409">
        <f>YEAR(tbl_Order[[#This Row],[OrderDate]])</f>
        <v>2018</v>
      </c>
      <c r="H409">
        <f>MONTH(tbl_Order[[#This Row],[OrderDate]])</f>
        <v>5</v>
      </c>
      <c r="I409" t="str">
        <f>TEXT(tbl_Order[[#This Row],[OrderDate]],"mmm")</f>
        <v>May</v>
      </c>
      <c r="J409" s="3">
        <f>SUMIFS(tbl_OrderProduct[LinePrice],tbl_OrderProduct[OrderID],tbl_Order[[#This Row],[OrderID]])</f>
        <v>49.95</v>
      </c>
    </row>
    <row r="410" spans="1:10" x14ac:dyDescent="0.4">
      <c r="A410" t="s">
        <v>576</v>
      </c>
      <c r="B410" t="s">
        <v>1859</v>
      </c>
      <c r="C410" s="1">
        <v>43232</v>
      </c>
      <c r="D410" t="s">
        <v>15</v>
      </c>
      <c r="E410" t="s">
        <v>18</v>
      </c>
      <c r="F410" t="s">
        <v>16</v>
      </c>
      <c r="G410">
        <f>YEAR(tbl_Order[[#This Row],[OrderDate]])</f>
        <v>2018</v>
      </c>
      <c r="H410">
        <f>MONTH(tbl_Order[[#This Row],[OrderDate]])</f>
        <v>5</v>
      </c>
      <c r="I410" t="str">
        <f>TEXT(tbl_Order[[#This Row],[OrderDate]],"mmm")</f>
        <v>May</v>
      </c>
      <c r="J410" s="3">
        <f>SUMIFS(tbl_OrderProduct[LinePrice],tbl_OrderProduct[OrderID],tbl_Order[[#This Row],[OrderID]])</f>
        <v>159.5</v>
      </c>
    </row>
    <row r="411" spans="1:10" x14ac:dyDescent="0.4">
      <c r="A411" t="s">
        <v>577</v>
      </c>
      <c r="B411" t="s">
        <v>2252</v>
      </c>
      <c r="C411" s="1">
        <v>43235</v>
      </c>
      <c r="D411" t="s">
        <v>15</v>
      </c>
      <c r="E411" t="s">
        <v>167</v>
      </c>
      <c r="F411" t="s">
        <v>16</v>
      </c>
      <c r="G411">
        <f>YEAR(tbl_Order[[#This Row],[OrderDate]])</f>
        <v>2018</v>
      </c>
      <c r="H411">
        <f>MONTH(tbl_Order[[#This Row],[OrderDate]])</f>
        <v>5</v>
      </c>
      <c r="I411" t="str">
        <f>TEXT(tbl_Order[[#This Row],[OrderDate]],"mmm")</f>
        <v>May</v>
      </c>
      <c r="J411" s="3">
        <f>SUMIFS(tbl_OrderProduct[LinePrice],tbl_OrderProduct[OrderID],tbl_Order[[#This Row],[OrderID]])</f>
        <v>124.5</v>
      </c>
    </row>
    <row r="412" spans="1:10" x14ac:dyDescent="0.4">
      <c r="A412" t="s">
        <v>578</v>
      </c>
      <c r="B412" t="s">
        <v>2456</v>
      </c>
      <c r="C412" s="1">
        <v>43238</v>
      </c>
      <c r="D412" t="s">
        <v>15</v>
      </c>
      <c r="E412" t="s">
        <v>20</v>
      </c>
      <c r="F412" t="s">
        <v>16</v>
      </c>
      <c r="G412">
        <f>YEAR(tbl_Order[[#This Row],[OrderDate]])</f>
        <v>2018</v>
      </c>
      <c r="H412">
        <f>MONTH(tbl_Order[[#This Row],[OrderDate]])</f>
        <v>5</v>
      </c>
      <c r="I412" t="str">
        <f>TEXT(tbl_Order[[#This Row],[OrderDate]],"mmm")</f>
        <v>May</v>
      </c>
      <c r="J412" s="3">
        <f>SUMIFS(tbl_OrderProduct[LinePrice],tbl_OrderProduct[OrderID],tbl_Order[[#This Row],[OrderID]])</f>
        <v>211.87</v>
      </c>
    </row>
    <row r="413" spans="1:10" x14ac:dyDescent="0.4">
      <c r="A413" t="s">
        <v>579</v>
      </c>
      <c r="B413" t="s">
        <v>1922</v>
      </c>
      <c r="C413" s="1">
        <v>43242</v>
      </c>
      <c r="D413" t="s">
        <v>17</v>
      </c>
      <c r="E413" t="s">
        <v>20</v>
      </c>
      <c r="F413" t="s">
        <v>16</v>
      </c>
      <c r="G413">
        <f>YEAR(tbl_Order[[#This Row],[OrderDate]])</f>
        <v>2018</v>
      </c>
      <c r="H413">
        <f>MONTH(tbl_Order[[#This Row],[OrderDate]])</f>
        <v>5</v>
      </c>
      <c r="I413" t="str">
        <f>TEXT(tbl_Order[[#This Row],[OrderDate]],"mmm")</f>
        <v>May</v>
      </c>
      <c r="J413" s="3">
        <f>SUMIFS(tbl_OrderProduct[LinePrice],tbl_OrderProduct[OrderID],tbl_Order[[#This Row],[OrderID]])</f>
        <v>16.5</v>
      </c>
    </row>
    <row r="414" spans="1:10" x14ac:dyDescent="0.4">
      <c r="A414" t="s">
        <v>580</v>
      </c>
      <c r="B414" t="s">
        <v>2211</v>
      </c>
      <c r="C414" s="1">
        <v>43244</v>
      </c>
      <c r="D414" t="s">
        <v>15</v>
      </c>
      <c r="E414" t="s">
        <v>167</v>
      </c>
      <c r="F414" t="s">
        <v>16</v>
      </c>
      <c r="G414">
        <f>YEAR(tbl_Order[[#This Row],[OrderDate]])</f>
        <v>2018</v>
      </c>
      <c r="H414">
        <f>MONTH(tbl_Order[[#This Row],[OrderDate]])</f>
        <v>5</v>
      </c>
      <c r="I414" t="str">
        <f>TEXT(tbl_Order[[#This Row],[OrderDate]],"mmm")</f>
        <v>May</v>
      </c>
      <c r="J414" s="3">
        <f>SUMIFS(tbl_OrderProduct[LinePrice],tbl_OrderProduct[OrderID],tbl_Order[[#This Row],[OrderID]])</f>
        <v>188.85000000000002</v>
      </c>
    </row>
    <row r="415" spans="1:10" x14ac:dyDescent="0.4">
      <c r="A415" t="s">
        <v>581</v>
      </c>
      <c r="B415" t="s">
        <v>2334</v>
      </c>
      <c r="C415" s="1">
        <v>43246</v>
      </c>
      <c r="D415" t="s">
        <v>15</v>
      </c>
      <c r="E415" t="s">
        <v>167</v>
      </c>
      <c r="F415" t="s">
        <v>16</v>
      </c>
      <c r="G415">
        <f>YEAR(tbl_Order[[#This Row],[OrderDate]])</f>
        <v>2018</v>
      </c>
      <c r="H415">
        <f>MONTH(tbl_Order[[#This Row],[OrderDate]])</f>
        <v>5</v>
      </c>
      <c r="I415" t="str">
        <f>TEXT(tbl_Order[[#This Row],[OrderDate]],"mmm")</f>
        <v>May</v>
      </c>
      <c r="J415" s="3">
        <f>SUMIFS(tbl_OrderProduct[LinePrice],tbl_OrderProduct[OrderID],tbl_Order[[#This Row],[OrderID]])</f>
        <v>130.49</v>
      </c>
    </row>
    <row r="416" spans="1:10" x14ac:dyDescent="0.4">
      <c r="A416" t="s">
        <v>582</v>
      </c>
      <c r="B416" t="s">
        <v>2282</v>
      </c>
      <c r="C416" s="1">
        <v>43248</v>
      </c>
      <c r="D416" t="s">
        <v>15</v>
      </c>
      <c r="E416" t="s">
        <v>18</v>
      </c>
      <c r="F416" t="s">
        <v>16</v>
      </c>
      <c r="G416">
        <f>YEAR(tbl_Order[[#This Row],[OrderDate]])</f>
        <v>2018</v>
      </c>
      <c r="H416">
        <f>MONTH(tbl_Order[[#This Row],[OrderDate]])</f>
        <v>5</v>
      </c>
      <c r="I416" t="str">
        <f>TEXT(tbl_Order[[#This Row],[OrderDate]],"mmm")</f>
        <v>May</v>
      </c>
      <c r="J416" s="3">
        <f>SUMIFS(tbl_OrderProduct[LinePrice],tbl_OrderProduct[OrderID],tbl_Order[[#This Row],[OrderID]])</f>
        <v>90.45</v>
      </c>
    </row>
    <row r="417" spans="1:10" x14ac:dyDescent="0.4">
      <c r="A417" t="s">
        <v>583</v>
      </c>
      <c r="B417" t="s">
        <v>1802</v>
      </c>
      <c r="C417" s="1">
        <v>43251</v>
      </c>
      <c r="D417" t="s">
        <v>15</v>
      </c>
      <c r="E417" t="s">
        <v>18</v>
      </c>
      <c r="F417" t="s">
        <v>16</v>
      </c>
      <c r="G417">
        <f>YEAR(tbl_Order[[#This Row],[OrderDate]])</f>
        <v>2018</v>
      </c>
      <c r="H417">
        <f>MONTH(tbl_Order[[#This Row],[OrderDate]])</f>
        <v>5</v>
      </c>
      <c r="I417" t="str">
        <f>TEXT(tbl_Order[[#This Row],[OrderDate]],"mmm")</f>
        <v>May</v>
      </c>
      <c r="J417" s="3">
        <f>SUMIFS(tbl_OrderProduct[LinePrice],tbl_OrderProduct[OrderID],tbl_Order[[#This Row],[OrderID]])</f>
        <v>210.97</v>
      </c>
    </row>
    <row r="418" spans="1:10" x14ac:dyDescent="0.4">
      <c r="A418" t="s">
        <v>584</v>
      </c>
      <c r="B418" t="s">
        <v>1852</v>
      </c>
      <c r="C418" s="1">
        <v>43254</v>
      </c>
      <c r="D418" t="s">
        <v>15</v>
      </c>
      <c r="E418" t="s">
        <v>18</v>
      </c>
      <c r="F418" t="s">
        <v>16</v>
      </c>
      <c r="G418">
        <f>YEAR(tbl_Order[[#This Row],[OrderDate]])</f>
        <v>2018</v>
      </c>
      <c r="H418">
        <f>MONTH(tbl_Order[[#This Row],[OrderDate]])</f>
        <v>6</v>
      </c>
      <c r="I418" t="str">
        <f>TEXT(tbl_Order[[#This Row],[OrderDate]],"mmm")</f>
        <v>Jun</v>
      </c>
      <c r="J418" s="3">
        <f>SUMIFS(tbl_OrderProduct[LinePrice],tbl_OrderProduct[OrderID],tbl_Order[[#This Row],[OrderID]])</f>
        <v>117.99</v>
      </c>
    </row>
    <row r="419" spans="1:10" x14ac:dyDescent="0.4">
      <c r="A419" t="s">
        <v>585</v>
      </c>
      <c r="B419" t="s">
        <v>2590</v>
      </c>
      <c r="C419" s="1">
        <v>43255</v>
      </c>
      <c r="D419" t="s">
        <v>15</v>
      </c>
      <c r="E419" t="s">
        <v>167</v>
      </c>
      <c r="F419" t="s">
        <v>16</v>
      </c>
      <c r="G419">
        <f>YEAR(tbl_Order[[#This Row],[OrderDate]])</f>
        <v>2018</v>
      </c>
      <c r="H419">
        <f>MONTH(tbl_Order[[#This Row],[OrderDate]])</f>
        <v>6</v>
      </c>
      <c r="I419" t="str">
        <f>TEXT(tbl_Order[[#This Row],[OrderDate]],"mmm")</f>
        <v>Jun</v>
      </c>
      <c r="J419" s="3">
        <f>SUMIFS(tbl_OrderProduct[LinePrice],tbl_OrderProduct[OrderID],tbl_Order[[#This Row],[OrderID]])</f>
        <v>21.95</v>
      </c>
    </row>
    <row r="420" spans="1:10" x14ac:dyDescent="0.4">
      <c r="A420" t="s">
        <v>586</v>
      </c>
      <c r="B420" t="s">
        <v>1788</v>
      </c>
      <c r="C420" s="1">
        <v>43258</v>
      </c>
      <c r="D420" t="s">
        <v>15</v>
      </c>
      <c r="E420" t="s">
        <v>167</v>
      </c>
      <c r="F420" t="s">
        <v>16</v>
      </c>
      <c r="G420">
        <f>YEAR(tbl_Order[[#This Row],[OrderDate]])</f>
        <v>2018</v>
      </c>
      <c r="H420">
        <f>MONTH(tbl_Order[[#This Row],[OrderDate]])</f>
        <v>6</v>
      </c>
      <c r="I420" t="str">
        <f>TEXT(tbl_Order[[#This Row],[OrderDate]],"mmm")</f>
        <v>Jun</v>
      </c>
      <c r="J420" s="3">
        <f>SUMIFS(tbl_OrderProduct[LinePrice],tbl_OrderProduct[OrderID],tbl_Order[[#This Row],[OrderID]])</f>
        <v>21.95</v>
      </c>
    </row>
    <row r="421" spans="1:10" x14ac:dyDescent="0.4">
      <c r="A421" t="s">
        <v>587</v>
      </c>
      <c r="B421" t="s">
        <v>2441</v>
      </c>
      <c r="C421" s="1">
        <v>43261</v>
      </c>
      <c r="D421" t="s">
        <v>15</v>
      </c>
      <c r="E421" t="s">
        <v>18</v>
      </c>
      <c r="F421" t="s">
        <v>16</v>
      </c>
      <c r="G421">
        <f>YEAR(tbl_Order[[#This Row],[OrderDate]])</f>
        <v>2018</v>
      </c>
      <c r="H421">
        <f>MONTH(tbl_Order[[#This Row],[OrderDate]])</f>
        <v>6</v>
      </c>
      <c r="I421" t="str">
        <f>TEXT(tbl_Order[[#This Row],[OrderDate]],"mmm")</f>
        <v>Jun</v>
      </c>
      <c r="J421" s="3">
        <f>SUMIFS(tbl_OrderProduct[LinePrice],tbl_OrderProduct[OrderID],tbl_Order[[#This Row],[OrderID]])</f>
        <v>66.39</v>
      </c>
    </row>
    <row r="422" spans="1:10" x14ac:dyDescent="0.4">
      <c r="A422" t="s">
        <v>588</v>
      </c>
      <c r="B422" t="s">
        <v>2664</v>
      </c>
      <c r="C422" s="1">
        <v>43263</v>
      </c>
      <c r="D422" t="s">
        <v>15</v>
      </c>
      <c r="E422" t="s">
        <v>20</v>
      </c>
      <c r="F422" t="s">
        <v>16</v>
      </c>
      <c r="G422">
        <f>YEAR(tbl_Order[[#This Row],[OrderDate]])</f>
        <v>2018</v>
      </c>
      <c r="H422">
        <f>MONTH(tbl_Order[[#This Row],[OrderDate]])</f>
        <v>6</v>
      </c>
      <c r="I422" t="str">
        <f>TEXT(tbl_Order[[#This Row],[OrderDate]],"mmm")</f>
        <v>Jun</v>
      </c>
      <c r="J422" s="3">
        <f>SUMIFS(tbl_OrderProduct[LinePrice],tbl_OrderProduct[OrderID],tbl_Order[[#This Row],[OrderID]])</f>
        <v>151.35</v>
      </c>
    </row>
    <row r="423" spans="1:10" x14ac:dyDescent="0.4">
      <c r="A423" t="s">
        <v>589</v>
      </c>
      <c r="B423" t="s">
        <v>2513</v>
      </c>
      <c r="C423" s="1">
        <v>43266</v>
      </c>
      <c r="D423" t="s">
        <v>15</v>
      </c>
      <c r="E423" t="s">
        <v>20</v>
      </c>
      <c r="F423" t="s">
        <v>16</v>
      </c>
      <c r="G423">
        <f>YEAR(tbl_Order[[#This Row],[OrderDate]])</f>
        <v>2018</v>
      </c>
      <c r="H423">
        <f>MONTH(tbl_Order[[#This Row],[OrderDate]])</f>
        <v>6</v>
      </c>
      <c r="I423" t="str">
        <f>TEXT(tbl_Order[[#This Row],[OrderDate]],"mmm")</f>
        <v>Jun</v>
      </c>
      <c r="J423" s="3">
        <f>SUMIFS(tbl_OrderProduct[LinePrice],tbl_OrderProduct[OrderID],tbl_Order[[#This Row],[OrderID]])</f>
        <v>129.98000000000002</v>
      </c>
    </row>
    <row r="424" spans="1:10" x14ac:dyDescent="0.4">
      <c r="A424" t="s">
        <v>590</v>
      </c>
      <c r="B424" t="s">
        <v>1916</v>
      </c>
      <c r="C424" s="1">
        <v>43266</v>
      </c>
      <c r="D424" t="s">
        <v>15</v>
      </c>
      <c r="E424" t="s">
        <v>167</v>
      </c>
      <c r="F424" t="s">
        <v>16</v>
      </c>
      <c r="G424">
        <f>YEAR(tbl_Order[[#This Row],[OrderDate]])</f>
        <v>2018</v>
      </c>
      <c r="H424">
        <f>MONTH(tbl_Order[[#This Row],[OrderDate]])</f>
        <v>6</v>
      </c>
      <c r="I424" t="str">
        <f>TEXT(tbl_Order[[#This Row],[OrderDate]],"mmm")</f>
        <v>Jun</v>
      </c>
      <c r="J424" s="3">
        <f>SUMIFS(tbl_OrderProduct[LinePrice],tbl_OrderProduct[OrderID],tbl_Order[[#This Row],[OrderID]])</f>
        <v>49.49</v>
      </c>
    </row>
    <row r="425" spans="1:10" x14ac:dyDescent="0.4">
      <c r="A425" t="s">
        <v>591</v>
      </c>
      <c r="B425" t="s">
        <v>2231</v>
      </c>
      <c r="C425" s="1">
        <v>43269</v>
      </c>
      <c r="D425" t="s">
        <v>17</v>
      </c>
      <c r="E425" t="s">
        <v>167</v>
      </c>
      <c r="F425" t="s">
        <v>16</v>
      </c>
      <c r="G425">
        <f>YEAR(tbl_Order[[#This Row],[OrderDate]])</f>
        <v>2018</v>
      </c>
      <c r="H425">
        <f>MONTH(tbl_Order[[#This Row],[OrderDate]])</f>
        <v>6</v>
      </c>
      <c r="I425" t="str">
        <f>TEXT(tbl_Order[[#This Row],[OrderDate]],"mmm")</f>
        <v>Jun</v>
      </c>
      <c r="J425" s="3">
        <f>SUMIFS(tbl_OrderProduct[LinePrice],tbl_OrderProduct[OrderID],tbl_Order[[#This Row],[OrderID]])</f>
        <v>31</v>
      </c>
    </row>
    <row r="426" spans="1:10" x14ac:dyDescent="0.4">
      <c r="A426" t="s">
        <v>592</v>
      </c>
      <c r="B426" t="s">
        <v>2274</v>
      </c>
      <c r="C426" s="1">
        <v>43272</v>
      </c>
      <c r="D426" t="s">
        <v>17</v>
      </c>
      <c r="E426" t="s">
        <v>20</v>
      </c>
      <c r="F426" t="s">
        <v>16</v>
      </c>
      <c r="G426">
        <f>YEAR(tbl_Order[[#This Row],[OrderDate]])</f>
        <v>2018</v>
      </c>
      <c r="H426">
        <f>MONTH(tbl_Order[[#This Row],[OrderDate]])</f>
        <v>6</v>
      </c>
      <c r="I426" t="str">
        <f>TEXT(tbl_Order[[#This Row],[OrderDate]],"mmm")</f>
        <v>Jun</v>
      </c>
      <c r="J426" s="3">
        <f>SUMIFS(tbl_OrderProduct[LinePrice],tbl_OrderProduct[OrderID],tbl_Order[[#This Row],[OrderID]])</f>
        <v>62</v>
      </c>
    </row>
    <row r="427" spans="1:10" x14ac:dyDescent="0.4">
      <c r="A427" t="s">
        <v>593</v>
      </c>
      <c r="B427" t="s">
        <v>2390</v>
      </c>
      <c r="C427" s="1">
        <v>43275</v>
      </c>
      <c r="D427" t="s">
        <v>17</v>
      </c>
      <c r="E427" t="s">
        <v>167</v>
      </c>
      <c r="F427" t="s">
        <v>16</v>
      </c>
      <c r="G427">
        <f>YEAR(tbl_Order[[#This Row],[OrderDate]])</f>
        <v>2018</v>
      </c>
      <c r="H427">
        <f>MONTH(tbl_Order[[#This Row],[OrderDate]])</f>
        <v>6</v>
      </c>
      <c r="I427" t="str">
        <f>TEXT(tbl_Order[[#This Row],[OrderDate]],"mmm")</f>
        <v>Jun</v>
      </c>
      <c r="J427" s="3">
        <f>SUMIFS(tbl_OrderProduct[LinePrice],tbl_OrderProduct[OrderID],tbl_Order[[#This Row],[OrderID]])</f>
        <v>275.44</v>
      </c>
    </row>
    <row r="428" spans="1:10" x14ac:dyDescent="0.4">
      <c r="A428" t="s">
        <v>594</v>
      </c>
      <c r="B428" t="s">
        <v>2204</v>
      </c>
      <c r="C428" s="1">
        <v>43279</v>
      </c>
      <c r="D428" t="s">
        <v>17</v>
      </c>
      <c r="E428" t="s">
        <v>18</v>
      </c>
      <c r="F428" t="s">
        <v>16</v>
      </c>
      <c r="G428">
        <f>YEAR(tbl_Order[[#This Row],[OrderDate]])</f>
        <v>2018</v>
      </c>
      <c r="H428">
        <f>MONTH(tbl_Order[[#This Row],[OrderDate]])</f>
        <v>6</v>
      </c>
      <c r="I428" t="str">
        <f>TEXT(tbl_Order[[#This Row],[OrderDate]],"mmm")</f>
        <v>Jun</v>
      </c>
      <c r="J428" s="3">
        <f>SUMIFS(tbl_OrderProduct[LinePrice],tbl_OrderProduct[OrderID],tbl_Order[[#This Row],[OrderID]])</f>
        <v>197.5</v>
      </c>
    </row>
    <row r="429" spans="1:10" x14ac:dyDescent="0.4">
      <c r="A429" t="s">
        <v>595</v>
      </c>
      <c r="B429" t="s">
        <v>2529</v>
      </c>
      <c r="C429" s="1">
        <v>43280</v>
      </c>
      <c r="D429" t="s">
        <v>17</v>
      </c>
      <c r="E429" t="s">
        <v>167</v>
      </c>
      <c r="F429" t="s">
        <v>16</v>
      </c>
      <c r="G429">
        <f>YEAR(tbl_Order[[#This Row],[OrderDate]])</f>
        <v>2018</v>
      </c>
      <c r="H429">
        <f>MONTH(tbl_Order[[#This Row],[OrderDate]])</f>
        <v>6</v>
      </c>
      <c r="I429" t="str">
        <f>TEXT(tbl_Order[[#This Row],[OrderDate]],"mmm")</f>
        <v>Jun</v>
      </c>
      <c r="J429" s="3">
        <f>SUMIFS(tbl_OrderProduct[LinePrice],tbl_OrderProduct[OrderID],tbl_Order[[#This Row],[OrderID]])</f>
        <v>66.990000000000009</v>
      </c>
    </row>
    <row r="430" spans="1:10" x14ac:dyDescent="0.4">
      <c r="A430" t="s">
        <v>596</v>
      </c>
      <c r="B430" t="s">
        <v>2028</v>
      </c>
      <c r="C430" s="1">
        <v>43282</v>
      </c>
      <c r="D430" t="s">
        <v>166</v>
      </c>
      <c r="E430" t="s">
        <v>18</v>
      </c>
      <c r="F430" t="s">
        <v>16</v>
      </c>
      <c r="G430">
        <f>YEAR(tbl_Order[[#This Row],[OrderDate]])</f>
        <v>2018</v>
      </c>
      <c r="H430">
        <f>MONTH(tbl_Order[[#This Row],[OrderDate]])</f>
        <v>7</v>
      </c>
      <c r="I430" t="str">
        <f>TEXT(tbl_Order[[#This Row],[OrderDate]],"mmm")</f>
        <v>Jul</v>
      </c>
      <c r="J430" s="3">
        <f>SUMIFS(tbl_OrderProduct[LinePrice],tbl_OrderProduct[OrderID],tbl_Order[[#This Row],[OrderID]])</f>
        <v>167.88</v>
      </c>
    </row>
    <row r="431" spans="1:10" x14ac:dyDescent="0.4">
      <c r="A431" t="s">
        <v>597</v>
      </c>
      <c r="B431" t="s">
        <v>2320</v>
      </c>
      <c r="C431" s="1">
        <v>43284</v>
      </c>
      <c r="D431" t="s">
        <v>17</v>
      </c>
      <c r="E431" t="s">
        <v>20</v>
      </c>
      <c r="F431" t="s">
        <v>16</v>
      </c>
      <c r="G431">
        <f>YEAR(tbl_Order[[#This Row],[OrderDate]])</f>
        <v>2018</v>
      </c>
      <c r="H431">
        <f>MONTH(tbl_Order[[#This Row],[OrderDate]])</f>
        <v>7</v>
      </c>
      <c r="I431" t="str">
        <f>TEXT(tbl_Order[[#This Row],[OrderDate]],"mmm")</f>
        <v>Jul</v>
      </c>
      <c r="J431" s="3">
        <f>SUMIFS(tbl_OrderProduct[LinePrice],tbl_OrderProduct[OrderID],tbl_Order[[#This Row],[OrderID]])</f>
        <v>109</v>
      </c>
    </row>
    <row r="432" spans="1:10" x14ac:dyDescent="0.4">
      <c r="A432" t="s">
        <v>598</v>
      </c>
      <c r="B432" t="s">
        <v>1841</v>
      </c>
      <c r="C432" s="1">
        <v>43288</v>
      </c>
      <c r="D432" t="s">
        <v>15</v>
      </c>
      <c r="E432" t="s">
        <v>18</v>
      </c>
      <c r="F432" t="s">
        <v>16</v>
      </c>
      <c r="G432">
        <f>YEAR(tbl_Order[[#This Row],[OrderDate]])</f>
        <v>2018</v>
      </c>
      <c r="H432">
        <f>MONTH(tbl_Order[[#This Row],[OrderDate]])</f>
        <v>7</v>
      </c>
      <c r="I432" t="str">
        <f>TEXT(tbl_Order[[#This Row],[OrderDate]],"mmm")</f>
        <v>Jul</v>
      </c>
      <c r="J432" s="3">
        <f>SUMIFS(tbl_OrderProduct[LinePrice],tbl_OrderProduct[OrderID],tbl_Order[[#This Row],[OrderID]])</f>
        <v>268.89</v>
      </c>
    </row>
    <row r="433" spans="1:10" x14ac:dyDescent="0.4">
      <c r="A433" t="s">
        <v>599</v>
      </c>
      <c r="B433" t="s">
        <v>2393</v>
      </c>
      <c r="C433" s="1">
        <v>43292</v>
      </c>
      <c r="D433" t="s">
        <v>15</v>
      </c>
      <c r="E433" t="s">
        <v>20</v>
      </c>
      <c r="F433" t="s">
        <v>16</v>
      </c>
      <c r="G433">
        <f>YEAR(tbl_Order[[#This Row],[OrderDate]])</f>
        <v>2018</v>
      </c>
      <c r="H433">
        <f>MONTH(tbl_Order[[#This Row],[OrderDate]])</f>
        <v>7</v>
      </c>
      <c r="I433" t="str">
        <f>TEXT(tbl_Order[[#This Row],[OrderDate]],"mmm")</f>
        <v>Jul</v>
      </c>
      <c r="J433" s="3">
        <f>SUMIFS(tbl_OrderProduct[LinePrice],tbl_OrderProduct[OrderID],tbl_Order[[#This Row],[OrderID]])</f>
        <v>81.98</v>
      </c>
    </row>
    <row r="434" spans="1:10" x14ac:dyDescent="0.4">
      <c r="A434" t="s">
        <v>600</v>
      </c>
      <c r="B434" t="s">
        <v>1881</v>
      </c>
      <c r="C434" s="1">
        <v>43294</v>
      </c>
      <c r="D434" t="s">
        <v>17</v>
      </c>
      <c r="E434" t="s">
        <v>20</v>
      </c>
      <c r="F434" t="s">
        <v>16</v>
      </c>
      <c r="G434">
        <f>YEAR(tbl_Order[[#This Row],[OrderDate]])</f>
        <v>2018</v>
      </c>
      <c r="H434">
        <f>MONTH(tbl_Order[[#This Row],[OrderDate]])</f>
        <v>7</v>
      </c>
      <c r="I434" t="str">
        <f>TEXT(tbl_Order[[#This Row],[OrderDate]],"mmm")</f>
        <v>Jul</v>
      </c>
      <c r="J434" s="3">
        <f>SUMIFS(tbl_OrderProduct[LinePrice],tbl_OrderProduct[OrderID],tbl_Order[[#This Row],[OrderID]])</f>
        <v>20.99</v>
      </c>
    </row>
    <row r="435" spans="1:10" x14ac:dyDescent="0.4">
      <c r="A435" t="s">
        <v>601</v>
      </c>
      <c r="B435" t="s">
        <v>2048</v>
      </c>
      <c r="C435" s="1">
        <v>43297</v>
      </c>
      <c r="D435" t="s">
        <v>15</v>
      </c>
      <c r="E435" t="s">
        <v>18</v>
      </c>
      <c r="F435" t="s">
        <v>16</v>
      </c>
      <c r="G435">
        <f>YEAR(tbl_Order[[#This Row],[OrderDate]])</f>
        <v>2018</v>
      </c>
      <c r="H435">
        <f>MONTH(tbl_Order[[#This Row],[OrderDate]])</f>
        <v>7</v>
      </c>
      <c r="I435" t="str">
        <f>TEXT(tbl_Order[[#This Row],[OrderDate]],"mmm")</f>
        <v>Jul</v>
      </c>
      <c r="J435" s="3">
        <f>SUMIFS(tbl_OrderProduct[LinePrice],tbl_OrderProduct[OrderID],tbl_Order[[#This Row],[OrderID]])</f>
        <v>33</v>
      </c>
    </row>
    <row r="436" spans="1:10" x14ac:dyDescent="0.4">
      <c r="A436" t="s">
        <v>602</v>
      </c>
      <c r="B436" t="s">
        <v>1930</v>
      </c>
      <c r="C436" s="1">
        <v>43299</v>
      </c>
      <c r="D436" t="s">
        <v>15</v>
      </c>
      <c r="E436" t="s">
        <v>167</v>
      </c>
      <c r="F436" t="s">
        <v>16</v>
      </c>
      <c r="G436">
        <f>YEAR(tbl_Order[[#This Row],[OrderDate]])</f>
        <v>2018</v>
      </c>
      <c r="H436">
        <f>MONTH(tbl_Order[[#This Row],[OrderDate]])</f>
        <v>7</v>
      </c>
      <c r="I436" t="str">
        <f>TEXT(tbl_Order[[#This Row],[OrderDate]],"mmm")</f>
        <v>Jul</v>
      </c>
      <c r="J436" s="3">
        <f>SUMIFS(tbl_OrderProduct[LinePrice],tbl_OrderProduct[OrderID],tbl_Order[[#This Row],[OrderID]])</f>
        <v>59.95</v>
      </c>
    </row>
    <row r="437" spans="1:10" x14ac:dyDescent="0.4">
      <c r="A437" t="s">
        <v>603</v>
      </c>
      <c r="B437" t="s">
        <v>2411</v>
      </c>
      <c r="C437" s="1">
        <v>43301</v>
      </c>
      <c r="D437" t="s">
        <v>166</v>
      </c>
      <c r="E437" t="s">
        <v>167</v>
      </c>
      <c r="F437" t="s">
        <v>16</v>
      </c>
      <c r="G437">
        <f>YEAR(tbl_Order[[#This Row],[OrderDate]])</f>
        <v>2018</v>
      </c>
      <c r="H437">
        <f>MONTH(tbl_Order[[#This Row],[OrderDate]])</f>
        <v>7</v>
      </c>
      <c r="I437" t="str">
        <f>TEXT(tbl_Order[[#This Row],[OrderDate]],"mmm")</f>
        <v>Jul</v>
      </c>
      <c r="J437" s="3">
        <f>SUMIFS(tbl_OrderProduct[LinePrice],tbl_OrderProduct[OrderID],tbl_Order[[#This Row],[OrderID]])</f>
        <v>55.95</v>
      </c>
    </row>
    <row r="438" spans="1:10" x14ac:dyDescent="0.4">
      <c r="A438" t="s">
        <v>604</v>
      </c>
      <c r="B438" t="s">
        <v>2633</v>
      </c>
      <c r="C438" s="1">
        <v>43303</v>
      </c>
      <c r="D438" t="s">
        <v>166</v>
      </c>
      <c r="E438" t="s">
        <v>18</v>
      </c>
      <c r="F438" t="s">
        <v>16</v>
      </c>
      <c r="G438">
        <f>YEAR(tbl_Order[[#This Row],[OrderDate]])</f>
        <v>2018</v>
      </c>
      <c r="H438">
        <f>MONTH(tbl_Order[[#This Row],[OrderDate]])</f>
        <v>7</v>
      </c>
      <c r="I438" t="str">
        <f>TEXT(tbl_Order[[#This Row],[OrderDate]],"mmm")</f>
        <v>Jul</v>
      </c>
      <c r="J438" s="3">
        <f>SUMIFS(tbl_OrderProduct[LinePrice],tbl_OrderProduct[OrderID],tbl_Order[[#This Row],[OrderID]])</f>
        <v>306.47000000000003</v>
      </c>
    </row>
    <row r="439" spans="1:10" x14ac:dyDescent="0.4">
      <c r="A439" t="s">
        <v>605</v>
      </c>
      <c r="B439" t="s">
        <v>2489</v>
      </c>
      <c r="C439" s="1">
        <v>43304</v>
      </c>
      <c r="D439" t="s">
        <v>15</v>
      </c>
      <c r="E439" t="s">
        <v>167</v>
      </c>
      <c r="F439" t="s">
        <v>16</v>
      </c>
      <c r="G439">
        <f>YEAR(tbl_Order[[#This Row],[OrderDate]])</f>
        <v>2018</v>
      </c>
      <c r="H439">
        <f>MONTH(tbl_Order[[#This Row],[OrderDate]])</f>
        <v>7</v>
      </c>
      <c r="I439" t="str">
        <f>TEXT(tbl_Order[[#This Row],[OrderDate]],"mmm")</f>
        <v>Jul</v>
      </c>
      <c r="J439" s="3">
        <f>SUMIFS(tbl_OrderProduct[LinePrice],tbl_OrderProduct[OrderID],tbl_Order[[#This Row],[OrderID]])</f>
        <v>33.5</v>
      </c>
    </row>
    <row r="440" spans="1:10" x14ac:dyDescent="0.4">
      <c r="A440" t="s">
        <v>606</v>
      </c>
      <c r="B440" t="s">
        <v>1940</v>
      </c>
      <c r="C440" s="1">
        <v>43304</v>
      </c>
      <c r="D440" t="s">
        <v>15</v>
      </c>
      <c r="E440" t="s">
        <v>18</v>
      </c>
      <c r="F440" t="s">
        <v>16</v>
      </c>
      <c r="G440">
        <f>YEAR(tbl_Order[[#This Row],[OrderDate]])</f>
        <v>2018</v>
      </c>
      <c r="H440">
        <f>MONTH(tbl_Order[[#This Row],[OrderDate]])</f>
        <v>7</v>
      </c>
      <c r="I440" t="str">
        <f>TEXT(tbl_Order[[#This Row],[OrderDate]],"mmm")</f>
        <v>Jul</v>
      </c>
      <c r="J440" s="3">
        <f>SUMIFS(tbl_OrderProduct[LinePrice],tbl_OrderProduct[OrderID],tbl_Order[[#This Row],[OrderID]])</f>
        <v>301.95999999999998</v>
      </c>
    </row>
    <row r="441" spans="1:10" x14ac:dyDescent="0.4">
      <c r="A441" t="s">
        <v>607</v>
      </c>
      <c r="B441" t="s">
        <v>2350</v>
      </c>
      <c r="C441" s="1">
        <v>43307</v>
      </c>
      <c r="D441" t="s">
        <v>15</v>
      </c>
      <c r="E441" t="s">
        <v>20</v>
      </c>
      <c r="F441" t="s">
        <v>16</v>
      </c>
      <c r="G441">
        <f>YEAR(tbl_Order[[#This Row],[OrderDate]])</f>
        <v>2018</v>
      </c>
      <c r="H441">
        <f>MONTH(tbl_Order[[#This Row],[OrderDate]])</f>
        <v>7</v>
      </c>
      <c r="I441" t="str">
        <f>TEXT(tbl_Order[[#This Row],[OrderDate]],"mmm")</f>
        <v>Jul</v>
      </c>
      <c r="J441" s="3">
        <f>SUMIFS(tbl_OrderProduct[LinePrice],tbl_OrderProduct[OrderID],tbl_Order[[#This Row],[OrderID]])</f>
        <v>101.48</v>
      </c>
    </row>
    <row r="442" spans="1:10" x14ac:dyDescent="0.4">
      <c r="A442" t="s">
        <v>608</v>
      </c>
      <c r="B442" t="s">
        <v>2061</v>
      </c>
      <c r="C442" s="1">
        <v>43310</v>
      </c>
      <c r="D442" t="s">
        <v>15</v>
      </c>
      <c r="E442" t="s">
        <v>167</v>
      </c>
      <c r="F442" t="s">
        <v>16</v>
      </c>
      <c r="G442">
        <f>YEAR(tbl_Order[[#This Row],[OrderDate]])</f>
        <v>2018</v>
      </c>
      <c r="H442">
        <f>MONTH(tbl_Order[[#This Row],[OrderDate]])</f>
        <v>7</v>
      </c>
      <c r="I442" t="str">
        <f>TEXT(tbl_Order[[#This Row],[OrderDate]],"mmm")</f>
        <v>Jul</v>
      </c>
      <c r="J442" s="3">
        <f>SUMIFS(tbl_OrderProduct[LinePrice],tbl_OrderProduct[OrderID],tbl_Order[[#This Row],[OrderID]])</f>
        <v>149.44999999999999</v>
      </c>
    </row>
    <row r="443" spans="1:10" x14ac:dyDescent="0.4">
      <c r="A443" t="s">
        <v>609</v>
      </c>
      <c r="B443" t="s">
        <v>2585</v>
      </c>
      <c r="C443" s="1">
        <v>43313</v>
      </c>
      <c r="D443" t="s">
        <v>17</v>
      </c>
      <c r="E443" t="s">
        <v>167</v>
      </c>
      <c r="F443" t="s">
        <v>16</v>
      </c>
      <c r="G443">
        <f>YEAR(tbl_Order[[#This Row],[OrderDate]])</f>
        <v>2018</v>
      </c>
      <c r="H443">
        <f>MONTH(tbl_Order[[#This Row],[OrderDate]])</f>
        <v>8</v>
      </c>
      <c r="I443" t="str">
        <f>TEXT(tbl_Order[[#This Row],[OrderDate]],"mmm")</f>
        <v>Aug</v>
      </c>
      <c r="J443" s="3">
        <f>SUMIFS(tbl_OrderProduct[LinePrice],tbl_OrderProduct[OrderID],tbl_Order[[#This Row],[OrderID]])</f>
        <v>75.489999999999995</v>
      </c>
    </row>
    <row r="444" spans="1:10" x14ac:dyDescent="0.4">
      <c r="A444" t="s">
        <v>610</v>
      </c>
      <c r="B444" t="s">
        <v>2478</v>
      </c>
      <c r="C444" s="1">
        <v>43316</v>
      </c>
      <c r="D444" t="s">
        <v>15</v>
      </c>
      <c r="E444" t="s">
        <v>167</v>
      </c>
      <c r="F444" t="s">
        <v>16</v>
      </c>
      <c r="G444">
        <f>YEAR(tbl_Order[[#This Row],[OrderDate]])</f>
        <v>2018</v>
      </c>
      <c r="H444">
        <f>MONTH(tbl_Order[[#This Row],[OrderDate]])</f>
        <v>8</v>
      </c>
      <c r="I444" t="str">
        <f>TEXT(tbl_Order[[#This Row],[OrderDate]],"mmm")</f>
        <v>Aug</v>
      </c>
      <c r="J444" s="3">
        <f>SUMIFS(tbl_OrderProduct[LinePrice],tbl_OrderProduct[OrderID],tbl_Order[[#This Row],[OrderID]])</f>
        <v>341.41999999999996</v>
      </c>
    </row>
    <row r="445" spans="1:10" x14ac:dyDescent="0.4">
      <c r="A445" t="s">
        <v>611</v>
      </c>
      <c r="B445" t="s">
        <v>2300</v>
      </c>
      <c r="C445" s="1">
        <v>43318</v>
      </c>
      <c r="D445" t="s">
        <v>15</v>
      </c>
      <c r="E445" t="s">
        <v>18</v>
      </c>
      <c r="F445" t="s">
        <v>16</v>
      </c>
      <c r="G445">
        <f>YEAR(tbl_Order[[#This Row],[OrderDate]])</f>
        <v>2018</v>
      </c>
      <c r="H445">
        <f>MONTH(tbl_Order[[#This Row],[OrderDate]])</f>
        <v>8</v>
      </c>
      <c r="I445" t="str">
        <f>TEXT(tbl_Order[[#This Row],[OrderDate]],"mmm")</f>
        <v>Aug</v>
      </c>
      <c r="J445" s="3">
        <f>SUMIFS(tbl_OrderProduct[LinePrice],tbl_OrderProduct[OrderID],tbl_Order[[#This Row],[OrderID]])</f>
        <v>286.94</v>
      </c>
    </row>
    <row r="446" spans="1:10" x14ac:dyDescent="0.4">
      <c r="A446" t="s">
        <v>612</v>
      </c>
      <c r="B446" t="s">
        <v>1786</v>
      </c>
      <c r="C446" s="1">
        <v>43321</v>
      </c>
      <c r="D446" t="s">
        <v>15</v>
      </c>
      <c r="E446" t="s">
        <v>167</v>
      </c>
      <c r="F446" t="s">
        <v>16</v>
      </c>
      <c r="G446">
        <f>YEAR(tbl_Order[[#This Row],[OrderDate]])</f>
        <v>2018</v>
      </c>
      <c r="H446">
        <f>MONTH(tbl_Order[[#This Row],[OrderDate]])</f>
        <v>8</v>
      </c>
      <c r="I446" t="str">
        <f>TEXT(tbl_Order[[#This Row],[OrderDate]],"mmm")</f>
        <v>Aug</v>
      </c>
      <c r="J446" s="3">
        <f>SUMIFS(tbl_OrderProduct[LinePrice],tbl_OrderProduct[OrderID],tbl_Order[[#This Row],[OrderID]])</f>
        <v>24</v>
      </c>
    </row>
    <row r="447" spans="1:10" x14ac:dyDescent="0.4">
      <c r="A447" t="s">
        <v>613</v>
      </c>
      <c r="B447" t="s">
        <v>2028</v>
      </c>
      <c r="C447" s="1">
        <v>43322</v>
      </c>
      <c r="D447" t="s">
        <v>15</v>
      </c>
      <c r="E447" t="s">
        <v>167</v>
      </c>
      <c r="F447" t="s">
        <v>16</v>
      </c>
      <c r="G447">
        <f>YEAR(tbl_Order[[#This Row],[OrderDate]])</f>
        <v>2018</v>
      </c>
      <c r="H447">
        <f>MONTH(tbl_Order[[#This Row],[OrderDate]])</f>
        <v>8</v>
      </c>
      <c r="I447" t="str">
        <f>TEXT(tbl_Order[[#This Row],[OrderDate]],"mmm")</f>
        <v>Aug</v>
      </c>
      <c r="J447" s="3">
        <f>SUMIFS(tbl_OrderProduct[LinePrice],tbl_OrderProduct[OrderID],tbl_Order[[#This Row],[OrderID]])</f>
        <v>198.98</v>
      </c>
    </row>
    <row r="448" spans="1:10" x14ac:dyDescent="0.4">
      <c r="A448" t="s">
        <v>614</v>
      </c>
      <c r="B448" t="s">
        <v>2396</v>
      </c>
      <c r="C448" s="1">
        <v>43323</v>
      </c>
      <c r="D448" t="s">
        <v>15</v>
      </c>
      <c r="E448" t="s">
        <v>18</v>
      </c>
      <c r="F448" t="s">
        <v>16</v>
      </c>
      <c r="G448">
        <f>YEAR(tbl_Order[[#This Row],[OrderDate]])</f>
        <v>2018</v>
      </c>
      <c r="H448">
        <f>MONTH(tbl_Order[[#This Row],[OrderDate]])</f>
        <v>8</v>
      </c>
      <c r="I448" t="str">
        <f>TEXT(tbl_Order[[#This Row],[OrderDate]],"mmm")</f>
        <v>Aug</v>
      </c>
      <c r="J448" s="3">
        <f>SUMIFS(tbl_OrderProduct[LinePrice],tbl_OrderProduct[OrderID],tbl_Order[[#This Row],[OrderID]])</f>
        <v>12.95</v>
      </c>
    </row>
    <row r="449" spans="1:10" x14ac:dyDescent="0.4">
      <c r="A449" t="s">
        <v>615</v>
      </c>
      <c r="B449" t="s">
        <v>2544</v>
      </c>
      <c r="C449" s="1">
        <v>43325</v>
      </c>
      <c r="D449" t="s">
        <v>15</v>
      </c>
      <c r="E449" t="s">
        <v>18</v>
      </c>
      <c r="F449" t="s">
        <v>16</v>
      </c>
      <c r="G449">
        <f>YEAR(tbl_Order[[#This Row],[OrderDate]])</f>
        <v>2018</v>
      </c>
      <c r="H449">
        <f>MONTH(tbl_Order[[#This Row],[OrderDate]])</f>
        <v>8</v>
      </c>
      <c r="I449" t="str">
        <f>TEXT(tbl_Order[[#This Row],[OrderDate]],"mmm")</f>
        <v>Aug</v>
      </c>
      <c r="J449" s="3">
        <f>SUMIFS(tbl_OrderProduct[LinePrice],tbl_OrderProduct[OrderID],tbl_Order[[#This Row],[OrderID]])</f>
        <v>309.35000000000002</v>
      </c>
    </row>
    <row r="450" spans="1:10" x14ac:dyDescent="0.4">
      <c r="A450" t="s">
        <v>616</v>
      </c>
      <c r="B450" t="s">
        <v>2288</v>
      </c>
      <c r="C450" s="1">
        <v>43329</v>
      </c>
      <c r="D450" t="s">
        <v>17</v>
      </c>
      <c r="E450" t="s">
        <v>167</v>
      </c>
      <c r="F450" t="s">
        <v>16</v>
      </c>
      <c r="G450">
        <f>YEAR(tbl_Order[[#This Row],[OrderDate]])</f>
        <v>2018</v>
      </c>
      <c r="H450">
        <f>MONTH(tbl_Order[[#This Row],[OrderDate]])</f>
        <v>8</v>
      </c>
      <c r="I450" t="str">
        <f>TEXT(tbl_Order[[#This Row],[OrderDate]],"mmm")</f>
        <v>Aug</v>
      </c>
      <c r="J450" s="3">
        <f>SUMIFS(tbl_OrderProduct[LinePrice],tbl_OrderProduct[OrderID],tbl_Order[[#This Row],[OrderID]])</f>
        <v>255.36000000000004</v>
      </c>
    </row>
    <row r="451" spans="1:10" x14ac:dyDescent="0.4">
      <c r="A451" t="s">
        <v>617</v>
      </c>
      <c r="B451" t="s">
        <v>1952</v>
      </c>
      <c r="C451" s="1">
        <v>43330</v>
      </c>
      <c r="D451" t="s">
        <v>15</v>
      </c>
      <c r="E451" t="s">
        <v>167</v>
      </c>
      <c r="F451" t="s">
        <v>16</v>
      </c>
      <c r="G451">
        <f>YEAR(tbl_Order[[#This Row],[OrderDate]])</f>
        <v>2018</v>
      </c>
      <c r="H451">
        <f>MONTH(tbl_Order[[#This Row],[OrderDate]])</f>
        <v>8</v>
      </c>
      <c r="I451" t="str">
        <f>TEXT(tbl_Order[[#This Row],[OrderDate]],"mmm")</f>
        <v>Aug</v>
      </c>
      <c r="J451" s="3">
        <f>SUMIFS(tbl_OrderProduct[LinePrice],tbl_OrderProduct[OrderID],tbl_Order[[#This Row],[OrderID]])</f>
        <v>102.47</v>
      </c>
    </row>
    <row r="452" spans="1:10" x14ac:dyDescent="0.4">
      <c r="A452" t="s">
        <v>618</v>
      </c>
      <c r="B452" t="s">
        <v>2173</v>
      </c>
      <c r="C452" s="1">
        <v>43332</v>
      </c>
      <c r="D452" t="s">
        <v>15</v>
      </c>
      <c r="E452" t="s">
        <v>167</v>
      </c>
      <c r="F452" t="s">
        <v>16</v>
      </c>
      <c r="G452">
        <f>YEAR(tbl_Order[[#This Row],[OrderDate]])</f>
        <v>2018</v>
      </c>
      <c r="H452">
        <f>MONTH(tbl_Order[[#This Row],[OrderDate]])</f>
        <v>8</v>
      </c>
      <c r="I452" t="str">
        <f>TEXT(tbl_Order[[#This Row],[OrderDate]],"mmm")</f>
        <v>Aug</v>
      </c>
      <c r="J452" s="3">
        <f>SUMIFS(tbl_OrderProduct[LinePrice],tbl_OrderProduct[OrderID],tbl_Order[[#This Row],[OrderID]])</f>
        <v>222.42000000000002</v>
      </c>
    </row>
    <row r="453" spans="1:10" x14ac:dyDescent="0.4">
      <c r="A453" t="s">
        <v>619</v>
      </c>
      <c r="B453" t="s">
        <v>2636</v>
      </c>
      <c r="C453" s="1">
        <v>43334</v>
      </c>
      <c r="D453" t="s">
        <v>17</v>
      </c>
      <c r="E453" t="s">
        <v>18</v>
      </c>
      <c r="F453" t="s">
        <v>16</v>
      </c>
      <c r="G453">
        <f>YEAR(tbl_Order[[#This Row],[OrderDate]])</f>
        <v>2018</v>
      </c>
      <c r="H453">
        <f>MONTH(tbl_Order[[#This Row],[OrderDate]])</f>
        <v>8</v>
      </c>
      <c r="I453" t="str">
        <f>TEXT(tbl_Order[[#This Row],[OrderDate]],"mmm")</f>
        <v>Aug</v>
      </c>
      <c r="J453" s="3">
        <f>SUMIFS(tbl_OrderProduct[LinePrice],tbl_OrderProduct[OrderID],tbl_Order[[#This Row],[OrderID]])</f>
        <v>29</v>
      </c>
    </row>
    <row r="454" spans="1:10" x14ac:dyDescent="0.4">
      <c r="A454" t="s">
        <v>620</v>
      </c>
      <c r="B454" t="s">
        <v>2377</v>
      </c>
      <c r="C454" s="1">
        <v>43337</v>
      </c>
      <c r="D454" t="s">
        <v>15</v>
      </c>
      <c r="E454" t="s">
        <v>167</v>
      </c>
      <c r="F454" t="s">
        <v>16</v>
      </c>
      <c r="G454">
        <f>YEAR(tbl_Order[[#This Row],[OrderDate]])</f>
        <v>2018</v>
      </c>
      <c r="H454">
        <f>MONTH(tbl_Order[[#This Row],[OrderDate]])</f>
        <v>8</v>
      </c>
      <c r="I454" t="str">
        <f>TEXT(tbl_Order[[#This Row],[OrderDate]],"mmm")</f>
        <v>Aug</v>
      </c>
      <c r="J454" s="3">
        <f>SUMIFS(tbl_OrderProduct[LinePrice],tbl_OrderProduct[OrderID],tbl_Order[[#This Row],[OrderID]])</f>
        <v>47</v>
      </c>
    </row>
    <row r="455" spans="1:10" x14ac:dyDescent="0.4">
      <c r="A455" t="s">
        <v>621</v>
      </c>
      <c r="B455" t="s">
        <v>1994</v>
      </c>
      <c r="C455" s="1">
        <v>43339</v>
      </c>
      <c r="D455" t="s">
        <v>15</v>
      </c>
      <c r="E455" t="s">
        <v>167</v>
      </c>
      <c r="F455" t="s">
        <v>16</v>
      </c>
      <c r="G455">
        <f>YEAR(tbl_Order[[#This Row],[OrderDate]])</f>
        <v>2018</v>
      </c>
      <c r="H455">
        <f>MONTH(tbl_Order[[#This Row],[OrderDate]])</f>
        <v>8</v>
      </c>
      <c r="I455" t="str">
        <f>TEXT(tbl_Order[[#This Row],[OrderDate]],"mmm")</f>
        <v>Aug</v>
      </c>
      <c r="J455" s="3">
        <f>SUMIFS(tbl_OrderProduct[LinePrice],tbl_OrderProduct[OrderID],tbl_Order[[#This Row],[OrderID]])</f>
        <v>15.5</v>
      </c>
    </row>
    <row r="456" spans="1:10" x14ac:dyDescent="0.4">
      <c r="A456" t="s">
        <v>622</v>
      </c>
      <c r="B456" t="s">
        <v>2510</v>
      </c>
      <c r="C456" s="1">
        <v>43341</v>
      </c>
      <c r="D456" t="s">
        <v>15</v>
      </c>
      <c r="E456" t="s">
        <v>18</v>
      </c>
      <c r="F456" t="s">
        <v>16</v>
      </c>
      <c r="G456">
        <f>YEAR(tbl_Order[[#This Row],[OrderDate]])</f>
        <v>2018</v>
      </c>
      <c r="H456">
        <f>MONTH(tbl_Order[[#This Row],[OrderDate]])</f>
        <v>8</v>
      </c>
      <c r="I456" t="str">
        <f>TEXT(tbl_Order[[#This Row],[OrderDate]],"mmm")</f>
        <v>Aug</v>
      </c>
      <c r="J456" s="3">
        <f>SUMIFS(tbl_OrderProduct[LinePrice],tbl_OrderProduct[OrderID],tbl_Order[[#This Row],[OrderID]])</f>
        <v>98.98</v>
      </c>
    </row>
    <row r="457" spans="1:10" x14ac:dyDescent="0.4">
      <c r="A457" t="s">
        <v>623</v>
      </c>
      <c r="B457" t="s">
        <v>2114</v>
      </c>
      <c r="C457" s="1">
        <v>43344</v>
      </c>
      <c r="D457" t="s">
        <v>15</v>
      </c>
      <c r="E457" t="s">
        <v>20</v>
      </c>
      <c r="F457" t="s">
        <v>16</v>
      </c>
      <c r="G457">
        <f>YEAR(tbl_Order[[#This Row],[OrderDate]])</f>
        <v>2018</v>
      </c>
      <c r="H457">
        <f>MONTH(tbl_Order[[#This Row],[OrderDate]])</f>
        <v>9</v>
      </c>
      <c r="I457" t="str">
        <f>TEXT(tbl_Order[[#This Row],[OrderDate]],"mmm")</f>
        <v>Sep</v>
      </c>
      <c r="J457" s="3">
        <f>SUMIFS(tbl_OrderProduct[LinePrice],tbl_OrderProduct[OrderID],tbl_Order[[#This Row],[OrderID]])</f>
        <v>35</v>
      </c>
    </row>
    <row r="458" spans="1:10" x14ac:dyDescent="0.4">
      <c r="A458" t="s">
        <v>624</v>
      </c>
      <c r="B458" t="s">
        <v>2207</v>
      </c>
      <c r="C458" s="1">
        <v>43346</v>
      </c>
      <c r="D458" t="s">
        <v>15</v>
      </c>
      <c r="E458" t="s">
        <v>167</v>
      </c>
      <c r="F458" t="s">
        <v>16</v>
      </c>
      <c r="G458">
        <f>YEAR(tbl_Order[[#This Row],[OrderDate]])</f>
        <v>2018</v>
      </c>
      <c r="H458">
        <f>MONTH(tbl_Order[[#This Row],[OrderDate]])</f>
        <v>9</v>
      </c>
      <c r="I458" t="str">
        <f>TEXT(tbl_Order[[#This Row],[OrderDate]],"mmm")</f>
        <v>Sep</v>
      </c>
      <c r="J458" s="3">
        <f>SUMIFS(tbl_OrderProduct[LinePrice],tbl_OrderProduct[OrderID],tbl_Order[[#This Row],[OrderID]])</f>
        <v>65.489999999999995</v>
      </c>
    </row>
    <row r="459" spans="1:10" x14ac:dyDescent="0.4">
      <c r="A459" t="s">
        <v>625</v>
      </c>
      <c r="B459" t="s">
        <v>1995</v>
      </c>
      <c r="C459" s="1">
        <v>43349</v>
      </c>
      <c r="D459" t="s">
        <v>15</v>
      </c>
      <c r="E459" t="s">
        <v>167</v>
      </c>
      <c r="F459" t="s">
        <v>16</v>
      </c>
      <c r="G459">
        <f>YEAR(tbl_Order[[#This Row],[OrderDate]])</f>
        <v>2018</v>
      </c>
      <c r="H459">
        <f>MONTH(tbl_Order[[#This Row],[OrderDate]])</f>
        <v>9</v>
      </c>
      <c r="I459" t="str">
        <f>TEXT(tbl_Order[[#This Row],[OrderDate]],"mmm")</f>
        <v>Sep</v>
      </c>
      <c r="J459" s="3">
        <f>SUMIFS(tbl_OrderProduct[LinePrice],tbl_OrderProduct[OrderID],tbl_Order[[#This Row],[OrderID]])</f>
        <v>157.38</v>
      </c>
    </row>
    <row r="460" spans="1:10" x14ac:dyDescent="0.4">
      <c r="A460" t="s">
        <v>626</v>
      </c>
      <c r="B460" t="s">
        <v>1906</v>
      </c>
      <c r="C460" s="1">
        <v>43352</v>
      </c>
      <c r="D460" t="s">
        <v>15</v>
      </c>
      <c r="E460" t="s">
        <v>18</v>
      </c>
      <c r="F460" t="s">
        <v>16</v>
      </c>
      <c r="G460">
        <f>YEAR(tbl_Order[[#This Row],[OrderDate]])</f>
        <v>2018</v>
      </c>
      <c r="H460">
        <f>MONTH(tbl_Order[[#This Row],[OrderDate]])</f>
        <v>9</v>
      </c>
      <c r="I460" t="str">
        <f>TEXT(tbl_Order[[#This Row],[OrderDate]],"mmm")</f>
        <v>Sep</v>
      </c>
      <c r="J460" s="3">
        <f>SUMIFS(tbl_OrderProduct[LinePrice],tbl_OrderProduct[OrderID],tbl_Order[[#This Row],[OrderID]])</f>
        <v>37.950000000000003</v>
      </c>
    </row>
    <row r="461" spans="1:10" x14ac:dyDescent="0.4">
      <c r="A461" t="s">
        <v>627</v>
      </c>
      <c r="B461" t="s">
        <v>2115</v>
      </c>
      <c r="C461" s="1">
        <v>43352</v>
      </c>
      <c r="D461" t="s">
        <v>15</v>
      </c>
      <c r="E461" t="s">
        <v>167</v>
      </c>
      <c r="F461" t="s">
        <v>16</v>
      </c>
      <c r="G461">
        <f>YEAR(tbl_Order[[#This Row],[OrderDate]])</f>
        <v>2018</v>
      </c>
      <c r="H461">
        <f>MONTH(tbl_Order[[#This Row],[OrderDate]])</f>
        <v>9</v>
      </c>
      <c r="I461" t="str">
        <f>TEXT(tbl_Order[[#This Row],[OrderDate]],"mmm")</f>
        <v>Sep</v>
      </c>
      <c r="J461" s="3">
        <f>SUMIFS(tbl_OrderProduct[LinePrice],tbl_OrderProduct[OrderID],tbl_Order[[#This Row],[OrderID]])</f>
        <v>357.45</v>
      </c>
    </row>
    <row r="462" spans="1:10" x14ac:dyDescent="0.4">
      <c r="A462" t="s">
        <v>628</v>
      </c>
      <c r="B462" t="s">
        <v>2049</v>
      </c>
      <c r="C462" s="1">
        <v>43356</v>
      </c>
      <c r="D462" t="s">
        <v>15</v>
      </c>
      <c r="E462" t="s">
        <v>18</v>
      </c>
      <c r="F462" t="s">
        <v>16</v>
      </c>
      <c r="G462">
        <f>YEAR(tbl_Order[[#This Row],[OrderDate]])</f>
        <v>2018</v>
      </c>
      <c r="H462">
        <f>MONTH(tbl_Order[[#This Row],[OrderDate]])</f>
        <v>9</v>
      </c>
      <c r="I462" t="str">
        <f>TEXT(tbl_Order[[#This Row],[OrderDate]],"mmm")</f>
        <v>Sep</v>
      </c>
      <c r="J462" s="3">
        <f>SUMIFS(tbl_OrderProduct[LinePrice],tbl_OrderProduct[OrderID],tbl_Order[[#This Row],[OrderID]])</f>
        <v>116.89</v>
      </c>
    </row>
    <row r="463" spans="1:10" x14ac:dyDescent="0.4">
      <c r="A463" t="s">
        <v>629</v>
      </c>
      <c r="B463" t="s">
        <v>2091</v>
      </c>
      <c r="C463" s="1">
        <v>43358</v>
      </c>
      <c r="D463" t="s">
        <v>15</v>
      </c>
      <c r="E463" t="s">
        <v>20</v>
      </c>
      <c r="F463" t="s">
        <v>16</v>
      </c>
      <c r="G463">
        <f>YEAR(tbl_Order[[#This Row],[OrderDate]])</f>
        <v>2018</v>
      </c>
      <c r="H463">
        <f>MONTH(tbl_Order[[#This Row],[OrderDate]])</f>
        <v>9</v>
      </c>
      <c r="I463" t="str">
        <f>TEXT(tbl_Order[[#This Row],[OrderDate]],"mmm")</f>
        <v>Sep</v>
      </c>
      <c r="J463" s="3">
        <f>SUMIFS(tbl_OrderProduct[LinePrice],tbl_OrderProduct[OrderID],tbl_Order[[#This Row],[OrderID]])</f>
        <v>221.38</v>
      </c>
    </row>
    <row r="464" spans="1:10" x14ac:dyDescent="0.4">
      <c r="A464" t="s">
        <v>630</v>
      </c>
      <c r="B464" t="s">
        <v>1767</v>
      </c>
      <c r="C464" s="1">
        <v>43361</v>
      </c>
      <c r="D464" t="s">
        <v>17</v>
      </c>
      <c r="E464" t="s">
        <v>18</v>
      </c>
      <c r="F464" t="s">
        <v>16</v>
      </c>
      <c r="G464">
        <f>YEAR(tbl_Order[[#This Row],[OrderDate]])</f>
        <v>2018</v>
      </c>
      <c r="H464">
        <f>MONTH(tbl_Order[[#This Row],[OrderDate]])</f>
        <v>9</v>
      </c>
      <c r="I464" t="str">
        <f>TEXT(tbl_Order[[#This Row],[OrderDate]],"mmm")</f>
        <v>Sep</v>
      </c>
      <c r="J464" s="3">
        <f>SUMIFS(tbl_OrderProduct[LinePrice],tbl_OrderProduct[OrderID],tbl_Order[[#This Row],[OrderID]])</f>
        <v>125.8</v>
      </c>
    </row>
    <row r="465" spans="1:10" x14ac:dyDescent="0.4">
      <c r="A465" t="s">
        <v>631</v>
      </c>
      <c r="B465" t="s">
        <v>2424</v>
      </c>
      <c r="C465" s="1">
        <v>43363</v>
      </c>
      <c r="D465" t="s">
        <v>15</v>
      </c>
      <c r="E465" t="s">
        <v>18</v>
      </c>
      <c r="F465" t="s">
        <v>16</v>
      </c>
      <c r="G465">
        <f>YEAR(tbl_Order[[#This Row],[OrderDate]])</f>
        <v>2018</v>
      </c>
      <c r="H465">
        <f>MONTH(tbl_Order[[#This Row],[OrderDate]])</f>
        <v>9</v>
      </c>
      <c r="I465" t="str">
        <f>TEXT(tbl_Order[[#This Row],[OrderDate]],"mmm")</f>
        <v>Sep</v>
      </c>
      <c r="J465" s="3">
        <f>SUMIFS(tbl_OrderProduct[LinePrice],tbl_OrderProduct[OrderID],tbl_Order[[#This Row],[OrderID]])</f>
        <v>322.89</v>
      </c>
    </row>
    <row r="466" spans="1:10" x14ac:dyDescent="0.4">
      <c r="A466" t="s">
        <v>632</v>
      </c>
      <c r="B466" t="s">
        <v>2144</v>
      </c>
      <c r="C466" s="1">
        <v>43366</v>
      </c>
      <c r="D466" t="s">
        <v>15</v>
      </c>
      <c r="E466" t="s">
        <v>18</v>
      </c>
      <c r="F466" t="s">
        <v>16</v>
      </c>
      <c r="G466">
        <f>YEAR(tbl_Order[[#This Row],[OrderDate]])</f>
        <v>2018</v>
      </c>
      <c r="H466">
        <f>MONTH(tbl_Order[[#This Row],[OrderDate]])</f>
        <v>9</v>
      </c>
      <c r="I466" t="str">
        <f>TEXT(tbl_Order[[#This Row],[OrderDate]],"mmm")</f>
        <v>Sep</v>
      </c>
      <c r="J466" s="3">
        <f>SUMIFS(tbl_OrderProduct[LinePrice],tbl_OrderProduct[OrderID],tbl_Order[[#This Row],[OrderID]])</f>
        <v>59.95</v>
      </c>
    </row>
    <row r="467" spans="1:10" x14ac:dyDescent="0.4">
      <c r="A467" t="s">
        <v>633</v>
      </c>
      <c r="B467" t="s">
        <v>1829</v>
      </c>
      <c r="C467" s="1">
        <v>43367</v>
      </c>
      <c r="D467" t="s">
        <v>17</v>
      </c>
      <c r="E467" t="s">
        <v>167</v>
      </c>
      <c r="F467" t="s">
        <v>16</v>
      </c>
      <c r="G467">
        <f>YEAR(tbl_Order[[#This Row],[OrderDate]])</f>
        <v>2018</v>
      </c>
      <c r="H467">
        <f>MONTH(tbl_Order[[#This Row],[OrderDate]])</f>
        <v>9</v>
      </c>
      <c r="I467" t="str">
        <f>TEXT(tbl_Order[[#This Row],[OrderDate]],"mmm")</f>
        <v>Sep</v>
      </c>
      <c r="J467" s="3">
        <f>SUMIFS(tbl_OrderProduct[LinePrice],tbl_OrderProduct[OrderID],tbl_Order[[#This Row],[OrderID]])</f>
        <v>98</v>
      </c>
    </row>
    <row r="468" spans="1:10" x14ac:dyDescent="0.4">
      <c r="A468" t="s">
        <v>634</v>
      </c>
      <c r="B468" t="s">
        <v>2520</v>
      </c>
      <c r="C468" s="1">
        <v>43370</v>
      </c>
      <c r="D468" t="s">
        <v>15</v>
      </c>
      <c r="E468" t="s">
        <v>18</v>
      </c>
      <c r="F468" t="s">
        <v>16</v>
      </c>
      <c r="G468">
        <f>YEAR(tbl_Order[[#This Row],[OrderDate]])</f>
        <v>2018</v>
      </c>
      <c r="H468">
        <f>MONTH(tbl_Order[[#This Row],[OrderDate]])</f>
        <v>9</v>
      </c>
      <c r="I468" t="str">
        <f>TEXT(tbl_Order[[#This Row],[OrderDate]],"mmm")</f>
        <v>Sep</v>
      </c>
      <c r="J468" s="3">
        <f>SUMIFS(tbl_OrderProduct[LinePrice],tbl_OrderProduct[OrderID],tbl_Order[[#This Row],[OrderID]])</f>
        <v>383.38</v>
      </c>
    </row>
    <row r="469" spans="1:10" x14ac:dyDescent="0.4">
      <c r="A469" t="s">
        <v>635</v>
      </c>
      <c r="B469" t="s">
        <v>1877</v>
      </c>
      <c r="C469" s="1">
        <v>43372</v>
      </c>
      <c r="D469" t="s">
        <v>17</v>
      </c>
      <c r="E469" t="s">
        <v>167</v>
      </c>
      <c r="F469" t="s">
        <v>16</v>
      </c>
      <c r="G469">
        <f>YEAR(tbl_Order[[#This Row],[OrderDate]])</f>
        <v>2018</v>
      </c>
      <c r="H469">
        <f>MONTH(tbl_Order[[#This Row],[OrderDate]])</f>
        <v>9</v>
      </c>
      <c r="I469" t="str">
        <f>TEXT(tbl_Order[[#This Row],[OrderDate]],"mmm")</f>
        <v>Sep</v>
      </c>
      <c r="J469" s="3">
        <f>SUMIFS(tbl_OrderProduct[LinePrice],tbl_OrderProduct[OrderID],tbl_Order[[#This Row],[OrderID]])</f>
        <v>99</v>
      </c>
    </row>
    <row r="470" spans="1:10" x14ac:dyDescent="0.4">
      <c r="A470" t="s">
        <v>636</v>
      </c>
      <c r="B470" t="s">
        <v>2267</v>
      </c>
      <c r="C470" s="1">
        <v>43374</v>
      </c>
      <c r="D470" t="s">
        <v>15</v>
      </c>
      <c r="E470" t="s">
        <v>167</v>
      </c>
      <c r="F470" t="s">
        <v>16</v>
      </c>
      <c r="G470">
        <f>YEAR(tbl_Order[[#This Row],[OrderDate]])</f>
        <v>2018</v>
      </c>
      <c r="H470">
        <f>MONTH(tbl_Order[[#This Row],[OrderDate]])</f>
        <v>10</v>
      </c>
      <c r="I470" t="str">
        <f>TEXT(tbl_Order[[#This Row],[OrderDate]],"mmm")</f>
        <v>Oct</v>
      </c>
      <c r="J470" s="3">
        <f>SUMIFS(tbl_OrderProduct[LinePrice],tbl_OrderProduct[OrderID],tbl_Order[[#This Row],[OrderID]])</f>
        <v>79.5</v>
      </c>
    </row>
    <row r="471" spans="1:10" x14ac:dyDescent="0.4">
      <c r="A471" t="s">
        <v>637</v>
      </c>
      <c r="B471" t="s">
        <v>2097</v>
      </c>
      <c r="C471" s="1">
        <v>43375</v>
      </c>
      <c r="D471" t="s">
        <v>17</v>
      </c>
      <c r="E471" t="s">
        <v>20</v>
      </c>
      <c r="F471" t="s">
        <v>16</v>
      </c>
      <c r="G471">
        <f>YEAR(tbl_Order[[#This Row],[OrderDate]])</f>
        <v>2018</v>
      </c>
      <c r="H471">
        <f>MONTH(tbl_Order[[#This Row],[OrderDate]])</f>
        <v>10</v>
      </c>
      <c r="I471" t="str">
        <f>TEXT(tbl_Order[[#This Row],[OrderDate]],"mmm")</f>
        <v>Oct</v>
      </c>
      <c r="J471" s="3">
        <f>SUMIFS(tbl_OrderProduct[LinePrice],tbl_OrderProduct[OrderID],tbl_Order[[#This Row],[OrderID]])</f>
        <v>123.9</v>
      </c>
    </row>
    <row r="472" spans="1:10" x14ac:dyDescent="0.4">
      <c r="A472" t="s">
        <v>638</v>
      </c>
      <c r="B472" t="s">
        <v>2256</v>
      </c>
      <c r="C472" s="1">
        <v>43375</v>
      </c>
      <c r="D472" t="s">
        <v>17</v>
      </c>
      <c r="E472" t="s">
        <v>18</v>
      </c>
      <c r="F472" t="s">
        <v>16</v>
      </c>
      <c r="G472">
        <f>YEAR(tbl_Order[[#This Row],[OrderDate]])</f>
        <v>2018</v>
      </c>
      <c r="H472">
        <f>MONTH(tbl_Order[[#This Row],[OrderDate]])</f>
        <v>10</v>
      </c>
      <c r="I472" t="str">
        <f>TEXT(tbl_Order[[#This Row],[OrderDate]],"mmm")</f>
        <v>Oct</v>
      </c>
      <c r="J472" s="3">
        <f>SUMIFS(tbl_OrderProduct[LinePrice],tbl_OrderProduct[OrderID],tbl_Order[[#This Row],[OrderID]])</f>
        <v>109.98</v>
      </c>
    </row>
    <row r="473" spans="1:10" x14ac:dyDescent="0.4">
      <c r="A473" t="s">
        <v>639</v>
      </c>
      <c r="B473" t="s">
        <v>2625</v>
      </c>
      <c r="C473" s="1">
        <v>43379</v>
      </c>
      <c r="D473" t="s">
        <v>15</v>
      </c>
      <c r="E473" t="s">
        <v>167</v>
      </c>
      <c r="F473" t="s">
        <v>16</v>
      </c>
      <c r="G473">
        <f>YEAR(tbl_Order[[#This Row],[OrderDate]])</f>
        <v>2018</v>
      </c>
      <c r="H473">
        <f>MONTH(tbl_Order[[#This Row],[OrderDate]])</f>
        <v>10</v>
      </c>
      <c r="I473" t="str">
        <f>TEXT(tbl_Order[[#This Row],[OrderDate]],"mmm")</f>
        <v>Oct</v>
      </c>
      <c r="J473" s="3">
        <f>SUMIFS(tbl_OrderProduct[LinePrice],tbl_OrderProduct[OrderID],tbl_Order[[#This Row],[OrderID]])</f>
        <v>60.95</v>
      </c>
    </row>
    <row r="474" spans="1:10" x14ac:dyDescent="0.4">
      <c r="A474" t="s">
        <v>640</v>
      </c>
      <c r="B474" t="s">
        <v>2440</v>
      </c>
      <c r="C474" s="1">
        <v>43381</v>
      </c>
      <c r="D474" t="s">
        <v>17</v>
      </c>
      <c r="E474" t="s">
        <v>18</v>
      </c>
      <c r="F474" t="s">
        <v>16</v>
      </c>
      <c r="G474">
        <f>YEAR(tbl_Order[[#This Row],[OrderDate]])</f>
        <v>2018</v>
      </c>
      <c r="H474">
        <f>MONTH(tbl_Order[[#This Row],[OrderDate]])</f>
        <v>10</v>
      </c>
      <c r="I474" t="str">
        <f>TEXT(tbl_Order[[#This Row],[OrderDate]],"mmm")</f>
        <v>Oct</v>
      </c>
      <c r="J474" s="3">
        <f>SUMIFS(tbl_OrderProduct[LinePrice],tbl_OrderProduct[OrderID],tbl_Order[[#This Row],[OrderID]])</f>
        <v>124</v>
      </c>
    </row>
    <row r="475" spans="1:10" x14ac:dyDescent="0.4">
      <c r="A475" t="s">
        <v>641</v>
      </c>
      <c r="B475" t="s">
        <v>1751</v>
      </c>
      <c r="C475" s="1">
        <v>43382</v>
      </c>
      <c r="D475" t="s">
        <v>17</v>
      </c>
      <c r="E475" t="s">
        <v>18</v>
      </c>
      <c r="F475" t="s">
        <v>16</v>
      </c>
      <c r="G475">
        <f>YEAR(tbl_Order[[#This Row],[OrderDate]])</f>
        <v>2018</v>
      </c>
      <c r="H475">
        <f>MONTH(tbl_Order[[#This Row],[OrderDate]])</f>
        <v>10</v>
      </c>
      <c r="I475" t="str">
        <f>TEXT(tbl_Order[[#This Row],[OrderDate]],"mmm")</f>
        <v>Oct</v>
      </c>
      <c r="J475" s="3">
        <f>SUMIFS(tbl_OrderProduct[LinePrice],tbl_OrderProduct[OrderID],tbl_Order[[#This Row],[OrderID]])</f>
        <v>310.42</v>
      </c>
    </row>
    <row r="476" spans="1:10" x14ac:dyDescent="0.4">
      <c r="A476" t="s">
        <v>642</v>
      </c>
      <c r="B476" t="s">
        <v>2146</v>
      </c>
      <c r="C476" s="1">
        <v>43383</v>
      </c>
      <c r="D476" t="s">
        <v>15</v>
      </c>
      <c r="E476" t="s">
        <v>167</v>
      </c>
      <c r="F476" t="s">
        <v>16</v>
      </c>
      <c r="G476">
        <f>YEAR(tbl_Order[[#This Row],[OrderDate]])</f>
        <v>2018</v>
      </c>
      <c r="H476">
        <f>MONTH(tbl_Order[[#This Row],[OrderDate]])</f>
        <v>10</v>
      </c>
      <c r="I476" t="str">
        <f>TEXT(tbl_Order[[#This Row],[OrderDate]],"mmm")</f>
        <v>Oct</v>
      </c>
      <c r="J476" s="3">
        <f>SUMIFS(tbl_OrderProduct[LinePrice],tbl_OrderProduct[OrderID],tbl_Order[[#This Row],[OrderID]])</f>
        <v>31</v>
      </c>
    </row>
    <row r="477" spans="1:10" x14ac:dyDescent="0.4">
      <c r="A477" t="s">
        <v>643</v>
      </c>
      <c r="B477" t="s">
        <v>2331</v>
      </c>
      <c r="C477" s="1">
        <v>43387</v>
      </c>
      <c r="D477" t="s">
        <v>15</v>
      </c>
      <c r="E477" t="s">
        <v>18</v>
      </c>
      <c r="F477" t="s">
        <v>16</v>
      </c>
      <c r="G477">
        <f>YEAR(tbl_Order[[#This Row],[OrderDate]])</f>
        <v>2018</v>
      </c>
      <c r="H477">
        <f>MONTH(tbl_Order[[#This Row],[OrderDate]])</f>
        <v>10</v>
      </c>
      <c r="I477" t="str">
        <f>TEXT(tbl_Order[[#This Row],[OrderDate]],"mmm")</f>
        <v>Oct</v>
      </c>
      <c r="J477" s="3">
        <f>SUMIFS(tbl_OrderProduct[LinePrice],tbl_OrderProduct[OrderID],tbl_Order[[#This Row],[OrderID]])</f>
        <v>243.8</v>
      </c>
    </row>
    <row r="478" spans="1:10" x14ac:dyDescent="0.4">
      <c r="A478" t="s">
        <v>644</v>
      </c>
      <c r="B478" t="s">
        <v>1901</v>
      </c>
      <c r="C478" s="1">
        <v>43388</v>
      </c>
      <c r="D478" t="s">
        <v>15</v>
      </c>
      <c r="E478" t="s">
        <v>20</v>
      </c>
      <c r="F478" t="s">
        <v>16</v>
      </c>
      <c r="G478">
        <f>YEAR(tbl_Order[[#This Row],[OrderDate]])</f>
        <v>2018</v>
      </c>
      <c r="H478">
        <f>MONTH(tbl_Order[[#This Row],[OrderDate]])</f>
        <v>10</v>
      </c>
      <c r="I478" t="str">
        <f>TEXT(tbl_Order[[#This Row],[OrderDate]],"mmm")</f>
        <v>Oct</v>
      </c>
      <c r="J478" s="3">
        <f>SUMIFS(tbl_OrderProduct[LinePrice],tbl_OrderProduct[OrderID],tbl_Order[[#This Row],[OrderID]])</f>
        <v>51.5</v>
      </c>
    </row>
    <row r="479" spans="1:10" x14ac:dyDescent="0.4">
      <c r="A479" t="s">
        <v>645</v>
      </c>
      <c r="B479" t="s">
        <v>2201</v>
      </c>
      <c r="C479" s="1">
        <v>43391</v>
      </c>
      <c r="D479" t="s">
        <v>15</v>
      </c>
      <c r="E479" t="s">
        <v>18</v>
      </c>
      <c r="F479" t="s">
        <v>16</v>
      </c>
      <c r="G479">
        <f>YEAR(tbl_Order[[#This Row],[OrderDate]])</f>
        <v>2018</v>
      </c>
      <c r="H479">
        <f>MONTH(tbl_Order[[#This Row],[OrderDate]])</f>
        <v>10</v>
      </c>
      <c r="I479" t="str">
        <f>TEXT(tbl_Order[[#This Row],[OrderDate]],"mmm")</f>
        <v>Oct</v>
      </c>
      <c r="J479" s="3">
        <f>SUMIFS(tbl_OrderProduct[LinePrice],tbl_OrderProduct[OrderID],tbl_Order[[#This Row],[OrderID]])</f>
        <v>45</v>
      </c>
    </row>
    <row r="480" spans="1:10" x14ac:dyDescent="0.4">
      <c r="A480" t="s">
        <v>646</v>
      </c>
      <c r="B480" t="s">
        <v>2526</v>
      </c>
      <c r="C480" s="1">
        <v>43394</v>
      </c>
      <c r="D480" t="s">
        <v>15</v>
      </c>
      <c r="E480" t="s">
        <v>18</v>
      </c>
      <c r="F480" t="s">
        <v>16</v>
      </c>
      <c r="G480">
        <f>YEAR(tbl_Order[[#This Row],[OrderDate]])</f>
        <v>2018</v>
      </c>
      <c r="H480">
        <f>MONTH(tbl_Order[[#This Row],[OrderDate]])</f>
        <v>10</v>
      </c>
      <c r="I480" t="str">
        <f>TEXT(tbl_Order[[#This Row],[OrderDate]],"mmm")</f>
        <v>Oct</v>
      </c>
      <c r="J480" s="3">
        <f>SUMIFS(tbl_OrderProduct[LinePrice],tbl_OrderProduct[OrderID],tbl_Order[[#This Row],[OrderID]])</f>
        <v>188.84</v>
      </c>
    </row>
    <row r="481" spans="1:10" x14ac:dyDescent="0.4">
      <c r="A481" t="s">
        <v>647</v>
      </c>
      <c r="B481" t="s">
        <v>1878</v>
      </c>
      <c r="C481" s="1">
        <v>43397</v>
      </c>
      <c r="D481" t="s">
        <v>17</v>
      </c>
      <c r="E481" t="s">
        <v>167</v>
      </c>
      <c r="F481" t="s">
        <v>16</v>
      </c>
      <c r="G481">
        <f>YEAR(tbl_Order[[#This Row],[OrderDate]])</f>
        <v>2018</v>
      </c>
      <c r="H481">
        <f>MONTH(tbl_Order[[#This Row],[OrderDate]])</f>
        <v>10</v>
      </c>
      <c r="I481" t="str">
        <f>TEXT(tbl_Order[[#This Row],[OrderDate]],"mmm")</f>
        <v>Oct</v>
      </c>
      <c r="J481" s="3">
        <f>SUMIFS(tbl_OrderProduct[LinePrice],tbl_OrderProduct[OrderID],tbl_Order[[#This Row],[OrderID]])</f>
        <v>334</v>
      </c>
    </row>
    <row r="482" spans="1:10" x14ac:dyDescent="0.4">
      <c r="A482" t="s">
        <v>648</v>
      </c>
      <c r="B482" t="s">
        <v>1884</v>
      </c>
      <c r="C482" s="1">
        <v>43398</v>
      </c>
      <c r="D482" t="s">
        <v>166</v>
      </c>
      <c r="E482" t="s">
        <v>18</v>
      </c>
      <c r="F482" t="s">
        <v>16</v>
      </c>
      <c r="G482">
        <f>YEAR(tbl_Order[[#This Row],[OrderDate]])</f>
        <v>2018</v>
      </c>
      <c r="H482">
        <f>MONTH(tbl_Order[[#This Row],[OrderDate]])</f>
        <v>10</v>
      </c>
      <c r="I482" t="str">
        <f>TEXT(tbl_Order[[#This Row],[OrderDate]],"mmm")</f>
        <v>Oct</v>
      </c>
      <c r="J482" s="3">
        <f>SUMIFS(tbl_OrderProduct[LinePrice],tbl_OrderProduct[OrderID],tbl_Order[[#This Row],[OrderID]])</f>
        <v>96.45</v>
      </c>
    </row>
    <row r="483" spans="1:10" x14ac:dyDescent="0.4">
      <c r="A483" t="s">
        <v>649</v>
      </c>
      <c r="B483" t="s">
        <v>2189</v>
      </c>
      <c r="C483" s="1">
        <v>43402</v>
      </c>
      <c r="D483" t="s">
        <v>15</v>
      </c>
      <c r="E483" t="s">
        <v>18</v>
      </c>
      <c r="F483" t="s">
        <v>16</v>
      </c>
      <c r="G483">
        <f>YEAR(tbl_Order[[#This Row],[OrderDate]])</f>
        <v>2018</v>
      </c>
      <c r="H483">
        <f>MONTH(tbl_Order[[#This Row],[OrderDate]])</f>
        <v>10</v>
      </c>
      <c r="I483" t="str">
        <f>TEXT(tbl_Order[[#This Row],[OrderDate]],"mmm")</f>
        <v>Oct</v>
      </c>
      <c r="J483" s="3">
        <f>SUMIFS(tbl_OrderProduct[LinePrice],tbl_OrderProduct[OrderID],tbl_Order[[#This Row],[OrderID]])</f>
        <v>106</v>
      </c>
    </row>
    <row r="484" spans="1:10" x14ac:dyDescent="0.4">
      <c r="A484" t="s">
        <v>650</v>
      </c>
      <c r="B484" t="s">
        <v>2308</v>
      </c>
      <c r="C484" s="1">
        <v>43403</v>
      </c>
      <c r="D484" t="s">
        <v>17</v>
      </c>
      <c r="E484" t="s">
        <v>167</v>
      </c>
      <c r="F484" t="s">
        <v>16</v>
      </c>
      <c r="G484">
        <f>YEAR(tbl_Order[[#This Row],[OrderDate]])</f>
        <v>2018</v>
      </c>
      <c r="H484">
        <f>MONTH(tbl_Order[[#This Row],[OrderDate]])</f>
        <v>10</v>
      </c>
      <c r="I484" t="str">
        <f>TEXT(tbl_Order[[#This Row],[OrderDate]],"mmm")</f>
        <v>Oct</v>
      </c>
      <c r="J484" s="3">
        <f>SUMIFS(tbl_OrderProduct[LinePrice],tbl_OrderProduct[OrderID],tbl_Order[[#This Row],[OrderID]])</f>
        <v>110.95</v>
      </c>
    </row>
    <row r="485" spans="1:10" x14ac:dyDescent="0.4">
      <c r="A485" t="s">
        <v>651</v>
      </c>
      <c r="B485" t="s">
        <v>2391</v>
      </c>
      <c r="C485" s="1">
        <v>43403</v>
      </c>
      <c r="D485" t="s">
        <v>15</v>
      </c>
      <c r="E485" t="s">
        <v>18</v>
      </c>
      <c r="F485" t="s">
        <v>16</v>
      </c>
      <c r="G485">
        <f>YEAR(tbl_Order[[#This Row],[OrderDate]])</f>
        <v>2018</v>
      </c>
      <c r="H485">
        <f>MONTH(tbl_Order[[#This Row],[OrderDate]])</f>
        <v>10</v>
      </c>
      <c r="I485" t="str">
        <f>TEXT(tbl_Order[[#This Row],[OrderDate]],"mmm")</f>
        <v>Oct</v>
      </c>
      <c r="J485" s="3">
        <f>SUMIFS(tbl_OrderProduct[LinePrice],tbl_OrderProduct[OrderID],tbl_Order[[#This Row],[OrderID]])</f>
        <v>94.490000000000009</v>
      </c>
    </row>
    <row r="486" spans="1:10" x14ac:dyDescent="0.4">
      <c r="A486" t="s">
        <v>652</v>
      </c>
      <c r="B486" t="s">
        <v>2218</v>
      </c>
      <c r="C486" s="1">
        <v>43405</v>
      </c>
      <c r="D486" t="s">
        <v>15</v>
      </c>
      <c r="E486" t="s">
        <v>167</v>
      </c>
      <c r="F486" t="s">
        <v>16</v>
      </c>
      <c r="G486">
        <f>YEAR(tbl_Order[[#This Row],[OrderDate]])</f>
        <v>2018</v>
      </c>
      <c r="H486">
        <f>MONTH(tbl_Order[[#This Row],[OrderDate]])</f>
        <v>11</v>
      </c>
      <c r="I486" t="str">
        <f>TEXT(tbl_Order[[#This Row],[OrderDate]],"mmm")</f>
        <v>Nov</v>
      </c>
      <c r="J486" s="3">
        <f>SUMIFS(tbl_OrderProduct[LinePrice],tbl_OrderProduct[OrderID],tbl_Order[[#This Row],[OrderID]])</f>
        <v>178.89000000000001</v>
      </c>
    </row>
    <row r="487" spans="1:10" x14ac:dyDescent="0.4">
      <c r="A487" t="s">
        <v>653</v>
      </c>
      <c r="B487" t="s">
        <v>2580</v>
      </c>
      <c r="C487" s="1">
        <v>43407</v>
      </c>
      <c r="D487" t="s">
        <v>15</v>
      </c>
      <c r="E487" t="s">
        <v>18</v>
      </c>
      <c r="F487" t="s">
        <v>16</v>
      </c>
      <c r="G487">
        <f>YEAR(tbl_Order[[#This Row],[OrderDate]])</f>
        <v>2018</v>
      </c>
      <c r="H487">
        <f>MONTH(tbl_Order[[#This Row],[OrderDate]])</f>
        <v>11</v>
      </c>
      <c r="I487" t="str">
        <f>TEXT(tbl_Order[[#This Row],[OrderDate]],"mmm")</f>
        <v>Nov</v>
      </c>
      <c r="J487" s="3">
        <f>SUMIFS(tbl_OrderProduct[LinePrice],tbl_OrderProduct[OrderID],tbl_Order[[#This Row],[OrderID]])</f>
        <v>89.46</v>
      </c>
    </row>
    <row r="488" spans="1:10" x14ac:dyDescent="0.4">
      <c r="A488" t="s">
        <v>654</v>
      </c>
      <c r="B488" t="s">
        <v>2234</v>
      </c>
      <c r="C488" s="1">
        <v>43410</v>
      </c>
      <c r="D488" t="s">
        <v>15</v>
      </c>
      <c r="E488" t="s">
        <v>18</v>
      </c>
      <c r="F488" t="s">
        <v>16</v>
      </c>
      <c r="G488">
        <f>YEAR(tbl_Order[[#This Row],[OrderDate]])</f>
        <v>2018</v>
      </c>
      <c r="H488">
        <f>MONTH(tbl_Order[[#This Row],[OrderDate]])</f>
        <v>11</v>
      </c>
      <c r="I488" t="str">
        <f>TEXT(tbl_Order[[#This Row],[OrderDate]],"mmm")</f>
        <v>Nov</v>
      </c>
      <c r="J488" s="3">
        <f>SUMIFS(tbl_OrderProduct[LinePrice],tbl_OrderProduct[OrderID],tbl_Order[[#This Row],[OrderID]])</f>
        <v>89.990000000000009</v>
      </c>
    </row>
    <row r="489" spans="1:10" x14ac:dyDescent="0.4">
      <c r="A489" t="s">
        <v>655</v>
      </c>
      <c r="B489" t="s">
        <v>2026</v>
      </c>
      <c r="C489" s="1">
        <v>43411</v>
      </c>
      <c r="D489" t="s">
        <v>166</v>
      </c>
      <c r="E489" t="s">
        <v>18</v>
      </c>
      <c r="F489" t="s">
        <v>16</v>
      </c>
      <c r="G489">
        <f>YEAR(tbl_Order[[#This Row],[OrderDate]])</f>
        <v>2018</v>
      </c>
      <c r="H489">
        <f>MONTH(tbl_Order[[#This Row],[OrderDate]])</f>
        <v>11</v>
      </c>
      <c r="I489" t="str">
        <f>TEXT(tbl_Order[[#This Row],[OrderDate]],"mmm")</f>
        <v>Nov</v>
      </c>
      <c r="J489" s="3">
        <f>SUMIFS(tbl_OrderProduct[LinePrice],tbl_OrderProduct[OrderID],tbl_Order[[#This Row],[OrderID]])</f>
        <v>300.91000000000003</v>
      </c>
    </row>
    <row r="490" spans="1:10" x14ac:dyDescent="0.4">
      <c r="A490" t="s">
        <v>656</v>
      </c>
      <c r="B490" t="s">
        <v>2461</v>
      </c>
      <c r="C490" s="1">
        <v>43412</v>
      </c>
      <c r="D490" t="s">
        <v>15</v>
      </c>
      <c r="E490" t="s">
        <v>18</v>
      </c>
      <c r="F490" t="s">
        <v>16</v>
      </c>
      <c r="G490">
        <f>YEAR(tbl_Order[[#This Row],[OrderDate]])</f>
        <v>2018</v>
      </c>
      <c r="H490">
        <f>MONTH(tbl_Order[[#This Row],[OrderDate]])</f>
        <v>11</v>
      </c>
      <c r="I490" t="str">
        <f>TEXT(tbl_Order[[#This Row],[OrderDate]],"mmm")</f>
        <v>Nov</v>
      </c>
      <c r="J490" s="3">
        <f>SUMIFS(tbl_OrderProduct[LinePrice],tbl_OrderProduct[OrderID],tbl_Order[[#This Row],[OrderID]])</f>
        <v>72</v>
      </c>
    </row>
    <row r="491" spans="1:10" x14ac:dyDescent="0.4">
      <c r="A491" t="s">
        <v>657</v>
      </c>
      <c r="B491" t="s">
        <v>1852</v>
      </c>
      <c r="C491" s="1">
        <v>43414</v>
      </c>
      <c r="D491" t="s">
        <v>166</v>
      </c>
      <c r="E491" t="s">
        <v>18</v>
      </c>
      <c r="F491" t="s">
        <v>16</v>
      </c>
      <c r="G491">
        <f>YEAR(tbl_Order[[#This Row],[OrderDate]])</f>
        <v>2018</v>
      </c>
      <c r="H491">
        <f>MONTH(tbl_Order[[#This Row],[OrderDate]])</f>
        <v>11</v>
      </c>
      <c r="I491" t="str">
        <f>TEXT(tbl_Order[[#This Row],[OrderDate]],"mmm")</f>
        <v>Nov</v>
      </c>
      <c r="J491" s="3">
        <f>SUMIFS(tbl_OrderProduct[LinePrice],tbl_OrderProduct[OrderID],tbl_Order[[#This Row],[OrderID]])</f>
        <v>153</v>
      </c>
    </row>
    <row r="492" spans="1:10" x14ac:dyDescent="0.4">
      <c r="A492" t="s">
        <v>658</v>
      </c>
      <c r="B492" t="s">
        <v>1807</v>
      </c>
      <c r="C492" s="1">
        <v>43416</v>
      </c>
      <c r="D492" t="s">
        <v>17</v>
      </c>
      <c r="E492" t="s">
        <v>167</v>
      </c>
      <c r="F492" t="s">
        <v>16</v>
      </c>
      <c r="G492">
        <f>YEAR(tbl_Order[[#This Row],[OrderDate]])</f>
        <v>2018</v>
      </c>
      <c r="H492">
        <f>MONTH(tbl_Order[[#This Row],[OrderDate]])</f>
        <v>11</v>
      </c>
      <c r="I492" t="str">
        <f>TEXT(tbl_Order[[#This Row],[OrderDate]],"mmm")</f>
        <v>Nov</v>
      </c>
      <c r="J492" s="3">
        <f>SUMIFS(tbl_OrderProduct[LinePrice],tbl_OrderProduct[OrderID],tbl_Order[[#This Row],[OrderID]])</f>
        <v>59.95</v>
      </c>
    </row>
    <row r="493" spans="1:10" x14ac:dyDescent="0.4">
      <c r="A493" t="s">
        <v>659</v>
      </c>
      <c r="B493" t="s">
        <v>2223</v>
      </c>
      <c r="C493" s="1">
        <v>43417</v>
      </c>
      <c r="D493" t="s">
        <v>15</v>
      </c>
      <c r="E493" t="s">
        <v>20</v>
      </c>
      <c r="F493" t="s">
        <v>16</v>
      </c>
      <c r="G493">
        <f>YEAR(tbl_Order[[#This Row],[OrderDate]])</f>
        <v>2018</v>
      </c>
      <c r="H493">
        <f>MONTH(tbl_Order[[#This Row],[OrderDate]])</f>
        <v>11</v>
      </c>
      <c r="I493" t="str">
        <f>TEXT(tbl_Order[[#This Row],[OrderDate]],"mmm")</f>
        <v>Nov</v>
      </c>
      <c r="J493" s="3">
        <f>SUMIFS(tbl_OrderProduct[LinePrice],tbl_OrderProduct[OrderID],tbl_Order[[#This Row],[OrderID]])</f>
        <v>216.48</v>
      </c>
    </row>
    <row r="494" spans="1:10" x14ac:dyDescent="0.4">
      <c r="A494" t="s">
        <v>660</v>
      </c>
      <c r="B494" t="s">
        <v>2325</v>
      </c>
      <c r="C494" s="1">
        <v>43419</v>
      </c>
      <c r="D494" t="s">
        <v>15</v>
      </c>
      <c r="E494" t="s">
        <v>18</v>
      </c>
      <c r="F494" t="s">
        <v>16</v>
      </c>
      <c r="G494">
        <f>YEAR(tbl_Order[[#This Row],[OrderDate]])</f>
        <v>2018</v>
      </c>
      <c r="H494">
        <f>MONTH(tbl_Order[[#This Row],[OrderDate]])</f>
        <v>11</v>
      </c>
      <c r="I494" t="str">
        <f>TEXT(tbl_Order[[#This Row],[OrderDate]],"mmm")</f>
        <v>Nov</v>
      </c>
      <c r="J494" s="3">
        <f>SUMIFS(tbl_OrderProduct[LinePrice],tbl_OrderProduct[OrderID],tbl_Order[[#This Row],[OrderID]])</f>
        <v>104.95</v>
      </c>
    </row>
    <row r="495" spans="1:10" x14ac:dyDescent="0.4">
      <c r="A495" t="s">
        <v>661</v>
      </c>
      <c r="B495" t="s">
        <v>2179</v>
      </c>
      <c r="C495" s="1">
        <v>43422</v>
      </c>
      <c r="D495" t="s">
        <v>15</v>
      </c>
      <c r="E495" t="s">
        <v>18</v>
      </c>
      <c r="F495" t="s">
        <v>16</v>
      </c>
      <c r="G495">
        <f>YEAR(tbl_Order[[#This Row],[OrderDate]])</f>
        <v>2018</v>
      </c>
      <c r="H495">
        <f>MONTH(tbl_Order[[#This Row],[OrderDate]])</f>
        <v>11</v>
      </c>
      <c r="I495" t="str">
        <f>TEXT(tbl_Order[[#This Row],[OrderDate]],"mmm")</f>
        <v>Nov</v>
      </c>
      <c r="J495" s="3">
        <f>SUMIFS(tbl_OrderProduct[LinePrice],tbl_OrderProduct[OrderID],tbl_Order[[#This Row],[OrderID]])</f>
        <v>162.9</v>
      </c>
    </row>
    <row r="496" spans="1:10" x14ac:dyDescent="0.4">
      <c r="A496" t="s">
        <v>662</v>
      </c>
      <c r="B496" t="s">
        <v>2421</v>
      </c>
      <c r="C496" s="1">
        <v>43423</v>
      </c>
      <c r="D496" t="s">
        <v>15</v>
      </c>
      <c r="E496" t="s">
        <v>18</v>
      </c>
      <c r="F496" t="s">
        <v>16</v>
      </c>
      <c r="G496">
        <f>YEAR(tbl_Order[[#This Row],[OrderDate]])</f>
        <v>2018</v>
      </c>
      <c r="H496">
        <f>MONTH(tbl_Order[[#This Row],[OrderDate]])</f>
        <v>11</v>
      </c>
      <c r="I496" t="str">
        <f>TEXT(tbl_Order[[#This Row],[OrderDate]],"mmm")</f>
        <v>Nov</v>
      </c>
      <c r="J496" s="3">
        <f>SUMIFS(tbl_OrderProduct[LinePrice],tbl_OrderProduct[OrderID],tbl_Order[[#This Row],[OrderID]])</f>
        <v>38</v>
      </c>
    </row>
    <row r="497" spans="1:10" x14ac:dyDescent="0.4">
      <c r="A497" t="s">
        <v>663</v>
      </c>
      <c r="B497" t="s">
        <v>2300</v>
      </c>
      <c r="C497" s="1">
        <v>43423</v>
      </c>
      <c r="D497" t="s">
        <v>15</v>
      </c>
      <c r="E497" t="s">
        <v>20</v>
      </c>
      <c r="F497" t="s">
        <v>16</v>
      </c>
      <c r="G497">
        <f>YEAR(tbl_Order[[#This Row],[OrderDate]])</f>
        <v>2018</v>
      </c>
      <c r="H497">
        <f>MONTH(tbl_Order[[#This Row],[OrderDate]])</f>
        <v>11</v>
      </c>
      <c r="I497" t="str">
        <f>TEXT(tbl_Order[[#This Row],[OrderDate]],"mmm")</f>
        <v>Nov</v>
      </c>
      <c r="J497" s="3">
        <f>SUMIFS(tbl_OrderProduct[LinePrice],tbl_OrderProduct[OrderID],tbl_Order[[#This Row],[OrderID]])</f>
        <v>59.95</v>
      </c>
    </row>
    <row r="498" spans="1:10" x14ac:dyDescent="0.4">
      <c r="A498" t="s">
        <v>664</v>
      </c>
      <c r="B498" t="s">
        <v>1873</v>
      </c>
      <c r="C498" s="1">
        <v>43427</v>
      </c>
      <c r="D498" t="s">
        <v>17</v>
      </c>
      <c r="E498" t="s">
        <v>167</v>
      </c>
      <c r="F498" t="s">
        <v>16</v>
      </c>
      <c r="G498">
        <f>YEAR(tbl_Order[[#This Row],[OrderDate]])</f>
        <v>2018</v>
      </c>
      <c r="H498">
        <f>MONTH(tbl_Order[[#This Row],[OrderDate]])</f>
        <v>11</v>
      </c>
      <c r="I498" t="str">
        <f>TEXT(tbl_Order[[#This Row],[OrderDate]],"mmm")</f>
        <v>Nov</v>
      </c>
      <c r="J498" s="3">
        <f>SUMIFS(tbl_OrderProduct[LinePrice],tbl_OrderProduct[OrderID],tbl_Order[[#This Row],[OrderID]])</f>
        <v>20.99</v>
      </c>
    </row>
    <row r="499" spans="1:10" x14ac:dyDescent="0.4">
      <c r="A499" t="s">
        <v>665</v>
      </c>
      <c r="B499" t="s">
        <v>2382</v>
      </c>
      <c r="C499" s="1">
        <v>43429</v>
      </c>
      <c r="D499" t="s">
        <v>17</v>
      </c>
      <c r="E499" t="s">
        <v>167</v>
      </c>
      <c r="F499" t="s">
        <v>16</v>
      </c>
      <c r="G499">
        <f>YEAR(tbl_Order[[#This Row],[OrderDate]])</f>
        <v>2018</v>
      </c>
      <c r="H499">
        <f>MONTH(tbl_Order[[#This Row],[OrderDate]])</f>
        <v>11</v>
      </c>
      <c r="I499" t="str">
        <f>TEXT(tbl_Order[[#This Row],[OrderDate]],"mmm")</f>
        <v>Nov</v>
      </c>
      <c r="J499" s="3">
        <f>SUMIFS(tbl_OrderProduct[LinePrice],tbl_OrderProduct[OrderID],tbl_Order[[#This Row],[OrderID]])</f>
        <v>34.950000000000003</v>
      </c>
    </row>
    <row r="500" spans="1:10" x14ac:dyDescent="0.4">
      <c r="A500" t="s">
        <v>666</v>
      </c>
      <c r="B500" t="s">
        <v>1913</v>
      </c>
      <c r="C500" s="1">
        <v>43429</v>
      </c>
      <c r="D500" t="s">
        <v>15</v>
      </c>
      <c r="E500" t="s">
        <v>18</v>
      </c>
      <c r="F500" t="s">
        <v>16</v>
      </c>
      <c r="G500">
        <f>YEAR(tbl_Order[[#This Row],[OrderDate]])</f>
        <v>2018</v>
      </c>
      <c r="H500">
        <f>MONTH(tbl_Order[[#This Row],[OrderDate]])</f>
        <v>11</v>
      </c>
      <c r="I500" t="str">
        <f>TEXT(tbl_Order[[#This Row],[OrderDate]],"mmm")</f>
        <v>Nov</v>
      </c>
      <c r="J500" s="3">
        <f>SUMIFS(tbl_OrderProduct[LinePrice],tbl_OrderProduct[OrderID],tbl_Order[[#This Row],[OrderID]])</f>
        <v>35</v>
      </c>
    </row>
    <row r="501" spans="1:10" x14ac:dyDescent="0.4">
      <c r="A501" t="s">
        <v>667</v>
      </c>
      <c r="B501" t="s">
        <v>2408</v>
      </c>
      <c r="C501" s="1">
        <v>43430</v>
      </c>
      <c r="D501" t="s">
        <v>15</v>
      </c>
      <c r="E501" t="s">
        <v>20</v>
      </c>
      <c r="F501" t="s">
        <v>16</v>
      </c>
      <c r="G501">
        <f>YEAR(tbl_Order[[#This Row],[OrderDate]])</f>
        <v>2018</v>
      </c>
      <c r="H501">
        <f>MONTH(tbl_Order[[#This Row],[OrderDate]])</f>
        <v>11</v>
      </c>
      <c r="I501" t="str">
        <f>TEXT(tbl_Order[[#This Row],[OrderDate]],"mmm")</f>
        <v>Nov</v>
      </c>
      <c r="J501" s="3">
        <f>SUMIFS(tbl_OrderProduct[LinePrice],tbl_OrderProduct[OrderID],tbl_Order[[#This Row],[OrderID]])</f>
        <v>128.99</v>
      </c>
    </row>
    <row r="502" spans="1:10" x14ac:dyDescent="0.4">
      <c r="A502" t="s">
        <v>668</v>
      </c>
      <c r="B502" t="s">
        <v>2067</v>
      </c>
      <c r="C502" s="1">
        <v>43431</v>
      </c>
      <c r="D502" t="s">
        <v>17</v>
      </c>
      <c r="E502" t="s">
        <v>167</v>
      </c>
      <c r="F502" t="s">
        <v>16</v>
      </c>
      <c r="G502">
        <f>YEAR(tbl_Order[[#This Row],[OrderDate]])</f>
        <v>2018</v>
      </c>
      <c r="H502">
        <f>MONTH(tbl_Order[[#This Row],[OrderDate]])</f>
        <v>11</v>
      </c>
      <c r="I502" t="str">
        <f>TEXT(tbl_Order[[#This Row],[OrderDate]],"mmm")</f>
        <v>Nov</v>
      </c>
      <c r="J502" s="3">
        <f>SUMIFS(tbl_OrderProduct[LinePrice],tbl_OrderProduct[OrderID],tbl_Order[[#This Row],[OrderID]])</f>
        <v>41.45</v>
      </c>
    </row>
    <row r="503" spans="1:10" x14ac:dyDescent="0.4">
      <c r="A503" t="s">
        <v>669</v>
      </c>
      <c r="B503" t="s">
        <v>2493</v>
      </c>
      <c r="C503" s="1">
        <v>43434</v>
      </c>
      <c r="D503" t="s">
        <v>15</v>
      </c>
      <c r="E503" t="s">
        <v>18</v>
      </c>
      <c r="F503" t="s">
        <v>16</v>
      </c>
      <c r="G503">
        <f>YEAR(tbl_Order[[#This Row],[OrderDate]])</f>
        <v>2018</v>
      </c>
      <c r="H503">
        <f>MONTH(tbl_Order[[#This Row],[OrderDate]])</f>
        <v>11</v>
      </c>
      <c r="I503" t="str">
        <f>TEXT(tbl_Order[[#This Row],[OrderDate]],"mmm")</f>
        <v>Nov</v>
      </c>
      <c r="J503" s="3">
        <f>SUMIFS(tbl_OrderProduct[LinePrice],tbl_OrderProduct[OrderID],tbl_Order[[#This Row],[OrderID]])</f>
        <v>82</v>
      </c>
    </row>
    <row r="504" spans="1:10" x14ac:dyDescent="0.4">
      <c r="A504" t="s">
        <v>670</v>
      </c>
      <c r="B504" t="s">
        <v>2183</v>
      </c>
      <c r="C504" s="1">
        <v>43437</v>
      </c>
      <c r="D504" t="s">
        <v>15</v>
      </c>
      <c r="E504" t="s">
        <v>18</v>
      </c>
      <c r="F504" t="s">
        <v>16</v>
      </c>
      <c r="G504">
        <f>YEAR(tbl_Order[[#This Row],[OrderDate]])</f>
        <v>2018</v>
      </c>
      <c r="H504">
        <f>MONTH(tbl_Order[[#This Row],[OrderDate]])</f>
        <v>12</v>
      </c>
      <c r="I504" t="str">
        <f>TEXT(tbl_Order[[#This Row],[OrderDate]],"mmm")</f>
        <v>Dec</v>
      </c>
      <c r="J504" s="3">
        <f>SUMIFS(tbl_OrderProduct[LinePrice],tbl_OrderProduct[OrderID],tbl_Order[[#This Row],[OrderID]])</f>
        <v>128.94</v>
      </c>
    </row>
    <row r="505" spans="1:10" x14ac:dyDescent="0.4">
      <c r="A505" t="s">
        <v>671</v>
      </c>
      <c r="B505" t="s">
        <v>2244</v>
      </c>
      <c r="C505" s="1">
        <v>43440</v>
      </c>
      <c r="D505" t="s">
        <v>15</v>
      </c>
      <c r="E505" t="s">
        <v>18</v>
      </c>
      <c r="F505" t="s">
        <v>16</v>
      </c>
      <c r="G505">
        <f>YEAR(tbl_Order[[#This Row],[OrderDate]])</f>
        <v>2018</v>
      </c>
      <c r="H505">
        <f>MONTH(tbl_Order[[#This Row],[OrderDate]])</f>
        <v>12</v>
      </c>
      <c r="I505" t="str">
        <f>TEXT(tbl_Order[[#This Row],[OrderDate]],"mmm")</f>
        <v>Dec</v>
      </c>
      <c r="J505" s="3">
        <f>SUMIFS(tbl_OrderProduct[LinePrice],tbl_OrderProduct[OrderID],tbl_Order[[#This Row],[OrderID]])</f>
        <v>34.950000000000003</v>
      </c>
    </row>
    <row r="506" spans="1:10" x14ac:dyDescent="0.4">
      <c r="A506" t="s">
        <v>672</v>
      </c>
      <c r="B506" t="s">
        <v>2352</v>
      </c>
      <c r="C506" s="1">
        <v>43441</v>
      </c>
      <c r="D506" t="s">
        <v>15</v>
      </c>
      <c r="E506" t="s">
        <v>18</v>
      </c>
      <c r="F506" t="s">
        <v>16</v>
      </c>
      <c r="G506">
        <f>YEAR(tbl_Order[[#This Row],[OrderDate]])</f>
        <v>2018</v>
      </c>
      <c r="H506">
        <f>MONTH(tbl_Order[[#This Row],[OrderDate]])</f>
        <v>12</v>
      </c>
      <c r="I506" t="str">
        <f>TEXT(tbl_Order[[#This Row],[OrderDate]],"mmm")</f>
        <v>Dec</v>
      </c>
      <c r="J506" s="3">
        <f>SUMIFS(tbl_OrderProduct[LinePrice],tbl_OrderProduct[OrderID],tbl_Order[[#This Row],[OrderID]])</f>
        <v>351.31</v>
      </c>
    </row>
    <row r="507" spans="1:10" x14ac:dyDescent="0.4">
      <c r="A507" t="s">
        <v>673</v>
      </c>
      <c r="B507" t="s">
        <v>1909</v>
      </c>
      <c r="C507" s="1">
        <v>43443</v>
      </c>
      <c r="D507" t="s">
        <v>15</v>
      </c>
      <c r="E507" t="s">
        <v>18</v>
      </c>
      <c r="F507" t="s">
        <v>16</v>
      </c>
      <c r="G507">
        <f>YEAR(tbl_Order[[#This Row],[OrderDate]])</f>
        <v>2018</v>
      </c>
      <c r="H507">
        <f>MONTH(tbl_Order[[#This Row],[OrderDate]])</f>
        <v>12</v>
      </c>
      <c r="I507" t="str">
        <f>TEXT(tbl_Order[[#This Row],[OrderDate]],"mmm")</f>
        <v>Dec</v>
      </c>
      <c r="J507" s="3">
        <f>SUMIFS(tbl_OrderProduct[LinePrice],tbl_OrderProduct[OrderID],tbl_Order[[#This Row],[OrderID]])</f>
        <v>31</v>
      </c>
    </row>
    <row r="508" spans="1:10" x14ac:dyDescent="0.4">
      <c r="A508" t="s">
        <v>674</v>
      </c>
      <c r="B508" t="s">
        <v>2043</v>
      </c>
      <c r="C508" s="1">
        <v>43445</v>
      </c>
      <c r="D508" t="s">
        <v>17</v>
      </c>
      <c r="E508" t="s">
        <v>18</v>
      </c>
      <c r="F508" t="s">
        <v>16</v>
      </c>
      <c r="G508">
        <f>YEAR(tbl_Order[[#This Row],[OrderDate]])</f>
        <v>2018</v>
      </c>
      <c r="H508">
        <f>MONTH(tbl_Order[[#This Row],[OrderDate]])</f>
        <v>12</v>
      </c>
      <c r="I508" t="str">
        <f>TEXT(tbl_Order[[#This Row],[OrderDate]],"mmm")</f>
        <v>Dec</v>
      </c>
      <c r="J508" s="3">
        <f>SUMIFS(tbl_OrderProduct[LinePrice],tbl_OrderProduct[OrderID],tbl_Order[[#This Row],[OrderID]])</f>
        <v>50.97</v>
      </c>
    </row>
    <row r="509" spans="1:10" x14ac:dyDescent="0.4">
      <c r="A509" t="s">
        <v>675</v>
      </c>
      <c r="B509" t="s">
        <v>2161</v>
      </c>
      <c r="C509" s="1">
        <v>43448</v>
      </c>
      <c r="D509" t="s">
        <v>17</v>
      </c>
      <c r="E509" t="s">
        <v>18</v>
      </c>
      <c r="F509" t="s">
        <v>16</v>
      </c>
      <c r="G509">
        <f>YEAR(tbl_Order[[#This Row],[OrderDate]])</f>
        <v>2018</v>
      </c>
      <c r="H509">
        <f>MONTH(tbl_Order[[#This Row],[OrderDate]])</f>
        <v>12</v>
      </c>
      <c r="I509" t="str">
        <f>TEXT(tbl_Order[[#This Row],[OrderDate]],"mmm")</f>
        <v>Dec</v>
      </c>
      <c r="J509" s="3">
        <f>SUMIFS(tbl_OrderProduct[LinePrice],tbl_OrderProduct[OrderID],tbl_Order[[#This Row],[OrderID]])</f>
        <v>127.4</v>
      </c>
    </row>
    <row r="510" spans="1:10" x14ac:dyDescent="0.4">
      <c r="A510" t="s">
        <v>676</v>
      </c>
      <c r="B510" t="s">
        <v>1878</v>
      </c>
      <c r="C510" s="1">
        <v>43450</v>
      </c>
      <c r="D510" t="s">
        <v>17</v>
      </c>
      <c r="E510" t="s">
        <v>18</v>
      </c>
      <c r="F510" t="s">
        <v>16</v>
      </c>
      <c r="G510">
        <f>YEAR(tbl_Order[[#This Row],[OrderDate]])</f>
        <v>2018</v>
      </c>
      <c r="H510">
        <f>MONTH(tbl_Order[[#This Row],[OrderDate]])</f>
        <v>12</v>
      </c>
      <c r="I510" t="str">
        <f>TEXT(tbl_Order[[#This Row],[OrderDate]],"mmm")</f>
        <v>Dec</v>
      </c>
      <c r="J510" s="3">
        <f>SUMIFS(tbl_OrderProduct[LinePrice],tbl_OrderProduct[OrderID],tbl_Order[[#This Row],[OrderID]])</f>
        <v>66</v>
      </c>
    </row>
    <row r="511" spans="1:10" x14ac:dyDescent="0.4">
      <c r="A511" t="s">
        <v>677</v>
      </c>
      <c r="B511" t="s">
        <v>1847</v>
      </c>
      <c r="C511" s="1">
        <v>43451</v>
      </c>
      <c r="D511" t="s">
        <v>15</v>
      </c>
      <c r="E511" t="s">
        <v>167</v>
      </c>
      <c r="F511" t="s">
        <v>16</v>
      </c>
      <c r="G511">
        <f>YEAR(tbl_Order[[#This Row],[OrderDate]])</f>
        <v>2018</v>
      </c>
      <c r="H511">
        <f>MONTH(tbl_Order[[#This Row],[OrderDate]])</f>
        <v>12</v>
      </c>
      <c r="I511" t="str">
        <f>TEXT(tbl_Order[[#This Row],[OrderDate]],"mmm")</f>
        <v>Dec</v>
      </c>
      <c r="J511" s="3">
        <f>SUMIFS(tbl_OrderProduct[LinePrice],tbl_OrderProduct[OrderID],tbl_Order[[#This Row],[OrderID]])</f>
        <v>45.95</v>
      </c>
    </row>
    <row r="512" spans="1:10" x14ac:dyDescent="0.4">
      <c r="A512" t="s">
        <v>678</v>
      </c>
      <c r="B512" t="s">
        <v>2435</v>
      </c>
      <c r="C512" s="1">
        <v>43454</v>
      </c>
      <c r="D512" t="s">
        <v>17</v>
      </c>
      <c r="E512" t="s">
        <v>20</v>
      </c>
      <c r="F512" t="s">
        <v>16</v>
      </c>
      <c r="G512">
        <f>YEAR(tbl_Order[[#This Row],[OrderDate]])</f>
        <v>2018</v>
      </c>
      <c r="H512">
        <f>MONTH(tbl_Order[[#This Row],[OrderDate]])</f>
        <v>12</v>
      </c>
      <c r="I512" t="str">
        <f>TEXT(tbl_Order[[#This Row],[OrderDate]],"mmm")</f>
        <v>Dec</v>
      </c>
      <c r="J512" s="3">
        <f>SUMIFS(tbl_OrderProduct[LinePrice],tbl_OrderProduct[OrderID],tbl_Order[[#This Row],[OrderID]])</f>
        <v>141.97999999999999</v>
      </c>
    </row>
    <row r="513" spans="1:10" x14ac:dyDescent="0.4">
      <c r="A513" t="s">
        <v>679</v>
      </c>
      <c r="B513" t="s">
        <v>2606</v>
      </c>
      <c r="C513" s="1">
        <v>43456</v>
      </c>
      <c r="D513" t="s">
        <v>17</v>
      </c>
      <c r="E513" t="s">
        <v>167</v>
      </c>
      <c r="F513" t="s">
        <v>16</v>
      </c>
      <c r="G513">
        <f>YEAR(tbl_Order[[#This Row],[OrderDate]])</f>
        <v>2018</v>
      </c>
      <c r="H513">
        <f>MONTH(tbl_Order[[#This Row],[OrderDate]])</f>
        <v>12</v>
      </c>
      <c r="I513" t="str">
        <f>TEXT(tbl_Order[[#This Row],[OrderDate]],"mmm")</f>
        <v>Dec</v>
      </c>
      <c r="J513" s="3">
        <f>SUMIFS(tbl_OrderProduct[LinePrice],tbl_OrderProduct[OrderID],tbl_Order[[#This Row],[OrderID]])</f>
        <v>103.88999999999999</v>
      </c>
    </row>
    <row r="514" spans="1:10" x14ac:dyDescent="0.4">
      <c r="A514" t="s">
        <v>680</v>
      </c>
      <c r="B514" t="s">
        <v>2171</v>
      </c>
      <c r="C514" s="1">
        <v>43460</v>
      </c>
      <c r="D514" t="s">
        <v>15</v>
      </c>
      <c r="E514" t="s">
        <v>18</v>
      </c>
      <c r="F514" t="s">
        <v>16</v>
      </c>
      <c r="G514">
        <f>YEAR(tbl_Order[[#This Row],[OrderDate]])</f>
        <v>2018</v>
      </c>
      <c r="H514">
        <f>MONTH(tbl_Order[[#This Row],[OrderDate]])</f>
        <v>12</v>
      </c>
      <c r="I514" t="str">
        <f>TEXT(tbl_Order[[#This Row],[OrderDate]],"mmm")</f>
        <v>Dec</v>
      </c>
      <c r="J514" s="3">
        <f>SUMIFS(tbl_OrderProduct[LinePrice],tbl_OrderProduct[OrderID],tbl_Order[[#This Row],[OrderID]])</f>
        <v>131</v>
      </c>
    </row>
    <row r="515" spans="1:10" x14ac:dyDescent="0.4">
      <c r="A515" t="s">
        <v>681</v>
      </c>
      <c r="B515" t="s">
        <v>1904</v>
      </c>
      <c r="C515" s="1">
        <v>43461</v>
      </c>
      <c r="D515" t="s">
        <v>15</v>
      </c>
      <c r="E515" t="s">
        <v>167</v>
      </c>
      <c r="F515" t="s">
        <v>16</v>
      </c>
      <c r="G515">
        <f>YEAR(tbl_Order[[#This Row],[OrderDate]])</f>
        <v>2018</v>
      </c>
      <c r="H515">
        <f>MONTH(tbl_Order[[#This Row],[OrderDate]])</f>
        <v>12</v>
      </c>
      <c r="I515" t="str">
        <f>TEXT(tbl_Order[[#This Row],[OrderDate]],"mmm")</f>
        <v>Dec</v>
      </c>
      <c r="J515" s="3">
        <f>SUMIFS(tbl_OrderProduct[LinePrice],tbl_OrderProduct[OrderID],tbl_Order[[#This Row],[OrderID]])</f>
        <v>275.90999999999997</v>
      </c>
    </row>
    <row r="516" spans="1:10" x14ac:dyDescent="0.4">
      <c r="A516" t="s">
        <v>682</v>
      </c>
      <c r="B516" t="s">
        <v>1852</v>
      </c>
      <c r="C516" s="1">
        <v>43464</v>
      </c>
      <c r="D516" t="s">
        <v>15</v>
      </c>
      <c r="E516" t="s">
        <v>18</v>
      </c>
      <c r="F516" t="s">
        <v>16</v>
      </c>
      <c r="G516">
        <f>YEAR(tbl_Order[[#This Row],[OrderDate]])</f>
        <v>2018</v>
      </c>
      <c r="H516">
        <f>MONTH(tbl_Order[[#This Row],[OrderDate]])</f>
        <v>12</v>
      </c>
      <c r="I516" t="str">
        <f>TEXT(tbl_Order[[#This Row],[OrderDate]],"mmm")</f>
        <v>Dec</v>
      </c>
      <c r="J516" s="3">
        <f>SUMIFS(tbl_OrderProduct[LinePrice],tbl_OrderProduct[OrderID],tbl_Order[[#This Row],[OrderID]])</f>
        <v>326.69</v>
      </c>
    </row>
    <row r="517" spans="1:10" x14ac:dyDescent="0.4">
      <c r="A517" t="s">
        <v>683</v>
      </c>
      <c r="B517" t="s">
        <v>1863</v>
      </c>
      <c r="C517" s="1">
        <v>43464</v>
      </c>
      <c r="D517" t="s">
        <v>15</v>
      </c>
      <c r="E517" t="s">
        <v>167</v>
      </c>
      <c r="F517" t="s">
        <v>16</v>
      </c>
      <c r="G517">
        <f>YEAR(tbl_Order[[#This Row],[OrderDate]])</f>
        <v>2018</v>
      </c>
      <c r="H517">
        <f>MONTH(tbl_Order[[#This Row],[OrderDate]])</f>
        <v>12</v>
      </c>
      <c r="I517" t="str">
        <f>TEXT(tbl_Order[[#This Row],[OrderDate]],"mmm")</f>
        <v>Dec</v>
      </c>
      <c r="J517" s="3">
        <f>SUMIFS(tbl_OrderProduct[LinePrice],tbl_OrderProduct[OrderID],tbl_Order[[#This Row],[OrderID]])</f>
        <v>169.48000000000002</v>
      </c>
    </row>
    <row r="518" spans="1:10" x14ac:dyDescent="0.4">
      <c r="A518" t="s">
        <v>684</v>
      </c>
      <c r="B518" t="s">
        <v>2083</v>
      </c>
      <c r="C518" s="1">
        <v>43467</v>
      </c>
      <c r="D518" t="s">
        <v>17</v>
      </c>
      <c r="E518" t="s">
        <v>167</v>
      </c>
      <c r="F518" t="s">
        <v>16</v>
      </c>
      <c r="G518">
        <f>YEAR(tbl_Order[[#This Row],[OrderDate]])</f>
        <v>2019</v>
      </c>
      <c r="H518">
        <f>MONTH(tbl_Order[[#This Row],[OrderDate]])</f>
        <v>1</v>
      </c>
      <c r="I518" t="str">
        <f>TEXT(tbl_Order[[#This Row],[OrderDate]],"mmm")</f>
        <v>Jan</v>
      </c>
      <c r="J518" s="3">
        <f>SUMIFS(tbl_OrderProduct[LinePrice],tbl_OrderProduct[OrderID],tbl_Order[[#This Row],[OrderID]])</f>
        <v>196.9</v>
      </c>
    </row>
    <row r="519" spans="1:10" x14ac:dyDescent="0.4">
      <c r="A519" t="s">
        <v>685</v>
      </c>
      <c r="B519" t="s">
        <v>1791</v>
      </c>
      <c r="C519" s="1">
        <v>43467</v>
      </c>
      <c r="D519" t="s">
        <v>15</v>
      </c>
      <c r="E519" t="s">
        <v>18</v>
      </c>
      <c r="F519" t="s">
        <v>16</v>
      </c>
      <c r="G519">
        <f>YEAR(tbl_Order[[#This Row],[OrderDate]])</f>
        <v>2019</v>
      </c>
      <c r="H519">
        <f>MONTH(tbl_Order[[#This Row],[OrderDate]])</f>
        <v>1</v>
      </c>
      <c r="I519" t="str">
        <f>TEXT(tbl_Order[[#This Row],[OrderDate]],"mmm")</f>
        <v>Jan</v>
      </c>
      <c r="J519" s="3">
        <f>SUMIFS(tbl_OrderProduct[LinePrice],tbl_OrderProduct[OrderID],tbl_Order[[#This Row],[OrderID]])</f>
        <v>40.99</v>
      </c>
    </row>
    <row r="520" spans="1:10" x14ac:dyDescent="0.4">
      <c r="A520" t="s">
        <v>686</v>
      </c>
      <c r="B520" t="s">
        <v>2117</v>
      </c>
      <c r="C520" s="1">
        <v>43470</v>
      </c>
      <c r="D520" t="s">
        <v>15</v>
      </c>
      <c r="E520" t="s">
        <v>18</v>
      </c>
      <c r="F520" t="s">
        <v>16</v>
      </c>
      <c r="G520">
        <f>YEAR(tbl_Order[[#This Row],[OrderDate]])</f>
        <v>2019</v>
      </c>
      <c r="H520">
        <f>MONTH(tbl_Order[[#This Row],[OrderDate]])</f>
        <v>1</v>
      </c>
      <c r="I520" t="str">
        <f>TEXT(tbl_Order[[#This Row],[OrderDate]],"mmm")</f>
        <v>Jan</v>
      </c>
      <c r="J520" s="3">
        <f>SUMIFS(tbl_OrderProduct[LinePrice],tbl_OrderProduct[OrderID],tbl_Order[[#This Row],[OrderID]])</f>
        <v>111.48</v>
      </c>
    </row>
    <row r="521" spans="1:10" x14ac:dyDescent="0.4">
      <c r="A521" t="s">
        <v>687</v>
      </c>
      <c r="B521" t="s">
        <v>1860</v>
      </c>
      <c r="C521" s="1">
        <v>43470</v>
      </c>
      <c r="D521" t="s">
        <v>17</v>
      </c>
      <c r="E521" t="s">
        <v>167</v>
      </c>
      <c r="F521" t="s">
        <v>16</v>
      </c>
      <c r="G521">
        <f>YEAR(tbl_Order[[#This Row],[OrderDate]])</f>
        <v>2019</v>
      </c>
      <c r="H521">
        <f>MONTH(tbl_Order[[#This Row],[OrderDate]])</f>
        <v>1</v>
      </c>
      <c r="I521" t="str">
        <f>TEXT(tbl_Order[[#This Row],[OrderDate]],"mmm")</f>
        <v>Jan</v>
      </c>
      <c r="J521" s="3">
        <f>SUMIFS(tbl_OrderProduct[LinePrice],tbl_OrderProduct[OrderID],tbl_Order[[#This Row],[OrderID]])</f>
        <v>76.98</v>
      </c>
    </row>
    <row r="522" spans="1:10" x14ac:dyDescent="0.4">
      <c r="A522" t="s">
        <v>688</v>
      </c>
      <c r="B522" t="s">
        <v>1812</v>
      </c>
      <c r="C522" s="1">
        <v>43470</v>
      </c>
      <c r="D522" t="s">
        <v>15</v>
      </c>
      <c r="E522" t="s">
        <v>167</v>
      </c>
      <c r="F522" t="s">
        <v>16</v>
      </c>
      <c r="G522">
        <f>YEAR(tbl_Order[[#This Row],[OrderDate]])</f>
        <v>2019</v>
      </c>
      <c r="H522">
        <f>MONTH(tbl_Order[[#This Row],[OrderDate]])</f>
        <v>1</v>
      </c>
      <c r="I522" t="str">
        <f>TEXT(tbl_Order[[#This Row],[OrderDate]],"mmm")</f>
        <v>Jan</v>
      </c>
      <c r="J522" s="3">
        <f>SUMIFS(tbl_OrderProduct[LinePrice],tbl_OrderProduct[OrderID],tbl_Order[[#This Row],[OrderID]])</f>
        <v>192</v>
      </c>
    </row>
    <row r="523" spans="1:10" x14ac:dyDescent="0.4">
      <c r="A523" t="s">
        <v>689</v>
      </c>
      <c r="B523" t="s">
        <v>2639</v>
      </c>
      <c r="C523" s="1">
        <v>43474</v>
      </c>
      <c r="D523" t="s">
        <v>15</v>
      </c>
      <c r="E523" t="s">
        <v>167</v>
      </c>
      <c r="F523" t="s">
        <v>16</v>
      </c>
      <c r="G523">
        <f>YEAR(tbl_Order[[#This Row],[OrderDate]])</f>
        <v>2019</v>
      </c>
      <c r="H523">
        <f>MONTH(tbl_Order[[#This Row],[OrderDate]])</f>
        <v>1</v>
      </c>
      <c r="I523" t="str">
        <f>TEXT(tbl_Order[[#This Row],[OrderDate]],"mmm")</f>
        <v>Jan</v>
      </c>
      <c r="J523" s="3">
        <f>SUMIFS(tbl_OrderProduct[LinePrice],tbl_OrderProduct[OrderID],tbl_Order[[#This Row],[OrderID]])</f>
        <v>209.46</v>
      </c>
    </row>
    <row r="524" spans="1:10" x14ac:dyDescent="0.4">
      <c r="A524" t="s">
        <v>690</v>
      </c>
      <c r="B524" t="s">
        <v>1825</v>
      </c>
      <c r="C524" s="1">
        <v>43476</v>
      </c>
      <c r="D524" t="s">
        <v>15</v>
      </c>
      <c r="E524" t="s">
        <v>167</v>
      </c>
      <c r="F524" t="s">
        <v>16</v>
      </c>
      <c r="G524">
        <f>YEAR(tbl_Order[[#This Row],[OrderDate]])</f>
        <v>2019</v>
      </c>
      <c r="H524">
        <f>MONTH(tbl_Order[[#This Row],[OrderDate]])</f>
        <v>1</v>
      </c>
      <c r="I524" t="str">
        <f>TEXT(tbl_Order[[#This Row],[OrderDate]],"mmm")</f>
        <v>Jan</v>
      </c>
      <c r="J524" s="3">
        <f>SUMIFS(tbl_OrderProduct[LinePrice],tbl_OrderProduct[OrderID],tbl_Order[[#This Row],[OrderID]])</f>
        <v>129.5</v>
      </c>
    </row>
    <row r="525" spans="1:10" x14ac:dyDescent="0.4">
      <c r="A525" t="s">
        <v>691</v>
      </c>
      <c r="B525" t="s">
        <v>1938</v>
      </c>
      <c r="C525" s="1">
        <v>43479</v>
      </c>
      <c r="D525" t="s">
        <v>17</v>
      </c>
      <c r="E525" t="s">
        <v>167</v>
      </c>
      <c r="F525" t="s">
        <v>16</v>
      </c>
      <c r="G525">
        <f>YEAR(tbl_Order[[#This Row],[OrderDate]])</f>
        <v>2019</v>
      </c>
      <c r="H525">
        <f>MONTH(tbl_Order[[#This Row],[OrderDate]])</f>
        <v>1</v>
      </c>
      <c r="I525" t="str">
        <f>TEXT(tbl_Order[[#This Row],[OrderDate]],"mmm")</f>
        <v>Jan</v>
      </c>
      <c r="J525" s="3">
        <f>SUMIFS(tbl_OrderProduct[LinePrice],tbl_OrderProduct[OrderID],tbl_Order[[#This Row],[OrderID]])</f>
        <v>29</v>
      </c>
    </row>
    <row r="526" spans="1:10" x14ac:dyDescent="0.4">
      <c r="A526" t="s">
        <v>692</v>
      </c>
      <c r="B526" t="s">
        <v>2460</v>
      </c>
      <c r="C526" s="1">
        <v>43480</v>
      </c>
      <c r="D526" t="s">
        <v>15</v>
      </c>
      <c r="E526" t="s">
        <v>167</v>
      </c>
      <c r="F526" t="s">
        <v>16</v>
      </c>
      <c r="G526">
        <f>YEAR(tbl_Order[[#This Row],[OrderDate]])</f>
        <v>2019</v>
      </c>
      <c r="H526">
        <f>MONTH(tbl_Order[[#This Row],[OrderDate]])</f>
        <v>1</v>
      </c>
      <c r="I526" t="str">
        <f>TEXT(tbl_Order[[#This Row],[OrderDate]],"mmm")</f>
        <v>Jan</v>
      </c>
      <c r="J526" s="3">
        <f>SUMIFS(tbl_OrderProduct[LinePrice],tbl_OrderProduct[OrderID],tbl_Order[[#This Row],[OrderID]])</f>
        <v>69.900000000000006</v>
      </c>
    </row>
    <row r="527" spans="1:10" x14ac:dyDescent="0.4">
      <c r="A527" t="s">
        <v>693</v>
      </c>
      <c r="B527" t="s">
        <v>1797</v>
      </c>
      <c r="C527" s="1">
        <v>43481</v>
      </c>
      <c r="D527" t="s">
        <v>17</v>
      </c>
      <c r="E527" t="s">
        <v>167</v>
      </c>
      <c r="F527" t="s">
        <v>16</v>
      </c>
      <c r="G527">
        <f>YEAR(tbl_Order[[#This Row],[OrderDate]])</f>
        <v>2019</v>
      </c>
      <c r="H527">
        <f>MONTH(tbl_Order[[#This Row],[OrderDate]])</f>
        <v>1</v>
      </c>
      <c r="I527" t="str">
        <f>TEXT(tbl_Order[[#This Row],[OrderDate]],"mmm")</f>
        <v>Jan</v>
      </c>
      <c r="J527" s="3">
        <f>SUMIFS(tbl_OrderProduct[LinePrice],tbl_OrderProduct[OrderID],tbl_Order[[#This Row],[OrderID]])</f>
        <v>17</v>
      </c>
    </row>
    <row r="528" spans="1:10" x14ac:dyDescent="0.4">
      <c r="A528" t="s">
        <v>694</v>
      </c>
      <c r="B528" t="s">
        <v>2006</v>
      </c>
      <c r="C528" s="1">
        <v>43485</v>
      </c>
      <c r="D528" t="s">
        <v>17</v>
      </c>
      <c r="E528" t="s">
        <v>167</v>
      </c>
      <c r="F528" t="s">
        <v>16</v>
      </c>
      <c r="G528">
        <f>YEAR(tbl_Order[[#This Row],[OrderDate]])</f>
        <v>2019</v>
      </c>
      <c r="H528">
        <f>MONTH(tbl_Order[[#This Row],[OrderDate]])</f>
        <v>1</v>
      </c>
      <c r="I528" t="str">
        <f>TEXT(tbl_Order[[#This Row],[OrderDate]],"mmm")</f>
        <v>Jan</v>
      </c>
      <c r="J528" s="3">
        <f>SUMIFS(tbl_OrderProduct[LinePrice],tbl_OrderProduct[OrderID],tbl_Order[[#This Row],[OrderID]])</f>
        <v>194.85000000000002</v>
      </c>
    </row>
    <row r="529" spans="1:10" x14ac:dyDescent="0.4">
      <c r="A529" t="s">
        <v>695</v>
      </c>
      <c r="B529" t="s">
        <v>2570</v>
      </c>
      <c r="C529" s="1">
        <v>43486</v>
      </c>
      <c r="D529" t="s">
        <v>15</v>
      </c>
      <c r="E529" t="s">
        <v>167</v>
      </c>
      <c r="F529" t="s">
        <v>16</v>
      </c>
      <c r="G529">
        <f>YEAR(tbl_Order[[#This Row],[OrderDate]])</f>
        <v>2019</v>
      </c>
      <c r="H529">
        <f>MONTH(tbl_Order[[#This Row],[OrderDate]])</f>
        <v>1</v>
      </c>
      <c r="I529" t="str">
        <f>TEXT(tbl_Order[[#This Row],[OrderDate]],"mmm")</f>
        <v>Jan</v>
      </c>
      <c r="J529" s="3">
        <f>SUMIFS(tbl_OrderProduct[LinePrice],tbl_OrderProduct[OrderID],tbl_Order[[#This Row],[OrderID]])</f>
        <v>249.85000000000002</v>
      </c>
    </row>
    <row r="530" spans="1:10" x14ac:dyDescent="0.4">
      <c r="A530" t="s">
        <v>696</v>
      </c>
      <c r="B530" t="s">
        <v>2601</v>
      </c>
      <c r="C530" s="1">
        <v>43488</v>
      </c>
      <c r="D530" t="s">
        <v>17</v>
      </c>
      <c r="E530" t="s">
        <v>167</v>
      </c>
      <c r="F530" t="s">
        <v>16</v>
      </c>
      <c r="G530">
        <f>YEAR(tbl_Order[[#This Row],[OrderDate]])</f>
        <v>2019</v>
      </c>
      <c r="H530">
        <f>MONTH(tbl_Order[[#This Row],[OrderDate]])</f>
        <v>1</v>
      </c>
      <c r="I530" t="str">
        <f>TEXT(tbl_Order[[#This Row],[OrderDate]],"mmm")</f>
        <v>Jan</v>
      </c>
      <c r="J530" s="3">
        <f>SUMIFS(tbl_OrderProduct[LinePrice],tbl_OrderProduct[OrderID],tbl_Order[[#This Row],[OrderID]])</f>
        <v>232.89</v>
      </c>
    </row>
    <row r="531" spans="1:10" x14ac:dyDescent="0.4">
      <c r="A531" t="s">
        <v>697</v>
      </c>
      <c r="B531" t="s">
        <v>1799</v>
      </c>
      <c r="C531" s="1">
        <v>43491</v>
      </c>
      <c r="D531" t="s">
        <v>15</v>
      </c>
      <c r="E531" t="s">
        <v>167</v>
      </c>
      <c r="F531" t="s">
        <v>16</v>
      </c>
      <c r="G531">
        <f>YEAR(tbl_Order[[#This Row],[OrderDate]])</f>
        <v>2019</v>
      </c>
      <c r="H531">
        <f>MONTH(tbl_Order[[#This Row],[OrderDate]])</f>
        <v>1</v>
      </c>
      <c r="I531" t="str">
        <f>TEXT(tbl_Order[[#This Row],[OrderDate]],"mmm")</f>
        <v>Jan</v>
      </c>
      <c r="J531" s="3">
        <f>SUMIFS(tbl_OrderProduct[LinePrice],tbl_OrderProduct[OrderID],tbl_Order[[#This Row],[OrderID]])</f>
        <v>155.80000000000001</v>
      </c>
    </row>
    <row r="532" spans="1:10" x14ac:dyDescent="0.4">
      <c r="A532" t="s">
        <v>698</v>
      </c>
      <c r="B532" t="s">
        <v>1992</v>
      </c>
      <c r="C532" s="1">
        <v>43495</v>
      </c>
      <c r="D532" t="s">
        <v>15</v>
      </c>
      <c r="E532" t="s">
        <v>18</v>
      </c>
      <c r="F532" t="s">
        <v>16</v>
      </c>
      <c r="G532">
        <f>YEAR(tbl_Order[[#This Row],[OrderDate]])</f>
        <v>2019</v>
      </c>
      <c r="H532">
        <f>MONTH(tbl_Order[[#This Row],[OrderDate]])</f>
        <v>1</v>
      </c>
      <c r="I532" t="str">
        <f>TEXT(tbl_Order[[#This Row],[OrderDate]],"mmm")</f>
        <v>Jan</v>
      </c>
      <c r="J532" s="3">
        <f>SUMIFS(tbl_OrderProduct[LinePrice],tbl_OrderProduct[OrderID],tbl_Order[[#This Row],[OrderID]])</f>
        <v>156.89999999999998</v>
      </c>
    </row>
    <row r="533" spans="1:10" x14ac:dyDescent="0.4">
      <c r="A533" t="s">
        <v>699</v>
      </c>
      <c r="B533" t="s">
        <v>1977</v>
      </c>
      <c r="C533" s="1">
        <v>43497</v>
      </c>
      <c r="D533" t="s">
        <v>15</v>
      </c>
      <c r="E533" t="s">
        <v>167</v>
      </c>
      <c r="F533" t="s">
        <v>16</v>
      </c>
      <c r="G533">
        <f>YEAR(tbl_Order[[#This Row],[OrderDate]])</f>
        <v>2019</v>
      </c>
      <c r="H533">
        <f>MONTH(tbl_Order[[#This Row],[OrderDate]])</f>
        <v>2</v>
      </c>
      <c r="I533" t="str">
        <f>TEXT(tbl_Order[[#This Row],[OrderDate]],"mmm")</f>
        <v>Feb</v>
      </c>
      <c r="J533" s="3">
        <f>SUMIFS(tbl_OrderProduct[LinePrice],tbl_OrderProduct[OrderID],tbl_Order[[#This Row],[OrderID]])</f>
        <v>60.95</v>
      </c>
    </row>
    <row r="534" spans="1:10" x14ac:dyDescent="0.4">
      <c r="A534" t="s">
        <v>700</v>
      </c>
      <c r="B534" t="s">
        <v>2428</v>
      </c>
      <c r="C534" s="1">
        <v>43500</v>
      </c>
      <c r="D534" t="s">
        <v>15</v>
      </c>
      <c r="E534" t="s">
        <v>167</v>
      </c>
      <c r="F534" t="s">
        <v>16</v>
      </c>
      <c r="G534">
        <f>YEAR(tbl_Order[[#This Row],[OrderDate]])</f>
        <v>2019</v>
      </c>
      <c r="H534">
        <f>MONTH(tbl_Order[[#This Row],[OrderDate]])</f>
        <v>2</v>
      </c>
      <c r="I534" t="str">
        <f>TEXT(tbl_Order[[#This Row],[OrderDate]],"mmm")</f>
        <v>Feb</v>
      </c>
      <c r="J534" s="3">
        <f>SUMIFS(tbl_OrderProduct[LinePrice],tbl_OrderProduct[OrderID],tbl_Order[[#This Row],[OrderID]])</f>
        <v>126.89</v>
      </c>
    </row>
    <row r="535" spans="1:10" x14ac:dyDescent="0.4">
      <c r="A535" t="s">
        <v>701</v>
      </c>
      <c r="B535" t="s">
        <v>2136</v>
      </c>
      <c r="C535" s="1">
        <v>43503</v>
      </c>
      <c r="D535" t="s">
        <v>166</v>
      </c>
      <c r="E535" t="s">
        <v>167</v>
      </c>
      <c r="F535" t="s">
        <v>16</v>
      </c>
      <c r="G535">
        <f>YEAR(tbl_Order[[#This Row],[OrderDate]])</f>
        <v>2019</v>
      </c>
      <c r="H535">
        <f>MONTH(tbl_Order[[#This Row],[OrderDate]])</f>
        <v>2</v>
      </c>
      <c r="I535" t="str">
        <f>TEXT(tbl_Order[[#This Row],[OrderDate]],"mmm")</f>
        <v>Feb</v>
      </c>
      <c r="J535" s="3">
        <f>SUMIFS(tbl_OrderProduct[LinePrice],tbl_OrderProduct[OrderID],tbl_Order[[#This Row],[OrderID]])</f>
        <v>40.950000000000003</v>
      </c>
    </row>
    <row r="536" spans="1:10" x14ac:dyDescent="0.4">
      <c r="A536" t="s">
        <v>702</v>
      </c>
      <c r="B536" t="s">
        <v>2439</v>
      </c>
      <c r="C536" s="1">
        <v>43505</v>
      </c>
      <c r="D536" t="s">
        <v>15</v>
      </c>
      <c r="E536" t="s">
        <v>167</v>
      </c>
      <c r="F536" t="s">
        <v>16</v>
      </c>
      <c r="G536">
        <f>YEAR(tbl_Order[[#This Row],[OrderDate]])</f>
        <v>2019</v>
      </c>
      <c r="H536">
        <f>MONTH(tbl_Order[[#This Row],[OrderDate]])</f>
        <v>2</v>
      </c>
      <c r="I536" t="str">
        <f>TEXT(tbl_Order[[#This Row],[OrderDate]],"mmm")</f>
        <v>Feb</v>
      </c>
      <c r="J536" s="3">
        <f>SUMIFS(tbl_OrderProduct[LinePrice],tbl_OrderProduct[OrderID],tbl_Order[[#This Row],[OrderID]])</f>
        <v>81.45</v>
      </c>
    </row>
    <row r="537" spans="1:10" x14ac:dyDescent="0.4">
      <c r="A537" t="s">
        <v>703</v>
      </c>
      <c r="B537" t="s">
        <v>2112</v>
      </c>
      <c r="C537" s="1">
        <v>43508</v>
      </c>
      <c r="D537" t="s">
        <v>15</v>
      </c>
      <c r="E537" t="s">
        <v>167</v>
      </c>
      <c r="F537" t="s">
        <v>16</v>
      </c>
      <c r="G537">
        <f>YEAR(tbl_Order[[#This Row],[OrderDate]])</f>
        <v>2019</v>
      </c>
      <c r="H537">
        <f>MONTH(tbl_Order[[#This Row],[OrderDate]])</f>
        <v>2</v>
      </c>
      <c r="I537" t="str">
        <f>TEXT(tbl_Order[[#This Row],[OrderDate]],"mmm")</f>
        <v>Feb</v>
      </c>
      <c r="J537" s="3">
        <f>SUMIFS(tbl_OrderProduct[LinePrice],tbl_OrderProduct[OrderID],tbl_Order[[#This Row],[OrderID]])</f>
        <v>20.99</v>
      </c>
    </row>
    <row r="538" spans="1:10" x14ac:dyDescent="0.4">
      <c r="A538" t="s">
        <v>704</v>
      </c>
      <c r="B538" t="s">
        <v>1935</v>
      </c>
      <c r="C538" s="1">
        <v>43511</v>
      </c>
      <c r="D538" t="s">
        <v>15</v>
      </c>
      <c r="E538" t="s">
        <v>18</v>
      </c>
      <c r="F538" t="s">
        <v>16</v>
      </c>
      <c r="G538">
        <f>YEAR(tbl_Order[[#This Row],[OrderDate]])</f>
        <v>2019</v>
      </c>
      <c r="H538">
        <f>MONTH(tbl_Order[[#This Row],[OrderDate]])</f>
        <v>2</v>
      </c>
      <c r="I538" t="str">
        <f>TEXT(tbl_Order[[#This Row],[OrderDate]],"mmm")</f>
        <v>Feb</v>
      </c>
      <c r="J538" s="3">
        <f>SUMIFS(tbl_OrderProduct[LinePrice],tbl_OrderProduct[OrderID],tbl_Order[[#This Row],[OrderID]])</f>
        <v>90</v>
      </c>
    </row>
    <row r="539" spans="1:10" x14ac:dyDescent="0.4">
      <c r="A539" t="s">
        <v>705</v>
      </c>
      <c r="B539" t="s">
        <v>1872</v>
      </c>
      <c r="C539" s="1">
        <v>43515</v>
      </c>
      <c r="D539" t="s">
        <v>17</v>
      </c>
      <c r="E539" t="s">
        <v>20</v>
      </c>
      <c r="F539" t="s">
        <v>16</v>
      </c>
      <c r="G539">
        <f>YEAR(tbl_Order[[#This Row],[OrderDate]])</f>
        <v>2019</v>
      </c>
      <c r="H539">
        <f>MONTH(tbl_Order[[#This Row],[OrderDate]])</f>
        <v>2</v>
      </c>
      <c r="I539" t="str">
        <f>TEXT(tbl_Order[[#This Row],[OrderDate]],"mmm")</f>
        <v>Feb</v>
      </c>
      <c r="J539" s="3">
        <f>SUMIFS(tbl_OrderProduct[LinePrice],tbl_OrderProduct[OrderID],tbl_Order[[#This Row],[OrderID]])</f>
        <v>49</v>
      </c>
    </row>
    <row r="540" spans="1:10" x14ac:dyDescent="0.4">
      <c r="A540" t="s">
        <v>706</v>
      </c>
      <c r="B540" t="s">
        <v>1848</v>
      </c>
      <c r="C540" s="1">
        <v>43517</v>
      </c>
      <c r="D540" t="s">
        <v>17</v>
      </c>
      <c r="E540" t="s">
        <v>20</v>
      </c>
      <c r="F540" t="s">
        <v>16</v>
      </c>
      <c r="G540">
        <f>YEAR(tbl_Order[[#This Row],[OrderDate]])</f>
        <v>2019</v>
      </c>
      <c r="H540">
        <f>MONTH(tbl_Order[[#This Row],[OrderDate]])</f>
        <v>2</v>
      </c>
      <c r="I540" t="str">
        <f>TEXT(tbl_Order[[#This Row],[OrderDate]],"mmm")</f>
        <v>Feb</v>
      </c>
      <c r="J540" s="3">
        <f>SUMIFS(tbl_OrderProduct[LinePrice],tbl_OrderProduct[OrderID],tbl_Order[[#This Row],[OrderID]])</f>
        <v>324.93</v>
      </c>
    </row>
    <row r="541" spans="1:10" x14ac:dyDescent="0.4">
      <c r="A541" t="s">
        <v>707</v>
      </c>
      <c r="B541" t="s">
        <v>1780</v>
      </c>
      <c r="C541" s="1">
        <v>43521</v>
      </c>
      <c r="D541" t="s">
        <v>15</v>
      </c>
      <c r="E541" t="s">
        <v>18</v>
      </c>
      <c r="F541" t="s">
        <v>16</v>
      </c>
      <c r="G541">
        <f>YEAR(tbl_Order[[#This Row],[OrderDate]])</f>
        <v>2019</v>
      </c>
      <c r="H541">
        <f>MONTH(tbl_Order[[#This Row],[OrderDate]])</f>
        <v>2</v>
      </c>
      <c r="I541" t="str">
        <f>TEXT(tbl_Order[[#This Row],[OrderDate]],"mmm")</f>
        <v>Feb</v>
      </c>
      <c r="J541" s="3">
        <f>SUMIFS(tbl_OrderProduct[LinePrice],tbl_OrderProduct[OrderID],tbl_Order[[#This Row],[OrderID]])</f>
        <v>418.9</v>
      </c>
    </row>
    <row r="542" spans="1:10" x14ac:dyDescent="0.4">
      <c r="A542" t="s">
        <v>708</v>
      </c>
      <c r="B542" t="s">
        <v>2658</v>
      </c>
      <c r="C542" s="1">
        <v>43524</v>
      </c>
      <c r="D542" t="s">
        <v>15</v>
      </c>
      <c r="E542" t="s">
        <v>18</v>
      </c>
      <c r="F542" t="s">
        <v>16</v>
      </c>
      <c r="G542">
        <f>YEAR(tbl_Order[[#This Row],[OrderDate]])</f>
        <v>2019</v>
      </c>
      <c r="H542">
        <f>MONTH(tbl_Order[[#This Row],[OrderDate]])</f>
        <v>2</v>
      </c>
      <c r="I542" t="str">
        <f>TEXT(tbl_Order[[#This Row],[OrderDate]],"mmm")</f>
        <v>Feb</v>
      </c>
      <c r="J542" s="3">
        <f>SUMIFS(tbl_OrderProduct[LinePrice],tbl_OrderProduct[OrderID],tbl_Order[[#This Row],[OrderID]])</f>
        <v>116.99000000000001</v>
      </c>
    </row>
    <row r="543" spans="1:10" x14ac:dyDescent="0.4">
      <c r="A543" t="s">
        <v>709</v>
      </c>
      <c r="B543" t="s">
        <v>2085</v>
      </c>
      <c r="C543" s="1">
        <v>43525</v>
      </c>
      <c r="D543" t="s">
        <v>15</v>
      </c>
      <c r="E543" t="s">
        <v>18</v>
      </c>
      <c r="F543" t="s">
        <v>16</v>
      </c>
      <c r="G543">
        <f>YEAR(tbl_Order[[#This Row],[OrderDate]])</f>
        <v>2019</v>
      </c>
      <c r="H543">
        <f>MONTH(tbl_Order[[#This Row],[OrderDate]])</f>
        <v>3</v>
      </c>
      <c r="I543" t="str">
        <f>TEXT(tbl_Order[[#This Row],[OrderDate]],"mmm")</f>
        <v>Mar</v>
      </c>
      <c r="J543" s="3">
        <f>SUMIFS(tbl_OrderProduct[LinePrice],tbl_OrderProduct[OrderID],tbl_Order[[#This Row],[OrderID]])</f>
        <v>33</v>
      </c>
    </row>
    <row r="544" spans="1:10" x14ac:dyDescent="0.4">
      <c r="A544" t="s">
        <v>710</v>
      </c>
      <c r="B544" t="s">
        <v>1889</v>
      </c>
      <c r="C544" s="1">
        <v>43527</v>
      </c>
      <c r="D544" t="s">
        <v>17</v>
      </c>
      <c r="E544" t="s">
        <v>18</v>
      </c>
      <c r="F544" t="s">
        <v>16</v>
      </c>
      <c r="G544">
        <f>YEAR(tbl_Order[[#This Row],[OrderDate]])</f>
        <v>2019</v>
      </c>
      <c r="H544">
        <f>MONTH(tbl_Order[[#This Row],[OrderDate]])</f>
        <v>3</v>
      </c>
      <c r="I544" t="str">
        <f>TEXT(tbl_Order[[#This Row],[OrderDate]],"mmm")</f>
        <v>Mar</v>
      </c>
      <c r="J544" s="3">
        <f>SUMIFS(tbl_OrderProduct[LinePrice],tbl_OrderProduct[OrderID],tbl_Order[[#This Row],[OrderID]])</f>
        <v>238.97000000000003</v>
      </c>
    </row>
    <row r="545" spans="1:10" x14ac:dyDescent="0.4">
      <c r="A545" t="s">
        <v>711</v>
      </c>
      <c r="B545" t="s">
        <v>2491</v>
      </c>
      <c r="C545" s="1">
        <v>43528</v>
      </c>
      <c r="D545" t="s">
        <v>15</v>
      </c>
      <c r="E545" t="s">
        <v>167</v>
      </c>
      <c r="F545" t="s">
        <v>16</v>
      </c>
      <c r="G545">
        <f>YEAR(tbl_Order[[#This Row],[OrderDate]])</f>
        <v>2019</v>
      </c>
      <c r="H545">
        <f>MONTH(tbl_Order[[#This Row],[OrderDate]])</f>
        <v>3</v>
      </c>
      <c r="I545" t="str">
        <f>TEXT(tbl_Order[[#This Row],[OrderDate]],"mmm")</f>
        <v>Mar</v>
      </c>
      <c r="J545" s="3">
        <f>SUMIFS(tbl_OrderProduct[LinePrice],tbl_OrderProduct[OrderID],tbl_Order[[#This Row],[OrderID]])</f>
        <v>17</v>
      </c>
    </row>
    <row r="546" spans="1:10" x14ac:dyDescent="0.4">
      <c r="A546" t="s">
        <v>712</v>
      </c>
      <c r="B546" t="s">
        <v>2500</v>
      </c>
      <c r="C546" s="1">
        <v>43530</v>
      </c>
      <c r="D546" t="s">
        <v>15</v>
      </c>
      <c r="E546" t="s">
        <v>18</v>
      </c>
      <c r="F546" t="s">
        <v>16</v>
      </c>
      <c r="G546">
        <f>YEAR(tbl_Order[[#This Row],[OrderDate]])</f>
        <v>2019</v>
      </c>
      <c r="H546">
        <f>MONTH(tbl_Order[[#This Row],[OrderDate]])</f>
        <v>3</v>
      </c>
      <c r="I546" t="str">
        <f>TEXT(tbl_Order[[#This Row],[OrderDate]],"mmm")</f>
        <v>Mar</v>
      </c>
      <c r="J546" s="3">
        <f>SUMIFS(tbl_OrderProduct[LinePrice],tbl_OrderProduct[OrderID],tbl_Order[[#This Row],[OrderID]])</f>
        <v>401.91999999999996</v>
      </c>
    </row>
    <row r="547" spans="1:10" x14ac:dyDescent="0.4">
      <c r="A547" t="s">
        <v>713</v>
      </c>
      <c r="B547" t="s">
        <v>2194</v>
      </c>
      <c r="C547" s="1">
        <v>43533</v>
      </c>
      <c r="D547" t="s">
        <v>17</v>
      </c>
      <c r="E547" t="s">
        <v>18</v>
      </c>
      <c r="F547" t="s">
        <v>16</v>
      </c>
      <c r="G547">
        <f>YEAR(tbl_Order[[#This Row],[OrderDate]])</f>
        <v>2019</v>
      </c>
      <c r="H547">
        <f>MONTH(tbl_Order[[#This Row],[OrderDate]])</f>
        <v>3</v>
      </c>
      <c r="I547" t="str">
        <f>TEXT(tbl_Order[[#This Row],[OrderDate]],"mmm")</f>
        <v>Mar</v>
      </c>
      <c r="J547" s="3">
        <f>SUMIFS(tbl_OrderProduct[LinePrice],tbl_OrderProduct[OrderID],tbl_Order[[#This Row],[OrderID]])</f>
        <v>196.37</v>
      </c>
    </row>
    <row r="548" spans="1:10" x14ac:dyDescent="0.4">
      <c r="A548" t="s">
        <v>714</v>
      </c>
      <c r="B548" t="s">
        <v>1843</v>
      </c>
      <c r="C548" s="1">
        <v>43536</v>
      </c>
      <c r="D548" t="s">
        <v>15</v>
      </c>
      <c r="E548" t="s">
        <v>167</v>
      </c>
      <c r="F548" t="s">
        <v>16</v>
      </c>
      <c r="G548">
        <f>YEAR(tbl_Order[[#This Row],[OrderDate]])</f>
        <v>2019</v>
      </c>
      <c r="H548">
        <f>MONTH(tbl_Order[[#This Row],[OrderDate]])</f>
        <v>3</v>
      </c>
      <c r="I548" t="str">
        <f>TEXT(tbl_Order[[#This Row],[OrderDate]],"mmm")</f>
        <v>Mar</v>
      </c>
      <c r="J548" s="3">
        <f>SUMIFS(tbl_OrderProduct[LinePrice],tbl_OrderProduct[OrderID],tbl_Order[[#This Row],[OrderID]])</f>
        <v>112.98</v>
      </c>
    </row>
    <row r="549" spans="1:10" x14ac:dyDescent="0.4">
      <c r="A549" t="s">
        <v>715</v>
      </c>
      <c r="B549" t="s">
        <v>2431</v>
      </c>
      <c r="C549" s="1">
        <v>43540</v>
      </c>
      <c r="D549" t="s">
        <v>166</v>
      </c>
      <c r="E549" t="s">
        <v>20</v>
      </c>
      <c r="F549" t="s">
        <v>16</v>
      </c>
      <c r="G549">
        <f>YEAR(tbl_Order[[#This Row],[OrderDate]])</f>
        <v>2019</v>
      </c>
      <c r="H549">
        <f>MONTH(tbl_Order[[#This Row],[OrderDate]])</f>
        <v>3</v>
      </c>
      <c r="I549" t="str">
        <f>TEXT(tbl_Order[[#This Row],[OrderDate]],"mmm")</f>
        <v>Mar</v>
      </c>
      <c r="J549" s="3">
        <f>SUMIFS(tbl_OrderProduct[LinePrice],tbl_OrderProduct[OrderID],tbl_Order[[#This Row],[OrderID]])</f>
        <v>53</v>
      </c>
    </row>
    <row r="550" spans="1:10" x14ac:dyDescent="0.4">
      <c r="A550" t="s">
        <v>716</v>
      </c>
      <c r="B550" t="s">
        <v>2502</v>
      </c>
      <c r="C550" s="1">
        <v>43540</v>
      </c>
      <c r="D550" t="s">
        <v>17</v>
      </c>
      <c r="E550" t="s">
        <v>20</v>
      </c>
      <c r="F550" t="s">
        <v>16</v>
      </c>
      <c r="G550">
        <f>YEAR(tbl_Order[[#This Row],[OrderDate]])</f>
        <v>2019</v>
      </c>
      <c r="H550">
        <f>MONTH(tbl_Order[[#This Row],[OrderDate]])</f>
        <v>3</v>
      </c>
      <c r="I550" t="str">
        <f>TEXT(tbl_Order[[#This Row],[OrderDate]],"mmm")</f>
        <v>Mar</v>
      </c>
      <c r="J550" s="3">
        <f>SUMIFS(tbl_OrderProduct[LinePrice],tbl_OrderProduct[OrderID],tbl_Order[[#This Row],[OrderID]])</f>
        <v>389.35</v>
      </c>
    </row>
    <row r="551" spans="1:10" x14ac:dyDescent="0.4">
      <c r="A551" t="s">
        <v>717</v>
      </c>
      <c r="B551" t="s">
        <v>1778</v>
      </c>
      <c r="C551" s="1">
        <v>43542</v>
      </c>
      <c r="D551" t="s">
        <v>15</v>
      </c>
      <c r="E551" t="s">
        <v>20</v>
      </c>
      <c r="F551" t="s">
        <v>16</v>
      </c>
      <c r="G551">
        <f>YEAR(tbl_Order[[#This Row],[OrderDate]])</f>
        <v>2019</v>
      </c>
      <c r="H551">
        <f>MONTH(tbl_Order[[#This Row],[OrderDate]])</f>
        <v>3</v>
      </c>
      <c r="I551" t="str">
        <f>TEXT(tbl_Order[[#This Row],[OrderDate]],"mmm")</f>
        <v>Mar</v>
      </c>
      <c r="J551" s="3">
        <f>SUMIFS(tbl_OrderProduct[LinePrice],tbl_OrderProduct[OrderID],tbl_Order[[#This Row],[OrderID]])</f>
        <v>129.94999999999999</v>
      </c>
    </row>
    <row r="552" spans="1:10" x14ac:dyDescent="0.4">
      <c r="A552" t="s">
        <v>718</v>
      </c>
      <c r="B552" t="s">
        <v>2143</v>
      </c>
      <c r="C552" s="1">
        <v>43545</v>
      </c>
      <c r="D552" t="s">
        <v>15</v>
      </c>
      <c r="E552" t="s">
        <v>167</v>
      </c>
      <c r="F552" t="s">
        <v>16</v>
      </c>
      <c r="G552">
        <f>YEAR(tbl_Order[[#This Row],[OrderDate]])</f>
        <v>2019</v>
      </c>
      <c r="H552">
        <f>MONTH(tbl_Order[[#This Row],[OrderDate]])</f>
        <v>3</v>
      </c>
      <c r="I552" t="str">
        <f>TEXT(tbl_Order[[#This Row],[OrderDate]],"mmm")</f>
        <v>Mar</v>
      </c>
      <c r="J552" s="3">
        <f>SUMIFS(tbl_OrderProduct[LinePrice],tbl_OrderProduct[OrderID],tbl_Order[[#This Row],[OrderID]])</f>
        <v>29</v>
      </c>
    </row>
    <row r="553" spans="1:10" x14ac:dyDescent="0.4">
      <c r="A553" t="s">
        <v>719</v>
      </c>
      <c r="B553" t="s">
        <v>1917</v>
      </c>
      <c r="C553" s="1">
        <v>43547</v>
      </c>
      <c r="D553" t="s">
        <v>17</v>
      </c>
      <c r="E553" t="s">
        <v>167</v>
      </c>
      <c r="F553" t="s">
        <v>16</v>
      </c>
      <c r="G553">
        <f>YEAR(tbl_Order[[#This Row],[OrderDate]])</f>
        <v>2019</v>
      </c>
      <c r="H553">
        <f>MONTH(tbl_Order[[#This Row],[OrderDate]])</f>
        <v>3</v>
      </c>
      <c r="I553" t="str">
        <f>TEXT(tbl_Order[[#This Row],[OrderDate]],"mmm")</f>
        <v>Mar</v>
      </c>
      <c r="J553" s="3">
        <f>SUMIFS(tbl_OrderProduct[LinePrice],tbl_OrderProduct[OrderID],tbl_Order[[#This Row],[OrderID]])</f>
        <v>242.29</v>
      </c>
    </row>
    <row r="554" spans="1:10" x14ac:dyDescent="0.4">
      <c r="A554" t="s">
        <v>720</v>
      </c>
      <c r="B554" t="s">
        <v>1965</v>
      </c>
      <c r="C554" s="1">
        <v>43548</v>
      </c>
      <c r="D554" t="s">
        <v>17</v>
      </c>
      <c r="E554" t="s">
        <v>18</v>
      </c>
      <c r="F554" t="s">
        <v>16</v>
      </c>
      <c r="G554">
        <f>YEAR(tbl_Order[[#This Row],[OrderDate]])</f>
        <v>2019</v>
      </c>
      <c r="H554">
        <f>MONTH(tbl_Order[[#This Row],[OrderDate]])</f>
        <v>3</v>
      </c>
      <c r="I554" t="str">
        <f>TEXT(tbl_Order[[#This Row],[OrderDate]],"mmm")</f>
        <v>Mar</v>
      </c>
      <c r="J554" s="3">
        <f>SUMIFS(tbl_OrderProduct[LinePrice],tbl_OrderProduct[OrderID],tbl_Order[[#This Row],[OrderID]])</f>
        <v>181.9</v>
      </c>
    </row>
    <row r="555" spans="1:10" x14ac:dyDescent="0.4">
      <c r="A555" t="s">
        <v>721</v>
      </c>
      <c r="B555" t="s">
        <v>2188</v>
      </c>
      <c r="C555" s="1">
        <v>43550</v>
      </c>
      <c r="D555" t="s">
        <v>15</v>
      </c>
      <c r="E555" t="s">
        <v>20</v>
      </c>
      <c r="F555" t="s">
        <v>16</v>
      </c>
      <c r="G555">
        <f>YEAR(tbl_Order[[#This Row],[OrderDate]])</f>
        <v>2019</v>
      </c>
      <c r="H555">
        <f>MONTH(tbl_Order[[#This Row],[OrderDate]])</f>
        <v>3</v>
      </c>
      <c r="I555" t="str">
        <f>TEXT(tbl_Order[[#This Row],[OrderDate]],"mmm")</f>
        <v>Mar</v>
      </c>
      <c r="J555" s="3">
        <f>SUMIFS(tbl_OrderProduct[LinePrice],tbl_OrderProduct[OrderID],tbl_Order[[#This Row],[OrderID]])</f>
        <v>428.94</v>
      </c>
    </row>
    <row r="556" spans="1:10" x14ac:dyDescent="0.4">
      <c r="A556" t="s">
        <v>722</v>
      </c>
      <c r="B556" t="s">
        <v>2109</v>
      </c>
      <c r="C556" s="1">
        <v>43552</v>
      </c>
      <c r="D556" t="s">
        <v>17</v>
      </c>
      <c r="E556" t="s">
        <v>167</v>
      </c>
      <c r="F556" t="s">
        <v>16</v>
      </c>
      <c r="G556">
        <f>YEAR(tbl_Order[[#This Row],[OrderDate]])</f>
        <v>2019</v>
      </c>
      <c r="H556">
        <f>MONTH(tbl_Order[[#This Row],[OrderDate]])</f>
        <v>3</v>
      </c>
      <c r="I556" t="str">
        <f>TEXT(tbl_Order[[#This Row],[OrderDate]],"mmm")</f>
        <v>Mar</v>
      </c>
      <c r="J556" s="3">
        <f>SUMIFS(tbl_OrderProduct[LinePrice],tbl_OrderProduct[OrderID],tbl_Order[[#This Row],[OrderID]])</f>
        <v>31</v>
      </c>
    </row>
    <row r="557" spans="1:10" x14ac:dyDescent="0.4">
      <c r="A557" t="s">
        <v>723</v>
      </c>
      <c r="B557" t="s">
        <v>2356</v>
      </c>
      <c r="C557" s="1">
        <v>43554</v>
      </c>
      <c r="D557" t="s">
        <v>15</v>
      </c>
      <c r="E557" t="s">
        <v>18</v>
      </c>
      <c r="F557" t="s">
        <v>16</v>
      </c>
      <c r="G557">
        <f>YEAR(tbl_Order[[#This Row],[OrderDate]])</f>
        <v>2019</v>
      </c>
      <c r="H557">
        <f>MONTH(tbl_Order[[#This Row],[OrderDate]])</f>
        <v>3</v>
      </c>
      <c r="I557" t="str">
        <f>TEXT(tbl_Order[[#This Row],[OrderDate]],"mmm")</f>
        <v>Mar</v>
      </c>
      <c r="J557" s="3">
        <f>SUMIFS(tbl_OrderProduct[LinePrice],tbl_OrderProduct[OrderID],tbl_Order[[#This Row],[OrderID]])</f>
        <v>190.99</v>
      </c>
    </row>
    <row r="558" spans="1:10" x14ac:dyDescent="0.4">
      <c r="A558" t="s">
        <v>724</v>
      </c>
      <c r="B558" t="s">
        <v>1917</v>
      </c>
      <c r="C558" s="1">
        <v>43555</v>
      </c>
      <c r="D558" t="s">
        <v>166</v>
      </c>
      <c r="E558" t="s">
        <v>167</v>
      </c>
      <c r="F558" t="s">
        <v>16</v>
      </c>
      <c r="G558">
        <f>YEAR(tbl_Order[[#This Row],[OrderDate]])</f>
        <v>2019</v>
      </c>
      <c r="H558">
        <f>MONTH(tbl_Order[[#This Row],[OrderDate]])</f>
        <v>3</v>
      </c>
      <c r="I558" t="str">
        <f>TEXT(tbl_Order[[#This Row],[OrderDate]],"mmm")</f>
        <v>Mar</v>
      </c>
      <c r="J558" s="3">
        <f>SUMIFS(tbl_OrderProduct[LinePrice],tbl_OrderProduct[OrderID],tbl_Order[[#This Row],[OrderID]])</f>
        <v>35</v>
      </c>
    </row>
    <row r="559" spans="1:10" x14ac:dyDescent="0.4">
      <c r="A559" t="s">
        <v>725</v>
      </c>
      <c r="B559" t="s">
        <v>1815</v>
      </c>
      <c r="C559" s="1">
        <v>43559</v>
      </c>
      <c r="D559" t="s">
        <v>15</v>
      </c>
      <c r="E559" t="s">
        <v>18</v>
      </c>
      <c r="F559" t="s">
        <v>16</v>
      </c>
      <c r="G559">
        <f>YEAR(tbl_Order[[#This Row],[OrderDate]])</f>
        <v>2019</v>
      </c>
      <c r="H559">
        <f>MONTH(tbl_Order[[#This Row],[OrderDate]])</f>
        <v>4</v>
      </c>
      <c r="I559" t="str">
        <f>TEXT(tbl_Order[[#This Row],[OrderDate]],"mmm")</f>
        <v>Apr</v>
      </c>
      <c r="J559" s="3">
        <f>SUMIFS(tbl_OrderProduct[LinePrice],tbl_OrderProduct[OrderID],tbl_Order[[#This Row],[OrderID]])</f>
        <v>357.85</v>
      </c>
    </row>
    <row r="560" spans="1:10" x14ac:dyDescent="0.4">
      <c r="A560" t="s">
        <v>726</v>
      </c>
      <c r="B560" t="s">
        <v>1847</v>
      </c>
      <c r="C560" s="1">
        <v>43561</v>
      </c>
      <c r="D560" t="s">
        <v>15</v>
      </c>
      <c r="E560" t="s">
        <v>18</v>
      </c>
      <c r="F560" t="s">
        <v>16</v>
      </c>
      <c r="G560">
        <f>YEAR(tbl_Order[[#This Row],[OrderDate]])</f>
        <v>2019</v>
      </c>
      <c r="H560">
        <f>MONTH(tbl_Order[[#This Row],[OrderDate]])</f>
        <v>4</v>
      </c>
      <c r="I560" t="str">
        <f>TEXT(tbl_Order[[#This Row],[OrderDate]],"mmm")</f>
        <v>Apr</v>
      </c>
      <c r="J560" s="3">
        <f>SUMIFS(tbl_OrderProduct[LinePrice],tbl_OrderProduct[OrderID],tbl_Order[[#This Row],[OrderID]])</f>
        <v>194.96</v>
      </c>
    </row>
    <row r="561" spans="1:10" x14ac:dyDescent="0.4">
      <c r="A561" t="s">
        <v>727</v>
      </c>
      <c r="B561" t="s">
        <v>2303</v>
      </c>
      <c r="C561" s="1">
        <v>43564</v>
      </c>
      <c r="D561" t="s">
        <v>17</v>
      </c>
      <c r="E561" t="s">
        <v>20</v>
      </c>
      <c r="F561" t="s">
        <v>16</v>
      </c>
      <c r="G561">
        <f>YEAR(tbl_Order[[#This Row],[OrderDate]])</f>
        <v>2019</v>
      </c>
      <c r="H561">
        <f>MONTH(tbl_Order[[#This Row],[OrderDate]])</f>
        <v>4</v>
      </c>
      <c r="I561" t="str">
        <f>TEXT(tbl_Order[[#This Row],[OrderDate]],"mmm")</f>
        <v>Apr</v>
      </c>
      <c r="J561" s="3">
        <f>SUMIFS(tbl_OrderProduct[LinePrice],tbl_OrderProduct[OrderID],tbl_Order[[#This Row],[OrderID]])</f>
        <v>236.48000000000002</v>
      </c>
    </row>
    <row r="562" spans="1:10" x14ac:dyDescent="0.4">
      <c r="A562" t="s">
        <v>728</v>
      </c>
      <c r="B562" t="s">
        <v>1981</v>
      </c>
      <c r="C562" s="1">
        <v>43567</v>
      </c>
      <c r="D562" t="s">
        <v>15</v>
      </c>
      <c r="E562" t="s">
        <v>167</v>
      </c>
      <c r="F562" t="s">
        <v>16</v>
      </c>
      <c r="G562">
        <f>YEAR(tbl_Order[[#This Row],[OrderDate]])</f>
        <v>2019</v>
      </c>
      <c r="H562">
        <f>MONTH(tbl_Order[[#This Row],[OrderDate]])</f>
        <v>4</v>
      </c>
      <c r="I562" t="str">
        <f>TEXT(tbl_Order[[#This Row],[OrderDate]],"mmm")</f>
        <v>Apr</v>
      </c>
      <c r="J562" s="3">
        <f>SUMIFS(tbl_OrderProduct[LinePrice],tbl_OrderProduct[OrderID],tbl_Order[[#This Row],[OrderID]])</f>
        <v>33</v>
      </c>
    </row>
    <row r="563" spans="1:10" x14ac:dyDescent="0.4">
      <c r="A563" t="s">
        <v>729</v>
      </c>
      <c r="B563" t="s">
        <v>2229</v>
      </c>
      <c r="C563" s="1">
        <v>43571</v>
      </c>
      <c r="D563" t="s">
        <v>15</v>
      </c>
      <c r="E563" t="s">
        <v>167</v>
      </c>
      <c r="F563" t="s">
        <v>16</v>
      </c>
      <c r="G563">
        <f>YEAR(tbl_Order[[#This Row],[OrderDate]])</f>
        <v>2019</v>
      </c>
      <c r="H563">
        <f>MONTH(tbl_Order[[#This Row],[OrderDate]])</f>
        <v>4</v>
      </c>
      <c r="I563" t="str">
        <f>TEXT(tbl_Order[[#This Row],[OrderDate]],"mmm")</f>
        <v>Apr</v>
      </c>
      <c r="J563" s="3">
        <f>SUMIFS(tbl_OrderProduct[LinePrice],tbl_OrderProduct[OrderID],tbl_Order[[#This Row],[OrderID]])</f>
        <v>38</v>
      </c>
    </row>
    <row r="564" spans="1:10" x14ac:dyDescent="0.4">
      <c r="A564" t="s">
        <v>730</v>
      </c>
      <c r="B564" t="s">
        <v>1806</v>
      </c>
      <c r="C564" s="1">
        <v>43573</v>
      </c>
      <c r="D564" t="s">
        <v>17</v>
      </c>
      <c r="E564" t="s">
        <v>167</v>
      </c>
      <c r="F564" t="s">
        <v>16</v>
      </c>
      <c r="G564">
        <f>YEAR(tbl_Order[[#This Row],[OrderDate]])</f>
        <v>2019</v>
      </c>
      <c r="H564">
        <f>MONTH(tbl_Order[[#This Row],[OrderDate]])</f>
        <v>4</v>
      </c>
      <c r="I564" t="str">
        <f>TEXT(tbl_Order[[#This Row],[OrderDate]],"mmm")</f>
        <v>Apr</v>
      </c>
      <c r="J564" s="3">
        <f>SUMIFS(tbl_OrderProduct[LinePrice],tbl_OrderProduct[OrderID],tbl_Order[[#This Row],[OrderID]])</f>
        <v>122.85000000000001</v>
      </c>
    </row>
    <row r="565" spans="1:10" x14ac:dyDescent="0.4">
      <c r="A565" t="s">
        <v>731</v>
      </c>
      <c r="B565" t="s">
        <v>2066</v>
      </c>
      <c r="C565" s="1">
        <v>43575</v>
      </c>
      <c r="D565" t="s">
        <v>17</v>
      </c>
      <c r="E565" t="s">
        <v>18</v>
      </c>
      <c r="F565" t="s">
        <v>16</v>
      </c>
      <c r="G565">
        <f>YEAR(tbl_Order[[#This Row],[OrderDate]])</f>
        <v>2019</v>
      </c>
      <c r="H565">
        <f>MONTH(tbl_Order[[#This Row],[OrderDate]])</f>
        <v>4</v>
      </c>
      <c r="I565" t="str">
        <f>TEXT(tbl_Order[[#This Row],[OrderDate]],"mmm")</f>
        <v>Apr</v>
      </c>
      <c r="J565" s="3">
        <f>SUMIFS(tbl_OrderProduct[LinePrice],tbl_OrderProduct[OrderID],tbl_Order[[#This Row],[OrderID]])</f>
        <v>146.94999999999999</v>
      </c>
    </row>
    <row r="566" spans="1:10" x14ac:dyDescent="0.4">
      <c r="A566" t="s">
        <v>732</v>
      </c>
      <c r="B566" t="s">
        <v>2616</v>
      </c>
      <c r="C566" s="1">
        <v>43578</v>
      </c>
      <c r="D566" t="s">
        <v>17</v>
      </c>
      <c r="E566" t="s">
        <v>18</v>
      </c>
      <c r="F566" t="s">
        <v>16</v>
      </c>
      <c r="G566">
        <f>YEAR(tbl_Order[[#This Row],[OrderDate]])</f>
        <v>2019</v>
      </c>
      <c r="H566">
        <f>MONTH(tbl_Order[[#This Row],[OrderDate]])</f>
        <v>4</v>
      </c>
      <c r="I566" t="str">
        <f>TEXT(tbl_Order[[#This Row],[OrderDate]],"mmm")</f>
        <v>Apr</v>
      </c>
      <c r="J566" s="3">
        <f>SUMIFS(tbl_OrderProduct[LinePrice],tbl_OrderProduct[OrderID],tbl_Order[[#This Row],[OrderID]])</f>
        <v>73.44</v>
      </c>
    </row>
    <row r="567" spans="1:10" x14ac:dyDescent="0.4">
      <c r="A567" t="s">
        <v>733</v>
      </c>
      <c r="B567" t="s">
        <v>2619</v>
      </c>
      <c r="C567" s="1">
        <v>43581</v>
      </c>
      <c r="D567" t="s">
        <v>15</v>
      </c>
      <c r="E567" t="s">
        <v>20</v>
      </c>
      <c r="F567" t="s">
        <v>16</v>
      </c>
      <c r="G567">
        <f>YEAR(tbl_Order[[#This Row],[OrderDate]])</f>
        <v>2019</v>
      </c>
      <c r="H567">
        <f>MONTH(tbl_Order[[#This Row],[OrderDate]])</f>
        <v>4</v>
      </c>
      <c r="I567" t="str">
        <f>TEXT(tbl_Order[[#This Row],[OrderDate]],"mmm")</f>
        <v>Apr</v>
      </c>
      <c r="J567" s="3">
        <f>SUMIFS(tbl_OrderProduct[LinePrice],tbl_OrderProduct[OrderID],tbl_Order[[#This Row],[OrderID]])</f>
        <v>127</v>
      </c>
    </row>
    <row r="568" spans="1:10" x14ac:dyDescent="0.4">
      <c r="A568" t="s">
        <v>734</v>
      </c>
      <c r="B568" t="s">
        <v>2346</v>
      </c>
      <c r="C568" s="1">
        <v>43583</v>
      </c>
      <c r="D568" t="s">
        <v>17</v>
      </c>
      <c r="E568" t="s">
        <v>20</v>
      </c>
      <c r="F568" t="s">
        <v>16</v>
      </c>
      <c r="G568">
        <f>YEAR(tbl_Order[[#This Row],[OrderDate]])</f>
        <v>2019</v>
      </c>
      <c r="H568">
        <f>MONTH(tbl_Order[[#This Row],[OrderDate]])</f>
        <v>4</v>
      </c>
      <c r="I568" t="str">
        <f>TEXT(tbl_Order[[#This Row],[OrderDate]],"mmm")</f>
        <v>Apr</v>
      </c>
      <c r="J568" s="3">
        <f>SUMIFS(tbl_OrderProduct[LinePrice],tbl_OrderProduct[OrderID],tbl_Order[[#This Row],[OrderID]])</f>
        <v>76.490000000000009</v>
      </c>
    </row>
    <row r="569" spans="1:10" x14ac:dyDescent="0.4">
      <c r="A569" t="s">
        <v>735</v>
      </c>
      <c r="B569" t="s">
        <v>2263</v>
      </c>
      <c r="C569" s="1">
        <v>43585</v>
      </c>
      <c r="D569" t="s">
        <v>17</v>
      </c>
      <c r="E569" t="s">
        <v>167</v>
      </c>
      <c r="F569" t="s">
        <v>16</v>
      </c>
      <c r="G569">
        <f>YEAR(tbl_Order[[#This Row],[OrderDate]])</f>
        <v>2019</v>
      </c>
      <c r="H569">
        <f>MONTH(tbl_Order[[#This Row],[OrderDate]])</f>
        <v>4</v>
      </c>
      <c r="I569" t="str">
        <f>TEXT(tbl_Order[[#This Row],[OrderDate]],"mmm")</f>
        <v>Apr</v>
      </c>
      <c r="J569" s="3">
        <f>SUMIFS(tbl_OrderProduct[LinePrice],tbl_OrderProduct[OrderID],tbl_Order[[#This Row],[OrderID]])</f>
        <v>54.99</v>
      </c>
    </row>
    <row r="570" spans="1:10" x14ac:dyDescent="0.4">
      <c r="A570" t="s">
        <v>736</v>
      </c>
      <c r="B570" t="s">
        <v>2268</v>
      </c>
      <c r="C570" s="1">
        <v>43586</v>
      </c>
      <c r="D570" t="s">
        <v>15</v>
      </c>
      <c r="E570" t="s">
        <v>167</v>
      </c>
      <c r="F570" t="s">
        <v>16</v>
      </c>
      <c r="G570">
        <f>YEAR(tbl_Order[[#This Row],[OrderDate]])</f>
        <v>2019</v>
      </c>
      <c r="H570">
        <f>MONTH(tbl_Order[[#This Row],[OrderDate]])</f>
        <v>5</v>
      </c>
      <c r="I570" t="str">
        <f>TEXT(tbl_Order[[#This Row],[OrderDate]],"mmm")</f>
        <v>May</v>
      </c>
      <c r="J570" s="3">
        <f>SUMIFS(tbl_OrderProduct[LinePrice],tbl_OrderProduct[OrderID],tbl_Order[[#This Row],[OrderID]])</f>
        <v>97.95</v>
      </c>
    </row>
    <row r="571" spans="1:10" x14ac:dyDescent="0.4">
      <c r="A571" t="s">
        <v>737</v>
      </c>
      <c r="B571" t="s">
        <v>2487</v>
      </c>
      <c r="C571" s="1">
        <v>43587</v>
      </c>
      <c r="D571" t="s">
        <v>15</v>
      </c>
      <c r="E571" t="s">
        <v>20</v>
      </c>
      <c r="F571" t="s">
        <v>16</v>
      </c>
      <c r="G571">
        <f>YEAR(tbl_Order[[#This Row],[OrderDate]])</f>
        <v>2019</v>
      </c>
      <c r="H571">
        <f>MONTH(tbl_Order[[#This Row],[OrderDate]])</f>
        <v>5</v>
      </c>
      <c r="I571" t="str">
        <f>TEXT(tbl_Order[[#This Row],[OrderDate]],"mmm")</f>
        <v>May</v>
      </c>
      <c r="J571" s="3">
        <f>SUMIFS(tbl_OrderProduct[LinePrice],tbl_OrderProduct[OrderID],tbl_Order[[#This Row],[OrderID]])</f>
        <v>27</v>
      </c>
    </row>
    <row r="572" spans="1:10" x14ac:dyDescent="0.4">
      <c r="A572" t="s">
        <v>738</v>
      </c>
      <c r="B572" t="s">
        <v>1907</v>
      </c>
      <c r="C572" s="1">
        <v>43587</v>
      </c>
      <c r="D572" t="s">
        <v>166</v>
      </c>
      <c r="E572" t="s">
        <v>167</v>
      </c>
      <c r="F572" t="s">
        <v>16</v>
      </c>
      <c r="G572">
        <f>YEAR(tbl_Order[[#This Row],[OrderDate]])</f>
        <v>2019</v>
      </c>
      <c r="H572">
        <f>MONTH(tbl_Order[[#This Row],[OrderDate]])</f>
        <v>5</v>
      </c>
      <c r="I572" t="str">
        <f>TEXT(tbl_Order[[#This Row],[OrderDate]],"mmm")</f>
        <v>May</v>
      </c>
      <c r="J572" s="3">
        <f>SUMIFS(tbl_OrderProduct[LinePrice],tbl_OrderProduct[OrderID],tbl_Order[[#This Row],[OrderID]])</f>
        <v>249.75</v>
      </c>
    </row>
    <row r="573" spans="1:10" x14ac:dyDescent="0.4">
      <c r="A573" t="s">
        <v>739</v>
      </c>
      <c r="B573" t="s">
        <v>2122</v>
      </c>
      <c r="C573" s="1">
        <v>43588</v>
      </c>
      <c r="D573" t="s">
        <v>15</v>
      </c>
      <c r="E573" t="s">
        <v>167</v>
      </c>
      <c r="F573" t="s">
        <v>16</v>
      </c>
      <c r="G573">
        <f>YEAR(tbl_Order[[#This Row],[OrderDate]])</f>
        <v>2019</v>
      </c>
      <c r="H573">
        <f>MONTH(tbl_Order[[#This Row],[OrderDate]])</f>
        <v>5</v>
      </c>
      <c r="I573" t="str">
        <f>TEXT(tbl_Order[[#This Row],[OrderDate]],"mmm")</f>
        <v>May</v>
      </c>
      <c r="J573" s="3">
        <f>SUMIFS(tbl_OrderProduct[LinePrice],tbl_OrderProduct[OrderID],tbl_Order[[#This Row],[OrderID]])</f>
        <v>70.989999999999995</v>
      </c>
    </row>
    <row r="574" spans="1:10" x14ac:dyDescent="0.4">
      <c r="A574" t="s">
        <v>740</v>
      </c>
      <c r="B574" t="s">
        <v>2405</v>
      </c>
      <c r="C574" s="1">
        <v>43591</v>
      </c>
      <c r="D574" t="s">
        <v>15</v>
      </c>
      <c r="E574" t="s">
        <v>18</v>
      </c>
      <c r="F574" t="s">
        <v>16</v>
      </c>
      <c r="G574">
        <f>YEAR(tbl_Order[[#This Row],[OrderDate]])</f>
        <v>2019</v>
      </c>
      <c r="H574">
        <f>MONTH(tbl_Order[[#This Row],[OrderDate]])</f>
        <v>5</v>
      </c>
      <c r="I574" t="str">
        <f>TEXT(tbl_Order[[#This Row],[OrderDate]],"mmm")</f>
        <v>May</v>
      </c>
      <c r="J574" s="3">
        <f>SUMIFS(tbl_OrderProduct[LinePrice],tbl_OrderProduct[OrderID],tbl_Order[[#This Row],[OrderID]])</f>
        <v>107.5</v>
      </c>
    </row>
    <row r="575" spans="1:10" x14ac:dyDescent="0.4">
      <c r="A575" t="s">
        <v>741</v>
      </c>
      <c r="B575" t="s">
        <v>2469</v>
      </c>
      <c r="C575" s="1">
        <v>43594</v>
      </c>
      <c r="D575" t="s">
        <v>17</v>
      </c>
      <c r="E575" t="s">
        <v>167</v>
      </c>
      <c r="F575" t="s">
        <v>16</v>
      </c>
      <c r="G575">
        <f>YEAR(tbl_Order[[#This Row],[OrderDate]])</f>
        <v>2019</v>
      </c>
      <c r="H575">
        <f>MONTH(tbl_Order[[#This Row],[OrderDate]])</f>
        <v>5</v>
      </c>
      <c r="I575" t="str">
        <f>TEXT(tbl_Order[[#This Row],[OrderDate]],"mmm")</f>
        <v>May</v>
      </c>
      <c r="J575" s="3">
        <f>SUMIFS(tbl_OrderProduct[LinePrice],tbl_OrderProduct[OrderID],tbl_Order[[#This Row],[OrderID]])</f>
        <v>29</v>
      </c>
    </row>
    <row r="576" spans="1:10" x14ac:dyDescent="0.4">
      <c r="A576" t="s">
        <v>742</v>
      </c>
      <c r="B576" t="s">
        <v>1800</v>
      </c>
      <c r="C576" s="1">
        <v>43597</v>
      </c>
      <c r="D576" t="s">
        <v>15</v>
      </c>
      <c r="E576" t="s">
        <v>167</v>
      </c>
      <c r="F576" t="s">
        <v>16</v>
      </c>
      <c r="G576">
        <f>YEAR(tbl_Order[[#This Row],[OrderDate]])</f>
        <v>2019</v>
      </c>
      <c r="H576">
        <f>MONTH(tbl_Order[[#This Row],[OrderDate]])</f>
        <v>5</v>
      </c>
      <c r="I576" t="str">
        <f>TEXT(tbl_Order[[#This Row],[OrderDate]],"mmm")</f>
        <v>May</v>
      </c>
      <c r="J576" s="3">
        <f>SUMIFS(tbl_OrderProduct[LinePrice],tbl_OrderProduct[OrderID],tbl_Order[[#This Row],[OrderID]])</f>
        <v>40.950000000000003</v>
      </c>
    </row>
    <row r="577" spans="1:10" x14ac:dyDescent="0.4">
      <c r="A577" t="s">
        <v>743</v>
      </c>
      <c r="B577" t="s">
        <v>2410</v>
      </c>
      <c r="C577" s="1">
        <v>43599</v>
      </c>
      <c r="D577" t="s">
        <v>15</v>
      </c>
      <c r="E577" t="s">
        <v>18</v>
      </c>
      <c r="F577" t="s">
        <v>16</v>
      </c>
      <c r="G577">
        <f>YEAR(tbl_Order[[#This Row],[OrderDate]])</f>
        <v>2019</v>
      </c>
      <c r="H577">
        <f>MONTH(tbl_Order[[#This Row],[OrderDate]])</f>
        <v>5</v>
      </c>
      <c r="I577" t="str">
        <f>TEXT(tbl_Order[[#This Row],[OrderDate]],"mmm")</f>
        <v>May</v>
      </c>
      <c r="J577" s="3">
        <f>SUMIFS(tbl_OrderProduct[LinePrice],tbl_OrderProduct[OrderID],tbl_Order[[#This Row],[OrderID]])</f>
        <v>196.98000000000002</v>
      </c>
    </row>
    <row r="578" spans="1:10" x14ac:dyDescent="0.4">
      <c r="A578" t="s">
        <v>744</v>
      </c>
      <c r="B578" t="s">
        <v>2513</v>
      </c>
      <c r="C578" s="1">
        <v>43599</v>
      </c>
      <c r="D578" t="s">
        <v>17</v>
      </c>
      <c r="E578" t="s">
        <v>167</v>
      </c>
      <c r="F578" t="s">
        <v>16</v>
      </c>
      <c r="G578">
        <f>YEAR(tbl_Order[[#This Row],[OrderDate]])</f>
        <v>2019</v>
      </c>
      <c r="H578">
        <f>MONTH(tbl_Order[[#This Row],[OrderDate]])</f>
        <v>5</v>
      </c>
      <c r="I578" t="str">
        <f>TEXT(tbl_Order[[#This Row],[OrderDate]],"mmm")</f>
        <v>May</v>
      </c>
      <c r="J578" s="3">
        <f>SUMIFS(tbl_OrderProduct[LinePrice],tbl_OrderProduct[OrderID],tbl_Order[[#This Row],[OrderID]])</f>
        <v>87</v>
      </c>
    </row>
    <row r="579" spans="1:10" x14ac:dyDescent="0.4">
      <c r="A579" t="s">
        <v>745</v>
      </c>
      <c r="B579" t="s">
        <v>2233</v>
      </c>
      <c r="C579" s="1">
        <v>43601</v>
      </c>
      <c r="D579" t="s">
        <v>15</v>
      </c>
      <c r="E579" t="s">
        <v>167</v>
      </c>
      <c r="F579" t="s">
        <v>16</v>
      </c>
      <c r="G579">
        <f>YEAR(tbl_Order[[#This Row],[OrderDate]])</f>
        <v>2019</v>
      </c>
      <c r="H579">
        <f>MONTH(tbl_Order[[#This Row],[OrderDate]])</f>
        <v>5</v>
      </c>
      <c r="I579" t="str">
        <f>TEXT(tbl_Order[[#This Row],[OrderDate]],"mmm")</f>
        <v>May</v>
      </c>
      <c r="J579" s="3">
        <f>SUMIFS(tbl_OrderProduct[LinePrice],tbl_OrderProduct[OrderID],tbl_Order[[#This Row],[OrderID]])</f>
        <v>99.9</v>
      </c>
    </row>
    <row r="580" spans="1:10" x14ac:dyDescent="0.4">
      <c r="A580" t="s">
        <v>746</v>
      </c>
      <c r="B580" t="s">
        <v>1769</v>
      </c>
      <c r="C580" s="1">
        <v>43603</v>
      </c>
      <c r="D580" t="s">
        <v>17</v>
      </c>
      <c r="E580" t="s">
        <v>20</v>
      </c>
      <c r="F580" t="s">
        <v>16</v>
      </c>
      <c r="G580">
        <f>YEAR(tbl_Order[[#This Row],[OrderDate]])</f>
        <v>2019</v>
      </c>
      <c r="H580">
        <f>MONTH(tbl_Order[[#This Row],[OrderDate]])</f>
        <v>5</v>
      </c>
      <c r="I580" t="str">
        <f>TEXT(tbl_Order[[#This Row],[OrderDate]],"mmm")</f>
        <v>May</v>
      </c>
      <c r="J580" s="3">
        <f>SUMIFS(tbl_OrderProduct[LinePrice],tbl_OrderProduct[OrderID],tbl_Order[[#This Row],[OrderID]])</f>
        <v>136</v>
      </c>
    </row>
    <row r="581" spans="1:10" x14ac:dyDescent="0.4">
      <c r="A581" t="s">
        <v>747</v>
      </c>
      <c r="B581" t="s">
        <v>2374</v>
      </c>
      <c r="C581" s="1">
        <v>43606</v>
      </c>
      <c r="D581" t="s">
        <v>15</v>
      </c>
      <c r="E581" t="s">
        <v>167</v>
      </c>
      <c r="F581" t="s">
        <v>16</v>
      </c>
      <c r="G581">
        <f>YEAR(tbl_Order[[#This Row],[OrderDate]])</f>
        <v>2019</v>
      </c>
      <c r="H581">
        <f>MONTH(tbl_Order[[#This Row],[OrderDate]])</f>
        <v>5</v>
      </c>
      <c r="I581" t="str">
        <f>TEXT(tbl_Order[[#This Row],[OrderDate]],"mmm")</f>
        <v>May</v>
      </c>
      <c r="J581" s="3">
        <f>SUMIFS(tbl_OrderProduct[LinePrice],tbl_OrderProduct[OrderID],tbl_Order[[#This Row],[OrderID]])</f>
        <v>29</v>
      </c>
    </row>
    <row r="582" spans="1:10" x14ac:dyDescent="0.4">
      <c r="A582" t="s">
        <v>748</v>
      </c>
      <c r="B582" t="s">
        <v>1896</v>
      </c>
      <c r="C582" s="1">
        <v>43609</v>
      </c>
      <c r="D582" t="s">
        <v>15</v>
      </c>
      <c r="E582" t="s">
        <v>18</v>
      </c>
      <c r="F582" t="s">
        <v>16</v>
      </c>
      <c r="G582">
        <f>YEAR(tbl_Order[[#This Row],[OrderDate]])</f>
        <v>2019</v>
      </c>
      <c r="H582">
        <f>MONTH(tbl_Order[[#This Row],[OrderDate]])</f>
        <v>5</v>
      </c>
      <c r="I582" t="str">
        <f>TEXT(tbl_Order[[#This Row],[OrderDate]],"mmm")</f>
        <v>May</v>
      </c>
      <c r="J582" s="3">
        <f>SUMIFS(tbl_OrderProduct[LinePrice],tbl_OrderProduct[OrderID],tbl_Order[[#This Row],[OrderID]])</f>
        <v>17.5</v>
      </c>
    </row>
    <row r="583" spans="1:10" x14ac:dyDescent="0.4">
      <c r="A583" t="s">
        <v>749</v>
      </c>
      <c r="B583" t="s">
        <v>2144</v>
      </c>
      <c r="C583" s="1">
        <v>43611</v>
      </c>
      <c r="D583" t="s">
        <v>15</v>
      </c>
      <c r="E583" t="s">
        <v>18</v>
      </c>
      <c r="F583" t="s">
        <v>16</v>
      </c>
      <c r="G583">
        <f>YEAR(tbl_Order[[#This Row],[OrderDate]])</f>
        <v>2019</v>
      </c>
      <c r="H583">
        <f>MONTH(tbl_Order[[#This Row],[OrderDate]])</f>
        <v>5</v>
      </c>
      <c r="I583" t="str">
        <f>TEXT(tbl_Order[[#This Row],[OrderDate]],"mmm")</f>
        <v>May</v>
      </c>
      <c r="J583" s="3">
        <f>SUMIFS(tbl_OrderProduct[LinePrice],tbl_OrderProduct[OrderID],tbl_Order[[#This Row],[OrderID]])</f>
        <v>183.9</v>
      </c>
    </row>
    <row r="584" spans="1:10" x14ac:dyDescent="0.4">
      <c r="A584" t="s">
        <v>750</v>
      </c>
      <c r="B584" t="s">
        <v>1855</v>
      </c>
      <c r="C584" s="1">
        <v>43614</v>
      </c>
      <c r="D584" t="s">
        <v>166</v>
      </c>
      <c r="E584" t="s">
        <v>167</v>
      </c>
      <c r="F584" t="s">
        <v>16</v>
      </c>
      <c r="G584">
        <f>YEAR(tbl_Order[[#This Row],[OrderDate]])</f>
        <v>2019</v>
      </c>
      <c r="H584">
        <f>MONTH(tbl_Order[[#This Row],[OrderDate]])</f>
        <v>5</v>
      </c>
      <c r="I584" t="str">
        <f>TEXT(tbl_Order[[#This Row],[OrderDate]],"mmm")</f>
        <v>May</v>
      </c>
      <c r="J584" s="3">
        <f>SUMIFS(tbl_OrderProduct[LinePrice],tbl_OrderProduct[OrderID],tbl_Order[[#This Row],[OrderID]])</f>
        <v>81.98</v>
      </c>
    </row>
    <row r="585" spans="1:10" x14ac:dyDescent="0.4">
      <c r="A585" t="s">
        <v>751</v>
      </c>
      <c r="B585" t="s">
        <v>2305</v>
      </c>
      <c r="C585" s="1">
        <v>43614</v>
      </c>
      <c r="D585" t="s">
        <v>166</v>
      </c>
      <c r="E585" t="s">
        <v>18</v>
      </c>
      <c r="F585" t="s">
        <v>16</v>
      </c>
      <c r="G585">
        <f>YEAR(tbl_Order[[#This Row],[OrderDate]])</f>
        <v>2019</v>
      </c>
      <c r="H585">
        <f>MONTH(tbl_Order[[#This Row],[OrderDate]])</f>
        <v>5</v>
      </c>
      <c r="I585" t="str">
        <f>TEXT(tbl_Order[[#This Row],[OrderDate]],"mmm")</f>
        <v>May</v>
      </c>
      <c r="J585" s="3">
        <f>SUMIFS(tbl_OrderProduct[LinePrice],tbl_OrderProduct[OrderID],tbl_Order[[#This Row],[OrderID]])</f>
        <v>161.5</v>
      </c>
    </row>
    <row r="586" spans="1:10" x14ac:dyDescent="0.4">
      <c r="A586" t="s">
        <v>752</v>
      </c>
      <c r="B586" t="s">
        <v>1801</v>
      </c>
      <c r="C586" s="1">
        <v>43618</v>
      </c>
      <c r="D586" t="s">
        <v>15</v>
      </c>
      <c r="E586" t="s">
        <v>167</v>
      </c>
      <c r="F586" t="s">
        <v>16</v>
      </c>
      <c r="G586">
        <f>YEAR(tbl_Order[[#This Row],[OrderDate]])</f>
        <v>2019</v>
      </c>
      <c r="H586">
        <f>MONTH(tbl_Order[[#This Row],[OrderDate]])</f>
        <v>6</v>
      </c>
      <c r="I586" t="str">
        <f>TEXT(tbl_Order[[#This Row],[OrderDate]],"mmm")</f>
        <v>Jun</v>
      </c>
      <c r="J586" s="3">
        <f>SUMIFS(tbl_OrderProduct[LinePrice],tbl_OrderProduct[OrderID],tbl_Order[[#This Row],[OrderID]])</f>
        <v>225.43</v>
      </c>
    </row>
    <row r="587" spans="1:10" x14ac:dyDescent="0.4">
      <c r="A587" t="s">
        <v>753</v>
      </c>
      <c r="B587" t="s">
        <v>1860</v>
      </c>
      <c r="C587" s="1">
        <v>43620</v>
      </c>
      <c r="D587" t="s">
        <v>15</v>
      </c>
      <c r="E587" t="s">
        <v>167</v>
      </c>
      <c r="F587" t="s">
        <v>16</v>
      </c>
      <c r="G587">
        <f>YEAR(tbl_Order[[#This Row],[OrderDate]])</f>
        <v>2019</v>
      </c>
      <c r="H587">
        <f>MONTH(tbl_Order[[#This Row],[OrderDate]])</f>
        <v>6</v>
      </c>
      <c r="I587" t="str">
        <f>TEXT(tbl_Order[[#This Row],[OrderDate]],"mmm")</f>
        <v>Jun</v>
      </c>
      <c r="J587" s="3">
        <f>SUMIFS(tbl_OrderProduct[LinePrice],tbl_OrderProduct[OrderID],tbl_Order[[#This Row],[OrderID]])</f>
        <v>54.99</v>
      </c>
    </row>
    <row r="588" spans="1:10" x14ac:dyDescent="0.4">
      <c r="A588" t="s">
        <v>754</v>
      </c>
      <c r="B588" t="s">
        <v>1840</v>
      </c>
      <c r="C588" s="1">
        <v>43622</v>
      </c>
      <c r="D588" t="s">
        <v>15</v>
      </c>
      <c r="E588" t="s">
        <v>167</v>
      </c>
      <c r="F588" t="s">
        <v>16</v>
      </c>
      <c r="G588">
        <f>YEAR(tbl_Order[[#This Row],[OrderDate]])</f>
        <v>2019</v>
      </c>
      <c r="H588">
        <f>MONTH(tbl_Order[[#This Row],[OrderDate]])</f>
        <v>6</v>
      </c>
      <c r="I588" t="str">
        <f>TEXT(tbl_Order[[#This Row],[OrderDate]],"mmm")</f>
        <v>Jun</v>
      </c>
      <c r="J588" s="3">
        <f>SUMIFS(tbl_OrderProduct[LinePrice],tbl_OrderProduct[OrderID],tbl_Order[[#This Row],[OrderID]])</f>
        <v>109.44</v>
      </c>
    </row>
    <row r="589" spans="1:10" x14ac:dyDescent="0.4">
      <c r="A589" t="s">
        <v>755</v>
      </c>
      <c r="B589" t="s">
        <v>2138</v>
      </c>
      <c r="C589" s="1">
        <v>43625</v>
      </c>
      <c r="D589" t="s">
        <v>15</v>
      </c>
      <c r="E589" t="s">
        <v>167</v>
      </c>
      <c r="F589" t="s">
        <v>16</v>
      </c>
      <c r="G589">
        <f>YEAR(tbl_Order[[#This Row],[OrderDate]])</f>
        <v>2019</v>
      </c>
      <c r="H589">
        <f>MONTH(tbl_Order[[#This Row],[OrderDate]])</f>
        <v>6</v>
      </c>
      <c r="I589" t="str">
        <f>TEXT(tbl_Order[[#This Row],[OrderDate]],"mmm")</f>
        <v>Jun</v>
      </c>
      <c r="J589" s="3">
        <f>SUMIFS(tbl_OrderProduct[LinePrice],tbl_OrderProduct[OrderID],tbl_Order[[#This Row],[OrderID]])</f>
        <v>87</v>
      </c>
    </row>
    <row r="590" spans="1:10" x14ac:dyDescent="0.4">
      <c r="A590" t="s">
        <v>756</v>
      </c>
      <c r="B590" t="s">
        <v>2178</v>
      </c>
      <c r="C590" s="1">
        <v>43626</v>
      </c>
      <c r="D590" t="s">
        <v>15</v>
      </c>
      <c r="E590" t="s">
        <v>167</v>
      </c>
      <c r="F590" t="s">
        <v>16</v>
      </c>
      <c r="G590">
        <f>YEAR(tbl_Order[[#This Row],[OrderDate]])</f>
        <v>2019</v>
      </c>
      <c r="H590">
        <f>MONTH(tbl_Order[[#This Row],[OrderDate]])</f>
        <v>6</v>
      </c>
      <c r="I590" t="str">
        <f>TEXT(tbl_Order[[#This Row],[OrderDate]],"mmm")</f>
        <v>Jun</v>
      </c>
      <c r="J590" s="3">
        <f>SUMIFS(tbl_OrderProduct[LinePrice],tbl_OrderProduct[OrderID],tbl_Order[[#This Row],[OrderID]])</f>
        <v>160.93</v>
      </c>
    </row>
    <row r="591" spans="1:10" x14ac:dyDescent="0.4">
      <c r="A591" t="s">
        <v>757</v>
      </c>
      <c r="B591" t="s">
        <v>1962</v>
      </c>
      <c r="C591" s="1">
        <v>43628</v>
      </c>
      <c r="D591" t="s">
        <v>15</v>
      </c>
      <c r="E591" t="s">
        <v>167</v>
      </c>
      <c r="F591" t="s">
        <v>16</v>
      </c>
      <c r="G591">
        <f>YEAR(tbl_Order[[#This Row],[OrderDate]])</f>
        <v>2019</v>
      </c>
      <c r="H591">
        <f>MONTH(tbl_Order[[#This Row],[OrderDate]])</f>
        <v>6</v>
      </c>
      <c r="I591" t="str">
        <f>TEXT(tbl_Order[[#This Row],[OrderDate]],"mmm")</f>
        <v>Jun</v>
      </c>
      <c r="J591" s="3">
        <f>SUMIFS(tbl_OrderProduct[LinePrice],tbl_OrderProduct[OrderID],tbl_Order[[#This Row],[OrderID]])</f>
        <v>197.99</v>
      </c>
    </row>
    <row r="592" spans="1:10" x14ac:dyDescent="0.4">
      <c r="A592" t="s">
        <v>758</v>
      </c>
      <c r="B592" t="s">
        <v>1796</v>
      </c>
      <c r="C592" s="1">
        <v>43631</v>
      </c>
      <c r="D592" t="s">
        <v>15</v>
      </c>
      <c r="E592" t="s">
        <v>167</v>
      </c>
      <c r="F592" t="s">
        <v>16</v>
      </c>
      <c r="G592">
        <f>YEAR(tbl_Order[[#This Row],[OrderDate]])</f>
        <v>2019</v>
      </c>
      <c r="H592">
        <f>MONTH(tbl_Order[[#This Row],[OrderDate]])</f>
        <v>6</v>
      </c>
      <c r="I592" t="str">
        <f>TEXT(tbl_Order[[#This Row],[OrderDate]],"mmm")</f>
        <v>Jun</v>
      </c>
      <c r="J592" s="3">
        <f>SUMIFS(tbl_OrderProduct[LinePrice],tbl_OrderProduct[OrderID],tbl_Order[[#This Row],[OrderID]])</f>
        <v>120.45</v>
      </c>
    </row>
    <row r="593" spans="1:10" x14ac:dyDescent="0.4">
      <c r="A593" t="s">
        <v>759</v>
      </c>
      <c r="B593" t="s">
        <v>1936</v>
      </c>
      <c r="C593" s="1">
        <v>43633</v>
      </c>
      <c r="D593" t="s">
        <v>15</v>
      </c>
      <c r="E593" t="s">
        <v>20</v>
      </c>
      <c r="F593" t="s">
        <v>16</v>
      </c>
      <c r="G593">
        <f>YEAR(tbl_Order[[#This Row],[OrderDate]])</f>
        <v>2019</v>
      </c>
      <c r="H593">
        <f>MONTH(tbl_Order[[#This Row],[OrderDate]])</f>
        <v>6</v>
      </c>
      <c r="I593" t="str">
        <f>TEXT(tbl_Order[[#This Row],[OrderDate]],"mmm")</f>
        <v>Jun</v>
      </c>
      <c r="J593" s="3">
        <f>SUMIFS(tbl_OrderProduct[LinePrice],tbl_OrderProduct[OrderID],tbl_Order[[#This Row],[OrderID]])</f>
        <v>169.38</v>
      </c>
    </row>
    <row r="594" spans="1:10" x14ac:dyDescent="0.4">
      <c r="A594" t="s">
        <v>760</v>
      </c>
      <c r="B594" t="s">
        <v>2266</v>
      </c>
      <c r="C594" s="1">
        <v>43635</v>
      </c>
      <c r="D594" t="s">
        <v>15</v>
      </c>
      <c r="E594" t="s">
        <v>18</v>
      </c>
      <c r="F594" t="s">
        <v>16</v>
      </c>
      <c r="G594">
        <f>YEAR(tbl_Order[[#This Row],[OrderDate]])</f>
        <v>2019</v>
      </c>
      <c r="H594">
        <f>MONTH(tbl_Order[[#This Row],[OrderDate]])</f>
        <v>6</v>
      </c>
      <c r="I594" t="str">
        <f>TEXT(tbl_Order[[#This Row],[OrderDate]],"mmm")</f>
        <v>Jun</v>
      </c>
      <c r="J594" s="3">
        <f>SUMIFS(tbl_OrderProduct[LinePrice],tbl_OrderProduct[OrderID],tbl_Order[[#This Row],[OrderID]])</f>
        <v>193.9</v>
      </c>
    </row>
    <row r="595" spans="1:10" x14ac:dyDescent="0.4">
      <c r="A595" t="s">
        <v>761</v>
      </c>
      <c r="B595" t="s">
        <v>2361</v>
      </c>
      <c r="C595" s="1">
        <v>43638</v>
      </c>
      <c r="D595" t="s">
        <v>15</v>
      </c>
      <c r="E595" t="s">
        <v>20</v>
      </c>
      <c r="F595" t="s">
        <v>16</v>
      </c>
      <c r="G595">
        <f>YEAR(tbl_Order[[#This Row],[OrderDate]])</f>
        <v>2019</v>
      </c>
      <c r="H595">
        <f>MONTH(tbl_Order[[#This Row],[OrderDate]])</f>
        <v>6</v>
      </c>
      <c r="I595" t="str">
        <f>TEXT(tbl_Order[[#This Row],[OrderDate]],"mmm")</f>
        <v>Jun</v>
      </c>
      <c r="J595" s="3">
        <f>SUMIFS(tbl_OrderProduct[LinePrice],tbl_OrderProduct[OrderID],tbl_Order[[#This Row],[OrderID]])</f>
        <v>34.950000000000003</v>
      </c>
    </row>
    <row r="596" spans="1:10" x14ac:dyDescent="0.4">
      <c r="A596" t="s">
        <v>762</v>
      </c>
      <c r="B596" t="s">
        <v>2470</v>
      </c>
      <c r="C596" s="1">
        <v>43641</v>
      </c>
      <c r="D596" t="s">
        <v>15</v>
      </c>
      <c r="E596" t="s">
        <v>18</v>
      </c>
      <c r="F596" t="s">
        <v>16</v>
      </c>
      <c r="G596">
        <f>YEAR(tbl_Order[[#This Row],[OrderDate]])</f>
        <v>2019</v>
      </c>
      <c r="H596">
        <f>MONTH(tbl_Order[[#This Row],[OrderDate]])</f>
        <v>6</v>
      </c>
      <c r="I596" t="str">
        <f>TEXT(tbl_Order[[#This Row],[OrderDate]],"mmm")</f>
        <v>Jun</v>
      </c>
      <c r="J596" s="3">
        <f>SUMIFS(tbl_OrderProduct[LinePrice],tbl_OrderProduct[OrderID],tbl_Order[[#This Row],[OrderID]])</f>
        <v>94.490000000000009</v>
      </c>
    </row>
    <row r="597" spans="1:10" x14ac:dyDescent="0.4">
      <c r="A597" t="s">
        <v>763</v>
      </c>
      <c r="B597" t="s">
        <v>2033</v>
      </c>
      <c r="C597" s="1">
        <v>43641</v>
      </c>
      <c r="D597" t="s">
        <v>15</v>
      </c>
      <c r="E597" t="s">
        <v>18</v>
      </c>
      <c r="F597" t="s">
        <v>16</v>
      </c>
      <c r="G597">
        <f>YEAR(tbl_Order[[#This Row],[OrderDate]])</f>
        <v>2019</v>
      </c>
      <c r="H597">
        <f>MONTH(tbl_Order[[#This Row],[OrderDate]])</f>
        <v>6</v>
      </c>
      <c r="I597" t="str">
        <f>TEXT(tbl_Order[[#This Row],[OrderDate]],"mmm")</f>
        <v>Jun</v>
      </c>
      <c r="J597" s="3">
        <f>SUMIFS(tbl_OrderProduct[LinePrice],tbl_OrderProduct[OrderID],tbl_Order[[#This Row],[OrderID]])</f>
        <v>68.490000000000009</v>
      </c>
    </row>
    <row r="598" spans="1:10" x14ac:dyDescent="0.4">
      <c r="A598" t="s">
        <v>764</v>
      </c>
      <c r="B598" t="s">
        <v>2623</v>
      </c>
      <c r="C598" s="1">
        <v>43645</v>
      </c>
      <c r="D598" t="s">
        <v>15</v>
      </c>
      <c r="E598" t="s">
        <v>18</v>
      </c>
      <c r="F598" t="s">
        <v>16</v>
      </c>
      <c r="G598">
        <f>YEAR(tbl_Order[[#This Row],[OrderDate]])</f>
        <v>2019</v>
      </c>
      <c r="H598">
        <f>MONTH(tbl_Order[[#This Row],[OrderDate]])</f>
        <v>6</v>
      </c>
      <c r="I598" t="str">
        <f>TEXT(tbl_Order[[#This Row],[OrderDate]],"mmm")</f>
        <v>Jun</v>
      </c>
      <c r="J598" s="3">
        <f>SUMIFS(tbl_OrderProduct[LinePrice],tbl_OrderProduct[OrderID],tbl_Order[[#This Row],[OrderID]])</f>
        <v>140.49</v>
      </c>
    </row>
    <row r="599" spans="1:10" x14ac:dyDescent="0.4">
      <c r="A599" t="s">
        <v>765</v>
      </c>
      <c r="B599" t="s">
        <v>2405</v>
      </c>
      <c r="C599" s="1">
        <v>43649</v>
      </c>
      <c r="D599" t="s">
        <v>166</v>
      </c>
      <c r="E599" t="s">
        <v>167</v>
      </c>
      <c r="F599" t="s">
        <v>16</v>
      </c>
      <c r="G599">
        <f>YEAR(tbl_Order[[#This Row],[OrderDate]])</f>
        <v>2019</v>
      </c>
      <c r="H599">
        <f>MONTH(tbl_Order[[#This Row],[OrderDate]])</f>
        <v>7</v>
      </c>
      <c r="I599" t="str">
        <f>TEXT(tbl_Order[[#This Row],[OrderDate]],"mmm")</f>
        <v>Jul</v>
      </c>
      <c r="J599" s="3">
        <f>SUMIFS(tbl_OrderProduct[LinePrice],tbl_OrderProduct[OrderID],tbl_Order[[#This Row],[OrderID]])</f>
        <v>126.95</v>
      </c>
    </row>
    <row r="600" spans="1:10" x14ac:dyDescent="0.4">
      <c r="A600" t="s">
        <v>766</v>
      </c>
      <c r="B600" t="s">
        <v>2057</v>
      </c>
      <c r="C600" s="1">
        <v>43650</v>
      </c>
      <c r="D600" t="s">
        <v>15</v>
      </c>
      <c r="E600" t="s">
        <v>20</v>
      </c>
      <c r="F600" t="s">
        <v>16</v>
      </c>
      <c r="G600">
        <f>YEAR(tbl_Order[[#This Row],[OrderDate]])</f>
        <v>2019</v>
      </c>
      <c r="H600">
        <f>MONTH(tbl_Order[[#This Row],[OrderDate]])</f>
        <v>7</v>
      </c>
      <c r="I600" t="str">
        <f>TEXT(tbl_Order[[#This Row],[OrderDate]],"mmm")</f>
        <v>Jul</v>
      </c>
      <c r="J600" s="3">
        <f>SUMIFS(tbl_OrderProduct[LinePrice],tbl_OrderProduct[OrderID],tbl_Order[[#This Row],[OrderID]])</f>
        <v>134.9</v>
      </c>
    </row>
    <row r="601" spans="1:10" x14ac:dyDescent="0.4">
      <c r="A601" t="s">
        <v>767</v>
      </c>
      <c r="B601" t="s">
        <v>2092</v>
      </c>
      <c r="C601" s="1">
        <v>43652</v>
      </c>
      <c r="D601" t="s">
        <v>166</v>
      </c>
      <c r="E601" t="s">
        <v>20</v>
      </c>
      <c r="F601" t="s">
        <v>16</v>
      </c>
      <c r="G601">
        <f>YEAR(tbl_Order[[#This Row],[OrderDate]])</f>
        <v>2019</v>
      </c>
      <c r="H601">
        <f>MONTH(tbl_Order[[#This Row],[OrderDate]])</f>
        <v>7</v>
      </c>
      <c r="I601" t="str">
        <f>TEXT(tbl_Order[[#This Row],[OrderDate]],"mmm")</f>
        <v>Jul</v>
      </c>
      <c r="J601" s="3">
        <f>SUMIFS(tbl_OrderProduct[LinePrice],tbl_OrderProduct[OrderID],tbl_Order[[#This Row],[OrderID]])</f>
        <v>104.85</v>
      </c>
    </row>
    <row r="602" spans="1:10" x14ac:dyDescent="0.4">
      <c r="A602" t="s">
        <v>768</v>
      </c>
      <c r="B602" t="s">
        <v>2443</v>
      </c>
      <c r="C602" s="1">
        <v>43655</v>
      </c>
      <c r="D602" t="s">
        <v>166</v>
      </c>
      <c r="E602" t="s">
        <v>167</v>
      </c>
      <c r="F602" t="s">
        <v>16</v>
      </c>
      <c r="G602">
        <f>YEAR(tbl_Order[[#This Row],[OrderDate]])</f>
        <v>2019</v>
      </c>
      <c r="H602">
        <f>MONTH(tbl_Order[[#This Row],[OrderDate]])</f>
        <v>7</v>
      </c>
      <c r="I602" t="str">
        <f>TEXT(tbl_Order[[#This Row],[OrderDate]],"mmm")</f>
        <v>Jul</v>
      </c>
      <c r="J602" s="3">
        <f>SUMIFS(tbl_OrderProduct[LinePrice],tbl_OrderProduct[OrderID],tbl_Order[[#This Row],[OrderID]])</f>
        <v>110.49000000000001</v>
      </c>
    </row>
    <row r="603" spans="1:10" x14ac:dyDescent="0.4">
      <c r="A603" t="s">
        <v>769</v>
      </c>
      <c r="B603" t="s">
        <v>2003</v>
      </c>
      <c r="C603" s="1">
        <v>43657</v>
      </c>
      <c r="D603" t="s">
        <v>17</v>
      </c>
      <c r="E603" t="s">
        <v>167</v>
      </c>
      <c r="F603" t="s">
        <v>16</v>
      </c>
      <c r="G603">
        <f>YEAR(tbl_Order[[#This Row],[OrderDate]])</f>
        <v>2019</v>
      </c>
      <c r="H603">
        <f>MONTH(tbl_Order[[#This Row],[OrderDate]])</f>
        <v>7</v>
      </c>
      <c r="I603" t="str">
        <f>TEXT(tbl_Order[[#This Row],[OrderDate]],"mmm")</f>
        <v>Jul</v>
      </c>
      <c r="J603" s="3">
        <f>SUMIFS(tbl_OrderProduct[LinePrice],tbl_OrderProduct[OrderID],tbl_Order[[#This Row],[OrderID]])</f>
        <v>284.27999999999997</v>
      </c>
    </row>
    <row r="604" spans="1:10" x14ac:dyDescent="0.4">
      <c r="A604" t="s">
        <v>770</v>
      </c>
      <c r="B604" t="s">
        <v>2023</v>
      </c>
      <c r="C604" s="1">
        <v>43660</v>
      </c>
      <c r="D604" t="s">
        <v>17</v>
      </c>
      <c r="E604" t="s">
        <v>18</v>
      </c>
      <c r="F604" t="s">
        <v>16</v>
      </c>
      <c r="G604">
        <f>YEAR(tbl_Order[[#This Row],[OrderDate]])</f>
        <v>2019</v>
      </c>
      <c r="H604">
        <f>MONTH(tbl_Order[[#This Row],[OrderDate]])</f>
        <v>7</v>
      </c>
      <c r="I604" t="str">
        <f>TEXT(tbl_Order[[#This Row],[OrderDate]],"mmm")</f>
        <v>Jul</v>
      </c>
      <c r="J604" s="3">
        <f>SUMIFS(tbl_OrderProduct[LinePrice],tbl_OrderProduct[OrderID],tbl_Order[[#This Row],[OrderID]])</f>
        <v>177.94</v>
      </c>
    </row>
    <row r="605" spans="1:10" x14ac:dyDescent="0.4">
      <c r="A605" t="s">
        <v>771</v>
      </c>
      <c r="B605" t="s">
        <v>1973</v>
      </c>
      <c r="C605" s="1">
        <v>43663</v>
      </c>
      <c r="D605" t="s">
        <v>17</v>
      </c>
      <c r="E605" t="s">
        <v>167</v>
      </c>
      <c r="F605" t="s">
        <v>16</v>
      </c>
      <c r="G605">
        <f>YEAR(tbl_Order[[#This Row],[OrderDate]])</f>
        <v>2019</v>
      </c>
      <c r="H605">
        <f>MONTH(tbl_Order[[#This Row],[OrderDate]])</f>
        <v>7</v>
      </c>
      <c r="I605" t="str">
        <f>TEXT(tbl_Order[[#This Row],[OrderDate]],"mmm")</f>
        <v>Jul</v>
      </c>
      <c r="J605" s="3">
        <f>SUMIFS(tbl_OrderProduct[LinePrice],tbl_OrderProduct[OrderID],tbl_Order[[#This Row],[OrderID]])</f>
        <v>72.900000000000006</v>
      </c>
    </row>
    <row r="606" spans="1:10" x14ac:dyDescent="0.4">
      <c r="A606" t="s">
        <v>772</v>
      </c>
      <c r="B606" t="s">
        <v>1922</v>
      </c>
      <c r="C606" s="1">
        <v>43666</v>
      </c>
      <c r="D606" t="s">
        <v>166</v>
      </c>
      <c r="E606" t="s">
        <v>18</v>
      </c>
      <c r="F606" t="s">
        <v>16</v>
      </c>
      <c r="G606">
        <f>YEAR(tbl_Order[[#This Row],[OrderDate]])</f>
        <v>2019</v>
      </c>
      <c r="H606">
        <f>MONTH(tbl_Order[[#This Row],[OrderDate]])</f>
        <v>7</v>
      </c>
      <c r="I606" t="str">
        <f>TEXT(tbl_Order[[#This Row],[OrderDate]],"mmm")</f>
        <v>Jul</v>
      </c>
      <c r="J606" s="3">
        <f>SUMIFS(tbl_OrderProduct[LinePrice],tbl_OrderProduct[OrderID],tbl_Order[[#This Row],[OrderID]])</f>
        <v>70.47999999999999</v>
      </c>
    </row>
    <row r="607" spans="1:10" x14ac:dyDescent="0.4">
      <c r="A607" t="s">
        <v>773</v>
      </c>
      <c r="B607" t="s">
        <v>2246</v>
      </c>
      <c r="C607" s="1">
        <v>43669</v>
      </c>
      <c r="D607" t="s">
        <v>17</v>
      </c>
      <c r="E607" t="s">
        <v>20</v>
      </c>
      <c r="F607" t="s">
        <v>16</v>
      </c>
      <c r="G607">
        <f>YEAR(tbl_Order[[#This Row],[OrderDate]])</f>
        <v>2019</v>
      </c>
      <c r="H607">
        <f>MONTH(tbl_Order[[#This Row],[OrderDate]])</f>
        <v>7</v>
      </c>
      <c r="I607" t="str">
        <f>TEXT(tbl_Order[[#This Row],[OrderDate]],"mmm")</f>
        <v>Jul</v>
      </c>
      <c r="J607" s="3">
        <f>SUMIFS(tbl_OrderProduct[LinePrice],tbl_OrderProduct[OrderID],tbl_Order[[#This Row],[OrderID]])</f>
        <v>143.97</v>
      </c>
    </row>
    <row r="608" spans="1:10" x14ac:dyDescent="0.4">
      <c r="A608" t="s">
        <v>774</v>
      </c>
      <c r="B608" t="s">
        <v>2255</v>
      </c>
      <c r="C608" s="1">
        <v>43671</v>
      </c>
      <c r="D608" t="s">
        <v>15</v>
      </c>
      <c r="E608" t="s">
        <v>18</v>
      </c>
      <c r="F608" t="s">
        <v>16</v>
      </c>
      <c r="G608">
        <f>YEAR(tbl_Order[[#This Row],[OrderDate]])</f>
        <v>2019</v>
      </c>
      <c r="H608">
        <f>MONTH(tbl_Order[[#This Row],[OrderDate]])</f>
        <v>7</v>
      </c>
      <c r="I608" t="str">
        <f>TEXT(tbl_Order[[#This Row],[OrderDate]],"mmm")</f>
        <v>Jul</v>
      </c>
      <c r="J608" s="3">
        <f>SUMIFS(tbl_OrderProduct[LinePrice],tbl_OrderProduct[OrderID],tbl_Order[[#This Row],[OrderID]])</f>
        <v>203.38</v>
      </c>
    </row>
    <row r="609" spans="1:10" x14ac:dyDescent="0.4">
      <c r="A609" t="s">
        <v>775</v>
      </c>
      <c r="B609" t="s">
        <v>2032</v>
      </c>
      <c r="C609" s="1">
        <v>43674</v>
      </c>
      <c r="D609" t="s">
        <v>17</v>
      </c>
      <c r="E609" t="s">
        <v>167</v>
      </c>
      <c r="F609" t="s">
        <v>16</v>
      </c>
      <c r="G609">
        <f>YEAR(tbl_Order[[#This Row],[OrderDate]])</f>
        <v>2019</v>
      </c>
      <c r="H609">
        <f>MONTH(tbl_Order[[#This Row],[OrderDate]])</f>
        <v>7</v>
      </c>
      <c r="I609" t="str">
        <f>TEXT(tbl_Order[[#This Row],[OrderDate]],"mmm")</f>
        <v>Jul</v>
      </c>
      <c r="J609" s="3">
        <f>SUMIFS(tbl_OrderProduct[LinePrice],tbl_OrderProduct[OrderID],tbl_Order[[#This Row],[OrderID]])</f>
        <v>242.94</v>
      </c>
    </row>
    <row r="610" spans="1:10" x14ac:dyDescent="0.4">
      <c r="A610" t="s">
        <v>776</v>
      </c>
      <c r="B610" t="s">
        <v>2634</v>
      </c>
      <c r="C610" s="1">
        <v>43677</v>
      </c>
      <c r="D610" t="s">
        <v>166</v>
      </c>
      <c r="E610" t="s">
        <v>167</v>
      </c>
      <c r="F610" t="s">
        <v>16</v>
      </c>
      <c r="G610">
        <f>YEAR(tbl_Order[[#This Row],[OrderDate]])</f>
        <v>2019</v>
      </c>
      <c r="H610">
        <f>MONTH(tbl_Order[[#This Row],[OrderDate]])</f>
        <v>7</v>
      </c>
      <c r="I610" t="str">
        <f>TEXT(tbl_Order[[#This Row],[OrderDate]],"mmm")</f>
        <v>Jul</v>
      </c>
      <c r="J610" s="3">
        <f>SUMIFS(tbl_OrderProduct[LinePrice],tbl_OrderProduct[OrderID],tbl_Order[[#This Row],[OrderID]])</f>
        <v>111.97999999999999</v>
      </c>
    </row>
    <row r="611" spans="1:10" x14ac:dyDescent="0.4">
      <c r="A611" t="s">
        <v>777</v>
      </c>
      <c r="B611" t="s">
        <v>2319</v>
      </c>
      <c r="C611" s="1">
        <v>43679</v>
      </c>
      <c r="D611" t="s">
        <v>15</v>
      </c>
      <c r="E611" t="s">
        <v>167</v>
      </c>
      <c r="F611" t="s">
        <v>16</v>
      </c>
      <c r="G611">
        <f>YEAR(tbl_Order[[#This Row],[OrderDate]])</f>
        <v>2019</v>
      </c>
      <c r="H611">
        <f>MONTH(tbl_Order[[#This Row],[OrderDate]])</f>
        <v>8</v>
      </c>
      <c r="I611" t="str">
        <f>TEXT(tbl_Order[[#This Row],[OrderDate]],"mmm")</f>
        <v>Aug</v>
      </c>
      <c r="J611" s="3">
        <f>SUMIFS(tbl_OrderProduct[LinePrice],tbl_OrderProduct[OrderID],tbl_Order[[#This Row],[OrderID]])</f>
        <v>26.49</v>
      </c>
    </row>
    <row r="612" spans="1:10" x14ac:dyDescent="0.4">
      <c r="A612" t="s">
        <v>778</v>
      </c>
      <c r="B612" t="s">
        <v>1874</v>
      </c>
      <c r="C612" s="1">
        <v>43681</v>
      </c>
      <c r="D612" t="s">
        <v>17</v>
      </c>
      <c r="E612" t="s">
        <v>18</v>
      </c>
      <c r="F612" t="s">
        <v>16</v>
      </c>
      <c r="G612">
        <f>YEAR(tbl_Order[[#This Row],[OrderDate]])</f>
        <v>2019</v>
      </c>
      <c r="H612">
        <f>MONTH(tbl_Order[[#This Row],[OrderDate]])</f>
        <v>8</v>
      </c>
      <c r="I612" t="str">
        <f>TEXT(tbl_Order[[#This Row],[OrderDate]],"mmm")</f>
        <v>Aug</v>
      </c>
      <c r="J612" s="3">
        <f>SUMIFS(tbl_OrderProduct[LinePrice],tbl_OrderProduct[OrderID],tbl_Order[[#This Row],[OrderID]])</f>
        <v>130.94999999999999</v>
      </c>
    </row>
    <row r="613" spans="1:10" x14ac:dyDescent="0.4">
      <c r="A613" t="s">
        <v>779</v>
      </c>
      <c r="B613" t="s">
        <v>1912</v>
      </c>
      <c r="C613" s="1">
        <v>43683</v>
      </c>
      <c r="D613" t="s">
        <v>15</v>
      </c>
      <c r="E613" t="s">
        <v>20</v>
      </c>
      <c r="F613" t="s">
        <v>16</v>
      </c>
      <c r="G613">
        <f>YEAR(tbl_Order[[#This Row],[OrderDate]])</f>
        <v>2019</v>
      </c>
      <c r="H613">
        <f>MONTH(tbl_Order[[#This Row],[OrderDate]])</f>
        <v>8</v>
      </c>
      <c r="I613" t="str">
        <f>TEXT(tbl_Order[[#This Row],[OrderDate]],"mmm")</f>
        <v>Aug</v>
      </c>
      <c r="J613" s="3">
        <f>SUMIFS(tbl_OrderProduct[LinePrice],tbl_OrderProduct[OrderID],tbl_Order[[#This Row],[OrderID]])</f>
        <v>268.34000000000003</v>
      </c>
    </row>
    <row r="614" spans="1:10" x14ac:dyDescent="0.4">
      <c r="A614" t="s">
        <v>780</v>
      </c>
      <c r="B614" t="s">
        <v>2365</v>
      </c>
      <c r="C614" s="1">
        <v>43685</v>
      </c>
      <c r="D614" t="s">
        <v>15</v>
      </c>
      <c r="E614" t="s">
        <v>20</v>
      </c>
      <c r="F614" t="s">
        <v>16</v>
      </c>
      <c r="G614">
        <f>YEAR(tbl_Order[[#This Row],[OrderDate]])</f>
        <v>2019</v>
      </c>
      <c r="H614">
        <f>MONTH(tbl_Order[[#This Row],[OrderDate]])</f>
        <v>8</v>
      </c>
      <c r="I614" t="str">
        <f>TEXT(tbl_Order[[#This Row],[OrderDate]],"mmm")</f>
        <v>Aug</v>
      </c>
      <c r="J614" s="3">
        <f>SUMIFS(tbl_OrderProduct[LinePrice],tbl_OrderProduct[OrderID],tbl_Order[[#This Row],[OrderID]])</f>
        <v>276.38</v>
      </c>
    </row>
    <row r="615" spans="1:10" x14ac:dyDescent="0.4">
      <c r="A615" t="s">
        <v>781</v>
      </c>
      <c r="B615" t="s">
        <v>2142</v>
      </c>
      <c r="C615" s="1">
        <v>43688</v>
      </c>
      <c r="D615" t="s">
        <v>166</v>
      </c>
      <c r="E615" t="s">
        <v>18</v>
      </c>
      <c r="F615" t="s">
        <v>16</v>
      </c>
      <c r="G615">
        <f>YEAR(tbl_Order[[#This Row],[OrderDate]])</f>
        <v>2019</v>
      </c>
      <c r="H615">
        <f>MONTH(tbl_Order[[#This Row],[OrderDate]])</f>
        <v>8</v>
      </c>
      <c r="I615" t="str">
        <f>TEXT(tbl_Order[[#This Row],[OrderDate]],"mmm")</f>
        <v>Aug</v>
      </c>
      <c r="J615" s="3">
        <f>SUMIFS(tbl_OrderProduct[LinePrice],tbl_OrderProduct[OrderID],tbl_Order[[#This Row],[OrderID]])</f>
        <v>49</v>
      </c>
    </row>
    <row r="616" spans="1:10" x14ac:dyDescent="0.4">
      <c r="A616" t="s">
        <v>782</v>
      </c>
      <c r="B616" t="s">
        <v>1873</v>
      </c>
      <c r="C616" s="1">
        <v>43691</v>
      </c>
      <c r="D616" t="s">
        <v>15</v>
      </c>
      <c r="E616" t="s">
        <v>167</v>
      </c>
      <c r="F616" t="s">
        <v>16</v>
      </c>
      <c r="G616">
        <f>YEAR(tbl_Order[[#This Row],[OrderDate]])</f>
        <v>2019</v>
      </c>
      <c r="H616">
        <f>MONTH(tbl_Order[[#This Row],[OrderDate]])</f>
        <v>8</v>
      </c>
      <c r="I616" t="str">
        <f>TEXT(tbl_Order[[#This Row],[OrderDate]],"mmm")</f>
        <v>Aug</v>
      </c>
      <c r="J616" s="3">
        <f>SUMIFS(tbl_OrderProduct[LinePrice],tbl_OrderProduct[OrderID],tbl_Order[[#This Row],[OrderID]])</f>
        <v>62</v>
      </c>
    </row>
    <row r="617" spans="1:10" x14ac:dyDescent="0.4">
      <c r="A617" t="s">
        <v>783</v>
      </c>
      <c r="B617" t="s">
        <v>2648</v>
      </c>
      <c r="C617" s="1">
        <v>43693</v>
      </c>
      <c r="D617" t="s">
        <v>15</v>
      </c>
      <c r="E617" t="s">
        <v>18</v>
      </c>
      <c r="F617" t="s">
        <v>16</v>
      </c>
      <c r="G617">
        <f>YEAR(tbl_Order[[#This Row],[OrderDate]])</f>
        <v>2019</v>
      </c>
      <c r="H617">
        <f>MONTH(tbl_Order[[#This Row],[OrderDate]])</f>
        <v>8</v>
      </c>
      <c r="I617" t="str">
        <f>TEXT(tbl_Order[[#This Row],[OrderDate]],"mmm")</f>
        <v>Aug</v>
      </c>
      <c r="J617" s="3">
        <f>SUMIFS(tbl_OrderProduct[LinePrice],tbl_OrderProduct[OrderID],tbl_Order[[#This Row],[OrderID]])</f>
        <v>20.99</v>
      </c>
    </row>
    <row r="618" spans="1:10" x14ac:dyDescent="0.4">
      <c r="A618" t="s">
        <v>784</v>
      </c>
      <c r="B618" t="s">
        <v>1960</v>
      </c>
      <c r="C618" s="1">
        <v>43693</v>
      </c>
      <c r="D618" t="s">
        <v>166</v>
      </c>
      <c r="E618" t="s">
        <v>18</v>
      </c>
      <c r="F618" t="s">
        <v>16</v>
      </c>
      <c r="G618">
        <f>YEAR(tbl_Order[[#This Row],[OrderDate]])</f>
        <v>2019</v>
      </c>
      <c r="H618">
        <f>MONTH(tbl_Order[[#This Row],[OrderDate]])</f>
        <v>8</v>
      </c>
      <c r="I618" t="str">
        <f>TEXT(tbl_Order[[#This Row],[OrderDate]],"mmm")</f>
        <v>Aug</v>
      </c>
      <c r="J618" s="3">
        <f>SUMIFS(tbl_OrderProduct[LinePrice],tbl_OrderProduct[OrderID],tbl_Order[[#This Row],[OrderID]])</f>
        <v>152.47999999999999</v>
      </c>
    </row>
    <row r="619" spans="1:10" x14ac:dyDescent="0.4">
      <c r="A619" t="s">
        <v>785</v>
      </c>
      <c r="B619" t="s">
        <v>2216</v>
      </c>
      <c r="C619" s="1">
        <v>43697</v>
      </c>
      <c r="D619" t="s">
        <v>17</v>
      </c>
      <c r="E619" t="s">
        <v>20</v>
      </c>
      <c r="F619" t="s">
        <v>16</v>
      </c>
      <c r="G619">
        <f>YEAR(tbl_Order[[#This Row],[OrderDate]])</f>
        <v>2019</v>
      </c>
      <c r="H619">
        <f>MONTH(tbl_Order[[#This Row],[OrderDate]])</f>
        <v>8</v>
      </c>
      <c r="I619" t="str">
        <f>TEXT(tbl_Order[[#This Row],[OrderDate]],"mmm")</f>
        <v>Aug</v>
      </c>
      <c r="J619" s="3">
        <f>SUMIFS(tbl_OrderProduct[LinePrice],tbl_OrderProduct[OrderID],tbl_Order[[#This Row],[OrderID]])</f>
        <v>119.9</v>
      </c>
    </row>
    <row r="620" spans="1:10" x14ac:dyDescent="0.4">
      <c r="A620" t="s">
        <v>786</v>
      </c>
      <c r="B620" t="s">
        <v>1995</v>
      </c>
      <c r="C620" s="1">
        <v>43697</v>
      </c>
      <c r="D620" t="s">
        <v>17</v>
      </c>
      <c r="E620" t="s">
        <v>167</v>
      </c>
      <c r="F620" t="s">
        <v>16</v>
      </c>
      <c r="G620">
        <f>YEAR(tbl_Order[[#This Row],[OrderDate]])</f>
        <v>2019</v>
      </c>
      <c r="H620">
        <f>MONTH(tbl_Order[[#This Row],[OrderDate]])</f>
        <v>8</v>
      </c>
      <c r="I620" t="str">
        <f>TEXT(tbl_Order[[#This Row],[OrderDate]],"mmm")</f>
        <v>Aug</v>
      </c>
      <c r="J620" s="3">
        <f>SUMIFS(tbl_OrderProduct[LinePrice],tbl_OrderProduct[OrderID],tbl_Order[[#This Row],[OrderID]])</f>
        <v>59.95</v>
      </c>
    </row>
    <row r="621" spans="1:10" x14ac:dyDescent="0.4">
      <c r="A621" t="s">
        <v>787</v>
      </c>
      <c r="B621" t="s">
        <v>2134</v>
      </c>
      <c r="C621" s="1">
        <v>43698</v>
      </c>
      <c r="D621" t="s">
        <v>15</v>
      </c>
      <c r="E621" t="s">
        <v>167</v>
      </c>
      <c r="F621" t="s">
        <v>16</v>
      </c>
      <c r="G621">
        <f>YEAR(tbl_Order[[#This Row],[OrderDate]])</f>
        <v>2019</v>
      </c>
      <c r="H621">
        <f>MONTH(tbl_Order[[#This Row],[OrderDate]])</f>
        <v>8</v>
      </c>
      <c r="I621" t="str">
        <f>TEXT(tbl_Order[[#This Row],[OrderDate]],"mmm")</f>
        <v>Aug</v>
      </c>
      <c r="J621" s="3">
        <f>SUMIFS(tbl_OrderProduct[LinePrice],tbl_OrderProduct[OrderID],tbl_Order[[#This Row],[OrderID]])</f>
        <v>346.4</v>
      </c>
    </row>
    <row r="622" spans="1:10" x14ac:dyDescent="0.4">
      <c r="A622" t="s">
        <v>788</v>
      </c>
      <c r="B622" t="s">
        <v>2649</v>
      </c>
      <c r="C622" s="1">
        <v>43700</v>
      </c>
      <c r="D622" t="s">
        <v>15</v>
      </c>
      <c r="E622" t="s">
        <v>167</v>
      </c>
      <c r="F622" t="s">
        <v>16</v>
      </c>
      <c r="G622">
        <f>YEAR(tbl_Order[[#This Row],[OrderDate]])</f>
        <v>2019</v>
      </c>
      <c r="H622">
        <f>MONTH(tbl_Order[[#This Row],[OrderDate]])</f>
        <v>8</v>
      </c>
      <c r="I622" t="str">
        <f>TEXT(tbl_Order[[#This Row],[OrderDate]],"mmm")</f>
        <v>Aug</v>
      </c>
      <c r="J622" s="3">
        <f>SUMIFS(tbl_OrderProduct[LinePrice],tbl_OrderProduct[OrderID],tbl_Order[[#This Row],[OrderID]])</f>
        <v>185.9</v>
      </c>
    </row>
    <row r="623" spans="1:10" x14ac:dyDescent="0.4">
      <c r="A623" t="s">
        <v>789</v>
      </c>
      <c r="B623" t="s">
        <v>2605</v>
      </c>
      <c r="C623" s="1">
        <v>43702</v>
      </c>
      <c r="D623" t="s">
        <v>166</v>
      </c>
      <c r="E623" t="s">
        <v>167</v>
      </c>
      <c r="F623" t="s">
        <v>16</v>
      </c>
      <c r="G623">
        <f>YEAR(tbl_Order[[#This Row],[OrderDate]])</f>
        <v>2019</v>
      </c>
      <c r="H623">
        <f>MONTH(tbl_Order[[#This Row],[OrderDate]])</f>
        <v>8</v>
      </c>
      <c r="I623" t="str">
        <f>TEXT(tbl_Order[[#This Row],[OrderDate]],"mmm")</f>
        <v>Aug</v>
      </c>
      <c r="J623" s="3">
        <f>SUMIFS(tbl_OrderProduct[LinePrice],tbl_OrderProduct[OrderID],tbl_Order[[#This Row],[OrderID]])</f>
        <v>80</v>
      </c>
    </row>
    <row r="624" spans="1:10" x14ac:dyDescent="0.4">
      <c r="A624" t="s">
        <v>790</v>
      </c>
      <c r="B624" t="s">
        <v>2163</v>
      </c>
      <c r="C624" s="1">
        <v>43704</v>
      </c>
      <c r="D624" t="s">
        <v>17</v>
      </c>
      <c r="E624" t="s">
        <v>18</v>
      </c>
      <c r="F624" t="s">
        <v>16</v>
      </c>
      <c r="G624">
        <f>YEAR(tbl_Order[[#This Row],[OrderDate]])</f>
        <v>2019</v>
      </c>
      <c r="H624">
        <f>MONTH(tbl_Order[[#This Row],[OrderDate]])</f>
        <v>8</v>
      </c>
      <c r="I624" t="str">
        <f>TEXT(tbl_Order[[#This Row],[OrderDate]],"mmm")</f>
        <v>Aug</v>
      </c>
      <c r="J624" s="3">
        <f>SUMIFS(tbl_OrderProduct[LinePrice],tbl_OrderProduct[OrderID],tbl_Order[[#This Row],[OrderID]])</f>
        <v>38</v>
      </c>
    </row>
    <row r="625" spans="1:10" x14ac:dyDescent="0.4">
      <c r="A625" t="s">
        <v>791</v>
      </c>
      <c r="B625" t="s">
        <v>2203</v>
      </c>
      <c r="C625" s="1">
        <v>43708</v>
      </c>
      <c r="D625" t="s">
        <v>15</v>
      </c>
      <c r="E625" t="s">
        <v>167</v>
      </c>
      <c r="F625" t="s">
        <v>16</v>
      </c>
      <c r="G625">
        <f>YEAR(tbl_Order[[#This Row],[OrderDate]])</f>
        <v>2019</v>
      </c>
      <c r="H625">
        <f>MONTH(tbl_Order[[#This Row],[OrderDate]])</f>
        <v>8</v>
      </c>
      <c r="I625" t="str">
        <f>TEXT(tbl_Order[[#This Row],[OrderDate]],"mmm")</f>
        <v>Aug</v>
      </c>
      <c r="J625" s="3">
        <f>SUMIFS(tbl_OrderProduct[LinePrice],tbl_OrderProduct[OrderID],tbl_Order[[#This Row],[OrderID]])</f>
        <v>234.8</v>
      </c>
    </row>
    <row r="626" spans="1:10" x14ac:dyDescent="0.4">
      <c r="A626" t="s">
        <v>792</v>
      </c>
      <c r="B626" t="s">
        <v>2168</v>
      </c>
      <c r="C626" s="1">
        <v>43710</v>
      </c>
      <c r="D626" t="s">
        <v>15</v>
      </c>
      <c r="E626" t="s">
        <v>18</v>
      </c>
      <c r="F626" t="s">
        <v>16</v>
      </c>
      <c r="G626">
        <f>YEAR(tbl_Order[[#This Row],[OrderDate]])</f>
        <v>2019</v>
      </c>
      <c r="H626">
        <f>MONTH(tbl_Order[[#This Row],[OrderDate]])</f>
        <v>9</v>
      </c>
      <c r="I626" t="str">
        <f>TEXT(tbl_Order[[#This Row],[OrderDate]],"mmm")</f>
        <v>Sep</v>
      </c>
      <c r="J626" s="3">
        <f>SUMIFS(tbl_OrderProduct[LinePrice],tbl_OrderProduct[OrderID],tbl_Order[[#This Row],[OrderID]])</f>
        <v>33.5</v>
      </c>
    </row>
    <row r="627" spans="1:10" x14ac:dyDescent="0.4">
      <c r="A627" t="s">
        <v>793</v>
      </c>
      <c r="B627" t="s">
        <v>1789</v>
      </c>
      <c r="C627" s="1">
        <v>43711</v>
      </c>
      <c r="D627" t="s">
        <v>15</v>
      </c>
      <c r="E627" t="s">
        <v>167</v>
      </c>
      <c r="F627" t="s">
        <v>16</v>
      </c>
      <c r="G627">
        <f>YEAR(tbl_Order[[#This Row],[OrderDate]])</f>
        <v>2019</v>
      </c>
      <c r="H627">
        <f>MONTH(tbl_Order[[#This Row],[OrderDate]])</f>
        <v>9</v>
      </c>
      <c r="I627" t="str">
        <f>TEXT(tbl_Order[[#This Row],[OrderDate]],"mmm")</f>
        <v>Sep</v>
      </c>
      <c r="J627" s="3">
        <f>SUMIFS(tbl_OrderProduct[LinePrice],tbl_OrderProduct[OrderID],tbl_Order[[#This Row],[OrderID]])</f>
        <v>49</v>
      </c>
    </row>
    <row r="628" spans="1:10" x14ac:dyDescent="0.4">
      <c r="A628" t="s">
        <v>794</v>
      </c>
      <c r="B628" t="s">
        <v>2214</v>
      </c>
      <c r="C628" s="1">
        <v>43712</v>
      </c>
      <c r="D628" t="s">
        <v>15</v>
      </c>
      <c r="E628" t="s">
        <v>20</v>
      </c>
      <c r="F628" t="s">
        <v>16</v>
      </c>
      <c r="G628">
        <f>YEAR(tbl_Order[[#This Row],[OrderDate]])</f>
        <v>2019</v>
      </c>
      <c r="H628">
        <f>MONTH(tbl_Order[[#This Row],[OrderDate]])</f>
        <v>9</v>
      </c>
      <c r="I628" t="str">
        <f>TEXT(tbl_Order[[#This Row],[OrderDate]],"mmm")</f>
        <v>Sep</v>
      </c>
      <c r="J628" s="3">
        <f>SUMIFS(tbl_OrderProduct[LinePrice],tbl_OrderProduct[OrderID],tbl_Order[[#This Row],[OrderID]])</f>
        <v>304.39</v>
      </c>
    </row>
    <row r="629" spans="1:10" x14ac:dyDescent="0.4">
      <c r="A629" t="s">
        <v>795</v>
      </c>
      <c r="B629" t="s">
        <v>2517</v>
      </c>
      <c r="C629" s="1">
        <v>43714</v>
      </c>
      <c r="D629" t="s">
        <v>166</v>
      </c>
      <c r="E629" t="s">
        <v>18</v>
      </c>
      <c r="F629" t="s">
        <v>16</v>
      </c>
      <c r="G629">
        <f>YEAR(tbl_Order[[#This Row],[OrderDate]])</f>
        <v>2019</v>
      </c>
      <c r="H629">
        <f>MONTH(tbl_Order[[#This Row],[OrderDate]])</f>
        <v>9</v>
      </c>
      <c r="I629" t="str">
        <f>TEXT(tbl_Order[[#This Row],[OrderDate]],"mmm")</f>
        <v>Sep</v>
      </c>
      <c r="J629" s="3">
        <f>SUMIFS(tbl_OrderProduct[LinePrice],tbl_OrderProduct[OrderID],tbl_Order[[#This Row],[OrderID]])</f>
        <v>96.89</v>
      </c>
    </row>
    <row r="630" spans="1:10" x14ac:dyDescent="0.4">
      <c r="A630" t="s">
        <v>796</v>
      </c>
      <c r="B630" t="s">
        <v>1885</v>
      </c>
      <c r="C630" s="1">
        <v>43716</v>
      </c>
      <c r="D630" t="s">
        <v>15</v>
      </c>
      <c r="E630" t="s">
        <v>20</v>
      </c>
      <c r="F630" t="s">
        <v>16</v>
      </c>
      <c r="G630">
        <f>YEAR(tbl_Order[[#This Row],[OrderDate]])</f>
        <v>2019</v>
      </c>
      <c r="H630">
        <f>MONTH(tbl_Order[[#This Row],[OrderDate]])</f>
        <v>9</v>
      </c>
      <c r="I630" t="str">
        <f>TEXT(tbl_Order[[#This Row],[OrderDate]],"mmm")</f>
        <v>Sep</v>
      </c>
      <c r="J630" s="3">
        <f>SUMIFS(tbl_OrderProduct[LinePrice],tbl_OrderProduct[OrderID],tbl_Order[[#This Row],[OrderID]])</f>
        <v>287.95</v>
      </c>
    </row>
    <row r="631" spans="1:10" x14ac:dyDescent="0.4">
      <c r="A631" t="s">
        <v>797</v>
      </c>
      <c r="B631" t="s">
        <v>2169</v>
      </c>
      <c r="C631" s="1">
        <v>43716</v>
      </c>
      <c r="D631" t="s">
        <v>17</v>
      </c>
      <c r="E631" t="s">
        <v>167</v>
      </c>
      <c r="F631" t="s">
        <v>16</v>
      </c>
      <c r="G631">
        <f>YEAR(tbl_Order[[#This Row],[OrderDate]])</f>
        <v>2019</v>
      </c>
      <c r="H631">
        <f>MONTH(tbl_Order[[#This Row],[OrderDate]])</f>
        <v>9</v>
      </c>
      <c r="I631" t="str">
        <f>TEXT(tbl_Order[[#This Row],[OrderDate]],"mmm")</f>
        <v>Sep</v>
      </c>
      <c r="J631" s="3">
        <f>SUMIFS(tbl_OrderProduct[LinePrice],tbl_OrderProduct[OrderID],tbl_Order[[#This Row],[OrderID]])</f>
        <v>54.99</v>
      </c>
    </row>
    <row r="632" spans="1:10" x14ac:dyDescent="0.4">
      <c r="A632" t="s">
        <v>798</v>
      </c>
      <c r="B632" t="s">
        <v>1961</v>
      </c>
      <c r="C632" s="1">
        <v>43718</v>
      </c>
      <c r="D632" t="s">
        <v>15</v>
      </c>
      <c r="E632" t="s">
        <v>18</v>
      </c>
      <c r="F632" t="s">
        <v>16</v>
      </c>
      <c r="G632">
        <f>YEAR(tbl_Order[[#This Row],[OrderDate]])</f>
        <v>2019</v>
      </c>
      <c r="H632">
        <f>MONTH(tbl_Order[[#This Row],[OrderDate]])</f>
        <v>9</v>
      </c>
      <c r="I632" t="str">
        <f>TEXT(tbl_Order[[#This Row],[OrderDate]],"mmm")</f>
        <v>Sep</v>
      </c>
      <c r="J632" s="3">
        <f>SUMIFS(tbl_OrderProduct[LinePrice],tbl_OrderProduct[OrderID],tbl_Order[[#This Row],[OrderID]])</f>
        <v>197.93</v>
      </c>
    </row>
    <row r="633" spans="1:10" x14ac:dyDescent="0.4">
      <c r="A633" t="s">
        <v>799</v>
      </c>
      <c r="B633" t="s">
        <v>2278</v>
      </c>
      <c r="C633" s="1">
        <v>43722</v>
      </c>
      <c r="D633" t="s">
        <v>15</v>
      </c>
      <c r="E633" t="s">
        <v>167</v>
      </c>
      <c r="F633" t="s">
        <v>16</v>
      </c>
      <c r="G633">
        <f>YEAR(tbl_Order[[#This Row],[OrderDate]])</f>
        <v>2019</v>
      </c>
      <c r="H633">
        <f>MONTH(tbl_Order[[#This Row],[OrderDate]])</f>
        <v>9</v>
      </c>
      <c r="I633" t="str">
        <f>TEXT(tbl_Order[[#This Row],[OrderDate]],"mmm")</f>
        <v>Sep</v>
      </c>
      <c r="J633" s="3">
        <f>SUMIFS(tbl_OrderProduct[LinePrice],tbl_OrderProduct[OrderID],tbl_Order[[#This Row],[OrderID]])</f>
        <v>222</v>
      </c>
    </row>
    <row r="634" spans="1:10" x14ac:dyDescent="0.4">
      <c r="A634" t="s">
        <v>800</v>
      </c>
      <c r="B634" t="s">
        <v>1874</v>
      </c>
      <c r="C634" s="1">
        <v>43724</v>
      </c>
      <c r="D634" t="s">
        <v>15</v>
      </c>
      <c r="E634" t="s">
        <v>167</v>
      </c>
      <c r="F634" t="s">
        <v>16</v>
      </c>
      <c r="G634">
        <f>YEAR(tbl_Order[[#This Row],[OrderDate]])</f>
        <v>2019</v>
      </c>
      <c r="H634">
        <f>MONTH(tbl_Order[[#This Row],[OrderDate]])</f>
        <v>9</v>
      </c>
      <c r="I634" t="str">
        <f>TEXT(tbl_Order[[#This Row],[OrderDate]],"mmm")</f>
        <v>Sep</v>
      </c>
      <c r="J634" s="3">
        <f>SUMIFS(tbl_OrderProduct[LinePrice],tbl_OrderProduct[OrderID],tbl_Order[[#This Row],[OrderID]])</f>
        <v>12.95</v>
      </c>
    </row>
    <row r="635" spans="1:10" x14ac:dyDescent="0.4">
      <c r="A635" t="s">
        <v>801</v>
      </c>
      <c r="B635" t="s">
        <v>2386</v>
      </c>
      <c r="C635" s="1">
        <v>43724</v>
      </c>
      <c r="D635" t="s">
        <v>15</v>
      </c>
      <c r="E635" t="s">
        <v>167</v>
      </c>
      <c r="F635" t="s">
        <v>16</v>
      </c>
      <c r="G635">
        <f>YEAR(tbl_Order[[#This Row],[OrderDate]])</f>
        <v>2019</v>
      </c>
      <c r="H635">
        <f>MONTH(tbl_Order[[#This Row],[OrderDate]])</f>
        <v>9</v>
      </c>
      <c r="I635" t="str">
        <f>TEXT(tbl_Order[[#This Row],[OrderDate]],"mmm")</f>
        <v>Sep</v>
      </c>
      <c r="J635" s="3">
        <f>SUMIFS(tbl_OrderProduct[LinePrice],tbl_OrderProduct[OrderID],tbl_Order[[#This Row],[OrderID]])</f>
        <v>143</v>
      </c>
    </row>
    <row r="636" spans="1:10" x14ac:dyDescent="0.4">
      <c r="A636" t="s">
        <v>802</v>
      </c>
      <c r="B636" t="s">
        <v>2263</v>
      </c>
      <c r="C636" s="1">
        <v>43727</v>
      </c>
      <c r="D636" t="s">
        <v>17</v>
      </c>
      <c r="E636" t="s">
        <v>20</v>
      </c>
      <c r="F636" t="s">
        <v>16</v>
      </c>
      <c r="G636">
        <f>YEAR(tbl_Order[[#This Row],[OrderDate]])</f>
        <v>2019</v>
      </c>
      <c r="H636">
        <f>MONTH(tbl_Order[[#This Row],[OrderDate]])</f>
        <v>9</v>
      </c>
      <c r="I636" t="str">
        <f>TEXT(tbl_Order[[#This Row],[OrderDate]],"mmm")</f>
        <v>Sep</v>
      </c>
      <c r="J636" s="3">
        <f>SUMIFS(tbl_OrderProduct[LinePrice],tbl_OrderProduct[OrderID],tbl_Order[[#This Row],[OrderID]])</f>
        <v>191.9</v>
      </c>
    </row>
    <row r="637" spans="1:10" x14ac:dyDescent="0.4">
      <c r="A637" t="s">
        <v>803</v>
      </c>
      <c r="B637" t="s">
        <v>2009</v>
      </c>
      <c r="C637" s="1">
        <v>43729</v>
      </c>
      <c r="D637" t="s">
        <v>15</v>
      </c>
      <c r="E637" t="s">
        <v>20</v>
      </c>
      <c r="F637" t="s">
        <v>16</v>
      </c>
      <c r="G637">
        <f>YEAR(tbl_Order[[#This Row],[OrderDate]])</f>
        <v>2019</v>
      </c>
      <c r="H637">
        <f>MONTH(tbl_Order[[#This Row],[OrderDate]])</f>
        <v>9</v>
      </c>
      <c r="I637" t="str">
        <f>TEXT(tbl_Order[[#This Row],[OrderDate]],"mmm")</f>
        <v>Sep</v>
      </c>
      <c r="J637" s="3">
        <f>SUMIFS(tbl_OrderProduct[LinePrice],tbl_OrderProduct[OrderID],tbl_Order[[#This Row],[OrderID]])</f>
        <v>183</v>
      </c>
    </row>
    <row r="638" spans="1:10" x14ac:dyDescent="0.4">
      <c r="A638" t="s">
        <v>804</v>
      </c>
      <c r="B638" t="s">
        <v>1879</v>
      </c>
      <c r="C638" s="1">
        <v>43731</v>
      </c>
      <c r="D638" t="s">
        <v>17</v>
      </c>
      <c r="E638" t="s">
        <v>167</v>
      </c>
      <c r="F638" t="s">
        <v>16</v>
      </c>
      <c r="G638">
        <f>YEAR(tbl_Order[[#This Row],[OrderDate]])</f>
        <v>2019</v>
      </c>
      <c r="H638">
        <f>MONTH(tbl_Order[[#This Row],[OrderDate]])</f>
        <v>9</v>
      </c>
      <c r="I638" t="str">
        <f>TEXT(tbl_Order[[#This Row],[OrderDate]],"mmm")</f>
        <v>Sep</v>
      </c>
      <c r="J638" s="3">
        <f>SUMIFS(tbl_OrderProduct[LinePrice],tbl_OrderProduct[OrderID],tbl_Order[[#This Row],[OrderID]])</f>
        <v>129.93</v>
      </c>
    </row>
    <row r="639" spans="1:10" x14ac:dyDescent="0.4">
      <c r="A639" t="s">
        <v>805</v>
      </c>
      <c r="B639" t="s">
        <v>1807</v>
      </c>
      <c r="C639" s="1">
        <v>43732</v>
      </c>
      <c r="D639" t="s">
        <v>15</v>
      </c>
      <c r="E639" t="s">
        <v>20</v>
      </c>
      <c r="F639" t="s">
        <v>16</v>
      </c>
      <c r="G639">
        <f>YEAR(tbl_Order[[#This Row],[OrderDate]])</f>
        <v>2019</v>
      </c>
      <c r="H639">
        <f>MONTH(tbl_Order[[#This Row],[OrderDate]])</f>
        <v>9</v>
      </c>
      <c r="I639" t="str">
        <f>TEXT(tbl_Order[[#This Row],[OrderDate]],"mmm")</f>
        <v>Sep</v>
      </c>
      <c r="J639" s="3">
        <f>SUMIFS(tbl_OrderProduct[LinePrice],tbl_OrderProduct[OrderID],tbl_Order[[#This Row],[OrderID]])</f>
        <v>165.97000000000003</v>
      </c>
    </row>
    <row r="640" spans="1:10" x14ac:dyDescent="0.4">
      <c r="A640" t="s">
        <v>806</v>
      </c>
      <c r="B640" t="s">
        <v>2099</v>
      </c>
      <c r="C640" s="1">
        <v>43733</v>
      </c>
      <c r="D640" t="s">
        <v>17</v>
      </c>
      <c r="E640" t="s">
        <v>18</v>
      </c>
      <c r="F640" t="s">
        <v>16</v>
      </c>
      <c r="G640">
        <f>YEAR(tbl_Order[[#This Row],[OrderDate]])</f>
        <v>2019</v>
      </c>
      <c r="H640">
        <f>MONTH(tbl_Order[[#This Row],[OrderDate]])</f>
        <v>9</v>
      </c>
      <c r="I640" t="str">
        <f>TEXT(tbl_Order[[#This Row],[OrderDate]],"mmm")</f>
        <v>Sep</v>
      </c>
      <c r="J640" s="3">
        <f>SUMIFS(tbl_OrderProduct[LinePrice],tbl_OrderProduct[OrderID],tbl_Order[[#This Row],[OrderID]])</f>
        <v>190.94</v>
      </c>
    </row>
    <row r="641" spans="1:10" x14ac:dyDescent="0.4">
      <c r="A641" t="s">
        <v>807</v>
      </c>
      <c r="B641" t="s">
        <v>2480</v>
      </c>
      <c r="C641" s="1">
        <v>43737</v>
      </c>
      <c r="D641" t="s">
        <v>15</v>
      </c>
      <c r="E641" t="s">
        <v>20</v>
      </c>
      <c r="F641" t="s">
        <v>16</v>
      </c>
      <c r="G641">
        <f>YEAR(tbl_Order[[#This Row],[OrderDate]])</f>
        <v>2019</v>
      </c>
      <c r="H641">
        <f>MONTH(tbl_Order[[#This Row],[OrderDate]])</f>
        <v>9</v>
      </c>
      <c r="I641" t="str">
        <f>TEXT(tbl_Order[[#This Row],[OrderDate]],"mmm")</f>
        <v>Sep</v>
      </c>
      <c r="J641" s="3">
        <f>SUMIFS(tbl_OrderProduct[LinePrice],tbl_OrderProduct[OrderID],tbl_Order[[#This Row],[OrderID]])</f>
        <v>115.99000000000001</v>
      </c>
    </row>
    <row r="642" spans="1:10" x14ac:dyDescent="0.4">
      <c r="A642" t="s">
        <v>808</v>
      </c>
      <c r="B642" t="s">
        <v>2451</v>
      </c>
      <c r="C642" s="1">
        <v>43740</v>
      </c>
      <c r="D642" t="s">
        <v>15</v>
      </c>
      <c r="E642" t="s">
        <v>167</v>
      </c>
      <c r="F642" t="s">
        <v>16</v>
      </c>
      <c r="G642">
        <f>YEAR(tbl_Order[[#This Row],[OrderDate]])</f>
        <v>2019</v>
      </c>
      <c r="H642">
        <f>MONTH(tbl_Order[[#This Row],[OrderDate]])</f>
        <v>10</v>
      </c>
      <c r="I642" t="str">
        <f>TEXT(tbl_Order[[#This Row],[OrderDate]],"mmm")</f>
        <v>Oct</v>
      </c>
      <c r="J642" s="3">
        <f>SUMIFS(tbl_OrderProduct[LinePrice],tbl_OrderProduct[OrderID],tbl_Order[[#This Row],[OrderID]])</f>
        <v>49</v>
      </c>
    </row>
    <row r="643" spans="1:10" x14ac:dyDescent="0.4">
      <c r="A643" t="s">
        <v>809</v>
      </c>
      <c r="B643" t="s">
        <v>1971</v>
      </c>
      <c r="C643" s="1">
        <v>43741</v>
      </c>
      <c r="D643" t="s">
        <v>15</v>
      </c>
      <c r="E643" t="s">
        <v>18</v>
      </c>
      <c r="F643" t="s">
        <v>16</v>
      </c>
      <c r="G643">
        <f>YEAR(tbl_Order[[#This Row],[OrderDate]])</f>
        <v>2019</v>
      </c>
      <c r="H643">
        <f>MONTH(tbl_Order[[#This Row],[OrderDate]])</f>
        <v>10</v>
      </c>
      <c r="I643" t="str">
        <f>TEXT(tbl_Order[[#This Row],[OrderDate]],"mmm")</f>
        <v>Oct</v>
      </c>
      <c r="J643" s="3">
        <f>SUMIFS(tbl_OrderProduct[LinePrice],tbl_OrderProduct[OrderID],tbl_Order[[#This Row],[OrderID]])</f>
        <v>34.99</v>
      </c>
    </row>
    <row r="644" spans="1:10" x14ac:dyDescent="0.4">
      <c r="A644" t="s">
        <v>810</v>
      </c>
      <c r="B644" t="s">
        <v>2383</v>
      </c>
      <c r="C644" s="1">
        <v>43743</v>
      </c>
      <c r="D644" t="s">
        <v>15</v>
      </c>
      <c r="E644" t="s">
        <v>167</v>
      </c>
      <c r="F644" t="s">
        <v>16</v>
      </c>
      <c r="G644">
        <f>YEAR(tbl_Order[[#This Row],[OrderDate]])</f>
        <v>2019</v>
      </c>
      <c r="H644">
        <f>MONTH(tbl_Order[[#This Row],[OrderDate]])</f>
        <v>10</v>
      </c>
      <c r="I644" t="str">
        <f>TEXT(tbl_Order[[#This Row],[OrderDate]],"mmm")</f>
        <v>Oct</v>
      </c>
      <c r="J644" s="3">
        <f>SUMIFS(tbl_OrderProduct[LinePrice],tbl_OrderProduct[OrderID],tbl_Order[[#This Row],[OrderID]])</f>
        <v>122.94</v>
      </c>
    </row>
    <row r="645" spans="1:10" x14ac:dyDescent="0.4">
      <c r="A645" t="s">
        <v>811</v>
      </c>
      <c r="B645" t="s">
        <v>2305</v>
      </c>
      <c r="C645" s="1">
        <v>43746</v>
      </c>
      <c r="D645" t="s">
        <v>166</v>
      </c>
      <c r="E645" t="s">
        <v>18</v>
      </c>
      <c r="F645" t="s">
        <v>16</v>
      </c>
      <c r="G645">
        <f>YEAR(tbl_Order[[#This Row],[OrderDate]])</f>
        <v>2019</v>
      </c>
      <c r="H645">
        <f>MONTH(tbl_Order[[#This Row],[OrderDate]])</f>
        <v>10</v>
      </c>
      <c r="I645" t="str">
        <f>TEXT(tbl_Order[[#This Row],[OrderDate]],"mmm")</f>
        <v>Oct</v>
      </c>
      <c r="J645" s="3">
        <f>SUMIFS(tbl_OrderProduct[LinePrice],tbl_OrderProduct[OrderID],tbl_Order[[#This Row],[OrderID]])</f>
        <v>49.95</v>
      </c>
    </row>
    <row r="646" spans="1:10" x14ac:dyDescent="0.4">
      <c r="A646" t="s">
        <v>812</v>
      </c>
      <c r="B646" t="s">
        <v>1912</v>
      </c>
      <c r="C646" s="1">
        <v>43748</v>
      </c>
      <c r="D646" t="s">
        <v>15</v>
      </c>
      <c r="E646" t="s">
        <v>20</v>
      </c>
      <c r="F646" t="s">
        <v>16</v>
      </c>
      <c r="G646">
        <f>YEAR(tbl_Order[[#This Row],[OrderDate]])</f>
        <v>2019</v>
      </c>
      <c r="H646">
        <f>MONTH(tbl_Order[[#This Row],[OrderDate]])</f>
        <v>10</v>
      </c>
      <c r="I646" t="str">
        <f>TEXT(tbl_Order[[#This Row],[OrderDate]],"mmm")</f>
        <v>Oct</v>
      </c>
      <c r="J646" s="3">
        <f>SUMIFS(tbl_OrderProduct[LinePrice],tbl_OrderProduct[OrderID],tbl_Order[[#This Row],[OrderID]])</f>
        <v>54.99</v>
      </c>
    </row>
    <row r="647" spans="1:10" x14ac:dyDescent="0.4">
      <c r="A647" t="s">
        <v>813</v>
      </c>
      <c r="B647" t="s">
        <v>1855</v>
      </c>
      <c r="C647" s="1">
        <v>43750</v>
      </c>
      <c r="D647" t="s">
        <v>15</v>
      </c>
      <c r="E647" t="s">
        <v>18</v>
      </c>
      <c r="F647" t="s">
        <v>16</v>
      </c>
      <c r="G647">
        <f>YEAR(tbl_Order[[#This Row],[OrderDate]])</f>
        <v>2019</v>
      </c>
      <c r="H647">
        <f>MONTH(tbl_Order[[#This Row],[OrderDate]])</f>
        <v>10</v>
      </c>
      <c r="I647" t="str">
        <f>TEXT(tbl_Order[[#This Row],[OrderDate]],"mmm")</f>
        <v>Oct</v>
      </c>
      <c r="J647" s="3">
        <f>SUMIFS(tbl_OrderProduct[LinePrice],tbl_OrderProduct[OrderID],tbl_Order[[#This Row],[OrderID]])</f>
        <v>109.47999999999999</v>
      </c>
    </row>
    <row r="648" spans="1:10" x14ac:dyDescent="0.4">
      <c r="A648" t="s">
        <v>814</v>
      </c>
      <c r="B648" t="s">
        <v>2468</v>
      </c>
      <c r="C648" s="1">
        <v>43750</v>
      </c>
      <c r="D648" t="s">
        <v>15</v>
      </c>
      <c r="E648" t="s">
        <v>18</v>
      </c>
      <c r="F648" t="s">
        <v>16</v>
      </c>
      <c r="G648">
        <f>YEAR(tbl_Order[[#This Row],[OrderDate]])</f>
        <v>2019</v>
      </c>
      <c r="H648">
        <f>MONTH(tbl_Order[[#This Row],[OrderDate]])</f>
        <v>10</v>
      </c>
      <c r="I648" t="str">
        <f>TEXT(tbl_Order[[#This Row],[OrderDate]],"mmm")</f>
        <v>Oct</v>
      </c>
      <c r="J648" s="3">
        <f>SUMIFS(tbl_OrderProduct[LinePrice],tbl_OrderProduct[OrderID],tbl_Order[[#This Row],[OrderID]])</f>
        <v>358.96000000000004</v>
      </c>
    </row>
    <row r="649" spans="1:10" x14ac:dyDescent="0.4">
      <c r="A649" t="s">
        <v>815</v>
      </c>
      <c r="B649" t="s">
        <v>2461</v>
      </c>
      <c r="C649" s="1">
        <v>43751</v>
      </c>
      <c r="D649" t="s">
        <v>17</v>
      </c>
      <c r="E649" t="s">
        <v>167</v>
      </c>
      <c r="F649" t="s">
        <v>16</v>
      </c>
      <c r="G649">
        <f>YEAR(tbl_Order[[#This Row],[OrderDate]])</f>
        <v>2019</v>
      </c>
      <c r="H649">
        <f>MONTH(tbl_Order[[#This Row],[OrderDate]])</f>
        <v>10</v>
      </c>
      <c r="I649" t="str">
        <f>TEXT(tbl_Order[[#This Row],[OrderDate]],"mmm")</f>
        <v>Oct</v>
      </c>
      <c r="J649" s="3">
        <f>SUMIFS(tbl_OrderProduct[LinePrice],tbl_OrderProduct[OrderID],tbl_Order[[#This Row],[OrderID]])</f>
        <v>141</v>
      </c>
    </row>
    <row r="650" spans="1:10" x14ac:dyDescent="0.4">
      <c r="A650" t="s">
        <v>816</v>
      </c>
      <c r="B650" t="s">
        <v>1851</v>
      </c>
      <c r="C650" s="1">
        <v>43754</v>
      </c>
      <c r="D650" t="s">
        <v>15</v>
      </c>
      <c r="E650" t="s">
        <v>167</v>
      </c>
      <c r="F650" t="s">
        <v>16</v>
      </c>
      <c r="G650">
        <f>YEAR(tbl_Order[[#This Row],[OrderDate]])</f>
        <v>2019</v>
      </c>
      <c r="H650">
        <f>MONTH(tbl_Order[[#This Row],[OrderDate]])</f>
        <v>10</v>
      </c>
      <c r="I650" t="str">
        <f>TEXT(tbl_Order[[#This Row],[OrderDate]],"mmm")</f>
        <v>Oct</v>
      </c>
      <c r="J650" s="3">
        <f>SUMIFS(tbl_OrderProduct[LinePrice],tbl_OrderProduct[OrderID],tbl_Order[[#This Row],[OrderID]])</f>
        <v>21.95</v>
      </c>
    </row>
    <row r="651" spans="1:10" x14ac:dyDescent="0.4">
      <c r="A651" t="s">
        <v>817</v>
      </c>
      <c r="B651" t="s">
        <v>2317</v>
      </c>
      <c r="C651" s="1">
        <v>43757</v>
      </c>
      <c r="D651" t="s">
        <v>15</v>
      </c>
      <c r="E651" t="s">
        <v>18</v>
      </c>
      <c r="F651" t="s">
        <v>16</v>
      </c>
      <c r="G651">
        <f>YEAR(tbl_Order[[#This Row],[OrderDate]])</f>
        <v>2019</v>
      </c>
      <c r="H651">
        <f>MONTH(tbl_Order[[#This Row],[OrderDate]])</f>
        <v>10</v>
      </c>
      <c r="I651" t="str">
        <f>TEXT(tbl_Order[[#This Row],[OrderDate]],"mmm")</f>
        <v>Oct</v>
      </c>
      <c r="J651" s="3">
        <f>SUMIFS(tbl_OrderProduct[LinePrice],tbl_OrderProduct[OrderID],tbl_Order[[#This Row],[OrderID]])</f>
        <v>198.35000000000002</v>
      </c>
    </row>
    <row r="652" spans="1:10" x14ac:dyDescent="0.4">
      <c r="A652" t="s">
        <v>818</v>
      </c>
      <c r="B652" t="s">
        <v>2629</v>
      </c>
      <c r="C652" s="1">
        <v>43760</v>
      </c>
      <c r="D652" t="s">
        <v>166</v>
      </c>
      <c r="E652" t="s">
        <v>18</v>
      </c>
      <c r="F652" t="s">
        <v>16</v>
      </c>
      <c r="G652">
        <f>YEAR(tbl_Order[[#This Row],[OrderDate]])</f>
        <v>2019</v>
      </c>
      <c r="H652">
        <f>MONTH(tbl_Order[[#This Row],[OrderDate]])</f>
        <v>10</v>
      </c>
      <c r="I652" t="str">
        <f>TEXT(tbl_Order[[#This Row],[OrderDate]],"mmm")</f>
        <v>Oct</v>
      </c>
      <c r="J652" s="3">
        <f>SUMIFS(tbl_OrderProduct[LinePrice],tbl_OrderProduct[OrderID],tbl_Order[[#This Row],[OrderID]])</f>
        <v>126.98</v>
      </c>
    </row>
    <row r="653" spans="1:10" x14ac:dyDescent="0.4">
      <c r="A653" t="s">
        <v>819</v>
      </c>
      <c r="B653" t="s">
        <v>2659</v>
      </c>
      <c r="C653" s="1">
        <v>43762</v>
      </c>
      <c r="D653" t="s">
        <v>15</v>
      </c>
      <c r="E653" t="s">
        <v>20</v>
      </c>
      <c r="F653" t="s">
        <v>16</v>
      </c>
      <c r="G653">
        <f>YEAR(tbl_Order[[#This Row],[OrderDate]])</f>
        <v>2019</v>
      </c>
      <c r="H653">
        <f>MONTH(tbl_Order[[#This Row],[OrderDate]])</f>
        <v>10</v>
      </c>
      <c r="I653" t="str">
        <f>TEXT(tbl_Order[[#This Row],[OrderDate]],"mmm")</f>
        <v>Oct</v>
      </c>
      <c r="J653" s="3">
        <f>SUMIFS(tbl_OrderProduct[LinePrice],tbl_OrderProduct[OrderID],tbl_Order[[#This Row],[OrderID]])</f>
        <v>182</v>
      </c>
    </row>
    <row r="654" spans="1:10" x14ac:dyDescent="0.4">
      <c r="A654" t="s">
        <v>820</v>
      </c>
      <c r="B654" t="s">
        <v>2296</v>
      </c>
      <c r="C654" s="1">
        <v>43764</v>
      </c>
      <c r="D654" t="s">
        <v>15</v>
      </c>
      <c r="E654" t="s">
        <v>167</v>
      </c>
      <c r="F654" t="s">
        <v>16</v>
      </c>
      <c r="G654">
        <f>YEAR(tbl_Order[[#This Row],[OrderDate]])</f>
        <v>2019</v>
      </c>
      <c r="H654">
        <f>MONTH(tbl_Order[[#This Row],[OrderDate]])</f>
        <v>10</v>
      </c>
      <c r="I654" t="str">
        <f>TEXT(tbl_Order[[#This Row],[OrderDate]],"mmm")</f>
        <v>Oct</v>
      </c>
      <c r="J654" s="3">
        <f>SUMIFS(tbl_OrderProduct[LinePrice],tbl_OrderProduct[OrderID],tbl_Order[[#This Row],[OrderID]])</f>
        <v>35</v>
      </c>
    </row>
    <row r="655" spans="1:10" x14ac:dyDescent="0.4">
      <c r="A655" t="s">
        <v>821</v>
      </c>
      <c r="B655" t="s">
        <v>1919</v>
      </c>
      <c r="C655" s="1">
        <v>43767</v>
      </c>
      <c r="D655" t="s">
        <v>15</v>
      </c>
      <c r="E655" t="s">
        <v>20</v>
      </c>
      <c r="F655" t="s">
        <v>16</v>
      </c>
      <c r="G655">
        <f>YEAR(tbl_Order[[#This Row],[OrderDate]])</f>
        <v>2019</v>
      </c>
      <c r="H655">
        <f>MONTH(tbl_Order[[#This Row],[OrderDate]])</f>
        <v>10</v>
      </c>
      <c r="I655" t="str">
        <f>TEXT(tbl_Order[[#This Row],[OrderDate]],"mmm")</f>
        <v>Oct</v>
      </c>
      <c r="J655" s="3">
        <f>SUMIFS(tbl_OrderProduct[LinePrice],tbl_OrderProduct[OrderID],tbl_Order[[#This Row],[OrderID]])</f>
        <v>193.42000000000002</v>
      </c>
    </row>
    <row r="656" spans="1:10" x14ac:dyDescent="0.4">
      <c r="A656" t="s">
        <v>822</v>
      </c>
      <c r="B656" t="s">
        <v>2551</v>
      </c>
      <c r="C656" s="1">
        <v>43770</v>
      </c>
      <c r="D656" t="s">
        <v>17</v>
      </c>
      <c r="E656" t="s">
        <v>167</v>
      </c>
      <c r="F656" t="s">
        <v>16</v>
      </c>
      <c r="G656">
        <f>YEAR(tbl_Order[[#This Row],[OrderDate]])</f>
        <v>2019</v>
      </c>
      <c r="H656">
        <f>MONTH(tbl_Order[[#This Row],[OrderDate]])</f>
        <v>11</v>
      </c>
      <c r="I656" t="str">
        <f>TEXT(tbl_Order[[#This Row],[OrderDate]],"mmm")</f>
        <v>Nov</v>
      </c>
      <c r="J656" s="3">
        <f>SUMIFS(tbl_OrderProduct[LinePrice],tbl_OrderProduct[OrderID],tbl_Order[[#This Row],[OrderID]])</f>
        <v>303.39</v>
      </c>
    </row>
    <row r="657" spans="1:10" x14ac:dyDescent="0.4">
      <c r="A657" t="s">
        <v>823</v>
      </c>
      <c r="B657" t="s">
        <v>2505</v>
      </c>
      <c r="C657" s="1">
        <v>43772</v>
      </c>
      <c r="D657" t="s">
        <v>15</v>
      </c>
      <c r="E657" t="s">
        <v>167</v>
      </c>
      <c r="F657" t="s">
        <v>16</v>
      </c>
      <c r="G657">
        <f>YEAR(tbl_Order[[#This Row],[OrderDate]])</f>
        <v>2019</v>
      </c>
      <c r="H657">
        <f>MONTH(tbl_Order[[#This Row],[OrderDate]])</f>
        <v>11</v>
      </c>
      <c r="I657" t="str">
        <f>TEXT(tbl_Order[[#This Row],[OrderDate]],"mmm")</f>
        <v>Nov</v>
      </c>
      <c r="J657" s="3">
        <f>SUMIFS(tbl_OrderProduct[LinePrice],tbl_OrderProduct[OrderID],tbl_Order[[#This Row],[OrderID]])</f>
        <v>23.95</v>
      </c>
    </row>
    <row r="658" spans="1:10" x14ac:dyDescent="0.4">
      <c r="A658" t="s">
        <v>824</v>
      </c>
      <c r="B658" t="s">
        <v>2333</v>
      </c>
      <c r="C658" s="1">
        <v>43774</v>
      </c>
      <c r="D658" t="s">
        <v>15</v>
      </c>
      <c r="E658" t="s">
        <v>167</v>
      </c>
      <c r="F658" t="s">
        <v>16</v>
      </c>
      <c r="G658">
        <f>YEAR(tbl_Order[[#This Row],[OrderDate]])</f>
        <v>2019</v>
      </c>
      <c r="H658">
        <f>MONTH(tbl_Order[[#This Row],[OrderDate]])</f>
        <v>11</v>
      </c>
      <c r="I658" t="str">
        <f>TEXT(tbl_Order[[#This Row],[OrderDate]],"mmm")</f>
        <v>Nov</v>
      </c>
      <c r="J658" s="3">
        <f>SUMIFS(tbl_OrderProduct[LinePrice],tbl_OrderProduct[OrderID],tbl_Order[[#This Row],[OrderID]])</f>
        <v>185.48000000000002</v>
      </c>
    </row>
    <row r="659" spans="1:10" x14ac:dyDescent="0.4">
      <c r="A659" t="s">
        <v>825</v>
      </c>
      <c r="B659" t="s">
        <v>1766</v>
      </c>
      <c r="C659" s="1">
        <v>43778</v>
      </c>
      <c r="D659" t="s">
        <v>15</v>
      </c>
      <c r="E659" t="s">
        <v>20</v>
      </c>
      <c r="F659" t="s">
        <v>16</v>
      </c>
      <c r="G659">
        <f>YEAR(tbl_Order[[#This Row],[OrderDate]])</f>
        <v>2019</v>
      </c>
      <c r="H659">
        <f>MONTH(tbl_Order[[#This Row],[OrderDate]])</f>
        <v>11</v>
      </c>
      <c r="I659" t="str">
        <f>TEXT(tbl_Order[[#This Row],[OrderDate]],"mmm")</f>
        <v>Nov</v>
      </c>
      <c r="J659" s="3">
        <f>SUMIFS(tbl_OrderProduct[LinePrice],tbl_OrderProduct[OrderID],tbl_Order[[#This Row],[OrderID]])</f>
        <v>52.98</v>
      </c>
    </row>
    <row r="660" spans="1:10" x14ac:dyDescent="0.4">
      <c r="A660" t="s">
        <v>826</v>
      </c>
      <c r="B660" t="s">
        <v>2054</v>
      </c>
      <c r="C660" s="1">
        <v>43779</v>
      </c>
      <c r="D660" t="s">
        <v>15</v>
      </c>
      <c r="E660" t="s">
        <v>167</v>
      </c>
      <c r="F660" t="s">
        <v>16</v>
      </c>
      <c r="G660">
        <f>YEAR(tbl_Order[[#This Row],[OrderDate]])</f>
        <v>2019</v>
      </c>
      <c r="H660">
        <f>MONTH(tbl_Order[[#This Row],[OrderDate]])</f>
        <v>11</v>
      </c>
      <c r="I660" t="str">
        <f>TEXT(tbl_Order[[#This Row],[OrderDate]],"mmm")</f>
        <v>Nov</v>
      </c>
      <c r="J660" s="3">
        <f>SUMIFS(tbl_OrderProduct[LinePrice],tbl_OrderProduct[OrderID],tbl_Order[[#This Row],[OrderID]])</f>
        <v>314.75</v>
      </c>
    </row>
    <row r="661" spans="1:10" x14ac:dyDescent="0.4">
      <c r="A661" t="s">
        <v>827</v>
      </c>
      <c r="B661" t="s">
        <v>2253</v>
      </c>
      <c r="C661" s="1">
        <v>43781</v>
      </c>
      <c r="D661" t="s">
        <v>166</v>
      </c>
      <c r="E661" t="s">
        <v>167</v>
      </c>
      <c r="F661" t="s">
        <v>16</v>
      </c>
      <c r="G661">
        <f>YEAR(tbl_Order[[#This Row],[OrderDate]])</f>
        <v>2019</v>
      </c>
      <c r="H661">
        <f>MONTH(tbl_Order[[#This Row],[OrderDate]])</f>
        <v>11</v>
      </c>
      <c r="I661" t="str">
        <f>TEXT(tbl_Order[[#This Row],[OrderDate]],"mmm")</f>
        <v>Nov</v>
      </c>
      <c r="J661" s="3">
        <f>SUMIFS(tbl_OrderProduct[LinePrice],tbl_OrderProduct[OrderID],tbl_Order[[#This Row],[OrderID]])</f>
        <v>38.849999999999994</v>
      </c>
    </row>
    <row r="662" spans="1:10" x14ac:dyDescent="0.4">
      <c r="A662" t="s">
        <v>828</v>
      </c>
      <c r="B662" t="s">
        <v>1975</v>
      </c>
      <c r="C662" s="1">
        <v>43783</v>
      </c>
      <c r="D662" t="s">
        <v>15</v>
      </c>
      <c r="E662" t="s">
        <v>167</v>
      </c>
      <c r="F662" t="s">
        <v>16</v>
      </c>
      <c r="G662">
        <f>YEAR(tbl_Order[[#This Row],[OrderDate]])</f>
        <v>2019</v>
      </c>
      <c r="H662">
        <f>MONTH(tbl_Order[[#This Row],[OrderDate]])</f>
        <v>11</v>
      </c>
      <c r="I662" t="str">
        <f>TEXT(tbl_Order[[#This Row],[OrderDate]],"mmm")</f>
        <v>Nov</v>
      </c>
      <c r="J662" s="3">
        <f>SUMIFS(tbl_OrderProduct[LinePrice],tbl_OrderProduct[OrderID],tbl_Order[[#This Row],[OrderID]])</f>
        <v>138</v>
      </c>
    </row>
    <row r="663" spans="1:10" x14ac:dyDescent="0.4">
      <c r="A663" t="s">
        <v>829</v>
      </c>
      <c r="B663" t="s">
        <v>2371</v>
      </c>
      <c r="C663" s="1">
        <v>43786</v>
      </c>
      <c r="D663" t="s">
        <v>17</v>
      </c>
      <c r="E663" t="s">
        <v>167</v>
      </c>
      <c r="F663" t="s">
        <v>16</v>
      </c>
      <c r="G663">
        <f>YEAR(tbl_Order[[#This Row],[OrderDate]])</f>
        <v>2019</v>
      </c>
      <c r="H663">
        <f>MONTH(tbl_Order[[#This Row],[OrderDate]])</f>
        <v>11</v>
      </c>
      <c r="I663" t="str">
        <f>TEXT(tbl_Order[[#This Row],[OrderDate]],"mmm")</f>
        <v>Nov</v>
      </c>
      <c r="J663" s="3">
        <f>SUMIFS(tbl_OrderProduct[LinePrice],tbl_OrderProduct[OrderID],tbl_Order[[#This Row],[OrderID]])</f>
        <v>58</v>
      </c>
    </row>
    <row r="664" spans="1:10" x14ac:dyDescent="0.4">
      <c r="A664" t="s">
        <v>830</v>
      </c>
      <c r="B664" t="s">
        <v>2129</v>
      </c>
      <c r="C664" s="1">
        <v>43787</v>
      </c>
      <c r="D664" t="s">
        <v>15</v>
      </c>
      <c r="E664" t="s">
        <v>18</v>
      </c>
      <c r="F664" t="s">
        <v>16</v>
      </c>
      <c r="G664">
        <f>YEAR(tbl_Order[[#This Row],[OrderDate]])</f>
        <v>2019</v>
      </c>
      <c r="H664">
        <f>MONTH(tbl_Order[[#This Row],[OrderDate]])</f>
        <v>11</v>
      </c>
      <c r="I664" t="str">
        <f>TEXT(tbl_Order[[#This Row],[OrderDate]],"mmm")</f>
        <v>Nov</v>
      </c>
      <c r="J664" s="3">
        <f>SUMIFS(tbl_OrderProduct[LinePrice],tbl_OrderProduct[OrderID],tbl_Order[[#This Row],[OrderID]])</f>
        <v>221.97000000000003</v>
      </c>
    </row>
    <row r="665" spans="1:10" x14ac:dyDescent="0.4">
      <c r="A665" t="s">
        <v>831</v>
      </c>
      <c r="B665" t="s">
        <v>2137</v>
      </c>
      <c r="C665" s="1">
        <v>43791</v>
      </c>
      <c r="D665" t="s">
        <v>166</v>
      </c>
      <c r="E665" t="s">
        <v>167</v>
      </c>
      <c r="F665" t="s">
        <v>16</v>
      </c>
      <c r="G665">
        <f>YEAR(tbl_Order[[#This Row],[OrderDate]])</f>
        <v>2019</v>
      </c>
      <c r="H665">
        <f>MONTH(tbl_Order[[#This Row],[OrderDate]])</f>
        <v>11</v>
      </c>
      <c r="I665" t="str">
        <f>TEXT(tbl_Order[[#This Row],[OrderDate]],"mmm")</f>
        <v>Nov</v>
      </c>
      <c r="J665" s="3">
        <f>SUMIFS(tbl_OrderProduct[LinePrice],tbl_OrderProduct[OrderID],tbl_Order[[#This Row],[OrderID]])</f>
        <v>20.49</v>
      </c>
    </row>
    <row r="666" spans="1:10" x14ac:dyDescent="0.4">
      <c r="A666" t="s">
        <v>832</v>
      </c>
      <c r="B666" t="s">
        <v>2073</v>
      </c>
      <c r="C666" s="1">
        <v>43791</v>
      </c>
      <c r="D666" t="s">
        <v>17</v>
      </c>
      <c r="E666" t="s">
        <v>167</v>
      </c>
      <c r="F666" t="s">
        <v>16</v>
      </c>
      <c r="G666">
        <f>YEAR(tbl_Order[[#This Row],[OrderDate]])</f>
        <v>2019</v>
      </c>
      <c r="H666">
        <f>MONTH(tbl_Order[[#This Row],[OrderDate]])</f>
        <v>11</v>
      </c>
      <c r="I666" t="str">
        <f>TEXT(tbl_Order[[#This Row],[OrderDate]],"mmm")</f>
        <v>Nov</v>
      </c>
      <c r="J666" s="3">
        <f>SUMIFS(tbl_OrderProduct[LinePrice],tbl_OrderProduct[OrderID],tbl_Order[[#This Row],[OrderID]])</f>
        <v>194.82</v>
      </c>
    </row>
    <row r="667" spans="1:10" x14ac:dyDescent="0.4">
      <c r="A667" t="s">
        <v>833</v>
      </c>
      <c r="B667" t="s">
        <v>2185</v>
      </c>
      <c r="C667" s="1">
        <v>43794</v>
      </c>
      <c r="D667" t="s">
        <v>15</v>
      </c>
      <c r="E667" t="s">
        <v>20</v>
      </c>
      <c r="F667" t="s">
        <v>16</v>
      </c>
      <c r="G667">
        <f>YEAR(tbl_Order[[#This Row],[OrderDate]])</f>
        <v>2019</v>
      </c>
      <c r="H667">
        <f>MONTH(tbl_Order[[#This Row],[OrderDate]])</f>
        <v>11</v>
      </c>
      <c r="I667" t="str">
        <f>TEXT(tbl_Order[[#This Row],[OrderDate]],"mmm")</f>
        <v>Nov</v>
      </c>
      <c r="J667" s="3">
        <f>SUMIFS(tbl_OrderProduct[LinePrice],tbl_OrderProduct[OrderID],tbl_Order[[#This Row],[OrderID]])</f>
        <v>185.87</v>
      </c>
    </row>
    <row r="668" spans="1:10" x14ac:dyDescent="0.4">
      <c r="A668" t="s">
        <v>834</v>
      </c>
      <c r="B668" t="s">
        <v>2204</v>
      </c>
      <c r="C668" s="1">
        <v>43798</v>
      </c>
      <c r="D668" t="s">
        <v>17</v>
      </c>
      <c r="E668" t="s">
        <v>167</v>
      </c>
      <c r="F668" t="s">
        <v>16</v>
      </c>
      <c r="G668">
        <f>YEAR(tbl_Order[[#This Row],[OrderDate]])</f>
        <v>2019</v>
      </c>
      <c r="H668">
        <f>MONTH(tbl_Order[[#This Row],[OrderDate]])</f>
        <v>11</v>
      </c>
      <c r="I668" t="str">
        <f>TEXT(tbl_Order[[#This Row],[OrderDate]],"mmm")</f>
        <v>Nov</v>
      </c>
      <c r="J668" s="3">
        <f>SUMIFS(tbl_OrderProduct[LinePrice],tbl_OrderProduct[OrderID],tbl_Order[[#This Row],[OrderID]])</f>
        <v>341.99</v>
      </c>
    </row>
    <row r="669" spans="1:10" x14ac:dyDescent="0.4">
      <c r="A669" t="s">
        <v>835</v>
      </c>
      <c r="B669" t="s">
        <v>2230</v>
      </c>
      <c r="C669" s="1">
        <v>43802</v>
      </c>
      <c r="D669" t="s">
        <v>166</v>
      </c>
      <c r="E669" t="s">
        <v>167</v>
      </c>
      <c r="F669" t="s">
        <v>16</v>
      </c>
      <c r="G669">
        <f>YEAR(tbl_Order[[#This Row],[OrderDate]])</f>
        <v>2019</v>
      </c>
      <c r="H669">
        <f>MONTH(tbl_Order[[#This Row],[OrderDate]])</f>
        <v>12</v>
      </c>
      <c r="I669" t="str">
        <f>TEXT(tbl_Order[[#This Row],[OrderDate]],"mmm")</f>
        <v>Dec</v>
      </c>
      <c r="J669" s="3">
        <f>SUMIFS(tbl_OrderProduct[LinePrice],tbl_OrderProduct[OrderID],tbl_Order[[#This Row],[OrderID]])</f>
        <v>290.38</v>
      </c>
    </row>
    <row r="670" spans="1:10" x14ac:dyDescent="0.4">
      <c r="A670" t="s">
        <v>836</v>
      </c>
      <c r="B670" t="s">
        <v>2563</v>
      </c>
      <c r="C670" s="1">
        <v>43802</v>
      </c>
      <c r="D670" t="s">
        <v>15</v>
      </c>
      <c r="E670" t="s">
        <v>18</v>
      </c>
      <c r="F670" t="s">
        <v>16</v>
      </c>
      <c r="G670">
        <f>YEAR(tbl_Order[[#This Row],[OrderDate]])</f>
        <v>2019</v>
      </c>
      <c r="H670">
        <f>MONTH(tbl_Order[[#This Row],[OrderDate]])</f>
        <v>12</v>
      </c>
      <c r="I670" t="str">
        <f>TEXT(tbl_Order[[#This Row],[OrderDate]],"mmm")</f>
        <v>Dec</v>
      </c>
      <c r="J670" s="3">
        <f>SUMIFS(tbl_OrderProduct[LinePrice],tbl_OrderProduct[OrderID],tbl_Order[[#This Row],[OrderID]])</f>
        <v>99</v>
      </c>
    </row>
    <row r="671" spans="1:10" x14ac:dyDescent="0.4">
      <c r="A671" t="s">
        <v>837</v>
      </c>
      <c r="B671" t="s">
        <v>2328</v>
      </c>
      <c r="C671" s="1">
        <v>43803</v>
      </c>
      <c r="D671" t="s">
        <v>166</v>
      </c>
      <c r="E671" t="s">
        <v>18</v>
      </c>
      <c r="F671" t="s">
        <v>16</v>
      </c>
      <c r="G671">
        <f>YEAR(tbl_Order[[#This Row],[OrderDate]])</f>
        <v>2019</v>
      </c>
      <c r="H671">
        <f>MONTH(tbl_Order[[#This Row],[OrderDate]])</f>
        <v>12</v>
      </c>
      <c r="I671" t="str">
        <f>TEXT(tbl_Order[[#This Row],[OrderDate]],"mmm")</f>
        <v>Dec</v>
      </c>
      <c r="J671" s="3">
        <f>SUMIFS(tbl_OrderProduct[LinePrice],tbl_OrderProduct[OrderID],tbl_Order[[#This Row],[OrderID]])</f>
        <v>17</v>
      </c>
    </row>
    <row r="672" spans="1:10" x14ac:dyDescent="0.4">
      <c r="A672" t="s">
        <v>838</v>
      </c>
      <c r="B672" t="s">
        <v>2596</v>
      </c>
      <c r="C672" s="1">
        <v>43804</v>
      </c>
      <c r="D672" t="s">
        <v>15</v>
      </c>
      <c r="E672" t="s">
        <v>18</v>
      </c>
      <c r="F672" t="s">
        <v>16</v>
      </c>
      <c r="G672">
        <f>YEAR(tbl_Order[[#This Row],[OrderDate]])</f>
        <v>2019</v>
      </c>
      <c r="H672">
        <f>MONTH(tbl_Order[[#This Row],[OrderDate]])</f>
        <v>12</v>
      </c>
      <c r="I672" t="str">
        <f>TEXT(tbl_Order[[#This Row],[OrderDate]],"mmm")</f>
        <v>Dec</v>
      </c>
      <c r="J672" s="3">
        <f>SUMIFS(tbl_OrderProduct[LinePrice],tbl_OrderProduct[OrderID],tbl_Order[[#This Row],[OrderID]])</f>
        <v>326.44</v>
      </c>
    </row>
    <row r="673" spans="1:10" x14ac:dyDescent="0.4">
      <c r="A673" t="s">
        <v>839</v>
      </c>
      <c r="B673" t="s">
        <v>2363</v>
      </c>
      <c r="C673" s="1">
        <v>43806</v>
      </c>
      <c r="D673" t="s">
        <v>166</v>
      </c>
      <c r="E673" t="s">
        <v>20</v>
      </c>
      <c r="F673" t="s">
        <v>16</v>
      </c>
      <c r="G673">
        <f>YEAR(tbl_Order[[#This Row],[OrderDate]])</f>
        <v>2019</v>
      </c>
      <c r="H673">
        <f>MONTH(tbl_Order[[#This Row],[OrderDate]])</f>
        <v>12</v>
      </c>
      <c r="I673" t="str">
        <f>TEXT(tbl_Order[[#This Row],[OrderDate]],"mmm")</f>
        <v>Dec</v>
      </c>
      <c r="J673" s="3">
        <f>SUMIFS(tbl_OrderProduct[LinePrice],tbl_OrderProduct[OrderID],tbl_Order[[#This Row],[OrderID]])</f>
        <v>20.99</v>
      </c>
    </row>
    <row r="674" spans="1:10" x14ac:dyDescent="0.4">
      <c r="A674" t="s">
        <v>840</v>
      </c>
      <c r="B674" t="s">
        <v>2179</v>
      </c>
      <c r="C674" s="1">
        <v>43808</v>
      </c>
      <c r="D674" t="s">
        <v>15</v>
      </c>
      <c r="E674" t="s">
        <v>20</v>
      </c>
      <c r="F674" t="s">
        <v>16</v>
      </c>
      <c r="G674">
        <f>YEAR(tbl_Order[[#This Row],[OrderDate]])</f>
        <v>2019</v>
      </c>
      <c r="H674">
        <f>MONTH(tbl_Order[[#This Row],[OrderDate]])</f>
        <v>12</v>
      </c>
      <c r="I674" t="str">
        <f>TEXT(tbl_Order[[#This Row],[OrderDate]],"mmm")</f>
        <v>Dec</v>
      </c>
      <c r="J674" s="3">
        <f>SUMIFS(tbl_OrderProduct[LinePrice],tbl_OrderProduct[OrderID],tbl_Order[[#This Row],[OrderID]])</f>
        <v>123</v>
      </c>
    </row>
    <row r="675" spans="1:10" x14ac:dyDescent="0.4">
      <c r="A675" t="s">
        <v>841</v>
      </c>
      <c r="B675" t="s">
        <v>2376</v>
      </c>
      <c r="C675" s="1">
        <v>43812</v>
      </c>
      <c r="D675" t="s">
        <v>15</v>
      </c>
      <c r="E675" t="s">
        <v>20</v>
      </c>
      <c r="F675" t="s">
        <v>16</v>
      </c>
      <c r="G675">
        <f>YEAR(tbl_Order[[#This Row],[OrderDate]])</f>
        <v>2019</v>
      </c>
      <c r="H675">
        <f>MONTH(tbl_Order[[#This Row],[OrderDate]])</f>
        <v>12</v>
      </c>
      <c r="I675" t="str">
        <f>TEXT(tbl_Order[[#This Row],[OrderDate]],"mmm")</f>
        <v>Dec</v>
      </c>
      <c r="J675" s="3">
        <f>SUMIFS(tbl_OrderProduct[LinePrice],tbl_OrderProduct[OrderID],tbl_Order[[#This Row],[OrderID]])</f>
        <v>109</v>
      </c>
    </row>
    <row r="676" spans="1:10" x14ac:dyDescent="0.4">
      <c r="A676" t="s">
        <v>842</v>
      </c>
      <c r="B676" t="s">
        <v>2606</v>
      </c>
      <c r="C676" s="1">
        <v>43812</v>
      </c>
      <c r="D676" t="s">
        <v>166</v>
      </c>
      <c r="E676" t="s">
        <v>18</v>
      </c>
      <c r="F676" t="s">
        <v>16</v>
      </c>
      <c r="G676">
        <f>YEAR(tbl_Order[[#This Row],[OrderDate]])</f>
        <v>2019</v>
      </c>
      <c r="H676">
        <f>MONTH(tbl_Order[[#This Row],[OrderDate]])</f>
        <v>12</v>
      </c>
      <c r="I676" t="str">
        <f>TEXT(tbl_Order[[#This Row],[OrderDate]],"mmm")</f>
        <v>Dec</v>
      </c>
      <c r="J676" s="3">
        <f>SUMIFS(tbl_OrderProduct[LinePrice],tbl_OrderProduct[OrderID],tbl_Order[[#This Row],[OrderID]])</f>
        <v>269.34999999999997</v>
      </c>
    </row>
    <row r="677" spans="1:10" x14ac:dyDescent="0.4">
      <c r="A677" t="s">
        <v>843</v>
      </c>
      <c r="B677" t="s">
        <v>2038</v>
      </c>
      <c r="C677" s="1">
        <v>43813</v>
      </c>
      <c r="D677" t="s">
        <v>15</v>
      </c>
      <c r="E677" t="s">
        <v>167</v>
      </c>
      <c r="F677" t="s">
        <v>16</v>
      </c>
      <c r="G677">
        <f>YEAR(tbl_Order[[#This Row],[OrderDate]])</f>
        <v>2019</v>
      </c>
      <c r="H677">
        <f>MONTH(tbl_Order[[#This Row],[OrderDate]])</f>
        <v>12</v>
      </c>
      <c r="I677" t="str">
        <f>TEXT(tbl_Order[[#This Row],[OrderDate]],"mmm")</f>
        <v>Dec</v>
      </c>
      <c r="J677" s="3">
        <f>SUMIFS(tbl_OrderProduct[LinePrice],tbl_OrderProduct[OrderID],tbl_Order[[#This Row],[OrderID]])</f>
        <v>64.95</v>
      </c>
    </row>
    <row r="678" spans="1:10" x14ac:dyDescent="0.4">
      <c r="A678" t="s">
        <v>844</v>
      </c>
      <c r="B678" t="s">
        <v>1863</v>
      </c>
      <c r="C678" s="1">
        <v>43816</v>
      </c>
      <c r="D678" t="s">
        <v>15</v>
      </c>
      <c r="E678" t="s">
        <v>20</v>
      </c>
      <c r="F678" t="s">
        <v>16</v>
      </c>
      <c r="G678">
        <f>YEAR(tbl_Order[[#This Row],[OrderDate]])</f>
        <v>2019</v>
      </c>
      <c r="H678">
        <f>MONTH(tbl_Order[[#This Row],[OrderDate]])</f>
        <v>12</v>
      </c>
      <c r="I678" t="str">
        <f>TEXT(tbl_Order[[#This Row],[OrderDate]],"mmm")</f>
        <v>Dec</v>
      </c>
      <c r="J678" s="3">
        <f>SUMIFS(tbl_OrderProduct[LinePrice],tbl_OrderProduct[OrderID],tbl_Order[[#This Row],[OrderID]])</f>
        <v>101.4</v>
      </c>
    </row>
    <row r="679" spans="1:10" x14ac:dyDescent="0.4">
      <c r="A679" t="s">
        <v>845</v>
      </c>
      <c r="B679" t="s">
        <v>2498</v>
      </c>
      <c r="C679" s="1">
        <v>43817</v>
      </c>
      <c r="D679" t="s">
        <v>17</v>
      </c>
      <c r="E679" t="s">
        <v>18</v>
      </c>
      <c r="F679" t="s">
        <v>16</v>
      </c>
      <c r="G679">
        <f>YEAR(tbl_Order[[#This Row],[OrderDate]])</f>
        <v>2019</v>
      </c>
      <c r="H679">
        <f>MONTH(tbl_Order[[#This Row],[OrderDate]])</f>
        <v>12</v>
      </c>
      <c r="I679" t="str">
        <f>TEXT(tbl_Order[[#This Row],[OrderDate]],"mmm")</f>
        <v>Dec</v>
      </c>
      <c r="J679" s="3">
        <f>SUMIFS(tbl_OrderProduct[LinePrice],tbl_OrderProduct[OrderID],tbl_Order[[#This Row],[OrderID]])</f>
        <v>62</v>
      </c>
    </row>
    <row r="680" spans="1:10" x14ac:dyDescent="0.4">
      <c r="A680" t="s">
        <v>846</v>
      </c>
      <c r="B680" t="s">
        <v>2301</v>
      </c>
      <c r="C680" s="1">
        <v>43821</v>
      </c>
      <c r="D680" t="s">
        <v>15</v>
      </c>
      <c r="E680" t="s">
        <v>20</v>
      </c>
      <c r="F680" t="s">
        <v>16</v>
      </c>
      <c r="G680">
        <f>YEAR(tbl_Order[[#This Row],[OrderDate]])</f>
        <v>2019</v>
      </c>
      <c r="H680">
        <f>MONTH(tbl_Order[[#This Row],[OrderDate]])</f>
        <v>12</v>
      </c>
      <c r="I680" t="str">
        <f>TEXT(tbl_Order[[#This Row],[OrderDate]],"mmm")</f>
        <v>Dec</v>
      </c>
      <c r="J680" s="3">
        <f>SUMIFS(tbl_OrderProduct[LinePrice],tbl_OrderProduct[OrderID],tbl_Order[[#This Row],[OrderID]])</f>
        <v>200</v>
      </c>
    </row>
    <row r="681" spans="1:10" x14ac:dyDescent="0.4">
      <c r="A681" t="s">
        <v>847</v>
      </c>
      <c r="B681" t="s">
        <v>2555</v>
      </c>
      <c r="C681" s="1">
        <v>43825</v>
      </c>
      <c r="D681" t="s">
        <v>17</v>
      </c>
      <c r="E681" t="s">
        <v>20</v>
      </c>
      <c r="F681" t="s">
        <v>16</v>
      </c>
      <c r="G681">
        <f>YEAR(tbl_Order[[#This Row],[OrderDate]])</f>
        <v>2019</v>
      </c>
      <c r="H681">
        <f>MONTH(tbl_Order[[#This Row],[OrderDate]])</f>
        <v>12</v>
      </c>
      <c r="I681" t="str">
        <f>TEXT(tbl_Order[[#This Row],[OrderDate]],"mmm")</f>
        <v>Dec</v>
      </c>
      <c r="J681" s="3">
        <f>SUMIFS(tbl_OrderProduct[LinePrice],tbl_OrderProduct[OrderID],tbl_Order[[#This Row],[OrderID]])</f>
        <v>255.37</v>
      </c>
    </row>
    <row r="682" spans="1:10" x14ac:dyDescent="0.4">
      <c r="A682" t="s">
        <v>848</v>
      </c>
      <c r="B682" t="s">
        <v>2407</v>
      </c>
      <c r="C682" s="1">
        <v>43826</v>
      </c>
      <c r="D682" t="s">
        <v>15</v>
      </c>
      <c r="E682" t="s">
        <v>18</v>
      </c>
      <c r="F682" t="s">
        <v>16</v>
      </c>
      <c r="G682">
        <f>YEAR(tbl_Order[[#This Row],[OrderDate]])</f>
        <v>2019</v>
      </c>
      <c r="H682">
        <f>MONTH(tbl_Order[[#This Row],[OrderDate]])</f>
        <v>12</v>
      </c>
      <c r="I682" t="str">
        <f>TEXT(tbl_Order[[#This Row],[OrderDate]],"mmm")</f>
        <v>Dec</v>
      </c>
      <c r="J682" s="3">
        <f>SUMIFS(tbl_OrderProduct[LinePrice],tbl_OrderProduct[OrderID],tbl_Order[[#This Row],[OrderID]])</f>
        <v>211.36</v>
      </c>
    </row>
    <row r="683" spans="1:10" x14ac:dyDescent="0.4">
      <c r="A683" t="s">
        <v>849</v>
      </c>
      <c r="B683" t="s">
        <v>2472</v>
      </c>
      <c r="C683" s="1">
        <v>43829</v>
      </c>
      <c r="D683" t="s">
        <v>17</v>
      </c>
      <c r="E683" t="s">
        <v>167</v>
      </c>
      <c r="F683" t="s">
        <v>16</v>
      </c>
      <c r="G683">
        <f>YEAR(tbl_Order[[#This Row],[OrderDate]])</f>
        <v>2019</v>
      </c>
      <c r="H683">
        <f>MONTH(tbl_Order[[#This Row],[OrderDate]])</f>
        <v>12</v>
      </c>
      <c r="I683" t="str">
        <f>TEXT(tbl_Order[[#This Row],[OrderDate]],"mmm")</f>
        <v>Dec</v>
      </c>
      <c r="J683" s="3">
        <f>SUMIFS(tbl_OrderProduct[LinePrice],tbl_OrderProduct[OrderID],tbl_Order[[#This Row],[OrderID]])</f>
        <v>98.98</v>
      </c>
    </row>
    <row r="684" spans="1:10" x14ac:dyDescent="0.4">
      <c r="A684" t="s">
        <v>850</v>
      </c>
      <c r="B684" t="s">
        <v>2088</v>
      </c>
      <c r="C684" s="1">
        <v>43832</v>
      </c>
      <c r="D684" t="s">
        <v>15</v>
      </c>
      <c r="E684" t="s">
        <v>167</v>
      </c>
      <c r="F684" t="s">
        <v>16</v>
      </c>
      <c r="G684">
        <f>YEAR(tbl_Order[[#This Row],[OrderDate]])</f>
        <v>2020</v>
      </c>
      <c r="H684">
        <f>MONTH(tbl_Order[[#This Row],[OrderDate]])</f>
        <v>1</v>
      </c>
      <c r="I684" t="str">
        <f>TEXT(tbl_Order[[#This Row],[OrderDate]],"mmm")</f>
        <v>Jan</v>
      </c>
      <c r="J684" s="3">
        <f>SUMIFS(tbl_OrderProduct[LinePrice],tbl_OrderProduct[OrderID],tbl_Order[[#This Row],[OrderID]])</f>
        <v>76.98</v>
      </c>
    </row>
    <row r="685" spans="1:10" x14ac:dyDescent="0.4">
      <c r="A685" t="s">
        <v>851</v>
      </c>
      <c r="B685" t="s">
        <v>2364</v>
      </c>
      <c r="C685" s="1">
        <v>43834</v>
      </c>
      <c r="D685" t="s">
        <v>15</v>
      </c>
      <c r="E685" t="s">
        <v>20</v>
      </c>
      <c r="F685" t="s">
        <v>16</v>
      </c>
      <c r="G685">
        <f>YEAR(tbl_Order[[#This Row],[OrderDate]])</f>
        <v>2020</v>
      </c>
      <c r="H685">
        <f>MONTH(tbl_Order[[#This Row],[OrderDate]])</f>
        <v>1</v>
      </c>
      <c r="I685" t="str">
        <f>TEXT(tbl_Order[[#This Row],[OrderDate]],"mmm")</f>
        <v>Jan</v>
      </c>
      <c r="J685" s="3">
        <f>SUMIFS(tbl_OrderProduct[LinePrice],tbl_OrderProduct[OrderID],tbl_Order[[#This Row],[OrderID]])</f>
        <v>110.44000000000001</v>
      </c>
    </row>
    <row r="686" spans="1:10" x14ac:dyDescent="0.4">
      <c r="A686" t="s">
        <v>852</v>
      </c>
      <c r="B686" t="s">
        <v>2418</v>
      </c>
      <c r="C686" s="1">
        <v>43835</v>
      </c>
      <c r="D686" t="s">
        <v>17</v>
      </c>
      <c r="E686" t="s">
        <v>20</v>
      </c>
      <c r="F686" t="s">
        <v>16</v>
      </c>
      <c r="G686">
        <f>YEAR(tbl_Order[[#This Row],[OrderDate]])</f>
        <v>2020</v>
      </c>
      <c r="H686">
        <f>MONTH(tbl_Order[[#This Row],[OrderDate]])</f>
        <v>1</v>
      </c>
      <c r="I686" t="str">
        <f>TEXT(tbl_Order[[#This Row],[OrderDate]],"mmm")</f>
        <v>Jan</v>
      </c>
      <c r="J686" s="3">
        <f>SUMIFS(tbl_OrderProduct[LinePrice],tbl_OrderProduct[OrderID],tbl_Order[[#This Row],[OrderID]])</f>
        <v>63.49</v>
      </c>
    </row>
    <row r="687" spans="1:10" x14ac:dyDescent="0.4">
      <c r="A687" t="s">
        <v>853</v>
      </c>
      <c r="B687" t="s">
        <v>2426</v>
      </c>
      <c r="C687" s="1">
        <v>43837</v>
      </c>
      <c r="D687" t="s">
        <v>15</v>
      </c>
      <c r="E687" t="s">
        <v>167</v>
      </c>
      <c r="F687" t="s">
        <v>16</v>
      </c>
      <c r="G687">
        <f>YEAR(tbl_Order[[#This Row],[OrderDate]])</f>
        <v>2020</v>
      </c>
      <c r="H687">
        <f>MONTH(tbl_Order[[#This Row],[OrderDate]])</f>
        <v>1</v>
      </c>
      <c r="I687" t="str">
        <f>TEXT(tbl_Order[[#This Row],[OrderDate]],"mmm")</f>
        <v>Jan</v>
      </c>
      <c r="J687" s="3">
        <f>SUMIFS(tbl_OrderProduct[LinePrice],tbl_OrderProduct[OrderID],tbl_Order[[#This Row],[OrderID]])</f>
        <v>152.4</v>
      </c>
    </row>
    <row r="688" spans="1:10" x14ac:dyDescent="0.4">
      <c r="A688" t="s">
        <v>854</v>
      </c>
      <c r="B688" t="s">
        <v>1929</v>
      </c>
      <c r="C688" s="1">
        <v>43840</v>
      </c>
      <c r="D688" t="s">
        <v>166</v>
      </c>
      <c r="E688" t="s">
        <v>20</v>
      </c>
      <c r="F688" t="s">
        <v>16</v>
      </c>
      <c r="G688">
        <f>YEAR(tbl_Order[[#This Row],[OrderDate]])</f>
        <v>2020</v>
      </c>
      <c r="H688">
        <f>MONTH(tbl_Order[[#This Row],[OrderDate]])</f>
        <v>1</v>
      </c>
      <c r="I688" t="str">
        <f>TEXT(tbl_Order[[#This Row],[OrderDate]],"mmm")</f>
        <v>Jan</v>
      </c>
      <c r="J688" s="3">
        <f>SUMIFS(tbl_OrderProduct[LinePrice],tbl_OrderProduct[OrderID],tbl_Order[[#This Row],[OrderID]])</f>
        <v>53</v>
      </c>
    </row>
    <row r="689" spans="1:10" x14ac:dyDescent="0.4">
      <c r="A689" t="s">
        <v>855</v>
      </c>
      <c r="B689" t="s">
        <v>2124</v>
      </c>
      <c r="C689" s="1">
        <v>43840</v>
      </c>
      <c r="D689" t="s">
        <v>15</v>
      </c>
      <c r="E689" t="s">
        <v>18</v>
      </c>
      <c r="F689" t="s">
        <v>16</v>
      </c>
      <c r="G689">
        <f>YEAR(tbl_Order[[#This Row],[OrderDate]])</f>
        <v>2020</v>
      </c>
      <c r="H689">
        <f>MONTH(tbl_Order[[#This Row],[OrderDate]])</f>
        <v>1</v>
      </c>
      <c r="I689" t="str">
        <f>TEXT(tbl_Order[[#This Row],[OrderDate]],"mmm")</f>
        <v>Jan</v>
      </c>
      <c r="J689" s="3">
        <f>SUMIFS(tbl_OrderProduct[LinePrice],tbl_OrderProduct[OrderID],tbl_Order[[#This Row],[OrderID]])</f>
        <v>152.48000000000002</v>
      </c>
    </row>
    <row r="690" spans="1:10" x14ac:dyDescent="0.4">
      <c r="A690" t="s">
        <v>856</v>
      </c>
      <c r="B690" t="s">
        <v>1984</v>
      </c>
      <c r="C690" s="1">
        <v>43844</v>
      </c>
      <c r="D690" t="s">
        <v>17</v>
      </c>
      <c r="E690" t="s">
        <v>18</v>
      </c>
      <c r="F690" t="s">
        <v>16</v>
      </c>
      <c r="G690">
        <f>YEAR(tbl_Order[[#This Row],[OrderDate]])</f>
        <v>2020</v>
      </c>
      <c r="H690">
        <f>MONTH(tbl_Order[[#This Row],[OrderDate]])</f>
        <v>1</v>
      </c>
      <c r="I690" t="str">
        <f>TEXT(tbl_Order[[#This Row],[OrderDate]],"mmm")</f>
        <v>Jan</v>
      </c>
      <c r="J690" s="3">
        <f>SUMIFS(tbl_OrderProduct[LinePrice],tbl_OrderProduct[OrderID],tbl_Order[[#This Row],[OrderID]])</f>
        <v>34</v>
      </c>
    </row>
    <row r="691" spans="1:10" x14ac:dyDescent="0.4">
      <c r="A691" t="s">
        <v>857</v>
      </c>
      <c r="B691" t="s">
        <v>2145</v>
      </c>
      <c r="C691" s="1">
        <v>43847</v>
      </c>
      <c r="D691" t="s">
        <v>15</v>
      </c>
      <c r="E691" t="s">
        <v>18</v>
      </c>
      <c r="F691" t="s">
        <v>16</v>
      </c>
      <c r="G691">
        <f>YEAR(tbl_Order[[#This Row],[OrderDate]])</f>
        <v>2020</v>
      </c>
      <c r="H691">
        <f>MONTH(tbl_Order[[#This Row],[OrderDate]])</f>
        <v>1</v>
      </c>
      <c r="I691" t="str">
        <f>TEXT(tbl_Order[[#This Row],[OrderDate]],"mmm")</f>
        <v>Jan</v>
      </c>
      <c r="J691" s="3">
        <f>SUMIFS(tbl_OrderProduct[LinePrice],tbl_OrderProduct[OrderID],tbl_Order[[#This Row],[OrderID]])</f>
        <v>29</v>
      </c>
    </row>
    <row r="692" spans="1:10" x14ac:dyDescent="0.4">
      <c r="A692" t="s">
        <v>858</v>
      </c>
      <c r="B692" t="s">
        <v>2068</v>
      </c>
      <c r="C692" s="1">
        <v>43848</v>
      </c>
      <c r="D692" t="s">
        <v>15</v>
      </c>
      <c r="E692" t="s">
        <v>167</v>
      </c>
      <c r="F692" t="s">
        <v>16</v>
      </c>
      <c r="G692">
        <f>YEAR(tbl_Order[[#This Row],[OrderDate]])</f>
        <v>2020</v>
      </c>
      <c r="H692">
        <f>MONTH(tbl_Order[[#This Row],[OrderDate]])</f>
        <v>1</v>
      </c>
      <c r="I692" t="str">
        <f>TEXT(tbl_Order[[#This Row],[OrderDate]],"mmm")</f>
        <v>Jan</v>
      </c>
      <c r="J692" s="3">
        <f>SUMIFS(tbl_OrderProduct[LinePrice],tbl_OrderProduct[OrderID],tbl_Order[[#This Row],[OrderID]])</f>
        <v>37.950000000000003</v>
      </c>
    </row>
    <row r="693" spans="1:10" x14ac:dyDescent="0.4">
      <c r="A693" t="s">
        <v>859</v>
      </c>
      <c r="B693" t="s">
        <v>2635</v>
      </c>
      <c r="C693" s="1">
        <v>43851</v>
      </c>
      <c r="D693" t="s">
        <v>15</v>
      </c>
      <c r="E693" t="s">
        <v>167</v>
      </c>
      <c r="F693" t="s">
        <v>16</v>
      </c>
      <c r="G693">
        <f>YEAR(tbl_Order[[#This Row],[OrderDate]])</f>
        <v>2020</v>
      </c>
      <c r="H693">
        <f>MONTH(tbl_Order[[#This Row],[OrderDate]])</f>
        <v>1</v>
      </c>
      <c r="I693" t="str">
        <f>TEXT(tbl_Order[[#This Row],[OrderDate]],"mmm")</f>
        <v>Jan</v>
      </c>
      <c r="J693" s="3">
        <f>SUMIFS(tbl_OrderProduct[LinePrice],tbl_OrderProduct[OrderID],tbl_Order[[#This Row],[OrderID]])</f>
        <v>53.45</v>
      </c>
    </row>
    <row r="694" spans="1:10" x14ac:dyDescent="0.4">
      <c r="A694" t="s">
        <v>860</v>
      </c>
      <c r="B694" t="s">
        <v>1835</v>
      </c>
      <c r="C694" s="1">
        <v>43853</v>
      </c>
      <c r="D694" t="s">
        <v>17</v>
      </c>
      <c r="E694" t="s">
        <v>18</v>
      </c>
      <c r="F694" t="s">
        <v>16</v>
      </c>
      <c r="G694">
        <f>YEAR(tbl_Order[[#This Row],[OrderDate]])</f>
        <v>2020</v>
      </c>
      <c r="H694">
        <f>MONTH(tbl_Order[[#This Row],[OrderDate]])</f>
        <v>1</v>
      </c>
      <c r="I694" t="str">
        <f>TEXT(tbl_Order[[#This Row],[OrderDate]],"mmm")</f>
        <v>Jan</v>
      </c>
      <c r="J694" s="3">
        <f>SUMIFS(tbl_OrderProduct[LinePrice],tbl_OrderProduct[OrderID],tbl_Order[[#This Row],[OrderID]])</f>
        <v>40.5</v>
      </c>
    </row>
    <row r="695" spans="1:10" x14ac:dyDescent="0.4">
      <c r="A695" t="s">
        <v>861</v>
      </c>
      <c r="B695" t="s">
        <v>2458</v>
      </c>
      <c r="C695" s="1">
        <v>43856</v>
      </c>
      <c r="D695" t="s">
        <v>17</v>
      </c>
      <c r="E695" t="s">
        <v>167</v>
      </c>
      <c r="F695" t="s">
        <v>16</v>
      </c>
      <c r="G695">
        <f>YEAR(tbl_Order[[#This Row],[OrderDate]])</f>
        <v>2020</v>
      </c>
      <c r="H695">
        <f>MONTH(tbl_Order[[#This Row],[OrderDate]])</f>
        <v>1</v>
      </c>
      <c r="I695" t="str">
        <f>TEXT(tbl_Order[[#This Row],[OrderDate]],"mmm")</f>
        <v>Jan</v>
      </c>
      <c r="J695" s="3">
        <f>SUMIFS(tbl_OrderProduct[LinePrice],tbl_OrderProduct[OrderID],tbl_Order[[#This Row],[OrderID]])</f>
        <v>131.98000000000002</v>
      </c>
    </row>
    <row r="696" spans="1:10" x14ac:dyDescent="0.4">
      <c r="A696" t="s">
        <v>862</v>
      </c>
      <c r="B696" t="s">
        <v>1894</v>
      </c>
      <c r="C696" s="1">
        <v>43859</v>
      </c>
      <c r="D696" t="s">
        <v>15</v>
      </c>
      <c r="E696" t="s">
        <v>20</v>
      </c>
      <c r="F696" t="s">
        <v>16</v>
      </c>
      <c r="G696">
        <f>YEAR(tbl_Order[[#This Row],[OrderDate]])</f>
        <v>2020</v>
      </c>
      <c r="H696">
        <f>MONTH(tbl_Order[[#This Row],[OrderDate]])</f>
        <v>1</v>
      </c>
      <c r="I696" t="str">
        <f>TEXT(tbl_Order[[#This Row],[OrderDate]],"mmm")</f>
        <v>Jan</v>
      </c>
      <c r="J696" s="3">
        <f>SUMIFS(tbl_OrderProduct[LinePrice],tbl_OrderProduct[OrderID],tbl_Order[[#This Row],[OrderID]])</f>
        <v>171</v>
      </c>
    </row>
    <row r="697" spans="1:10" x14ac:dyDescent="0.4">
      <c r="A697" t="s">
        <v>863</v>
      </c>
      <c r="B697" t="s">
        <v>2596</v>
      </c>
      <c r="C697" s="1">
        <v>43861</v>
      </c>
      <c r="D697" t="s">
        <v>17</v>
      </c>
      <c r="E697" t="s">
        <v>18</v>
      </c>
      <c r="F697" t="s">
        <v>16</v>
      </c>
      <c r="G697">
        <f>YEAR(tbl_Order[[#This Row],[OrderDate]])</f>
        <v>2020</v>
      </c>
      <c r="H697">
        <f>MONTH(tbl_Order[[#This Row],[OrderDate]])</f>
        <v>1</v>
      </c>
      <c r="I697" t="str">
        <f>TEXT(tbl_Order[[#This Row],[OrderDate]],"mmm")</f>
        <v>Jan</v>
      </c>
      <c r="J697" s="3">
        <f>SUMIFS(tbl_OrderProduct[LinePrice],tbl_OrderProduct[OrderID],tbl_Order[[#This Row],[OrderID]])</f>
        <v>216.74</v>
      </c>
    </row>
    <row r="698" spans="1:10" x14ac:dyDescent="0.4">
      <c r="A698" t="s">
        <v>864</v>
      </c>
      <c r="B698" t="s">
        <v>2160</v>
      </c>
      <c r="C698" s="1">
        <v>43863</v>
      </c>
      <c r="D698" t="s">
        <v>15</v>
      </c>
      <c r="E698" t="s">
        <v>20</v>
      </c>
      <c r="F698" t="s">
        <v>16</v>
      </c>
      <c r="G698">
        <f>YEAR(tbl_Order[[#This Row],[OrderDate]])</f>
        <v>2020</v>
      </c>
      <c r="H698">
        <f>MONTH(tbl_Order[[#This Row],[OrderDate]])</f>
        <v>2</v>
      </c>
      <c r="I698" t="str">
        <f>TEXT(tbl_Order[[#This Row],[OrderDate]],"mmm")</f>
        <v>Feb</v>
      </c>
      <c r="J698" s="3">
        <f>SUMIFS(tbl_OrderProduct[LinePrice],tbl_OrderProduct[OrderID],tbl_Order[[#This Row],[OrderID]])</f>
        <v>308.83</v>
      </c>
    </row>
    <row r="699" spans="1:10" x14ac:dyDescent="0.4">
      <c r="A699" t="s">
        <v>865</v>
      </c>
      <c r="B699" t="s">
        <v>2224</v>
      </c>
      <c r="C699" s="1">
        <v>43866</v>
      </c>
      <c r="D699" t="s">
        <v>15</v>
      </c>
      <c r="E699" t="s">
        <v>18</v>
      </c>
      <c r="F699" t="s">
        <v>16</v>
      </c>
      <c r="G699">
        <f>YEAR(tbl_Order[[#This Row],[OrderDate]])</f>
        <v>2020</v>
      </c>
      <c r="H699">
        <f>MONTH(tbl_Order[[#This Row],[OrderDate]])</f>
        <v>2</v>
      </c>
      <c r="I699" t="str">
        <f>TEXT(tbl_Order[[#This Row],[OrderDate]],"mmm")</f>
        <v>Feb</v>
      </c>
      <c r="J699" s="3">
        <f>SUMIFS(tbl_OrderProduct[LinePrice],tbl_OrderProduct[OrderID],tbl_Order[[#This Row],[OrderID]])</f>
        <v>21.95</v>
      </c>
    </row>
    <row r="700" spans="1:10" x14ac:dyDescent="0.4">
      <c r="A700" t="s">
        <v>866</v>
      </c>
      <c r="B700" t="s">
        <v>2576</v>
      </c>
      <c r="C700" s="1">
        <v>43870</v>
      </c>
      <c r="D700" t="s">
        <v>15</v>
      </c>
      <c r="E700" t="s">
        <v>167</v>
      </c>
      <c r="F700" t="s">
        <v>16</v>
      </c>
      <c r="G700">
        <f>YEAR(tbl_Order[[#This Row],[OrderDate]])</f>
        <v>2020</v>
      </c>
      <c r="H700">
        <f>MONTH(tbl_Order[[#This Row],[OrderDate]])</f>
        <v>2</v>
      </c>
      <c r="I700" t="str">
        <f>TEXT(tbl_Order[[#This Row],[OrderDate]],"mmm")</f>
        <v>Feb</v>
      </c>
      <c r="J700" s="3">
        <f>SUMIFS(tbl_OrderProduct[LinePrice],tbl_OrderProduct[OrderID],tbl_Order[[#This Row],[OrderID]])</f>
        <v>26.49</v>
      </c>
    </row>
    <row r="701" spans="1:10" x14ac:dyDescent="0.4">
      <c r="A701" t="s">
        <v>867</v>
      </c>
      <c r="B701" t="s">
        <v>1785</v>
      </c>
      <c r="C701" s="1">
        <v>43872</v>
      </c>
      <c r="D701" t="s">
        <v>17</v>
      </c>
      <c r="E701" t="s">
        <v>167</v>
      </c>
      <c r="F701" t="s">
        <v>16</v>
      </c>
      <c r="G701">
        <f>YEAR(tbl_Order[[#This Row],[OrderDate]])</f>
        <v>2020</v>
      </c>
      <c r="H701">
        <f>MONTH(tbl_Order[[#This Row],[OrderDate]])</f>
        <v>2</v>
      </c>
      <c r="I701" t="str">
        <f>TEXT(tbl_Order[[#This Row],[OrderDate]],"mmm")</f>
        <v>Feb</v>
      </c>
      <c r="J701" s="3">
        <f>SUMIFS(tbl_OrderProduct[LinePrice],tbl_OrderProduct[OrderID],tbl_Order[[#This Row],[OrderID]])</f>
        <v>293.44</v>
      </c>
    </row>
    <row r="702" spans="1:10" x14ac:dyDescent="0.4">
      <c r="A702" t="s">
        <v>868</v>
      </c>
      <c r="B702" t="s">
        <v>2438</v>
      </c>
      <c r="C702" s="1">
        <v>43872</v>
      </c>
      <c r="D702" t="s">
        <v>17</v>
      </c>
      <c r="E702" t="s">
        <v>167</v>
      </c>
      <c r="F702" t="s">
        <v>16</v>
      </c>
      <c r="G702">
        <f>YEAR(tbl_Order[[#This Row],[OrderDate]])</f>
        <v>2020</v>
      </c>
      <c r="H702">
        <f>MONTH(tbl_Order[[#This Row],[OrderDate]])</f>
        <v>2</v>
      </c>
      <c r="I702" t="str">
        <f>TEXT(tbl_Order[[#This Row],[OrderDate]],"mmm")</f>
        <v>Feb</v>
      </c>
      <c r="J702" s="3">
        <f>SUMIFS(tbl_OrderProduct[LinePrice],tbl_OrderProduct[OrderID],tbl_Order[[#This Row],[OrderID]])</f>
        <v>73.95</v>
      </c>
    </row>
    <row r="703" spans="1:10" x14ac:dyDescent="0.4">
      <c r="A703" t="s">
        <v>869</v>
      </c>
      <c r="B703" t="s">
        <v>2638</v>
      </c>
      <c r="C703" s="1">
        <v>43875</v>
      </c>
      <c r="D703" t="s">
        <v>15</v>
      </c>
      <c r="E703" t="s">
        <v>167</v>
      </c>
      <c r="F703" t="s">
        <v>16</v>
      </c>
      <c r="G703">
        <f>YEAR(tbl_Order[[#This Row],[OrderDate]])</f>
        <v>2020</v>
      </c>
      <c r="H703">
        <f>MONTH(tbl_Order[[#This Row],[OrderDate]])</f>
        <v>2</v>
      </c>
      <c r="I703" t="str">
        <f>TEXT(tbl_Order[[#This Row],[OrderDate]],"mmm")</f>
        <v>Feb</v>
      </c>
      <c r="J703" s="3">
        <f>SUMIFS(tbl_OrderProduct[LinePrice],tbl_OrderProduct[OrderID],tbl_Order[[#This Row],[OrderID]])</f>
        <v>81.98</v>
      </c>
    </row>
    <row r="704" spans="1:10" x14ac:dyDescent="0.4">
      <c r="A704" t="s">
        <v>870</v>
      </c>
      <c r="B704" t="s">
        <v>2608</v>
      </c>
      <c r="C704" s="1">
        <v>43879</v>
      </c>
      <c r="D704" t="s">
        <v>17</v>
      </c>
      <c r="E704" t="s">
        <v>167</v>
      </c>
      <c r="F704" t="s">
        <v>16</v>
      </c>
      <c r="G704">
        <f>YEAR(tbl_Order[[#This Row],[OrderDate]])</f>
        <v>2020</v>
      </c>
      <c r="H704">
        <f>MONTH(tbl_Order[[#This Row],[OrderDate]])</f>
        <v>2</v>
      </c>
      <c r="I704" t="str">
        <f>TEXT(tbl_Order[[#This Row],[OrderDate]],"mmm")</f>
        <v>Feb</v>
      </c>
      <c r="J704" s="3">
        <f>SUMIFS(tbl_OrderProduct[LinePrice],tbl_OrderProduct[OrderID],tbl_Order[[#This Row],[OrderID]])</f>
        <v>229.99</v>
      </c>
    </row>
    <row r="705" spans="1:10" x14ac:dyDescent="0.4">
      <c r="A705" t="s">
        <v>871</v>
      </c>
      <c r="B705" t="s">
        <v>1876</v>
      </c>
      <c r="C705" s="1">
        <v>43882</v>
      </c>
      <c r="D705" t="s">
        <v>17</v>
      </c>
      <c r="E705" t="s">
        <v>18</v>
      </c>
      <c r="F705" t="s">
        <v>16</v>
      </c>
      <c r="G705">
        <f>YEAR(tbl_Order[[#This Row],[OrderDate]])</f>
        <v>2020</v>
      </c>
      <c r="H705">
        <f>MONTH(tbl_Order[[#This Row],[OrderDate]])</f>
        <v>2</v>
      </c>
      <c r="I705" t="str">
        <f>TEXT(tbl_Order[[#This Row],[OrderDate]],"mmm")</f>
        <v>Feb</v>
      </c>
      <c r="J705" s="3">
        <f>SUMIFS(tbl_OrderProduct[LinePrice],tbl_OrderProduct[OrderID],tbl_Order[[#This Row],[OrderID]])</f>
        <v>43.9</v>
      </c>
    </row>
    <row r="706" spans="1:10" x14ac:dyDescent="0.4">
      <c r="A706" t="s">
        <v>872</v>
      </c>
      <c r="B706" t="s">
        <v>1946</v>
      </c>
      <c r="C706" s="1">
        <v>43883</v>
      </c>
      <c r="D706" t="s">
        <v>166</v>
      </c>
      <c r="E706" t="s">
        <v>20</v>
      </c>
      <c r="F706" t="s">
        <v>16</v>
      </c>
      <c r="G706">
        <f>YEAR(tbl_Order[[#This Row],[OrderDate]])</f>
        <v>2020</v>
      </c>
      <c r="H706">
        <f>MONTH(tbl_Order[[#This Row],[OrderDate]])</f>
        <v>2</v>
      </c>
      <c r="I706" t="str">
        <f>TEXT(tbl_Order[[#This Row],[OrderDate]],"mmm")</f>
        <v>Feb</v>
      </c>
      <c r="J706" s="3">
        <f>SUMIFS(tbl_OrderProduct[LinePrice],tbl_OrderProduct[OrderID],tbl_Order[[#This Row],[OrderID]])</f>
        <v>16.5</v>
      </c>
    </row>
    <row r="707" spans="1:10" x14ac:dyDescent="0.4">
      <c r="A707" t="s">
        <v>873</v>
      </c>
      <c r="B707" t="s">
        <v>2550</v>
      </c>
      <c r="C707" s="1">
        <v>43884</v>
      </c>
      <c r="D707" t="s">
        <v>15</v>
      </c>
      <c r="E707" t="s">
        <v>167</v>
      </c>
      <c r="F707" t="s">
        <v>16</v>
      </c>
      <c r="G707">
        <f>YEAR(tbl_Order[[#This Row],[OrderDate]])</f>
        <v>2020</v>
      </c>
      <c r="H707">
        <f>MONTH(tbl_Order[[#This Row],[OrderDate]])</f>
        <v>2</v>
      </c>
      <c r="I707" t="str">
        <f>TEXT(tbl_Order[[#This Row],[OrderDate]],"mmm")</f>
        <v>Feb</v>
      </c>
      <c r="J707" s="3">
        <f>SUMIFS(tbl_OrderProduct[LinePrice],tbl_OrderProduct[OrderID],tbl_Order[[#This Row],[OrderID]])</f>
        <v>54.99</v>
      </c>
    </row>
    <row r="708" spans="1:10" x14ac:dyDescent="0.4">
      <c r="A708" t="s">
        <v>874</v>
      </c>
      <c r="B708" t="s">
        <v>2187</v>
      </c>
      <c r="C708" s="1">
        <v>43887</v>
      </c>
      <c r="D708" t="s">
        <v>15</v>
      </c>
      <c r="E708" t="s">
        <v>20</v>
      </c>
      <c r="F708" t="s">
        <v>16</v>
      </c>
      <c r="G708">
        <f>YEAR(tbl_Order[[#This Row],[OrderDate]])</f>
        <v>2020</v>
      </c>
      <c r="H708">
        <f>MONTH(tbl_Order[[#This Row],[OrderDate]])</f>
        <v>2</v>
      </c>
      <c r="I708" t="str">
        <f>TEXT(tbl_Order[[#This Row],[OrderDate]],"mmm")</f>
        <v>Feb</v>
      </c>
      <c r="J708" s="3">
        <f>SUMIFS(tbl_OrderProduct[LinePrice],tbl_OrderProduct[OrderID],tbl_Order[[#This Row],[OrderID]])</f>
        <v>49</v>
      </c>
    </row>
    <row r="709" spans="1:10" x14ac:dyDescent="0.4">
      <c r="A709" t="s">
        <v>875</v>
      </c>
      <c r="B709" t="s">
        <v>2205</v>
      </c>
      <c r="C709" s="1">
        <v>43887</v>
      </c>
      <c r="D709" t="s">
        <v>15</v>
      </c>
      <c r="E709" t="s">
        <v>167</v>
      </c>
      <c r="F709" t="s">
        <v>16</v>
      </c>
      <c r="G709">
        <f>YEAR(tbl_Order[[#This Row],[OrderDate]])</f>
        <v>2020</v>
      </c>
      <c r="H709">
        <f>MONTH(tbl_Order[[#This Row],[OrderDate]])</f>
        <v>2</v>
      </c>
      <c r="I709" t="str">
        <f>TEXT(tbl_Order[[#This Row],[OrderDate]],"mmm")</f>
        <v>Feb</v>
      </c>
      <c r="J709" s="3">
        <f>SUMIFS(tbl_OrderProduct[LinePrice],tbl_OrderProduct[OrderID],tbl_Order[[#This Row],[OrderID]])</f>
        <v>86.5</v>
      </c>
    </row>
    <row r="710" spans="1:10" x14ac:dyDescent="0.4">
      <c r="A710" t="s">
        <v>876</v>
      </c>
      <c r="B710" t="s">
        <v>1819</v>
      </c>
      <c r="C710" s="1">
        <v>43890</v>
      </c>
      <c r="D710" t="s">
        <v>15</v>
      </c>
      <c r="E710" t="s">
        <v>20</v>
      </c>
      <c r="F710" t="s">
        <v>16</v>
      </c>
      <c r="G710">
        <f>YEAR(tbl_Order[[#This Row],[OrderDate]])</f>
        <v>2020</v>
      </c>
      <c r="H710">
        <f>MONTH(tbl_Order[[#This Row],[OrderDate]])</f>
        <v>2</v>
      </c>
      <c r="I710" t="str">
        <f>TEXT(tbl_Order[[#This Row],[OrderDate]],"mmm")</f>
        <v>Feb</v>
      </c>
      <c r="J710" s="3">
        <f>SUMIFS(tbl_OrderProduct[LinePrice],tbl_OrderProduct[OrderID],tbl_Order[[#This Row],[OrderID]])</f>
        <v>107.98</v>
      </c>
    </row>
    <row r="711" spans="1:10" x14ac:dyDescent="0.4">
      <c r="A711" t="s">
        <v>877</v>
      </c>
      <c r="B711" t="s">
        <v>2353</v>
      </c>
      <c r="C711" s="1">
        <v>43891</v>
      </c>
      <c r="D711" t="s">
        <v>15</v>
      </c>
      <c r="E711" t="s">
        <v>167</v>
      </c>
      <c r="F711" t="s">
        <v>16</v>
      </c>
      <c r="G711">
        <f>YEAR(tbl_Order[[#This Row],[OrderDate]])</f>
        <v>2020</v>
      </c>
      <c r="H711">
        <f>MONTH(tbl_Order[[#This Row],[OrderDate]])</f>
        <v>3</v>
      </c>
      <c r="I711" t="str">
        <f>TEXT(tbl_Order[[#This Row],[OrderDate]],"mmm")</f>
        <v>Mar</v>
      </c>
      <c r="J711" s="3">
        <f>SUMIFS(tbl_OrderProduct[LinePrice],tbl_OrderProduct[OrderID],tbl_Order[[#This Row],[OrderID]])</f>
        <v>147.9</v>
      </c>
    </row>
    <row r="712" spans="1:10" x14ac:dyDescent="0.4">
      <c r="A712" t="s">
        <v>878</v>
      </c>
      <c r="B712" t="s">
        <v>2080</v>
      </c>
      <c r="C712" s="1">
        <v>43891</v>
      </c>
      <c r="D712" t="s">
        <v>17</v>
      </c>
      <c r="E712" t="s">
        <v>18</v>
      </c>
      <c r="F712" t="s">
        <v>16</v>
      </c>
      <c r="G712">
        <f>YEAR(tbl_Order[[#This Row],[OrderDate]])</f>
        <v>2020</v>
      </c>
      <c r="H712">
        <f>MONTH(tbl_Order[[#This Row],[OrderDate]])</f>
        <v>3</v>
      </c>
      <c r="I712" t="str">
        <f>TEXT(tbl_Order[[#This Row],[OrderDate]],"mmm")</f>
        <v>Mar</v>
      </c>
      <c r="J712" s="3">
        <f>SUMIFS(tbl_OrderProduct[LinePrice],tbl_OrderProduct[OrderID],tbl_Order[[#This Row],[OrderID]])</f>
        <v>58.99</v>
      </c>
    </row>
    <row r="713" spans="1:10" x14ac:dyDescent="0.4">
      <c r="A713" t="s">
        <v>879</v>
      </c>
      <c r="B713" t="s">
        <v>2523</v>
      </c>
      <c r="C713" s="1">
        <v>43893</v>
      </c>
      <c r="D713" t="s">
        <v>15</v>
      </c>
      <c r="E713" t="s">
        <v>167</v>
      </c>
      <c r="F713" t="s">
        <v>16</v>
      </c>
      <c r="G713">
        <f>YEAR(tbl_Order[[#This Row],[OrderDate]])</f>
        <v>2020</v>
      </c>
      <c r="H713">
        <f>MONTH(tbl_Order[[#This Row],[OrderDate]])</f>
        <v>3</v>
      </c>
      <c r="I713" t="str">
        <f>TEXT(tbl_Order[[#This Row],[OrderDate]],"mmm")</f>
        <v>Mar</v>
      </c>
      <c r="J713" s="3">
        <f>SUMIFS(tbl_OrderProduct[LinePrice],tbl_OrderProduct[OrderID],tbl_Order[[#This Row],[OrderID]])</f>
        <v>59.95</v>
      </c>
    </row>
    <row r="714" spans="1:10" x14ac:dyDescent="0.4">
      <c r="A714" t="s">
        <v>880</v>
      </c>
      <c r="B714" t="s">
        <v>1886</v>
      </c>
      <c r="C714" s="1">
        <v>43895</v>
      </c>
      <c r="D714" t="s">
        <v>15</v>
      </c>
      <c r="E714" t="s">
        <v>20</v>
      </c>
      <c r="F714" t="s">
        <v>16</v>
      </c>
      <c r="G714">
        <f>YEAR(tbl_Order[[#This Row],[OrderDate]])</f>
        <v>2020</v>
      </c>
      <c r="H714">
        <f>MONTH(tbl_Order[[#This Row],[OrderDate]])</f>
        <v>3</v>
      </c>
      <c r="I714" t="str">
        <f>TEXT(tbl_Order[[#This Row],[OrderDate]],"mmm")</f>
        <v>Mar</v>
      </c>
      <c r="J714" s="3">
        <f>SUMIFS(tbl_OrderProduct[LinePrice],tbl_OrderProduct[OrderID],tbl_Order[[#This Row],[OrderID]])</f>
        <v>180.45</v>
      </c>
    </row>
    <row r="715" spans="1:10" x14ac:dyDescent="0.4">
      <c r="A715" t="s">
        <v>881</v>
      </c>
      <c r="B715" t="s">
        <v>2299</v>
      </c>
      <c r="C715" s="1">
        <v>43897</v>
      </c>
      <c r="D715" t="s">
        <v>17</v>
      </c>
      <c r="E715" t="s">
        <v>167</v>
      </c>
      <c r="F715" t="s">
        <v>16</v>
      </c>
      <c r="G715">
        <f>YEAR(tbl_Order[[#This Row],[OrderDate]])</f>
        <v>2020</v>
      </c>
      <c r="H715">
        <f>MONTH(tbl_Order[[#This Row],[OrderDate]])</f>
        <v>3</v>
      </c>
      <c r="I715" t="str">
        <f>TEXT(tbl_Order[[#This Row],[OrderDate]],"mmm")</f>
        <v>Mar</v>
      </c>
      <c r="J715" s="3">
        <f>SUMIFS(tbl_OrderProduct[LinePrice],tbl_OrderProduct[OrderID],tbl_Order[[#This Row],[OrderID]])</f>
        <v>277.49</v>
      </c>
    </row>
    <row r="716" spans="1:10" x14ac:dyDescent="0.4">
      <c r="A716" t="s">
        <v>882</v>
      </c>
      <c r="B716" t="s">
        <v>2462</v>
      </c>
      <c r="C716" s="1">
        <v>43900</v>
      </c>
      <c r="D716" t="s">
        <v>15</v>
      </c>
      <c r="E716" t="s">
        <v>18</v>
      </c>
      <c r="F716" t="s">
        <v>16</v>
      </c>
      <c r="G716">
        <f>YEAR(tbl_Order[[#This Row],[OrderDate]])</f>
        <v>2020</v>
      </c>
      <c r="H716">
        <f>MONTH(tbl_Order[[#This Row],[OrderDate]])</f>
        <v>3</v>
      </c>
      <c r="I716" t="str">
        <f>TEXT(tbl_Order[[#This Row],[OrderDate]],"mmm")</f>
        <v>Mar</v>
      </c>
      <c r="J716" s="3">
        <f>SUMIFS(tbl_OrderProduct[LinePrice],tbl_OrderProduct[OrderID],tbl_Order[[#This Row],[OrderID]])</f>
        <v>49.49</v>
      </c>
    </row>
    <row r="717" spans="1:10" x14ac:dyDescent="0.4">
      <c r="A717" t="s">
        <v>883</v>
      </c>
      <c r="B717" t="s">
        <v>1759</v>
      </c>
      <c r="C717" s="1">
        <v>43902</v>
      </c>
      <c r="D717" t="s">
        <v>17</v>
      </c>
      <c r="E717" t="s">
        <v>18</v>
      </c>
      <c r="F717" t="s">
        <v>16</v>
      </c>
      <c r="G717">
        <f>YEAR(tbl_Order[[#This Row],[OrderDate]])</f>
        <v>2020</v>
      </c>
      <c r="H717">
        <f>MONTH(tbl_Order[[#This Row],[OrderDate]])</f>
        <v>3</v>
      </c>
      <c r="I717" t="str">
        <f>TEXT(tbl_Order[[#This Row],[OrderDate]],"mmm")</f>
        <v>Mar</v>
      </c>
      <c r="J717" s="3">
        <f>SUMIFS(tbl_OrderProduct[LinePrice],tbl_OrderProduct[OrderID],tbl_Order[[#This Row],[OrderID]])</f>
        <v>180.85</v>
      </c>
    </row>
    <row r="718" spans="1:10" x14ac:dyDescent="0.4">
      <c r="A718" t="s">
        <v>884</v>
      </c>
      <c r="B718" t="s">
        <v>2227</v>
      </c>
      <c r="C718" s="1">
        <v>43905</v>
      </c>
      <c r="D718" t="s">
        <v>15</v>
      </c>
      <c r="E718" t="s">
        <v>18</v>
      </c>
      <c r="F718" t="s">
        <v>16</v>
      </c>
      <c r="G718">
        <f>YEAR(tbl_Order[[#This Row],[OrderDate]])</f>
        <v>2020</v>
      </c>
      <c r="H718">
        <f>MONTH(tbl_Order[[#This Row],[OrderDate]])</f>
        <v>3</v>
      </c>
      <c r="I718" t="str">
        <f>TEXT(tbl_Order[[#This Row],[OrderDate]],"mmm")</f>
        <v>Mar</v>
      </c>
      <c r="J718" s="3">
        <f>SUMIFS(tbl_OrderProduct[LinePrice],tbl_OrderProduct[OrderID],tbl_Order[[#This Row],[OrderID]])</f>
        <v>70.989999999999995</v>
      </c>
    </row>
    <row r="719" spans="1:10" x14ac:dyDescent="0.4">
      <c r="A719" t="s">
        <v>885</v>
      </c>
      <c r="B719" t="s">
        <v>2093</v>
      </c>
      <c r="C719" s="1">
        <v>43907</v>
      </c>
      <c r="D719" t="s">
        <v>17</v>
      </c>
      <c r="E719" t="s">
        <v>167</v>
      </c>
      <c r="F719" t="s">
        <v>16</v>
      </c>
      <c r="G719">
        <f>YEAR(tbl_Order[[#This Row],[OrderDate]])</f>
        <v>2020</v>
      </c>
      <c r="H719">
        <f>MONTH(tbl_Order[[#This Row],[OrderDate]])</f>
        <v>3</v>
      </c>
      <c r="I719" t="str">
        <f>TEXT(tbl_Order[[#This Row],[OrderDate]],"mmm")</f>
        <v>Mar</v>
      </c>
      <c r="J719" s="3">
        <f>SUMIFS(tbl_OrderProduct[LinePrice],tbl_OrderProduct[OrderID],tbl_Order[[#This Row],[OrderID]])</f>
        <v>447.15</v>
      </c>
    </row>
    <row r="720" spans="1:10" x14ac:dyDescent="0.4">
      <c r="A720" t="s">
        <v>886</v>
      </c>
      <c r="B720" t="s">
        <v>2145</v>
      </c>
      <c r="C720" s="1">
        <v>43908</v>
      </c>
      <c r="D720" t="s">
        <v>17</v>
      </c>
      <c r="E720" t="s">
        <v>18</v>
      </c>
      <c r="F720" t="s">
        <v>16</v>
      </c>
      <c r="G720">
        <f>YEAR(tbl_Order[[#This Row],[OrderDate]])</f>
        <v>2020</v>
      </c>
      <c r="H720">
        <f>MONTH(tbl_Order[[#This Row],[OrderDate]])</f>
        <v>3</v>
      </c>
      <c r="I720" t="str">
        <f>TEXT(tbl_Order[[#This Row],[OrderDate]],"mmm")</f>
        <v>Mar</v>
      </c>
      <c r="J720" s="3">
        <f>SUMIFS(tbl_OrderProduct[LinePrice],tbl_OrderProduct[OrderID],tbl_Order[[#This Row],[OrderID]])</f>
        <v>16.5</v>
      </c>
    </row>
    <row r="721" spans="1:10" x14ac:dyDescent="0.4">
      <c r="A721" t="s">
        <v>887</v>
      </c>
      <c r="B721" t="s">
        <v>2487</v>
      </c>
      <c r="C721" s="1">
        <v>43910</v>
      </c>
      <c r="D721" t="s">
        <v>15</v>
      </c>
      <c r="E721" t="s">
        <v>167</v>
      </c>
      <c r="F721" t="s">
        <v>16</v>
      </c>
      <c r="G721">
        <f>YEAR(tbl_Order[[#This Row],[OrderDate]])</f>
        <v>2020</v>
      </c>
      <c r="H721">
        <f>MONTH(tbl_Order[[#This Row],[OrderDate]])</f>
        <v>3</v>
      </c>
      <c r="I721" t="str">
        <f>TEXT(tbl_Order[[#This Row],[OrderDate]],"mmm")</f>
        <v>Mar</v>
      </c>
      <c r="J721" s="3">
        <f>SUMIFS(tbl_OrderProduct[LinePrice],tbl_OrderProduct[OrderID],tbl_Order[[#This Row],[OrderID]])</f>
        <v>38</v>
      </c>
    </row>
    <row r="722" spans="1:10" x14ac:dyDescent="0.4">
      <c r="A722" t="s">
        <v>888</v>
      </c>
      <c r="B722" t="s">
        <v>1935</v>
      </c>
      <c r="C722" s="1">
        <v>43914</v>
      </c>
      <c r="D722" t="s">
        <v>17</v>
      </c>
      <c r="E722" t="s">
        <v>20</v>
      </c>
      <c r="F722" t="s">
        <v>16</v>
      </c>
      <c r="G722">
        <f>YEAR(tbl_Order[[#This Row],[OrderDate]])</f>
        <v>2020</v>
      </c>
      <c r="H722">
        <f>MONTH(tbl_Order[[#This Row],[OrderDate]])</f>
        <v>3</v>
      </c>
      <c r="I722" t="str">
        <f>TEXT(tbl_Order[[#This Row],[OrderDate]],"mmm")</f>
        <v>Mar</v>
      </c>
      <c r="J722" s="3">
        <f>SUMIFS(tbl_OrderProduct[LinePrice],tbl_OrderProduct[OrderID],tbl_Order[[#This Row],[OrderID]])</f>
        <v>124</v>
      </c>
    </row>
    <row r="723" spans="1:10" x14ac:dyDescent="0.4">
      <c r="A723" t="s">
        <v>889</v>
      </c>
      <c r="B723" t="s">
        <v>2163</v>
      </c>
      <c r="C723" s="1">
        <v>43916</v>
      </c>
      <c r="D723" t="s">
        <v>166</v>
      </c>
      <c r="E723" t="s">
        <v>18</v>
      </c>
      <c r="F723" t="s">
        <v>16</v>
      </c>
      <c r="G723">
        <f>YEAR(tbl_Order[[#This Row],[OrderDate]])</f>
        <v>2020</v>
      </c>
      <c r="H723">
        <f>MONTH(tbl_Order[[#This Row],[OrderDate]])</f>
        <v>3</v>
      </c>
      <c r="I723" t="str">
        <f>TEXT(tbl_Order[[#This Row],[OrderDate]],"mmm")</f>
        <v>Mar</v>
      </c>
      <c r="J723" s="3">
        <f>SUMIFS(tbl_OrderProduct[LinePrice],tbl_OrderProduct[OrderID],tbl_Order[[#This Row],[OrderID]])</f>
        <v>49.49</v>
      </c>
    </row>
    <row r="724" spans="1:10" x14ac:dyDescent="0.4">
      <c r="A724" t="s">
        <v>890</v>
      </c>
      <c r="B724" t="s">
        <v>2008</v>
      </c>
      <c r="C724" s="1">
        <v>43918</v>
      </c>
      <c r="D724" t="s">
        <v>17</v>
      </c>
      <c r="E724" t="s">
        <v>167</v>
      </c>
      <c r="F724" t="s">
        <v>16</v>
      </c>
      <c r="G724">
        <f>YEAR(tbl_Order[[#This Row],[OrderDate]])</f>
        <v>2020</v>
      </c>
      <c r="H724">
        <f>MONTH(tbl_Order[[#This Row],[OrderDate]])</f>
        <v>3</v>
      </c>
      <c r="I724" t="str">
        <f>TEXT(tbl_Order[[#This Row],[OrderDate]],"mmm")</f>
        <v>Mar</v>
      </c>
      <c r="J724" s="3">
        <f>SUMIFS(tbl_OrderProduct[LinePrice],tbl_OrderProduct[OrderID],tbl_Order[[#This Row],[OrderID]])</f>
        <v>33</v>
      </c>
    </row>
    <row r="725" spans="1:10" x14ac:dyDescent="0.4">
      <c r="A725" t="s">
        <v>891</v>
      </c>
      <c r="B725" t="s">
        <v>1822</v>
      </c>
      <c r="C725" s="1">
        <v>43920</v>
      </c>
      <c r="D725" t="s">
        <v>15</v>
      </c>
      <c r="E725" t="s">
        <v>167</v>
      </c>
      <c r="F725" t="s">
        <v>16</v>
      </c>
      <c r="G725">
        <f>YEAR(tbl_Order[[#This Row],[OrderDate]])</f>
        <v>2020</v>
      </c>
      <c r="H725">
        <f>MONTH(tbl_Order[[#This Row],[OrderDate]])</f>
        <v>3</v>
      </c>
      <c r="I725" t="str">
        <f>TEXT(tbl_Order[[#This Row],[OrderDate]],"mmm")</f>
        <v>Mar</v>
      </c>
      <c r="J725" s="3">
        <f>SUMIFS(tbl_OrderProduct[LinePrice],tbl_OrderProduct[OrderID],tbl_Order[[#This Row],[OrderID]])</f>
        <v>208.7</v>
      </c>
    </row>
    <row r="726" spans="1:10" x14ac:dyDescent="0.4">
      <c r="A726" t="s">
        <v>892</v>
      </c>
      <c r="B726" t="s">
        <v>2065</v>
      </c>
      <c r="C726" s="1">
        <v>43923</v>
      </c>
      <c r="D726" t="s">
        <v>166</v>
      </c>
      <c r="E726" t="s">
        <v>18</v>
      </c>
      <c r="F726" t="s">
        <v>16</v>
      </c>
      <c r="G726">
        <f>YEAR(tbl_Order[[#This Row],[OrderDate]])</f>
        <v>2020</v>
      </c>
      <c r="H726">
        <f>MONTH(tbl_Order[[#This Row],[OrderDate]])</f>
        <v>4</v>
      </c>
      <c r="I726" t="str">
        <f>TEXT(tbl_Order[[#This Row],[OrderDate]],"mmm")</f>
        <v>Apr</v>
      </c>
      <c r="J726" s="3">
        <f>SUMIFS(tbl_OrderProduct[LinePrice],tbl_OrderProduct[OrderID],tbl_Order[[#This Row],[OrderID]])</f>
        <v>33.5</v>
      </c>
    </row>
    <row r="727" spans="1:10" x14ac:dyDescent="0.4">
      <c r="A727" t="s">
        <v>893</v>
      </c>
      <c r="B727" t="s">
        <v>2557</v>
      </c>
      <c r="C727" s="1">
        <v>43927</v>
      </c>
      <c r="D727" t="s">
        <v>15</v>
      </c>
      <c r="E727" t="s">
        <v>20</v>
      </c>
      <c r="F727" t="s">
        <v>16</v>
      </c>
      <c r="G727">
        <f>YEAR(tbl_Order[[#This Row],[OrderDate]])</f>
        <v>2020</v>
      </c>
      <c r="H727">
        <f>MONTH(tbl_Order[[#This Row],[OrderDate]])</f>
        <v>4</v>
      </c>
      <c r="I727" t="str">
        <f>TEXT(tbl_Order[[#This Row],[OrderDate]],"mmm")</f>
        <v>Apr</v>
      </c>
      <c r="J727" s="3">
        <f>SUMIFS(tbl_OrderProduct[LinePrice],tbl_OrderProduct[OrderID],tbl_Order[[#This Row],[OrderID]])</f>
        <v>238.95</v>
      </c>
    </row>
    <row r="728" spans="1:10" x14ac:dyDescent="0.4">
      <c r="A728" t="s">
        <v>894</v>
      </c>
      <c r="B728" t="s">
        <v>2385</v>
      </c>
      <c r="C728" s="1">
        <v>43929</v>
      </c>
      <c r="D728" t="s">
        <v>166</v>
      </c>
      <c r="E728" t="s">
        <v>18</v>
      </c>
      <c r="F728" t="s">
        <v>16</v>
      </c>
      <c r="G728">
        <f>YEAR(tbl_Order[[#This Row],[OrderDate]])</f>
        <v>2020</v>
      </c>
      <c r="H728">
        <f>MONTH(tbl_Order[[#This Row],[OrderDate]])</f>
        <v>4</v>
      </c>
      <c r="I728" t="str">
        <f>TEXT(tbl_Order[[#This Row],[OrderDate]],"mmm")</f>
        <v>Apr</v>
      </c>
      <c r="J728" s="3">
        <f>SUMIFS(tbl_OrderProduct[LinePrice],tbl_OrderProduct[OrderID],tbl_Order[[#This Row],[OrderID]])</f>
        <v>121.9</v>
      </c>
    </row>
    <row r="729" spans="1:10" x14ac:dyDescent="0.4">
      <c r="A729" t="s">
        <v>895</v>
      </c>
      <c r="B729" t="s">
        <v>2198</v>
      </c>
      <c r="C729" s="1">
        <v>43931</v>
      </c>
      <c r="D729" t="s">
        <v>17</v>
      </c>
      <c r="E729" t="s">
        <v>20</v>
      </c>
      <c r="F729" t="s">
        <v>16</v>
      </c>
      <c r="G729">
        <f>YEAR(tbl_Order[[#This Row],[OrderDate]])</f>
        <v>2020</v>
      </c>
      <c r="H729">
        <f>MONTH(tbl_Order[[#This Row],[OrderDate]])</f>
        <v>4</v>
      </c>
      <c r="I729" t="str">
        <f>TEXT(tbl_Order[[#This Row],[OrderDate]],"mmm")</f>
        <v>Apr</v>
      </c>
      <c r="J729" s="3">
        <f>SUMIFS(tbl_OrderProduct[LinePrice],tbl_OrderProduct[OrderID],tbl_Order[[#This Row],[OrderID]])</f>
        <v>176.94</v>
      </c>
    </row>
    <row r="730" spans="1:10" x14ac:dyDescent="0.4">
      <c r="A730" t="s">
        <v>896</v>
      </c>
      <c r="B730" t="s">
        <v>1920</v>
      </c>
      <c r="C730" s="1">
        <v>43933</v>
      </c>
      <c r="D730" t="s">
        <v>15</v>
      </c>
      <c r="E730" t="s">
        <v>18</v>
      </c>
      <c r="F730" t="s">
        <v>16</v>
      </c>
      <c r="G730">
        <f>YEAR(tbl_Order[[#This Row],[OrderDate]])</f>
        <v>2020</v>
      </c>
      <c r="H730">
        <f>MONTH(tbl_Order[[#This Row],[OrderDate]])</f>
        <v>4</v>
      </c>
      <c r="I730" t="str">
        <f>TEXT(tbl_Order[[#This Row],[OrderDate]],"mmm")</f>
        <v>Apr</v>
      </c>
      <c r="J730" s="3">
        <f>SUMIFS(tbl_OrderProduct[LinePrice],tbl_OrderProduct[OrderID],tbl_Order[[#This Row],[OrderID]])</f>
        <v>37.950000000000003</v>
      </c>
    </row>
    <row r="731" spans="1:10" x14ac:dyDescent="0.4">
      <c r="A731" t="s">
        <v>897</v>
      </c>
      <c r="B731" t="s">
        <v>1970</v>
      </c>
      <c r="C731" s="1">
        <v>43935</v>
      </c>
      <c r="D731" t="s">
        <v>15</v>
      </c>
      <c r="E731" t="s">
        <v>20</v>
      </c>
      <c r="F731" t="s">
        <v>16</v>
      </c>
      <c r="G731">
        <f>YEAR(tbl_Order[[#This Row],[OrderDate]])</f>
        <v>2020</v>
      </c>
      <c r="H731">
        <f>MONTH(tbl_Order[[#This Row],[OrderDate]])</f>
        <v>4</v>
      </c>
      <c r="I731" t="str">
        <f>TEXT(tbl_Order[[#This Row],[OrderDate]],"mmm")</f>
        <v>Apr</v>
      </c>
      <c r="J731" s="3">
        <f>SUMIFS(tbl_OrderProduct[LinePrice],tbl_OrderProduct[OrderID],tbl_Order[[#This Row],[OrderID]])</f>
        <v>248.85000000000002</v>
      </c>
    </row>
    <row r="732" spans="1:10" x14ac:dyDescent="0.4">
      <c r="A732" t="s">
        <v>898</v>
      </c>
      <c r="B732" t="s">
        <v>1986</v>
      </c>
      <c r="C732" s="1">
        <v>43938</v>
      </c>
      <c r="D732" t="s">
        <v>15</v>
      </c>
      <c r="E732" t="s">
        <v>20</v>
      </c>
      <c r="F732" t="s">
        <v>16</v>
      </c>
      <c r="G732">
        <f>YEAR(tbl_Order[[#This Row],[OrderDate]])</f>
        <v>2020</v>
      </c>
      <c r="H732">
        <f>MONTH(tbl_Order[[#This Row],[OrderDate]])</f>
        <v>4</v>
      </c>
      <c r="I732" t="str">
        <f>TEXT(tbl_Order[[#This Row],[OrderDate]],"mmm")</f>
        <v>Apr</v>
      </c>
      <c r="J732" s="3">
        <f>SUMIFS(tbl_OrderProduct[LinePrice],tbl_OrderProduct[OrderID],tbl_Order[[#This Row],[OrderID]])</f>
        <v>152.89000000000001</v>
      </c>
    </row>
    <row r="733" spans="1:10" x14ac:dyDescent="0.4">
      <c r="A733" t="s">
        <v>899</v>
      </c>
      <c r="B733" t="s">
        <v>2056</v>
      </c>
      <c r="C733" s="1">
        <v>43940</v>
      </c>
      <c r="D733" t="s">
        <v>166</v>
      </c>
      <c r="E733" t="s">
        <v>20</v>
      </c>
      <c r="F733" t="s">
        <v>16</v>
      </c>
      <c r="G733">
        <f>YEAR(tbl_Order[[#This Row],[OrderDate]])</f>
        <v>2020</v>
      </c>
      <c r="H733">
        <f>MONTH(tbl_Order[[#This Row],[OrderDate]])</f>
        <v>4</v>
      </c>
      <c r="I733" t="str">
        <f>TEXT(tbl_Order[[#This Row],[OrderDate]],"mmm")</f>
        <v>Apr</v>
      </c>
      <c r="J733" s="3">
        <f>SUMIFS(tbl_OrderProduct[LinePrice],tbl_OrderProduct[OrderID],tbl_Order[[#This Row],[OrderID]])</f>
        <v>323.86</v>
      </c>
    </row>
    <row r="734" spans="1:10" x14ac:dyDescent="0.4">
      <c r="A734" t="s">
        <v>900</v>
      </c>
      <c r="B734" t="s">
        <v>1891</v>
      </c>
      <c r="C734" s="1">
        <v>43941</v>
      </c>
      <c r="D734" t="s">
        <v>166</v>
      </c>
      <c r="E734" t="s">
        <v>167</v>
      </c>
      <c r="F734" t="s">
        <v>16</v>
      </c>
      <c r="G734">
        <f>YEAR(tbl_Order[[#This Row],[OrderDate]])</f>
        <v>2020</v>
      </c>
      <c r="H734">
        <f>MONTH(tbl_Order[[#This Row],[OrderDate]])</f>
        <v>4</v>
      </c>
      <c r="I734" t="str">
        <f>TEXT(tbl_Order[[#This Row],[OrderDate]],"mmm")</f>
        <v>Apr</v>
      </c>
      <c r="J734" s="3">
        <f>SUMIFS(tbl_OrderProduct[LinePrice],tbl_OrderProduct[OrderID],tbl_Order[[#This Row],[OrderID]])</f>
        <v>66.490000000000009</v>
      </c>
    </row>
    <row r="735" spans="1:10" x14ac:dyDescent="0.4">
      <c r="A735" t="s">
        <v>901</v>
      </c>
      <c r="B735" t="s">
        <v>2186</v>
      </c>
      <c r="C735" s="1">
        <v>43945</v>
      </c>
      <c r="D735" t="s">
        <v>15</v>
      </c>
      <c r="E735" t="s">
        <v>167</v>
      </c>
      <c r="F735" t="s">
        <v>16</v>
      </c>
      <c r="G735">
        <f>YEAR(tbl_Order[[#This Row],[OrderDate]])</f>
        <v>2020</v>
      </c>
      <c r="H735">
        <f>MONTH(tbl_Order[[#This Row],[OrderDate]])</f>
        <v>4</v>
      </c>
      <c r="I735" t="str">
        <f>TEXT(tbl_Order[[#This Row],[OrderDate]],"mmm")</f>
        <v>Apr</v>
      </c>
      <c r="J735" s="3">
        <f>SUMIFS(tbl_OrderProduct[LinePrice],tbl_OrderProduct[OrderID],tbl_Order[[#This Row],[OrderID]])</f>
        <v>148.5</v>
      </c>
    </row>
    <row r="736" spans="1:10" x14ac:dyDescent="0.4">
      <c r="A736" t="s">
        <v>902</v>
      </c>
      <c r="B736" t="s">
        <v>1842</v>
      </c>
      <c r="C736" s="1">
        <v>43949</v>
      </c>
      <c r="D736" t="s">
        <v>15</v>
      </c>
      <c r="E736" t="s">
        <v>167</v>
      </c>
      <c r="F736" t="s">
        <v>16</v>
      </c>
      <c r="G736">
        <f>YEAR(tbl_Order[[#This Row],[OrderDate]])</f>
        <v>2020</v>
      </c>
      <c r="H736">
        <f>MONTH(tbl_Order[[#This Row],[OrderDate]])</f>
        <v>4</v>
      </c>
      <c r="I736" t="str">
        <f>TEXT(tbl_Order[[#This Row],[OrderDate]],"mmm")</f>
        <v>Apr</v>
      </c>
      <c r="J736" s="3">
        <f>SUMIFS(tbl_OrderProduct[LinePrice],tbl_OrderProduct[OrderID],tbl_Order[[#This Row],[OrderID]])</f>
        <v>55.95</v>
      </c>
    </row>
    <row r="737" spans="1:10" x14ac:dyDescent="0.4">
      <c r="A737" t="s">
        <v>903</v>
      </c>
      <c r="B737" t="s">
        <v>2525</v>
      </c>
      <c r="C737" s="1">
        <v>43949</v>
      </c>
      <c r="D737" t="s">
        <v>15</v>
      </c>
      <c r="E737" t="s">
        <v>167</v>
      </c>
      <c r="F737" t="s">
        <v>16</v>
      </c>
      <c r="G737">
        <f>YEAR(tbl_Order[[#This Row],[OrderDate]])</f>
        <v>2020</v>
      </c>
      <c r="H737">
        <f>MONTH(tbl_Order[[#This Row],[OrderDate]])</f>
        <v>4</v>
      </c>
      <c r="I737" t="str">
        <f>TEXT(tbl_Order[[#This Row],[OrderDate]],"mmm")</f>
        <v>Apr</v>
      </c>
      <c r="J737" s="3">
        <f>SUMIFS(tbl_OrderProduct[LinePrice],tbl_OrderProduct[OrderID],tbl_Order[[#This Row],[OrderID]])</f>
        <v>130.94999999999999</v>
      </c>
    </row>
    <row r="738" spans="1:10" x14ac:dyDescent="0.4">
      <c r="A738" t="s">
        <v>904</v>
      </c>
      <c r="B738" t="s">
        <v>2262</v>
      </c>
      <c r="C738" s="1">
        <v>43951</v>
      </c>
      <c r="D738" t="s">
        <v>15</v>
      </c>
      <c r="E738" t="s">
        <v>167</v>
      </c>
      <c r="F738" t="s">
        <v>16</v>
      </c>
      <c r="G738">
        <f>YEAR(tbl_Order[[#This Row],[OrderDate]])</f>
        <v>2020</v>
      </c>
      <c r="H738">
        <f>MONTH(tbl_Order[[#This Row],[OrderDate]])</f>
        <v>4</v>
      </c>
      <c r="I738" t="str">
        <f>TEXT(tbl_Order[[#This Row],[OrderDate]],"mmm")</f>
        <v>Apr</v>
      </c>
      <c r="J738" s="3">
        <f>SUMIFS(tbl_OrderProduct[LinePrice],tbl_OrderProduct[OrderID],tbl_Order[[#This Row],[OrderID]])</f>
        <v>121.5</v>
      </c>
    </row>
    <row r="739" spans="1:10" x14ac:dyDescent="0.4">
      <c r="A739" t="s">
        <v>905</v>
      </c>
      <c r="B739" t="s">
        <v>2174</v>
      </c>
      <c r="C739" s="1">
        <v>43952</v>
      </c>
      <c r="D739" t="s">
        <v>15</v>
      </c>
      <c r="E739" t="s">
        <v>20</v>
      </c>
      <c r="F739" t="s">
        <v>16</v>
      </c>
      <c r="G739">
        <f>YEAR(tbl_Order[[#This Row],[OrderDate]])</f>
        <v>2020</v>
      </c>
      <c r="H739">
        <f>MONTH(tbl_Order[[#This Row],[OrderDate]])</f>
        <v>5</v>
      </c>
      <c r="I739" t="str">
        <f>TEXT(tbl_Order[[#This Row],[OrderDate]],"mmm")</f>
        <v>May</v>
      </c>
      <c r="J739" s="3">
        <f>SUMIFS(tbl_OrderProduct[LinePrice],tbl_OrderProduct[OrderID],tbl_Order[[#This Row],[OrderID]])</f>
        <v>121.45</v>
      </c>
    </row>
    <row r="740" spans="1:10" x14ac:dyDescent="0.4">
      <c r="A740" t="s">
        <v>906</v>
      </c>
      <c r="B740" t="s">
        <v>2344</v>
      </c>
      <c r="C740" s="1">
        <v>43954</v>
      </c>
      <c r="D740" t="s">
        <v>17</v>
      </c>
      <c r="E740" t="s">
        <v>167</v>
      </c>
      <c r="F740" t="s">
        <v>16</v>
      </c>
      <c r="G740">
        <f>YEAR(tbl_Order[[#This Row],[OrderDate]])</f>
        <v>2020</v>
      </c>
      <c r="H740">
        <f>MONTH(tbl_Order[[#This Row],[OrderDate]])</f>
        <v>5</v>
      </c>
      <c r="I740" t="str">
        <f>TEXT(tbl_Order[[#This Row],[OrderDate]],"mmm")</f>
        <v>May</v>
      </c>
      <c r="J740" s="3">
        <f>SUMIFS(tbl_OrderProduct[LinePrice],tbl_OrderProduct[OrderID],tbl_Order[[#This Row],[OrderID]])</f>
        <v>60.44</v>
      </c>
    </row>
    <row r="741" spans="1:10" x14ac:dyDescent="0.4">
      <c r="A741" t="s">
        <v>907</v>
      </c>
      <c r="B741" t="s">
        <v>2111</v>
      </c>
      <c r="C741" s="1">
        <v>43958</v>
      </c>
      <c r="D741" t="s">
        <v>15</v>
      </c>
      <c r="E741" t="s">
        <v>18</v>
      </c>
      <c r="F741" t="s">
        <v>16</v>
      </c>
      <c r="G741">
        <f>YEAR(tbl_Order[[#This Row],[OrderDate]])</f>
        <v>2020</v>
      </c>
      <c r="H741">
        <f>MONTH(tbl_Order[[#This Row],[OrderDate]])</f>
        <v>5</v>
      </c>
      <c r="I741" t="str">
        <f>TEXT(tbl_Order[[#This Row],[OrderDate]],"mmm")</f>
        <v>May</v>
      </c>
      <c r="J741" s="3">
        <f>SUMIFS(tbl_OrderProduct[LinePrice],tbl_OrderProduct[OrderID],tbl_Order[[#This Row],[OrderID]])</f>
        <v>90.93</v>
      </c>
    </row>
    <row r="742" spans="1:10" x14ac:dyDescent="0.4">
      <c r="A742" t="s">
        <v>908</v>
      </c>
      <c r="B742" t="s">
        <v>2294</v>
      </c>
      <c r="C742" s="1">
        <v>43958</v>
      </c>
      <c r="D742" t="s">
        <v>17</v>
      </c>
      <c r="E742" t="s">
        <v>20</v>
      </c>
      <c r="F742" t="s">
        <v>16</v>
      </c>
      <c r="G742">
        <f>YEAR(tbl_Order[[#This Row],[OrderDate]])</f>
        <v>2020</v>
      </c>
      <c r="H742">
        <f>MONTH(tbl_Order[[#This Row],[OrderDate]])</f>
        <v>5</v>
      </c>
      <c r="I742" t="str">
        <f>TEXT(tbl_Order[[#This Row],[OrderDate]],"mmm")</f>
        <v>May</v>
      </c>
      <c r="J742" s="3">
        <f>SUMIFS(tbl_OrderProduct[LinePrice],tbl_OrderProduct[OrderID],tbl_Order[[#This Row],[OrderID]])</f>
        <v>198.91</v>
      </c>
    </row>
    <row r="743" spans="1:10" x14ac:dyDescent="0.4">
      <c r="A743" t="s">
        <v>909</v>
      </c>
      <c r="B743" t="s">
        <v>2545</v>
      </c>
      <c r="C743" s="1">
        <v>43962</v>
      </c>
      <c r="D743" t="s">
        <v>15</v>
      </c>
      <c r="E743" t="s">
        <v>20</v>
      </c>
      <c r="F743" t="s">
        <v>16</v>
      </c>
      <c r="G743">
        <f>YEAR(tbl_Order[[#This Row],[OrderDate]])</f>
        <v>2020</v>
      </c>
      <c r="H743">
        <f>MONTH(tbl_Order[[#This Row],[OrderDate]])</f>
        <v>5</v>
      </c>
      <c r="I743" t="str">
        <f>TEXT(tbl_Order[[#This Row],[OrderDate]],"mmm")</f>
        <v>May</v>
      </c>
      <c r="J743" s="3">
        <f>SUMIFS(tbl_OrderProduct[LinePrice],tbl_OrderProduct[OrderID],tbl_Order[[#This Row],[OrderID]])</f>
        <v>44</v>
      </c>
    </row>
    <row r="744" spans="1:10" x14ac:dyDescent="0.4">
      <c r="A744" t="s">
        <v>910</v>
      </c>
      <c r="B744" t="s">
        <v>2415</v>
      </c>
      <c r="C744" s="1">
        <v>43966</v>
      </c>
      <c r="D744" t="s">
        <v>15</v>
      </c>
      <c r="E744" t="s">
        <v>18</v>
      </c>
      <c r="F744" t="s">
        <v>16</v>
      </c>
      <c r="G744">
        <f>YEAR(tbl_Order[[#This Row],[OrderDate]])</f>
        <v>2020</v>
      </c>
      <c r="H744">
        <f>MONTH(tbl_Order[[#This Row],[OrderDate]])</f>
        <v>5</v>
      </c>
      <c r="I744" t="str">
        <f>TEXT(tbl_Order[[#This Row],[OrderDate]],"mmm")</f>
        <v>May</v>
      </c>
      <c r="J744" s="3">
        <f>SUMIFS(tbl_OrderProduct[LinePrice],tbl_OrderProduct[OrderID],tbl_Order[[#This Row],[OrderID]])</f>
        <v>343.75</v>
      </c>
    </row>
    <row r="745" spans="1:10" x14ac:dyDescent="0.4">
      <c r="A745" t="s">
        <v>911</v>
      </c>
      <c r="B745" t="s">
        <v>1840</v>
      </c>
      <c r="C745" s="1">
        <v>43969</v>
      </c>
      <c r="D745" t="s">
        <v>15</v>
      </c>
      <c r="E745" t="s">
        <v>167</v>
      </c>
      <c r="F745" t="s">
        <v>16</v>
      </c>
      <c r="G745">
        <f>YEAR(tbl_Order[[#This Row],[OrderDate]])</f>
        <v>2020</v>
      </c>
      <c r="H745">
        <f>MONTH(tbl_Order[[#This Row],[OrderDate]])</f>
        <v>5</v>
      </c>
      <c r="I745" t="str">
        <f>TEXT(tbl_Order[[#This Row],[OrderDate]],"mmm")</f>
        <v>May</v>
      </c>
      <c r="J745" s="3">
        <f>SUMIFS(tbl_OrderProduct[LinePrice],tbl_OrderProduct[OrderID],tbl_Order[[#This Row],[OrderID]])</f>
        <v>38.49</v>
      </c>
    </row>
    <row r="746" spans="1:10" x14ac:dyDescent="0.4">
      <c r="A746" t="s">
        <v>912</v>
      </c>
      <c r="B746" t="s">
        <v>2634</v>
      </c>
      <c r="C746" s="1">
        <v>43970</v>
      </c>
      <c r="D746" t="s">
        <v>15</v>
      </c>
      <c r="E746" t="s">
        <v>167</v>
      </c>
      <c r="F746" t="s">
        <v>16</v>
      </c>
      <c r="G746">
        <f>YEAR(tbl_Order[[#This Row],[OrderDate]])</f>
        <v>2020</v>
      </c>
      <c r="H746">
        <f>MONTH(tbl_Order[[#This Row],[OrderDate]])</f>
        <v>5</v>
      </c>
      <c r="I746" t="str">
        <f>TEXT(tbl_Order[[#This Row],[OrderDate]],"mmm")</f>
        <v>May</v>
      </c>
      <c r="J746" s="3">
        <f>SUMIFS(tbl_OrderProduct[LinePrice],tbl_OrderProduct[OrderID],tbl_Order[[#This Row],[OrderID]])</f>
        <v>355.9</v>
      </c>
    </row>
    <row r="747" spans="1:10" x14ac:dyDescent="0.4">
      <c r="A747" t="s">
        <v>913</v>
      </c>
      <c r="B747" t="s">
        <v>2308</v>
      </c>
      <c r="C747" s="1">
        <v>43972</v>
      </c>
      <c r="D747" t="s">
        <v>15</v>
      </c>
      <c r="E747" t="s">
        <v>167</v>
      </c>
      <c r="F747" t="s">
        <v>16</v>
      </c>
      <c r="G747">
        <f>YEAR(tbl_Order[[#This Row],[OrderDate]])</f>
        <v>2020</v>
      </c>
      <c r="H747">
        <f>MONTH(tbl_Order[[#This Row],[OrderDate]])</f>
        <v>5</v>
      </c>
      <c r="I747" t="str">
        <f>TEXT(tbl_Order[[#This Row],[OrderDate]],"mmm")</f>
        <v>May</v>
      </c>
      <c r="J747" s="3">
        <f>SUMIFS(tbl_OrderProduct[LinePrice],tbl_OrderProduct[OrderID],tbl_Order[[#This Row],[OrderID]])</f>
        <v>302.49</v>
      </c>
    </row>
    <row r="748" spans="1:10" x14ac:dyDescent="0.4">
      <c r="A748" t="s">
        <v>914</v>
      </c>
      <c r="B748" t="s">
        <v>2657</v>
      </c>
      <c r="C748" s="1">
        <v>43974</v>
      </c>
      <c r="D748" t="s">
        <v>166</v>
      </c>
      <c r="E748" t="s">
        <v>167</v>
      </c>
      <c r="F748" t="s">
        <v>16</v>
      </c>
      <c r="G748">
        <f>YEAR(tbl_Order[[#This Row],[OrderDate]])</f>
        <v>2020</v>
      </c>
      <c r="H748">
        <f>MONTH(tbl_Order[[#This Row],[OrderDate]])</f>
        <v>5</v>
      </c>
      <c r="I748" t="str">
        <f>TEXT(tbl_Order[[#This Row],[OrderDate]],"mmm")</f>
        <v>May</v>
      </c>
      <c r="J748" s="3">
        <f>SUMIFS(tbl_OrderProduct[LinePrice],tbl_OrderProduct[OrderID],tbl_Order[[#This Row],[OrderID]])</f>
        <v>166.44</v>
      </c>
    </row>
    <row r="749" spans="1:10" x14ac:dyDescent="0.4">
      <c r="A749" t="s">
        <v>915</v>
      </c>
      <c r="B749" t="s">
        <v>2561</v>
      </c>
      <c r="C749" s="1">
        <v>43974</v>
      </c>
      <c r="D749" t="s">
        <v>15</v>
      </c>
      <c r="E749" t="s">
        <v>18</v>
      </c>
      <c r="F749" t="s">
        <v>16</v>
      </c>
      <c r="G749">
        <f>YEAR(tbl_Order[[#This Row],[OrderDate]])</f>
        <v>2020</v>
      </c>
      <c r="H749">
        <f>MONTH(tbl_Order[[#This Row],[OrderDate]])</f>
        <v>5</v>
      </c>
      <c r="I749" t="str">
        <f>TEXT(tbl_Order[[#This Row],[OrderDate]],"mmm")</f>
        <v>May</v>
      </c>
      <c r="J749" s="3">
        <f>SUMIFS(tbl_OrderProduct[LinePrice],tbl_OrderProduct[OrderID],tbl_Order[[#This Row],[OrderID]])</f>
        <v>54.99</v>
      </c>
    </row>
    <row r="750" spans="1:10" x14ac:dyDescent="0.4">
      <c r="A750" t="s">
        <v>916</v>
      </c>
      <c r="B750" t="s">
        <v>2076</v>
      </c>
      <c r="C750" s="1">
        <v>43975</v>
      </c>
      <c r="D750" t="s">
        <v>15</v>
      </c>
      <c r="E750" t="s">
        <v>20</v>
      </c>
      <c r="F750" t="s">
        <v>16</v>
      </c>
      <c r="G750">
        <f>YEAR(tbl_Order[[#This Row],[OrderDate]])</f>
        <v>2020</v>
      </c>
      <c r="H750">
        <f>MONTH(tbl_Order[[#This Row],[OrderDate]])</f>
        <v>5</v>
      </c>
      <c r="I750" t="str">
        <f>TEXT(tbl_Order[[#This Row],[OrderDate]],"mmm")</f>
        <v>May</v>
      </c>
      <c r="J750" s="3">
        <f>SUMIFS(tbl_OrderProduct[LinePrice],tbl_OrderProduct[OrderID],tbl_Order[[#This Row],[OrderID]])</f>
        <v>12.95</v>
      </c>
    </row>
    <row r="751" spans="1:10" x14ac:dyDescent="0.4">
      <c r="A751" t="s">
        <v>917</v>
      </c>
      <c r="B751" t="s">
        <v>1977</v>
      </c>
      <c r="C751" s="1">
        <v>43977</v>
      </c>
      <c r="D751" t="s">
        <v>15</v>
      </c>
      <c r="E751" t="s">
        <v>167</v>
      </c>
      <c r="F751" t="s">
        <v>16</v>
      </c>
      <c r="G751">
        <f>YEAR(tbl_Order[[#This Row],[OrderDate]])</f>
        <v>2020</v>
      </c>
      <c r="H751">
        <f>MONTH(tbl_Order[[#This Row],[OrderDate]])</f>
        <v>5</v>
      </c>
      <c r="I751" t="str">
        <f>TEXT(tbl_Order[[#This Row],[OrderDate]],"mmm")</f>
        <v>May</v>
      </c>
      <c r="J751" s="3">
        <f>SUMIFS(tbl_OrderProduct[LinePrice],tbl_OrderProduct[OrderID],tbl_Order[[#This Row],[OrderID]])</f>
        <v>242.8</v>
      </c>
    </row>
    <row r="752" spans="1:10" x14ac:dyDescent="0.4">
      <c r="A752" t="s">
        <v>918</v>
      </c>
      <c r="B752" t="s">
        <v>2540</v>
      </c>
      <c r="C752" s="1">
        <v>43981</v>
      </c>
      <c r="D752" t="s">
        <v>15</v>
      </c>
      <c r="E752" t="s">
        <v>167</v>
      </c>
      <c r="F752" t="s">
        <v>16</v>
      </c>
      <c r="G752">
        <f>YEAR(tbl_Order[[#This Row],[OrderDate]])</f>
        <v>2020</v>
      </c>
      <c r="H752">
        <f>MONTH(tbl_Order[[#This Row],[OrderDate]])</f>
        <v>5</v>
      </c>
      <c r="I752" t="str">
        <f>TEXT(tbl_Order[[#This Row],[OrderDate]],"mmm")</f>
        <v>May</v>
      </c>
      <c r="J752" s="3">
        <f>SUMIFS(tbl_OrderProduct[LinePrice],tbl_OrderProduct[OrderID],tbl_Order[[#This Row],[OrderID]])</f>
        <v>16.5</v>
      </c>
    </row>
    <row r="753" spans="1:10" x14ac:dyDescent="0.4">
      <c r="A753" t="s">
        <v>919</v>
      </c>
      <c r="B753" t="s">
        <v>2042</v>
      </c>
      <c r="C753" s="1">
        <v>43982</v>
      </c>
      <c r="D753" t="s">
        <v>17</v>
      </c>
      <c r="E753" t="s">
        <v>167</v>
      </c>
      <c r="F753" t="s">
        <v>16</v>
      </c>
      <c r="G753">
        <f>YEAR(tbl_Order[[#This Row],[OrderDate]])</f>
        <v>2020</v>
      </c>
      <c r="H753">
        <f>MONTH(tbl_Order[[#This Row],[OrderDate]])</f>
        <v>5</v>
      </c>
      <c r="I753" t="str">
        <f>TEXT(tbl_Order[[#This Row],[OrderDate]],"mmm")</f>
        <v>May</v>
      </c>
      <c r="J753" s="3">
        <f>SUMIFS(tbl_OrderProduct[LinePrice],tbl_OrderProduct[OrderID],tbl_Order[[#This Row],[OrderID]])</f>
        <v>354.28000000000003</v>
      </c>
    </row>
    <row r="754" spans="1:10" x14ac:dyDescent="0.4">
      <c r="A754" t="s">
        <v>920</v>
      </c>
      <c r="B754" t="s">
        <v>1852</v>
      </c>
      <c r="C754" s="1">
        <v>43986</v>
      </c>
      <c r="D754" t="s">
        <v>15</v>
      </c>
      <c r="E754" t="s">
        <v>167</v>
      </c>
      <c r="F754" t="s">
        <v>16</v>
      </c>
      <c r="G754">
        <f>YEAR(tbl_Order[[#This Row],[OrderDate]])</f>
        <v>2020</v>
      </c>
      <c r="H754">
        <f>MONTH(tbl_Order[[#This Row],[OrderDate]])</f>
        <v>6</v>
      </c>
      <c r="I754" t="str">
        <f>TEXT(tbl_Order[[#This Row],[OrderDate]],"mmm")</f>
        <v>Jun</v>
      </c>
      <c r="J754" s="3">
        <f>SUMIFS(tbl_OrderProduct[LinePrice],tbl_OrderProduct[OrderID],tbl_Order[[#This Row],[OrderID]])</f>
        <v>76.98</v>
      </c>
    </row>
    <row r="755" spans="1:10" x14ac:dyDescent="0.4">
      <c r="A755" t="s">
        <v>921</v>
      </c>
      <c r="B755" t="s">
        <v>1788</v>
      </c>
      <c r="C755" s="1">
        <v>43987</v>
      </c>
      <c r="D755" t="s">
        <v>17</v>
      </c>
      <c r="E755" t="s">
        <v>167</v>
      </c>
      <c r="F755" t="s">
        <v>16</v>
      </c>
      <c r="G755">
        <f>YEAR(tbl_Order[[#This Row],[OrderDate]])</f>
        <v>2020</v>
      </c>
      <c r="H755">
        <f>MONTH(tbl_Order[[#This Row],[OrderDate]])</f>
        <v>6</v>
      </c>
      <c r="I755" t="str">
        <f>TEXT(tbl_Order[[#This Row],[OrderDate]],"mmm")</f>
        <v>Jun</v>
      </c>
      <c r="J755" s="3">
        <f>SUMIFS(tbl_OrderProduct[LinePrice],tbl_OrderProduct[OrderID],tbl_Order[[#This Row],[OrderID]])</f>
        <v>89.890000000000015</v>
      </c>
    </row>
    <row r="756" spans="1:10" x14ac:dyDescent="0.4">
      <c r="A756" t="s">
        <v>922</v>
      </c>
      <c r="B756" t="s">
        <v>2154</v>
      </c>
      <c r="C756" s="1">
        <v>43989</v>
      </c>
      <c r="D756" t="s">
        <v>15</v>
      </c>
      <c r="E756" t="s">
        <v>167</v>
      </c>
      <c r="F756" t="s">
        <v>16</v>
      </c>
      <c r="G756">
        <f>YEAR(tbl_Order[[#This Row],[OrderDate]])</f>
        <v>2020</v>
      </c>
      <c r="H756">
        <f>MONTH(tbl_Order[[#This Row],[OrderDate]])</f>
        <v>6</v>
      </c>
      <c r="I756" t="str">
        <f>TEXT(tbl_Order[[#This Row],[OrderDate]],"mmm")</f>
        <v>Jun</v>
      </c>
      <c r="J756" s="3">
        <f>SUMIFS(tbl_OrderProduct[LinePrice],tbl_OrderProduct[OrderID],tbl_Order[[#This Row],[OrderID]])</f>
        <v>77.95</v>
      </c>
    </row>
    <row r="757" spans="1:10" x14ac:dyDescent="0.4">
      <c r="A757" t="s">
        <v>923</v>
      </c>
      <c r="B757" t="s">
        <v>2574</v>
      </c>
      <c r="C757" s="1">
        <v>43992</v>
      </c>
      <c r="D757" t="s">
        <v>17</v>
      </c>
      <c r="E757" t="s">
        <v>20</v>
      </c>
      <c r="F757" t="s">
        <v>16</v>
      </c>
      <c r="G757">
        <f>YEAR(tbl_Order[[#This Row],[OrderDate]])</f>
        <v>2020</v>
      </c>
      <c r="H757">
        <f>MONTH(tbl_Order[[#This Row],[OrderDate]])</f>
        <v>6</v>
      </c>
      <c r="I757" t="str">
        <f>TEXT(tbl_Order[[#This Row],[OrderDate]],"mmm")</f>
        <v>Jun</v>
      </c>
      <c r="J757" s="3">
        <f>SUMIFS(tbl_OrderProduct[LinePrice],tbl_OrderProduct[OrderID],tbl_Order[[#This Row],[OrderID]])</f>
        <v>133.4</v>
      </c>
    </row>
    <row r="758" spans="1:10" x14ac:dyDescent="0.4">
      <c r="A758" t="s">
        <v>924</v>
      </c>
      <c r="B758" t="s">
        <v>1816</v>
      </c>
      <c r="C758" s="1">
        <v>43994</v>
      </c>
      <c r="D758" t="s">
        <v>15</v>
      </c>
      <c r="E758" t="s">
        <v>20</v>
      </c>
      <c r="F758" t="s">
        <v>16</v>
      </c>
      <c r="G758">
        <f>YEAR(tbl_Order[[#This Row],[OrderDate]])</f>
        <v>2020</v>
      </c>
      <c r="H758">
        <f>MONTH(tbl_Order[[#This Row],[OrderDate]])</f>
        <v>6</v>
      </c>
      <c r="I758" t="str">
        <f>TEXT(tbl_Order[[#This Row],[OrderDate]],"mmm")</f>
        <v>Jun</v>
      </c>
      <c r="J758" s="3">
        <f>SUMIFS(tbl_OrderProduct[LinePrice],tbl_OrderProduct[OrderID],tbl_Order[[#This Row],[OrderID]])</f>
        <v>297.46000000000004</v>
      </c>
    </row>
    <row r="759" spans="1:10" x14ac:dyDescent="0.4">
      <c r="A759" t="s">
        <v>925</v>
      </c>
      <c r="B759" t="s">
        <v>2474</v>
      </c>
      <c r="C759" s="1">
        <v>43994</v>
      </c>
      <c r="D759" t="s">
        <v>15</v>
      </c>
      <c r="E759" t="s">
        <v>18</v>
      </c>
      <c r="F759" t="s">
        <v>16</v>
      </c>
      <c r="G759">
        <f>YEAR(tbl_Order[[#This Row],[OrderDate]])</f>
        <v>2020</v>
      </c>
      <c r="H759">
        <f>MONTH(tbl_Order[[#This Row],[OrderDate]])</f>
        <v>6</v>
      </c>
      <c r="I759" t="str">
        <f>TEXT(tbl_Order[[#This Row],[OrderDate]],"mmm")</f>
        <v>Jun</v>
      </c>
      <c r="J759" s="3">
        <f>SUMIFS(tbl_OrderProduct[LinePrice],tbl_OrderProduct[OrderID],tbl_Order[[#This Row],[OrderID]])</f>
        <v>33.5</v>
      </c>
    </row>
    <row r="760" spans="1:10" x14ac:dyDescent="0.4">
      <c r="A760" t="s">
        <v>926</v>
      </c>
      <c r="B760" t="s">
        <v>1911</v>
      </c>
      <c r="C760" s="1">
        <v>43995</v>
      </c>
      <c r="D760" t="s">
        <v>17</v>
      </c>
      <c r="E760" t="s">
        <v>18</v>
      </c>
      <c r="F760" t="s">
        <v>16</v>
      </c>
      <c r="G760">
        <f>YEAR(tbl_Order[[#This Row],[OrderDate]])</f>
        <v>2020</v>
      </c>
      <c r="H760">
        <f>MONTH(tbl_Order[[#This Row],[OrderDate]])</f>
        <v>6</v>
      </c>
      <c r="I760" t="str">
        <f>TEXT(tbl_Order[[#This Row],[OrderDate]],"mmm")</f>
        <v>Jun</v>
      </c>
      <c r="J760" s="3">
        <f>SUMIFS(tbl_OrderProduct[LinePrice],tbl_OrderProduct[OrderID],tbl_Order[[#This Row],[OrderID]])</f>
        <v>265.93</v>
      </c>
    </row>
    <row r="761" spans="1:10" x14ac:dyDescent="0.4">
      <c r="A761" t="s">
        <v>927</v>
      </c>
      <c r="B761" t="s">
        <v>1783</v>
      </c>
      <c r="C761" s="1">
        <v>43998</v>
      </c>
      <c r="D761" t="s">
        <v>17</v>
      </c>
      <c r="E761" t="s">
        <v>167</v>
      </c>
      <c r="F761" t="s">
        <v>16</v>
      </c>
      <c r="G761">
        <f>YEAR(tbl_Order[[#This Row],[OrderDate]])</f>
        <v>2020</v>
      </c>
      <c r="H761">
        <f>MONTH(tbl_Order[[#This Row],[OrderDate]])</f>
        <v>6</v>
      </c>
      <c r="I761" t="str">
        <f>TEXT(tbl_Order[[#This Row],[OrderDate]],"mmm")</f>
        <v>Jun</v>
      </c>
      <c r="J761" s="3">
        <f>SUMIFS(tbl_OrderProduct[LinePrice],tbl_OrderProduct[OrderID],tbl_Order[[#This Row],[OrderID]])</f>
        <v>29</v>
      </c>
    </row>
    <row r="762" spans="1:10" x14ac:dyDescent="0.4">
      <c r="A762" t="s">
        <v>928</v>
      </c>
      <c r="B762" t="s">
        <v>2314</v>
      </c>
      <c r="C762" s="1">
        <v>44001</v>
      </c>
      <c r="D762" t="s">
        <v>17</v>
      </c>
      <c r="E762" t="s">
        <v>20</v>
      </c>
      <c r="F762" t="s">
        <v>16</v>
      </c>
      <c r="G762">
        <f>YEAR(tbl_Order[[#This Row],[OrderDate]])</f>
        <v>2020</v>
      </c>
      <c r="H762">
        <f>MONTH(tbl_Order[[#This Row],[OrderDate]])</f>
        <v>6</v>
      </c>
      <c r="I762" t="str">
        <f>TEXT(tbl_Order[[#This Row],[OrderDate]],"mmm")</f>
        <v>Jun</v>
      </c>
      <c r="J762" s="3">
        <f>SUMIFS(tbl_OrderProduct[LinePrice],tbl_OrderProduct[OrderID],tbl_Order[[#This Row],[OrderID]])</f>
        <v>33</v>
      </c>
    </row>
    <row r="763" spans="1:10" x14ac:dyDescent="0.4">
      <c r="A763" t="s">
        <v>929</v>
      </c>
      <c r="B763" t="s">
        <v>2476</v>
      </c>
      <c r="C763" s="1">
        <v>44004</v>
      </c>
      <c r="D763" t="s">
        <v>15</v>
      </c>
      <c r="E763" t="s">
        <v>167</v>
      </c>
      <c r="F763" t="s">
        <v>16</v>
      </c>
      <c r="G763">
        <f>YEAR(tbl_Order[[#This Row],[OrderDate]])</f>
        <v>2020</v>
      </c>
      <c r="H763">
        <f>MONTH(tbl_Order[[#This Row],[OrderDate]])</f>
        <v>6</v>
      </c>
      <c r="I763" t="str">
        <f>TEXT(tbl_Order[[#This Row],[OrderDate]],"mmm")</f>
        <v>Jun</v>
      </c>
      <c r="J763" s="3">
        <f>SUMIFS(tbl_OrderProduct[LinePrice],tbl_OrderProduct[OrderID],tbl_Order[[#This Row],[OrderID]])</f>
        <v>29</v>
      </c>
    </row>
    <row r="764" spans="1:10" x14ac:dyDescent="0.4">
      <c r="A764" t="s">
        <v>930</v>
      </c>
      <c r="B764" t="s">
        <v>2450</v>
      </c>
      <c r="C764" s="1">
        <v>44006</v>
      </c>
      <c r="D764" t="s">
        <v>15</v>
      </c>
      <c r="E764" t="s">
        <v>18</v>
      </c>
      <c r="F764" t="s">
        <v>16</v>
      </c>
      <c r="G764">
        <f>YEAR(tbl_Order[[#This Row],[OrderDate]])</f>
        <v>2020</v>
      </c>
      <c r="H764">
        <f>MONTH(tbl_Order[[#This Row],[OrderDate]])</f>
        <v>6</v>
      </c>
      <c r="I764" t="str">
        <f>TEXT(tbl_Order[[#This Row],[OrderDate]],"mmm")</f>
        <v>Jun</v>
      </c>
      <c r="J764" s="3">
        <f>SUMIFS(tbl_OrderProduct[LinePrice],tbl_OrderProduct[OrderID],tbl_Order[[#This Row],[OrderID]])</f>
        <v>23.95</v>
      </c>
    </row>
    <row r="765" spans="1:10" x14ac:dyDescent="0.4">
      <c r="A765" t="s">
        <v>931</v>
      </c>
      <c r="B765" t="s">
        <v>2486</v>
      </c>
      <c r="C765" s="1">
        <v>44009</v>
      </c>
      <c r="D765" t="s">
        <v>17</v>
      </c>
      <c r="E765" t="s">
        <v>167</v>
      </c>
      <c r="F765" t="s">
        <v>16</v>
      </c>
      <c r="G765">
        <f>YEAR(tbl_Order[[#This Row],[OrderDate]])</f>
        <v>2020</v>
      </c>
      <c r="H765">
        <f>MONTH(tbl_Order[[#This Row],[OrderDate]])</f>
        <v>6</v>
      </c>
      <c r="I765" t="str">
        <f>TEXT(tbl_Order[[#This Row],[OrderDate]],"mmm")</f>
        <v>Jun</v>
      </c>
      <c r="J765" s="3">
        <f>SUMIFS(tbl_OrderProduct[LinePrice],tbl_OrderProduct[OrderID],tbl_Order[[#This Row],[OrderID]])</f>
        <v>324.69000000000005</v>
      </c>
    </row>
    <row r="766" spans="1:10" x14ac:dyDescent="0.4">
      <c r="A766" t="s">
        <v>932</v>
      </c>
      <c r="B766" t="s">
        <v>2289</v>
      </c>
      <c r="C766" s="1">
        <v>44011</v>
      </c>
      <c r="D766" t="s">
        <v>17</v>
      </c>
      <c r="E766" t="s">
        <v>18</v>
      </c>
      <c r="F766" t="s">
        <v>16</v>
      </c>
      <c r="G766">
        <f>YEAR(tbl_Order[[#This Row],[OrderDate]])</f>
        <v>2020</v>
      </c>
      <c r="H766">
        <f>MONTH(tbl_Order[[#This Row],[OrderDate]])</f>
        <v>6</v>
      </c>
      <c r="I766" t="str">
        <f>TEXT(tbl_Order[[#This Row],[OrderDate]],"mmm")</f>
        <v>Jun</v>
      </c>
      <c r="J766" s="3">
        <f>SUMIFS(tbl_OrderProduct[LinePrice],tbl_OrderProduct[OrderID],tbl_Order[[#This Row],[OrderID]])</f>
        <v>34.99</v>
      </c>
    </row>
    <row r="767" spans="1:10" x14ac:dyDescent="0.4">
      <c r="A767" t="s">
        <v>933</v>
      </c>
      <c r="B767" t="s">
        <v>1946</v>
      </c>
      <c r="C767" s="1">
        <v>44012</v>
      </c>
      <c r="D767" t="s">
        <v>15</v>
      </c>
      <c r="E767" t="s">
        <v>20</v>
      </c>
      <c r="F767" t="s">
        <v>16</v>
      </c>
      <c r="G767">
        <f>YEAR(tbl_Order[[#This Row],[OrderDate]])</f>
        <v>2020</v>
      </c>
      <c r="H767">
        <f>MONTH(tbl_Order[[#This Row],[OrderDate]])</f>
        <v>6</v>
      </c>
      <c r="I767" t="str">
        <f>TEXT(tbl_Order[[#This Row],[OrderDate]],"mmm")</f>
        <v>Jun</v>
      </c>
      <c r="J767" s="3">
        <f>SUMIFS(tbl_OrderProduct[LinePrice],tbl_OrderProduct[OrderID],tbl_Order[[#This Row],[OrderID]])</f>
        <v>117.99000000000001</v>
      </c>
    </row>
    <row r="768" spans="1:10" x14ac:dyDescent="0.4">
      <c r="A768" t="s">
        <v>934</v>
      </c>
      <c r="B768" t="s">
        <v>1810</v>
      </c>
      <c r="C768" s="1">
        <v>44013</v>
      </c>
      <c r="D768" t="s">
        <v>15</v>
      </c>
      <c r="E768" t="s">
        <v>20</v>
      </c>
      <c r="F768" t="s">
        <v>16</v>
      </c>
      <c r="G768">
        <f>YEAR(tbl_Order[[#This Row],[OrderDate]])</f>
        <v>2020</v>
      </c>
      <c r="H768">
        <f>MONTH(tbl_Order[[#This Row],[OrderDate]])</f>
        <v>7</v>
      </c>
      <c r="I768" t="str">
        <f>TEXT(tbl_Order[[#This Row],[OrderDate]],"mmm")</f>
        <v>Jul</v>
      </c>
      <c r="J768" s="3">
        <f>SUMIFS(tbl_OrderProduct[LinePrice],tbl_OrderProduct[OrderID],tbl_Order[[#This Row],[OrderID]])</f>
        <v>353.95</v>
      </c>
    </row>
    <row r="769" spans="1:10" x14ac:dyDescent="0.4">
      <c r="A769" t="s">
        <v>935</v>
      </c>
      <c r="B769" t="s">
        <v>1982</v>
      </c>
      <c r="C769" s="1">
        <v>44015</v>
      </c>
      <c r="D769" t="s">
        <v>15</v>
      </c>
      <c r="E769" t="s">
        <v>167</v>
      </c>
      <c r="F769" t="s">
        <v>16</v>
      </c>
      <c r="G769">
        <f>YEAR(tbl_Order[[#This Row],[OrderDate]])</f>
        <v>2020</v>
      </c>
      <c r="H769">
        <f>MONTH(tbl_Order[[#This Row],[OrderDate]])</f>
        <v>7</v>
      </c>
      <c r="I769" t="str">
        <f>TEXT(tbl_Order[[#This Row],[OrderDate]],"mmm")</f>
        <v>Jul</v>
      </c>
      <c r="J769" s="3">
        <f>SUMIFS(tbl_OrderProduct[LinePrice],tbl_OrderProduct[OrderID],tbl_Order[[#This Row],[OrderID]])</f>
        <v>49.49</v>
      </c>
    </row>
    <row r="770" spans="1:10" x14ac:dyDescent="0.4">
      <c r="A770" t="s">
        <v>936</v>
      </c>
      <c r="B770" t="s">
        <v>2072</v>
      </c>
      <c r="C770" s="1">
        <v>44019</v>
      </c>
      <c r="D770" t="s">
        <v>17</v>
      </c>
      <c r="E770" t="s">
        <v>18</v>
      </c>
      <c r="F770" t="s">
        <v>16</v>
      </c>
      <c r="G770">
        <f>YEAR(tbl_Order[[#This Row],[OrderDate]])</f>
        <v>2020</v>
      </c>
      <c r="H770">
        <f>MONTH(tbl_Order[[#This Row],[OrderDate]])</f>
        <v>7</v>
      </c>
      <c r="I770" t="str">
        <f>TEXT(tbl_Order[[#This Row],[OrderDate]],"mmm")</f>
        <v>Jul</v>
      </c>
      <c r="J770" s="3">
        <f>SUMIFS(tbl_OrderProduct[LinePrice],tbl_OrderProduct[OrderID],tbl_Order[[#This Row],[OrderID]])</f>
        <v>283.3</v>
      </c>
    </row>
    <row r="771" spans="1:10" x14ac:dyDescent="0.4">
      <c r="A771" t="s">
        <v>937</v>
      </c>
      <c r="B771" t="s">
        <v>2193</v>
      </c>
      <c r="C771" s="1">
        <v>44021</v>
      </c>
      <c r="D771" t="s">
        <v>15</v>
      </c>
      <c r="E771" t="s">
        <v>167</v>
      </c>
      <c r="F771" t="s">
        <v>16</v>
      </c>
      <c r="G771">
        <f>YEAR(tbl_Order[[#This Row],[OrderDate]])</f>
        <v>2020</v>
      </c>
      <c r="H771">
        <f>MONTH(tbl_Order[[#This Row],[OrderDate]])</f>
        <v>7</v>
      </c>
      <c r="I771" t="str">
        <f>TEXT(tbl_Order[[#This Row],[OrderDate]],"mmm")</f>
        <v>Jul</v>
      </c>
      <c r="J771" s="3">
        <f>SUMIFS(tbl_OrderProduct[LinePrice],tbl_OrderProduct[OrderID],tbl_Order[[#This Row],[OrderID]])</f>
        <v>55.39</v>
      </c>
    </row>
    <row r="772" spans="1:10" x14ac:dyDescent="0.4">
      <c r="A772" t="s">
        <v>938</v>
      </c>
      <c r="B772" t="s">
        <v>2448</v>
      </c>
      <c r="C772" s="1">
        <v>44024</v>
      </c>
      <c r="D772" t="s">
        <v>15</v>
      </c>
      <c r="E772" t="s">
        <v>18</v>
      </c>
      <c r="F772" t="s">
        <v>16</v>
      </c>
      <c r="G772">
        <f>YEAR(tbl_Order[[#This Row],[OrderDate]])</f>
        <v>2020</v>
      </c>
      <c r="H772">
        <f>MONTH(tbl_Order[[#This Row],[OrderDate]])</f>
        <v>7</v>
      </c>
      <c r="I772" t="str">
        <f>TEXT(tbl_Order[[#This Row],[OrderDate]],"mmm")</f>
        <v>Jul</v>
      </c>
      <c r="J772" s="3">
        <f>SUMIFS(tbl_OrderProduct[LinePrice],tbl_OrderProduct[OrderID],tbl_Order[[#This Row],[OrderID]])</f>
        <v>34.950000000000003</v>
      </c>
    </row>
    <row r="773" spans="1:10" x14ac:dyDescent="0.4">
      <c r="A773" t="s">
        <v>939</v>
      </c>
      <c r="B773" t="s">
        <v>2442</v>
      </c>
      <c r="C773" s="1">
        <v>44027</v>
      </c>
      <c r="D773" t="s">
        <v>15</v>
      </c>
      <c r="E773" t="s">
        <v>20</v>
      </c>
      <c r="F773" t="s">
        <v>16</v>
      </c>
      <c r="G773">
        <f>YEAR(tbl_Order[[#This Row],[OrderDate]])</f>
        <v>2020</v>
      </c>
      <c r="H773">
        <f>MONTH(tbl_Order[[#This Row],[OrderDate]])</f>
        <v>7</v>
      </c>
      <c r="I773" t="str">
        <f>TEXT(tbl_Order[[#This Row],[OrderDate]],"mmm")</f>
        <v>Jul</v>
      </c>
      <c r="J773" s="3">
        <f>SUMIFS(tbl_OrderProduct[LinePrice],tbl_OrderProduct[OrderID],tbl_Order[[#This Row],[OrderID]])</f>
        <v>141.98000000000002</v>
      </c>
    </row>
    <row r="774" spans="1:10" x14ac:dyDescent="0.4">
      <c r="A774" t="s">
        <v>940</v>
      </c>
      <c r="B774" t="s">
        <v>2261</v>
      </c>
      <c r="C774" s="1">
        <v>44030</v>
      </c>
      <c r="D774" t="s">
        <v>15</v>
      </c>
      <c r="E774" t="s">
        <v>18</v>
      </c>
      <c r="F774" t="s">
        <v>16</v>
      </c>
      <c r="G774">
        <f>YEAR(tbl_Order[[#This Row],[OrderDate]])</f>
        <v>2020</v>
      </c>
      <c r="H774">
        <f>MONTH(tbl_Order[[#This Row],[OrderDate]])</f>
        <v>7</v>
      </c>
      <c r="I774" t="str">
        <f>TEXT(tbl_Order[[#This Row],[OrderDate]],"mmm")</f>
        <v>Jul</v>
      </c>
      <c r="J774" s="3">
        <f>SUMIFS(tbl_OrderProduct[LinePrice],tbl_OrderProduct[OrderID],tbl_Order[[#This Row],[OrderID]])</f>
        <v>307.70000000000005</v>
      </c>
    </row>
    <row r="775" spans="1:10" x14ac:dyDescent="0.4">
      <c r="A775" t="s">
        <v>941</v>
      </c>
      <c r="B775" t="s">
        <v>2358</v>
      </c>
      <c r="C775" s="1">
        <v>44032</v>
      </c>
      <c r="D775" t="s">
        <v>166</v>
      </c>
      <c r="E775" t="s">
        <v>167</v>
      </c>
      <c r="F775" t="s">
        <v>16</v>
      </c>
      <c r="G775">
        <f>YEAR(tbl_Order[[#This Row],[OrderDate]])</f>
        <v>2020</v>
      </c>
      <c r="H775">
        <f>MONTH(tbl_Order[[#This Row],[OrderDate]])</f>
        <v>7</v>
      </c>
      <c r="I775" t="str">
        <f>TEXT(tbl_Order[[#This Row],[OrderDate]],"mmm")</f>
        <v>Jul</v>
      </c>
      <c r="J775" s="3">
        <f>SUMIFS(tbl_OrderProduct[LinePrice],tbl_OrderProduct[OrderID],tbl_Order[[#This Row],[OrderID]])</f>
        <v>93</v>
      </c>
    </row>
    <row r="776" spans="1:10" x14ac:dyDescent="0.4">
      <c r="A776" t="s">
        <v>942</v>
      </c>
      <c r="B776" t="s">
        <v>2452</v>
      </c>
      <c r="C776" s="1">
        <v>44036</v>
      </c>
      <c r="D776" t="s">
        <v>17</v>
      </c>
      <c r="E776" t="s">
        <v>18</v>
      </c>
      <c r="F776" t="s">
        <v>16</v>
      </c>
      <c r="G776">
        <f>YEAR(tbl_Order[[#This Row],[OrderDate]])</f>
        <v>2020</v>
      </c>
      <c r="H776">
        <f>MONTH(tbl_Order[[#This Row],[OrderDate]])</f>
        <v>7</v>
      </c>
      <c r="I776" t="str">
        <f>TEXT(tbl_Order[[#This Row],[OrderDate]],"mmm")</f>
        <v>Jul</v>
      </c>
      <c r="J776" s="3">
        <f>SUMIFS(tbl_OrderProduct[LinePrice],tbl_OrderProduct[OrderID],tbl_Order[[#This Row],[OrderID]])</f>
        <v>84.48</v>
      </c>
    </row>
    <row r="777" spans="1:10" x14ac:dyDescent="0.4">
      <c r="A777" t="s">
        <v>943</v>
      </c>
      <c r="B777" t="s">
        <v>2547</v>
      </c>
      <c r="C777" s="1">
        <v>44038</v>
      </c>
      <c r="D777" t="s">
        <v>17</v>
      </c>
      <c r="E777" t="s">
        <v>18</v>
      </c>
      <c r="F777" t="s">
        <v>16</v>
      </c>
      <c r="G777">
        <f>YEAR(tbl_Order[[#This Row],[OrderDate]])</f>
        <v>2020</v>
      </c>
      <c r="H777">
        <f>MONTH(tbl_Order[[#This Row],[OrderDate]])</f>
        <v>7</v>
      </c>
      <c r="I777" t="str">
        <f>TEXT(tbl_Order[[#This Row],[OrderDate]],"mmm")</f>
        <v>Jul</v>
      </c>
      <c r="J777" s="3">
        <f>SUMIFS(tbl_OrderProduct[LinePrice],tbl_OrderProduct[OrderID],tbl_Order[[#This Row],[OrderID]])</f>
        <v>133.98000000000002</v>
      </c>
    </row>
    <row r="778" spans="1:10" x14ac:dyDescent="0.4">
      <c r="A778" t="s">
        <v>944</v>
      </c>
      <c r="B778" t="s">
        <v>2070</v>
      </c>
      <c r="C778" s="1">
        <v>44042</v>
      </c>
      <c r="D778" t="s">
        <v>15</v>
      </c>
      <c r="E778" t="s">
        <v>167</v>
      </c>
      <c r="F778" t="s">
        <v>16</v>
      </c>
      <c r="G778">
        <f>YEAR(tbl_Order[[#This Row],[OrderDate]])</f>
        <v>2020</v>
      </c>
      <c r="H778">
        <f>MONTH(tbl_Order[[#This Row],[OrderDate]])</f>
        <v>7</v>
      </c>
      <c r="I778" t="str">
        <f>TEXT(tbl_Order[[#This Row],[OrderDate]],"mmm")</f>
        <v>Jul</v>
      </c>
      <c r="J778" s="3">
        <f>SUMIFS(tbl_OrderProduct[LinePrice],tbl_OrderProduct[OrderID],tbl_Order[[#This Row],[OrderID]])</f>
        <v>57.97</v>
      </c>
    </row>
    <row r="779" spans="1:10" x14ac:dyDescent="0.4">
      <c r="A779" t="s">
        <v>945</v>
      </c>
      <c r="B779" t="s">
        <v>2036</v>
      </c>
      <c r="C779" s="1">
        <v>44042</v>
      </c>
      <c r="D779" t="s">
        <v>17</v>
      </c>
      <c r="E779" t="s">
        <v>18</v>
      </c>
      <c r="F779" t="s">
        <v>16</v>
      </c>
      <c r="G779">
        <f>YEAR(tbl_Order[[#This Row],[OrderDate]])</f>
        <v>2020</v>
      </c>
      <c r="H779">
        <f>MONTH(tbl_Order[[#This Row],[OrderDate]])</f>
        <v>7</v>
      </c>
      <c r="I779" t="str">
        <f>TEXT(tbl_Order[[#This Row],[OrderDate]],"mmm")</f>
        <v>Jul</v>
      </c>
      <c r="J779" s="3">
        <f>SUMIFS(tbl_OrderProduct[LinePrice],tbl_OrderProduct[OrderID],tbl_Order[[#This Row],[OrderID]])</f>
        <v>350.90999999999997</v>
      </c>
    </row>
    <row r="780" spans="1:10" x14ac:dyDescent="0.4">
      <c r="A780" t="s">
        <v>946</v>
      </c>
      <c r="B780" t="s">
        <v>2045</v>
      </c>
      <c r="C780" s="1">
        <v>44044</v>
      </c>
      <c r="D780" t="s">
        <v>15</v>
      </c>
      <c r="E780" t="s">
        <v>167</v>
      </c>
      <c r="F780" t="s">
        <v>16</v>
      </c>
      <c r="G780">
        <f>YEAR(tbl_Order[[#This Row],[OrderDate]])</f>
        <v>2020</v>
      </c>
      <c r="H780">
        <f>MONTH(tbl_Order[[#This Row],[OrderDate]])</f>
        <v>8</v>
      </c>
      <c r="I780" t="str">
        <f>TEXT(tbl_Order[[#This Row],[OrderDate]],"mmm")</f>
        <v>Aug</v>
      </c>
      <c r="J780" s="3">
        <f>SUMIFS(tbl_OrderProduct[LinePrice],tbl_OrderProduct[OrderID],tbl_Order[[#This Row],[OrderID]])</f>
        <v>158.93</v>
      </c>
    </row>
    <row r="781" spans="1:10" x14ac:dyDescent="0.4">
      <c r="A781" t="s">
        <v>947</v>
      </c>
      <c r="B781" t="s">
        <v>2290</v>
      </c>
      <c r="C781" s="1">
        <v>44046</v>
      </c>
      <c r="D781" t="s">
        <v>15</v>
      </c>
      <c r="E781" t="s">
        <v>167</v>
      </c>
      <c r="F781" t="s">
        <v>16</v>
      </c>
      <c r="G781">
        <f>YEAR(tbl_Order[[#This Row],[OrderDate]])</f>
        <v>2020</v>
      </c>
      <c r="H781">
        <f>MONTH(tbl_Order[[#This Row],[OrderDate]])</f>
        <v>8</v>
      </c>
      <c r="I781" t="str">
        <f>TEXT(tbl_Order[[#This Row],[OrderDate]],"mmm")</f>
        <v>Aug</v>
      </c>
      <c r="J781" s="3">
        <f>SUMIFS(tbl_OrderProduct[LinePrice],tbl_OrderProduct[OrderID],tbl_Order[[#This Row],[OrderID]])</f>
        <v>50.97</v>
      </c>
    </row>
    <row r="782" spans="1:10" x14ac:dyDescent="0.4">
      <c r="A782" t="s">
        <v>948</v>
      </c>
      <c r="B782" t="s">
        <v>2390</v>
      </c>
      <c r="C782" s="1">
        <v>44049</v>
      </c>
      <c r="D782" t="s">
        <v>15</v>
      </c>
      <c r="E782" t="s">
        <v>20</v>
      </c>
      <c r="F782" t="s">
        <v>16</v>
      </c>
      <c r="G782">
        <f>YEAR(tbl_Order[[#This Row],[OrderDate]])</f>
        <v>2020</v>
      </c>
      <c r="H782">
        <f>MONTH(tbl_Order[[#This Row],[OrderDate]])</f>
        <v>8</v>
      </c>
      <c r="I782" t="str">
        <f>TEXT(tbl_Order[[#This Row],[OrderDate]],"mmm")</f>
        <v>Aug</v>
      </c>
      <c r="J782" s="3">
        <f>SUMIFS(tbl_OrderProduct[LinePrice],tbl_OrderProduct[OrderID],tbl_Order[[#This Row],[OrderID]])</f>
        <v>17.5</v>
      </c>
    </row>
    <row r="783" spans="1:10" x14ac:dyDescent="0.4">
      <c r="A783" t="s">
        <v>949</v>
      </c>
      <c r="B783" t="s">
        <v>2289</v>
      </c>
      <c r="C783" s="1">
        <v>44050</v>
      </c>
      <c r="D783" t="s">
        <v>15</v>
      </c>
      <c r="E783" t="s">
        <v>167</v>
      </c>
      <c r="F783" t="s">
        <v>16</v>
      </c>
      <c r="G783">
        <f>YEAR(tbl_Order[[#This Row],[OrderDate]])</f>
        <v>2020</v>
      </c>
      <c r="H783">
        <f>MONTH(tbl_Order[[#This Row],[OrderDate]])</f>
        <v>8</v>
      </c>
      <c r="I783" t="str">
        <f>TEXT(tbl_Order[[#This Row],[OrderDate]],"mmm")</f>
        <v>Aug</v>
      </c>
      <c r="J783" s="3">
        <f>SUMIFS(tbl_OrderProduct[LinePrice],tbl_OrderProduct[OrderID],tbl_Order[[#This Row],[OrderID]])</f>
        <v>94.44</v>
      </c>
    </row>
    <row r="784" spans="1:10" x14ac:dyDescent="0.4">
      <c r="A784" t="s">
        <v>950</v>
      </c>
      <c r="B784" t="s">
        <v>2591</v>
      </c>
      <c r="C784" s="1">
        <v>44053</v>
      </c>
      <c r="D784" t="s">
        <v>17</v>
      </c>
      <c r="E784" t="s">
        <v>167</v>
      </c>
      <c r="F784" t="s">
        <v>16</v>
      </c>
      <c r="G784">
        <f>YEAR(tbl_Order[[#This Row],[OrderDate]])</f>
        <v>2020</v>
      </c>
      <c r="H784">
        <f>MONTH(tbl_Order[[#This Row],[OrderDate]])</f>
        <v>8</v>
      </c>
      <c r="I784" t="str">
        <f>TEXT(tbl_Order[[#This Row],[OrderDate]],"mmm")</f>
        <v>Aug</v>
      </c>
      <c r="J784" s="3">
        <f>SUMIFS(tbl_OrderProduct[LinePrice],tbl_OrderProduct[OrderID],tbl_Order[[#This Row],[OrderID]])</f>
        <v>215.83</v>
      </c>
    </row>
    <row r="785" spans="1:10" x14ac:dyDescent="0.4">
      <c r="A785" t="s">
        <v>951</v>
      </c>
      <c r="B785" t="s">
        <v>2577</v>
      </c>
      <c r="C785" s="1">
        <v>44054</v>
      </c>
      <c r="D785" t="s">
        <v>15</v>
      </c>
      <c r="E785" t="s">
        <v>20</v>
      </c>
      <c r="F785" t="s">
        <v>16</v>
      </c>
      <c r="G785">
        <f>YEAR(tbl_Order[[#This Row],[OrderDate]])</f>
        <v>2020</v>
      </c>
      <c r="H785">
        <f>MONTH(tbl_Order[[#This Row],[OrderDate]])</f>
        <v>8</v>
      </c>
      <c r="I785" t="str">
        <f>TEXT(tbl_Order[[#This Row],[OrderDate]],"mmm")</f>
        <v>Aug</v>
      </c>
      <c r="J785" s="3">
        <f>SUMIFS(tbl_OrderProduct[LinePrice],tbl_OrderProduct[OrderID],tbl_Order[[#This Row],[OrderID]])</f>
        <v>90.95</v>
      </c>
    </row>
    <row r="786" spans="1:10" x14ac:dyDescent="0.4">
      <c r="A786" t="s">
        <v>952</v>
      </c>
      <c r="B786" t="s">
        <v>2332</v>
      </c>
      <c r="C786" s="1">
        <v>44054</v>
      </c>
      <c r="D786" t="s">
        <v>15</v>
      </c>
      <c r="E786" t="s">
        <v>167</v>
      </c>
      <c r="F786" t="s">
        <v>16</v>
      </c>
      <c r="G786">
        <f>YEAR(tbl_Order[[#This Row],[OrderDate]])</f>
        <v>2020</v>
      </c>
      <c r="H786">
        <f>MONTH(tbl_Order[[#This Row],[OrderDate]])</f>
        <v>8</v>
      </c>
      <c r="I786" t="str">
        <f>TEXT(tbl_Order[[#This Row],[OrderDate]],"mmm")</f>
        <v>Aug</v>
      </c>
      <c r="J786" s="3">
        <f>SUMIFS(tbl_OrderProduct[LinePrice],tbl_OrderProduct[OrderID],tbl_Order[[#This Row],[OrderID]])</f>
        <v>126.45</v>
      </c>
    </row>
    <row r="787" spans="1:10" x14ac:dyDescent="0.4">
      <c r="A787" t="s">
        <v>953</v>
      </c>
      <c r="B787" t="s">
        <v>2181</v>
      </c>
      <c r="C787" s="1">
        <v>44055</v>
      </c>
      <c r="D787" t="s">
        <v>17</v>
      </c>
      <c r="E787" t="s">
        <v>20</v>
      </c>
      <c r="F787" t="s">
        <v>16</v>
      </c>
      <c r="G787">
        <f>YEAR(tbl_Order[[#This Row],[OrderDate]])</f>
        <v>2020</v>
      </c>
      <c r="H787">
        <f>MONTH(tbl_Order[[#This Row],[OrderDate]])</f>
        <v>8</v>
      </c>
      <c r="I787" t="str">
        <f>TEXT(tbl_Order[[#This Row],[OrderDate]],"mmm")</f>
        <v>Aug</v>
      </c>
      <c r="J787" s="3">
        <f>SUMIFS(tbl_OrderProduct[LinePrice],tbl_OrderProduct[OrderID],tbl_Order[[#This Row],[OrderID]])</f>
        <v>58</v>
      </c>
    </row>
    <row r="788" spans="1:10" x14ac:dyDescent="0.4">
      <c r="A788" t="s">
        <v>954</v>
      </c>
      <c r="B788" t="s">
        <v>2428</v>
      </c>
      <c r="C788" s="1">
        <v>44059</v>
      </c>
      <c r="D788" t="s">
        <v>17</v>
      </c>
      <c r="E788" t="s">
        <v>18</v>
      </c>
      <c r="F788" t="s">
        <v>16</v>
      </c>
      <c r="G788">
        <f>YEAR(tbl_Order[[#This Row],[OrderDate]])</f>
        <v>2020</v>
      </c>
      <c r="H788">
        <f>MONTH(tbl_Order[[#This Row],[OrderDate]])</f>
        <v>8</v>
      </c>
      <c r="I788" t="str">
        <f>TEXT(tbl_Order[[#This Row],[OrderDate]],"mmm")</f>
        <v>Aug</v>
      </c>
      <c r="J788" s="3">
        <f>SUMIFS(tbl_OrderProduct[LinePrice],tbl_OrderProduct[OrderID],tbl_Order[[#This Row],[OrderID]])</f>
        <v>309.8</v>
      </c>
    </row>
    <row r="789" spans="1:10" x14ac:dyDescent="0.4">
      <c r="A789" t="s">
        <v>955</v>
      </c>
      <c r="B789" t="s">
        <v>1880</v>
      </c>
      <c r="C789" s="1">
        <v>44060</v>
      </c>
      <c r="D789" t="s">
        <v>17</v>
      </c>
      <c r="E789" t="s">
        <v>167</v>
      </c>
      <c r="F789" t="s">
        <v>16</v>
      </c>
      <c r="G789">
        <f>YEAR(tbl_Order[[#This Row],[OrderDate]])</f>
        <v>2020</v>
      </c>
      <c r="H789">
        <f>MONTH(tbl_Order[[#This Row],[OrderDate]])</f>
        <v>8</v>
      </c>
      <c r="I789" t="str">
        <f>TEXT(tbl_Order[[#This Row],[OrderDate]],"mmm")</f>
        <v>Aug</v>
      </c>
      <c r="J789" s="3">
        <f>SUMIFS(tbl_OrderProduct[LinePrice],tbl_OrderProduct[OrderID],tbl_Order[[#This Row],[OrderID]])</f>
        <v>38</v>
      </c>
    </row>
    <row r="790" spans="1:10" x14ac:dyDescent="0.4">
      <c r="A790" t="s">
        <v>956</v>
      </c>
      <c r="B790" t="s">
        <v>2210</v>
      </c>
      <c r="C790" s="1">
        <v>44061</v>
      </c>
      <c r="D790" t="s">
        <v>15</v>
      </c>
      <c r="E790" t="s">
        <v>167</v>
      </c>
      <c r="F790" t="s">
        <v>16</v>
      </c>
      <c r="G790">
        <f>YEAR(tbl_Order[[#This Row],[OrderDate]])</f>
        <v>2020</v>
      </c>
      <c r="H790">
        <f>MONTH(tbl_Order[[#This Row],[OrderDate]])</f>
        <v>8</v>
      </c>
      <c r="I790" t="str">
        <f>TEXT(tbl_Order[[#This Row],[OrderDate]],"mmm")</f>
        <v>Aug</v>
      </c>
      <c r="J790" s="3">
        <f>SUMIFS(tbl_OrderProduct[LinePrice],tbl_OrderProduct[OrderID],tbl_Order[[#This Row],[OrderID]])</f>
        <v>54.99</v>
      </c>
    </row>
    <row r="791" spans="1:10" x14ac:dyDescent="0.4">
      <c r="A791" t="s">
        <v>957</v>
      </c>
      <c r="B791" t="s">
        <v>2504</v>
      </c>
      <c r="C791" s="1">
        <v>44064</v>
      </c>
      <c r="D791" t="s">
        <v>15</v>
      </c>
      <c r="E791" t="s">
        <v>18</v>
      </c>
      <c r="F791" t="s">
        <v>16</v>
      </c>
      <c r="G791">
        <f>YEAR(tbl_Order[[#This Row],[OrderDate]])</f>
        <v>2020</v>
      </c>
      <c r="H791">
        <f>MONTH(tbl_Order[[#This Row],[OrderDate]])</f>
        <v>8</v>
      </c>
      <c r="I791" t="str">
        <f>TEXT(tbl_Order[[#This Row],[OrderDate]],"mmm")</f>
        <v>Aug</v>
      </c>
      <c r="J791" s="3">
        <f>SUMIFS(tbl_OrderProduct[LinePrice],tbl_OrderProduct[OrderID],tbl_Order[[#This Row],[OrderID]])</f>
        <v>89.990000000000009</v>
      </c>
    </row>
    <row r="792" spans="1:10" x14ac:dyDescent="0.4">
      <c r="A792" t="s">
        <v>958</v>
      </c>
      <c r="B792" t="s">
        <v>2148</v>
      </c>
      <c r="C792" s="1">
        <v>44067</v>
      </c>
      <c r="D792" t="s">
        <v>15</v>
      </c>
      <c r="E792" t="s">
        <v>167</v>
      </c>
      <c r="F792" t="s">
        <v>16</v>
      </c>
      <c r="G792">
        <f>YEAR(tbl_Order[[#This Row],[OrderDate]])</f>
        <v>2020</v>
      </c>
      <c r="H792">
        <f>MONTH(tbl_Order[[#This Row],[OrderDate]])</f>
        <v>8</v>
      </c>
      <c r="I792" t="str">
        <f>TEXT(tbl_Order[[#This Row],[OrderDate]],"mmm")</f>
        <v>Aug</v>
      </c>
      <c r="J792" s="3">
        <f>SUMIFS(tbl_OrderProduct[LinePrice],tbl_OrderProduct[OrderID],tbl_Order[[#This Row],[OrderID]])</f>
        <v>129</v>
      </c>
    </row>
    <row r="793" spans="1:10" x14ac:dyDescent="0.4">
      <c r="A793" t="s">
        <v>959</v>
      </c>
      <c r="B793" t="s">
        <v>1918</v>
      </c>
      <c r="C793" s="1">
        <v>44069</v>
      </c>
      <c r="D793" t="s">
        <v>15</v>
      </c>
      <c r="E793" t="s">
        <v>167</v>
      </c>
      <c r="F793" t="s">
        <v>16</v>
      </c>
      <c r="G793">
        <f>YEAR(tbl_Order[[#This Row],[OrderDate]])</f>
        <v>2020</v>
      </c>
      <c r="H793">
        <f>MONTH(tbl_Order[[#This Row],[OrderDate]])</f>
        <v>8</v>
      </c>
      <c r="I793" t="str">
        <f>TEXT(tbl_Order[[#This Row],[OrderDate]],"mmm")</f>
        <v>Aug</v>
      </c>
      <c r="J793" s="3">
        <f>SUMIFS(tbl_OrderProduct[LinePrice],tbl_OrderProduct[OrderID],tbl_Order[[#This Row],[OrderID]])</f>
        <v>118.97999999999999</v>
      </c>
    </row>
    <row r="794" spans="1:10" x14ac:dyDescent="0.4">
      <c r="A794" t="s">
        <v>960</v>
      </c>
      <c r="B794" t="s">
        <v>2447</v>
      </c>
      <c r="C794" s="1">
        <v>44071</v>
      </c>
      <c r="D794" t="s">
        <v>15</v>
      </c>
      <c r="E794" t="s">
        <v>18</v>
      </c>
      <c r="F794" t="s">
        <v>16</v>
      </c>
      <c r="G794">
        <f>YEAR(tbl_Order[[#This Row],[OrderDate]])</f>
        <v>2020</v>
      </c>
      <c r="H794">
        <f>MONTH(tbl_Order[[#This Row],[OrderDate]])</f>
        <v>8</v>
      </c>
      <c r="I794" t="str">
        <f>TEXT(tbl_Order[[#This Row],[OrderDate]],"mmm")</f>
        <v>Aug</v>
      </c>
      <c r="J794" s="3">
        <f>SUMIFS(tbl_OrderProduct[LinePrice],tbl_OrderProduct[OrderID],tbl_Order[[#This Row],[OrderID]])</f>
        <v>73.95</v>
      </c>
    </row>
    <row r="795" spans="1:10" x14ac:dyDescent="0.4">
      <c r="A795" t="s">
        <v>961</v>
      </c>
      <c r="B795" t="s">
        <v>1811</v>
      </c>
      <c r="C795" s="1">
        <v>44073</v>
      </c>
      <c r="D795" t="s">
        <v>166</v>
      </c>
      <c r="E795" t="s">
        <v>20</v>
      </c>
      <c r="F795" t="s">
        <v>16</v>
      </c>
      <c r="G795">
        <f>YEAR(tbl_Order[[#This Row],[OrderDate]])</f>
        <v>2020</v>
      </c>
      <c r="H795">
        <f>MONTH(tbl_Order[[#This Row],[OrderDate]])</f>
        <v>8</v>
      </c>
      <c r="I795" t="str">
        <f>TEXT(tbl_Order[[#This Row],[OrderDate]],"mmm")</f>
        <v>Aug</v>
      </c>
      <c r="J795" s="3">
        <f>SUMIFS(tbl_OrderProduct[LinePrice],tbl_OrderProduct[OrderID],tbl_Order[[#This Row],[OrderID]])</f>
        <v>158</v>
      </c>
    </row>
    <row r="796" spans="1:10" x14ac:dyDescent="0.4">
      <c r="A796" t="s">
        <v>962</v>
      </c>
      <c r="B796" t="s">
        <v>2150</v>
      </c>
      <c r="C796" s="1">
        <v>44074</v>
      </c>
      <c r="D796" t="s">
        <v>166</v>
      </c>
      <c r="E796" t="s">
        <v>20</v>
      </c>
      <c r="F796" t="s">
        <v>16</v>
      </c>
      <c r="G796">
        <f>YEAR(tbl_Order[[#This Row],[OrderDate]])</f>
        <v>2020</v>
      </c>
      <c r="H796">
        <f>MONTH(tbl_Order[[#This Row],[OrderDate]])</f>
        <v>8</v>
      </c>
      <c r="I796" t="str">
        <f>TEXT(tbl_Order[[#This Row],[OrderDate]],"mmm")</f>
        <v>Aug</v>
      </c>
      <c r="J796" s="3">
        <f>SUMIFS(tbl_OrderProduct[LinePrice],tbl_OrderProduct[OrderID],tbl_Order[[#This Row],[OrderID]])</f>
        <v>134.9</v>
      </c>
    </row>
    <row r="797" spans="1:10" x14ac:dyDescent="0.4">
      <c r="A797" t="s">
        <v>963</v>
      </c>
      <c r="B797" t="s">
        <v>2341</v>
      </c>
      <c r="C797" s="1">
        <v>44077</v>
      </c>
      <c r="D797" t="s">
        <v>15</v>
      </c>
      <c r="E797" t="s">
        <v>167</v>
      </c>
      <c r="F797" t="s">
        <v>16</v>
      </c>
      <c r="G797">
        <f>YEAR(tbl_Order[[#This Row],[OrderDate]])</f>
        <v>2020</v>
      </c>
      <c r="H797">
        <f>MONTH(tbl_Order[[#This Row],[OrderDate]])</f>
        <v>9</v>
      </c>
      <c r="I797" t="str">
        <f>TEXT(tbl_Order[[#This Row],[OrderDate]],"mmm")</f>
        <v>Sep</v>
      </c>
      <c r="J797" s="3">
        <f>SUMIFS(tbl_OrderProduct[LinePrice],tbl_OrderProduct[OrderID],tbl_Order[[#This Row],[OrderID]])</f>
        <v>255.39000000000001</v>
      </c>
    </row>
    <row r="798" spans="1:10" x14ac:dyDescent="0.4">
      <c r="A798" t="s">
        <v>964</v>
      </c>
      <c r="B798" t="s">
        <v>1935</v>
      </c>
      <c r="C798" s="1">
        <v>44080</v>
      </c>
      <c r="D798" t="s">
        <v>17</v>
      </c>
      <c r="E798" t="s">
        <v>167</v>
      </c>
      <c r="F798" t="s">
        <v>16</v>
      </c>
      <c r="G798">
        <f>YEAR(tbl_Order[[#This Row],[OrderDate]])</f>
        <v>2020</v>
      </c>
      <c r="H798">
        <f>MONTH(tbl_Order[[#This Row],[OrderDate]])</f>
        <v>9</v>
      </c>
      <c r="I798" t="str">
        <f>TEXT(tbl_Order[[#This Row],[OrderDate]],"mmm")</f>
        <v>Sep</v>
      </c>
      <c r="J798" s="3">
        <f>SUMIFS(tbl_OrderProduct[LinePrice],tbl_OrderProduct[OrderID],tbl_Order[[#This Row],[OrderID]])</f>
        <v>83.45</v>
      </c>
    </row>
    <row r="799" spans="1:10" x14ac:dyDescent="0.4">
      <c r="A799" t="s">
        <v>965</v>
      </c>
      <c r="B799" t="s">
        <v>1781</v>
      </c>
      <c r="C799" s="1">
        <v>44081</v>
      </c>
      <c r="D799" t="s">
        <v>15</v>
      </c>
      <c r="E799" t="s">
        <v>18</v>
      </c>
      <c r="F799" t="s">
        <v>16</v>
      </c>
      <c r="G799">
        <f>YEAR(tbl_Order[[#This Row],[OrderDate]])</f>
        <v>2020</v>
      </c>
      <c r="H799">
        <f>MONTH(tbl_Order[[#This Row],[OrderDate]])</f>
        <v>9</v>
      </c>
      <c r="I799" t="str">
        <f>TEXT(tbl_Order[[#This Row],[OrderDate]],"mmm")</f>
        <v>Sep</v>
      </c>
      <c r="J799" s="3">
        <f>SUMIFS(tbl_OrderProduct[LinePrice],tbl_OrderProduct[OrderID],tbl_Order[[#This Row],[OrderID]])</f>
        <v>31</v>
      </c>
    </row>
    <row r="800" spans="1:10" x14ac:dyDescent="0.4">
      <c r="A800" t="s">
        <v>966</v>
      </c>
      <c r="B800" t="s">
        <v>1894</v>
      </c>
      <c r="C800" s="1">
        <v>44083</v>
      </c>
      <c r="D800" t="s">
        <v>15</v>
      </c>
      <c r="E800" t="s">
        <v>20</v>
      </c>
      <c r="F800" t="s">
        <v>16</v>
      </c>
      <c r="G800">
        <f>YEAR(tbl_Order[[#This Row],[OrderDate]])</f>
        <v>2020</v>
      </c>
      <c r="H800">
        <f>MONTH(tbl_Order[[#This Row],[OrderDate]])</f>
        <v>9</v>
      </c>
      <c r="I800" t="str">
        <f>TEXT(tbl_Order[[#This Row],[OrderDate]],"mmm")</f>
        <v>Sep</v>
      </c>
      <c r="J800" s="3">
        <f>SUMIFS(tbl_OrderProduct[LinePrice],tbl_OrderProduct[OrderID],tbl_Order[[#This Row],[OrderID]])</f>
        <v>95.95</v>
      </c>
    </row>
    <row r="801" spans="1:10" x14ac:dyDescent="0.4">
      <c r="A801" t="s">
        <v>967</v>
      </c>
      <c r="B801" t="s">
        <v>1849</v>
      </c>
      <c r="C801" s="1">
        <v>44086</v>
      </c>
      <c r="D801" t="s">
        <v>15</v>
      </c>
      <c r="E801" t="s">
        <v>18</v>
      </c>
      <c r="F801" t="s">
        <v>16</v>
      </c>
      <c r="G801">
        <f>YEAR(tbl_Order[[#This Row],[OrderDate]])</f>
        <v>2020</v>
      </c>
      <c r="H801">
        <f>MONTH(tbl_Order[[#This Row],[OrderDate]])</f>
        <v>9</v>
      </c>
      <c r="I801" t="str">
        <f>TEXT(tbl_Order[[#This Row],[OrderDate]],"mmm")</f>
        <v>Sep</v>
      </c>
      <c r="J801" s="3">
        <f>SUMIFS(tbl_OrderProduct[LinePrice],tbl_OrderProduct[OrderID],tbl_Order[[#This Row],[OrderID]])</f>
        <v>16.5</v>
      </c>
    </row>
    <row r="802" spans="1:10" x14ac:dyDescent="0.4">
      <c r="A802" t="s">
        <v>968</v>
      </c>
      <c r="B802" t="s">
        <v>2598</v>
      </c>
      <c r="C802" s="1">
        <v>44089</v>
      </c>
      <c r="D802" t="s">
        <v>15</v>
      </c>
      <c r="E802" t="s">
        <v>167</v>
      </c>
      <c r="F802" t="s">
        <v>16</v>
      </c>
      <c r="G802">
        <f>YEAR(tbl_Order[[#This Row],[OrderDate]])</f>
        <v>2020</v>
      </c>
      <c r="H802">
        <f>MONTH(tbl_Order[[#This Row],[OrderDate]])</f>
        <v>9</v>
      </c>
      <c r="I802" t="str">
        <f>TEXT(tbl_Order[[#This Row],[OrderDate]],"mmm")</f>
        <v>Sep</v>
      </c>
      <c r="J802" s="3">
        <f>SUMIFS(tbl_OrderProduct[LinePrice],tbl_OrderProduct[OrderID],tbl_Order[[#This Row],[OrderID]])</f>
        <v>40.99</v>
      </c>
    </row>
    <row r="803" spans="1:10" x14ac:dyDescent="0.4">
      <c r="A803" t="s">
        <v>969</v>
      </c>
      <c r="B803" t="s">
        <v>2380</v>
      </c>
      <c r="C803" s="1">
        <v>44090</v>
      </c>
      <c r="D803" t="s">
        <v>15</v>
      </c>
      <c r="E803" t="s">
        <v>167</v>
      </c>
      <c r="F803" t="s">
        <v>16</v>
      </c>
      <c r="G803">
        <f>YEAR(tbl_Order[[#This Row],[OrderDate]])</f>
        <v>2020</v>
      </c>
      <c r="H803">
        <f>MONTH(tbl_Order[[#This Row],[OrderDate]])</f>
        <v>9</v>
      </c>
      <c r="I803" t="str">
        <f>TEXT(tbl_Order[[#This Row],[OrderDate]],"mmm")</f>
        <v>Sep</v>
      </c>
      <c r="J803" s="3">
        <f>SUMIFS(tbl_OrderProduct[LinePrice],tbl_OrderProduct[OrderID],tbl_Order[[#This Row],[OrderID]])</f>
        <v>200.34</v>
      </c>
    </row>
    <row r="804" spans="1:10" x14ac:dyDescent="0.4">
      <c r="A804" t="s">
        <v>970</v>
      </c>
      <c r="B804" t="s">
        <v>2239</v>
      </c>
      <c r="C804" s="1">
        <v>44091</v>
      </c>
      <c r="D804" t="s">
        <v>17</v>
      </c>
      <c r="E804" t="s">
        <v>18</v>
      </c>
      <c r="F804" t="s">
        <v>16</v>
      </c>
      <c r="G804">
        <f>YEAR(tbl_Order[[#This Row],[OrderDate]])</f>
        <v>2020</v>
      </c>
      <c r="H804">
        <f>MONTH(tbl_Order[[#This Row],[OrderDate]])</f>
        <v>9</v>
      </c>
      <c r="I804" t="str">
        <f>TEXT(tbl_Order[[#This Row],[OrderDate]],"mmm")</f>
        <v>Sep</v>
      </c>
      <c r="J804" s="3">
        <f>SUMIFS(tbl_OrderProduct[LinePrice],tbl_OrderProduct[OrderID],tbl_Order[[#This Row],[OrderID]])</f>
        <v>19.95</v>
      </c>
    </row>
    <row r="805" spans="1:10" x14ac:dyDescent="0.4">
      <c r="A805" t="s">
        <v>971</v>
      </c>
      <c r="B805" t="s">
        <v>2594</v>
      </c>
      <c r="C805" s="1">
        <v>44094</v>
      </c>
      <c r="D805" t="s">
        <v>15</v>
      </c>
      <c r="E805" t="s">
        <v>18</v>
      </c>
      <c r="F805" t="s">
        <v>16</v>
      </c>
      <c r="G805">
        <f>YEAR(tbl_Order[[#This Row],[OrderDate]])</f>
        <v>2020</v>
      </c>
      <c r="H805">
        <f>MONTH(tbl_Order[[#This Row],[OrderDate]])</f>
        <v>9</v>
      </c>
      <c r="I805" t="str">
        <f>TEXT(tbl_Order[[#This Row],[OrderDate]],"mmm")</f>
        <v>Sep</v>
      </c>
      <c r="J805" s="3">
        <f>SUMIFS(tbl_OrderProduct[LinePrice],tbl_OrderProduct[OrderID],tbl_Order[[#This Row],[OrderID]])</f>
        <v>159</v>
      </c>
    </row>
    <row r="806" spans="1:10" x14ac:dyDescent="0.4">
      <c r="A806" t="s">
        <v>972</v>
      </c>
      <c r="B806" t="s">
        <v>2574</v>
      </c>
      <c r="C806" s="1">
        <v>44097</v>
      </c>
      <c r="D806" t="s">
        <v>15</v>
      </c>
      <c r="E806" t="s">
        <v>18</v>
      </c>
      <c r="F806" t="s">
        <v>16</v>
      </c>
      <c r="G806">
        <f>YEAR(tbl_Order[[#This Row],[OrderDate]])</f>
        <v>2020</v>
      </c>
      <c r="H806">
        <f>MONTH(tbl_Order[[#This Row],[OrderDate]])</f>
        <v>9</v>
      </c>
      <c r="I806" t="str">
        <f>TEXT(tbl_Order[[#This Row],[OrderDate]],"mmm")</f>
        <v>Sep</v>
      </c>
      <c r="J806" s="3">
        <f>SUMIFS(tbl_OrderProduct[LinePrice],tbl_OrderProduct[OrderID],tbl_Order[[#This Row],[OrderID]])</f>
        <v>72.929999999999993</v>
      </c>
    </row>
    <row r="807" spans="1:10" x14ac:dyDescent="0.4">
      <c r="A807" t="s">
        <v>973</v>
      </c>
      <c r="B807" t="s">
        <v>1853</v>
      </c>
      <c r="C807" s="1">
        <v>44098</v>
      </c>
      <c r="D807" t="s">
        <v>15</v>
      </c>
      <c r="E807" t="s">
        <v>18</v>
      </c>
      <c r="F807" t="s">
        <v>16</v>
      </c>
      <c r="G807">
        <f>YEAR(tbl_Order[[#This Row],[OrderDate]])</f>
        <v>2020</v>
      </c>
      <c r="H807">
        <f>MONTH(tbl_Order[[#This Row],[OrderDate]])</f>
        <v>9</v>
      </c>
      <c r="I807" t="str">
        <f>TEXT(tbl_Order[[#This Row],[OrderDate]],"mmm")</f>
        <v>Sep</v>
      </c>
      <c r="J807" s="3">
        <f>SUMIFS(tbl_OrderProduct[LinePrice],tbl_OrderProduct[OrderID],tbl_Order[[#This Row],[OrderID]])</f>
        <v>63.49</v>
      </c>
    </row>
    <row r="808" spans="1:10" x14ac:dyDescent="0.4">
      <c r="A808" t="s">
        <v>974</v>
      </c>
      <c r="B808" t="s">
        <v>1759</v>
      </c>
      <c r="C808" s="1">
        <v>44101</v>
      </c>
      <c r="D808" t="s">
        <v>15</v>
      </c>
      <c r="E808" t="s">
        <v>167</v>
      </c>
      <c r="F808" t="s">
        <v>16</v>
      </c>
      <c r="G808">
        <f>YEAR(tbl_Order[[#This Row],[OrderDate]])</f>
        <v>2020</v>
      </c>
      <c r="H808">
        <f>MONTH(tbl_Order[[#This Row],[OrderDate]])</f>
        <v>9</v>
      </c>
      <c r="I808" t="str">
        <f>TEXT(tbl_Order[[#This Row],[OrderDate]],"mmm")</f>
        <v>Sep</v>
      </c>
      <c r="J808" s="3">
        <f>SUMIFS(tbl_OrderProduct[LinePrice],tbl_OrderProduct[OrderID],tbl_Order[[#This Row],[OrderID]])</f>
        <v>76</v>
      </c>
    </row>
    <row r="809" spans="1:10" x14ac:dyDescent="0.4">
      <c r="A809" t="s">
        <v>975</v>
      </c>
      <c r="B809" t="s">
        <v>2137</v>
      </c>
      <c r="C809" s="1">
        <v>44103</v>
      </c>
      <c r="D809" t="s">
        <v>17</v>
      </c>
      <c r="E809" t="s">
        <v>20</v>
      </c>
      <c r="F809" t="s">
        <v>16</v>
      </c>
      <c r="G809">
        <f>YEAR(tbl_Order[[#This Row],[OrderDate]])</f>
        <v>2020</v>
      </c>
      <c r="H809">
        <f>MONTH(tbl_Order[[#This Row],[OrderDate]])</f>
        <v>9</v>
      </c>
      <c r="I809" t="str">
        <f>TEXT(tbl_Order[[#This Row],[OrderDate]],"mmm")</f>
        <v>Sep</v>
      </c>
      <c r="J809" s="3">
        <f>SUMIFS(tbl_OrderProduct[LinePrice],tbl_OrderProduct[OrderID],tbl_Order[[#This Row],[OrderID]])</f>
        <v>224.37</v>
      </c>
    </row>
    <row r="810" spans="1:10" x14ac:dyDescent="0.4">
      <c r="A810" t="s">
        <v>976</v>
      </c>
      <c r="B810" t="s">
        <v>2305</v>
      </c>
      <c r="C810" s="1">
        <v>44104</v>
      </c>
      <c r="D810" t="s">
        <v>15</v>
      </c>
      <c r="E810" t="s">
        <v>18</v>
      </c>
      <c r="F810" t="s">
        <v>16</v>
      </c>
      <c r="G810">
        <f>YEAR(tbl_Order[[#This Row],[OrderDate]])</f>
        <v>2020</v>
      </c>
      <c r="H810">
        <f>MONTH(tbl_Order[[#This Row],[OrderDate]])</f>
        <v>9</v>
      </c>
      <c r="I810" t="str">
        <f>TEXT(tbl_Order[[#This Row],[OrderDate]],"mmm")</f>
        <v>Sep</v>
      </c>
      <c r="J810" s="3">
        <f>SUMIFS(tbl_OrderProduct[LinePrice],tbl_OrderProduct[OrderID],tbl_Order[[#This Row],[OrderID]])</f>
        <v>126.44</v>
      </c>
    </row>
    <row r="811" spans="1:10" x14ac:dyDescent="0.4">
      <c r="A811" t="s">
        <v>977</v>
      </c>
      <c r="B811" t="s">
        <v>1821</v>
      </c>
      <c r="C811" s="1">
        <v>44106</v>
      </c>
      <c r="D811" t="s">
        <v>15</v>
      </c>
      <c r="E811" t="s">
        <v>167</v>
      </c>
      <c r="F811" t="s">
        <v>16</v>
      </c>
      <c r="G811">
        <f>YEAR(tbl_Order[[#This Row],[OrderDate]])</f>
        <v>2020</v>
      </c>
      <c r="H811">
        <f>MONTH(tbl_Order[[#This Row],[OrderDate]])</f>
        <v>10</v>
      </c>
      <c r="I811" t="str">
        <f>TEXT(tbl_Order[[#This Row],[OrderDate]],"mmm")</f>
        <v>Oct</v>
      </c>
      <c r="J811" s="3">
        <f>SUMIFS(tbl_OrderProduct[LinePrice],tbl_OrderProduct[OrderID],tbl_Order[[#This Row],[OrderID]])</f>
        <v>215.91</v>
      </c>
    </row>
    <row r="812" spans="1:10" x14ac:dyDescent="0.4">
      <c r="A812" t="s">
        <v>978</v>
      </c>
      <c r="B812" t="s">
        <v>2046</v>
      </c>
      <c r="C812" s="1">
        <v>44110</v>
      </c>
      <c r="D812" t="s">
        <v>17</v>
      </c>
      <c r="E812" t="s">
        <v>167</v>
      </c>
      <c r="F812" t="s">
        <v>16</v>
      </c>
      <c r="G812">
        <f>YEAR(tbl_Order[[#This Row],[OrderDate]])</f>
        <v>2020</v>
      </c>
      <c r="H812">
        <f>MONTH(tbl_Order[[#This Row],[OrderDate]])</f>
        <v>10</v>
      </c>
      <c r="I812" t="str">
        <f>TEXT(tbl_Order[[#This Row],[OrderDate]],"mmm")</f>
        <v>Oct</v>
      </c>
      <c r="J812" s="3">
        <f>SUMIFS(tbl_OrderProduct[LinePrice],tbl_OrderProduct[OrderID],tbl_Order[[#This Row],[OrderID]])</f>
        <v>161.39000000000001</v>
      </c>
    </row>
    <row r="813" spans="1:10" x14ac:dyDescent="0.4">
      <c r="A813" t="s">
        <v>979</v>
      </c>
      <c r="B813" t="s">
        <v>1828</v>
      </c>
      <c r="C813" s="1">
        <v>44114</v>
      </c>
      <c r="D813" t="s">
        <v>15</v>
      </c>
      <c r="E813" t="s">
        <v>167</v>
      </c>
      <c r="F813" t="s">
        <v>16</v>
      </c>
      <c r="G813">
        <f>YEAR(tbl_Order[[#This Row],[OrderDate]])</f>
        <v>2020</v>
      </c>
      <c r="H813">
        <f>MONTH(tbl_Order[[#This Row],[OrderDate]])</f>
        <v>10</v>
      </c>
      <c r="I813" t="str">
        <f>TEXT(tbl_Order[[#This Row],[OrderDate]],"mmm")</f>
        <v>Oct</v>
      </c>
      <c r="J813" s="3">
        <f>SUMIFS(tbl_OrderProduct[LinePrice],tbl_OrderProduct[OrderID],tbl_Order[[#This Row],[OrderID]])</f>
        <v>70.44</v>
      </c>
    </row>
    <row r="814" spans="1:10" x14ac:dyDescent="0.4">
      <c r="A814" t="s">
        <v>980</v>
      </c>
      <c r="B814" t="s">
        <v>2581</v>
      </c>
      <c r="C814" s="1">
        <v>44117</v>
      </c>
      <c r="D814" t="s">
        <v>166</v>
      </c>
      <c r="E814" t="s">
        <v>167</v>
      </c>
      <c r="F814" t="s">
        <v>16</v>
      </c>
      <c r="G814">
        <f>YEAR(tbl_Order[[#This Row],[OrderDate]])</f>
        <v>2020</v>
      </c>
      <c r="H814">
        <f>MONTH(tbl_Order[[#This Row],[OrderDate]])</f>
        <v>10</v>
      </c>
      <c r="I814" t="str">
        <f>TEXT(tbl_Order[[#This Row],[OrderDate]],"mmm")</f>
        <v>Oct</v>
      </c>
      <c r="J814" s="3">
        <f>SUMIFS(tbl_OrderProduct[LinePrice],tbl_OrderProduct[OrderID],tbl_Order[[#This Row],[OrderID]])</f>
        <v>47</v>
      </c>
    </row>
    <row r="815" spans="1:10" x14ac:dyDescent="0.4">
      <c r="A815" t="s">
        <v>981</v>
      </c>
      <c r="B815" t="s">
        <v>2544</v>
      </c>
      <c r="C815" s="1">
        <v>44118</v>
      </c>
      <c r="D815" t="s">
        <v>15</v>
      </c>
      <c r="E815" t="s">
        <v>167</v>
      </c>
      <c r="F815" t="s">
        <v>16</v>
      </c>
      <c r="G815">
        <f>YEAR(tbl_Order[[#This Row],[OrderDate]])</f>
        <v>2020</v>
      </c>
      <c r="H815">
        <f>MONTH(tbl_Order[[#This Row],[OrderDate]])</f>
        <v>10</v>
      </c>
      <c r="I815" t="str">
        <f>TEXT(tbl_Order[[#This Row],[OrderDate]],"mmm")</f>
        <v>Oct</v>
      </c>
      <c r="J815" s="3">
        <f>SUMIFS(tbl_OrderProduct[LinePrice],tbl_OrderProduct[OrderID],tbl_Order[[#This Row],[OrderID]])</f>
        <v>94.49</v>
      </c>
    </row>
    <row r="816" spans="1:10" x14ac:dyDescent="0.4">
      <c r="A816" t="s">
        <v>982</v>
      </c>
      <c r="B816" t="s">
        <v>2579</v>
      </c>
      <c r="C816" s="1">
        <v>44119</v>
      </c>
      <c r="D816" t="s">
        <v>15</v>
      </c>
      <c r="E816" t="s">
        <v>18</v>
      </c>
      <c r="F816" t="s">
        <v>16</v>
      </c>
      <c r="G816">
        <f>YEAR(tbl_Order[[#This Row],[OrderDate]])</f>
        <v>2020</v>
      </c>
      <c r="H816">
        <f>MONTH(tbl_Order[[#This Row],[OrderDate]])</f>
        <v>10</v>
      </c>
      <c r="I816" t="str">
        <f>TEXT(tbl_Order[[#This Row],[OrderDate]],"mmm")</f>
        <v>Oct</v>
      </c>
      <c r="J816" s="3">
        <f>SUMIFS(tbl_OrderProduct[LinePrice],tbl_OrderProduct[OrderID],tbl_Order[[#This Row],[OrderID]])</f>
        <v>19.95</v>
      </c>
    </row>
    <row r="817" spans="1:10" x14ac:dyDescent="0.4">
      <c r="A817" t="s">
        <v>983</v>
      </c>
      <c r="B817" t="s">
        <v>2467</v>
      </c>
      <c r="C817" s="1">
        <v>44122</v>
      </c>
      <c r="D817" t="s">
        <v>15</v>
      </c>
      <c r="E817" t="s">
        <v>167</v>
      </c>
      <c r="F817" t="s">
        <v>16</v>
      </c>
      <c r="G817">
        <f>YEAR(tbl_Order[[#This Row],[OrderDate]])</f>
        <v>2020</v>
      </c>
      <c r="H817">
        <f>MONTH(tbl_Order[[#This Row],[OrderDate]])</f>
        <v>10</v>
      </c>
      <c r="I817" t="str">
        <f>TEXT(tbl_Order[[#This Row],[OrderDate]],"mmm")</f>
        <v>Oct</v>
      </c>
      <c r="J817" s="3">
        <f>SUMIFS(tbl_OrderProduct[LinePrice],tbl_OrderProduct[OrderID],tbl_Order[[#This Row],[OrderID]])</f>
        <v>29</v>
      </c>
    </row>
    <row r="818" spans="1:10" x14ac:dyDescent="0.4">
      <c r="A818" t="s">
        <v>984</v>
      </c>
      <c r="B818" t="s">
        <v>2481</v>
      </c>
      <c r="C818" s="1">
        <v>44124</v>
      </c>
      <c r="D818" t="s">
        <v>15</v>
      </c>
      <c r="E818" t="s">
        <v>20</v>
      </c>
      <c r="F818" t="s">
        <v>16</v>
      </c>
      <c r="G818">
        <f>YEAR(tbl_Order[[#This Row],[OrderDate]])</f>
        <v>2020</v>
      </c>
      <c r="H818">
        <f>MONTH(tbl_Order[[#This Row],[OrderDate]])</f>
        <v>10</v>
      </c>
      <c r="I818" t="str">
        <f>TEXT(tbl_Order[[#This Row],[OrderDate]],"mmm")</f>
        <v>Oct</v>
      </c>
      <c r="J818" s="3">
        <f>SUMIFS(tbl_OrderProduct[LinePrice],tbl_OrderProduct[OrderID],tbl_Order[[#This Row],[OrderID]])</f>
        <v>17.5</v>
      </c>
    </row>
    <row r="819" spans="1:10" x14ac:dyDescent="0.4">
      <c r="A819" t="s">
        <v>985</v>
      </c>
      <c r="B819" t="s">
        <v>1920</v>
      </c>
      <c r="C819" s="1">
        <v>44126</v>
      </c>
      <c r="D819" t="s">
        <v>166</v>
      </c>
      <c r="E819" t="s">
        <v>167</v>
      </c>
      <c r="F819" t="s">
        <v>16</v>
      </c>
      <c r="G819">
        <f>YEAR(tbl_Order[[#This Row],[OrderDate]])</f>
        <v>2020</v>
      </c>
      <c r="H819">
        <f>MONTH(tbl_Order[[#This Row],[OrderDate]])</f>
        <v>10</v>
      </c>
      <c r="I819" t="str">
        <f>TEXT(tbl_Order[[#This Row],[OrderDate]],"mmm")</f>
        <v>Oct</v>
      </c>
      <c r="J819" s="3">
        <f>SUMIFS(tbl_OrderProduct[LinePrice],tbl_OrderProduct[OrderID],tbl_Order[[#This Row],[OrderID]])</f>
        <v>214.89000000000001</v>
      </c>
    </row>
    <row r="820" spans="1:10" x14ac:dyDescent="0.4">
      <c r="A820" t="s">
        <v>986</v>
      </c>
      <c r="B820" t="s">
        <v>2518</v>
      </c>
      <c r="C820" s="1">
        <v>44128</v>
      </c>
      <c r="D820" t="s">
        <v>15</v>
      </c>
      <c r="E820" t="s">
        <v>167</v>
      </c>
      <c r="F820" t="s">
        <v>16</v>
      </c>
      <c r="G820">
        <f>YEAR(tbl_Order[[#This Row],[OrderDate]])</f>
        <v>2020</v>
      </c>
      <c r="H820">
        <f>MONTH(tbl_Order[[#This Row],[OrderDate]])</f>
        <v>10</v>
      </c>
      <c r="I820" t="str">
        <f>TEXT(tbl_Order[[#This Row],[OrderDate]],"mmm")</f>
        <v>Oct</v>
      </c>
      <c r="J820" s="3">
        <f>SUMIFS(tbl_OrderProduct[LinePrice],tbl_OrderProduct[OrderID],tbl_Order[[#This Row],[OrderID]])</f>
        <v>55.95</v>
      </c>
    </row>
    <row r="821" spans="1:10" x14ac:dyDescent="0.4">
      <c r="A821" t="s">
        <v>987</v>
      </c>
      <c r="B821" t="s">
        <v>1897</v>
      </c>
      <c r="C821" s="1">
        <v>44129</v>
      </c>
      <c r="D821" t="s">
        <v>17</v>
      </c>
      <c r="E821" t="s">
        <v>167</v>
      </c>
      <c r="F821" t="s">
        <v>16</v>
      </c>
      <c r="G821">
        <f>YEAR(tbl_Order[[#This Row],[OrderDate]])</f>
        <v>2020</v>
      </c>
      <c r="H821">
        <f>MONTH(tbl_Order[[#This Row],[OrderDate]])</f>
        <v>10</v>
      </c>
      <c r="I821" t="str">
        <f>TEXT(tbl_Order[[#This Row],[OrderDate]],"mmm")</f>
        <v>Oct</v>
      </c>
      <c r="J821" s="3">
        <f>SUMIFS(tbl_OrderProduct[LinePrice],tbl_OrderProduct[OrderID],tbl_Order[[#This Row],[OrderID]])</f>
        <v>106.47</v>
      </c>
    </row>
    <row r="822" spans="1:10" x14ac:dyDescent="0.4">
      <c r="A822" t="s">
        <v>988</v>
      </c>
      <c r="B822" t="s">
        <v>2398</v>
      </c>
      <c r="C822" s="1">
        <v>44129</v>
      </c>
      <c r="D822" t="s">
        <v>166</v>
      </c>
      <c r="E822" t="s">
        <v>167</v>
      </c>
      <c r="F822" t="s">
        <v>16</v>
      </c>
      <c r="G822">
        <f>YEAR(tbl_Order[[#This Row],[OrderDate]])</f>
        <v>2020</v>
      </c>
      <c r="H822">
        <f>MONTH(tbl_Order[[#This Row],[OrderDate]])</f>
        <v>10</v>
      </c>
      <c r="I822" t="str">
        <f>TEXT(tbl_Order[[#This Row],[OrderDate]],"mmm")</f>
        <v>Oct</v>
      </c>
      <c r="J822" s="3">
        <f>SUMIFS(tbl_OrderProduct[LinePrice],tbl_OrderProduct[OrderID],tbl_Order[[#This Row],[OrderID]])</f>
        <v>137.84</v>
      </c>
    </row>
    <row r="823" spans="1:10" x14ac:dyDescent="0.4">
      <c r="A823" t="s">
        <v>989</v>
      </c>
      <c r="B823" t="s">
        <v>2298</v>
      </c>
      <c r="C823" s="1">
        <v>44130</v>
      </c>
      <c r="D823" t="s">
        <v>15</v>
      </c>
      <c r="E823" t="s">
        <v>167</v>
      </c>
      <c r="F823" t="s">
        <v>16</v>
      </c>
      <c r="G823">
        <f>YEAR(tbl_Order[[#This Row],[OrderDate]])</f>
        <v>2020</v>
      </c>
      <c r="H823">
        <f>MONTH(tbl_Order[[#This Row],[OrderDate]])</f>
        <v>10</v>
      </c>
      <c r="I823" t="str">
        <f>TEXT(tbl_Order[[#This Row],[OrderDate]],"mmm")</f>
        <v>Oct</v>
      </c>
      <c r="J823" s="3">
        <f>SUMIFS(tbl_OrderProduct[LinePrice],tbl_OrderProduct[OrderID],tbl_Order[[#This Row],[OrderID]])</f>
        <v>241.49</v>
      </c>
    </row>
    <row r="824" spans="1:10" x14ac:dyDescent="0.4">
      <c r="A824" t="s">
        <v>990</v>
      </c>
      <c r="B824" t="s">
        <v>2533</v>
      </c>
      <c r="C824" s="1">
        <v>44133</v>
      </c>
      <c r="D824" t="s">
        <v>15</v>
      </c>
      <c r="E824" t="s">
        <v>167</v>
      </c>
      <c r="F824" t="s">
        <v>16</v>
      </c>
      <c r="G824">
        <f>YEAR(tbl_Order[[#This Row],[OrderDate]])</f>
        <v>2020</v>
      </c>
      <c r="H824">
        <f>MONTH(tbl_Order[[#This Row],[OrderDate]])</f>
        <v>10</v>
      </c>
      <c r="I824" t="str">
        <f>TEXT(tbl_Order[[#This Row],[OrderDate]],"mmm")</f>
        <v>Oct</v>
      </c>
      <c r="J824" s="3">
        <f>SUMIFS(tbl_OrderProduct[LinePrice],tbl_OrderProduct[OrderID],tbl_Order[[#This Row],[OrderID]])</f>
        <v>109</v>
      </c>
    </row>
    <row r="825" spans="1:10" x14ac:dyDescent="0.4">
      <c r="A825" t="s">
        <v>991</v>
      </c>
      <c r="B825" t="s">
        <v>1754</v>
      </c>
      <c r="C825" s="1">
        <v>44135</v>
      </c>
      <c r="D825" t="s">
        <v>166</v>
      </c>
      <c r="E825" t="s">
        <v>18</v>
      </c>
      <c r="F825" t="s">
        <v>16</v>
      </c>
      <c r="G825">
        <f>YEAR(tbl_Order[[#This Row],[OrderDate]])</f>
        <v>2020</v>
      </c>
      <c r="H825">
        <f>MONTH(tbl_Order[[#This Row],[OrderDate]])</f>
        <v>10</v>
      </c>
      <c r="I825" t="str">
        <f>TEXT(tbl_Order[[#This Row],[OrderDate]],"mmm")</f>
        <v>Oct</v>
      </c>
      <c r="J825" s="3">
        <f>SUMIFS(tbl_OrderProduct[LinePrice],tbl_OrderProduct[OrderID],tbl_Order[[#This Row],[OrderID]])</f>
        <v>141.97999999999999</v>
      </c>
    </row>
    <row r="826" spans="1:10" x14ac:dyDescent="0.4">
      <c r="A826" t="s">
        <v>992</v>
      </c>
      <c r="B826" t="s">
        <v>1885</v>
      </c>
      <c r="C826" s="1">
        <v>44138</v>
      </c>
      <c r="D826" t="s">
        <v>17</v>
      </c>
      <c r="E826" t="s">
        <v>167</v>
      </c>
      <c r="F826" t="s">
        <v>16</v>
      </c>
      <c r="G826">
        <f>YEAR(tbl_Order[[#This Row],[OrderDate]])</f>
        <v>2020</v>
      </c>
      <c r="H826">
        <f>MONTH(tbl_Order[[#This Row],[OrderDate]])</f>
        <v>11</v>
      </c>
      <c r="I826" t="str">
        <f>TEXT(tbl_Order[[#This Row],[OrderDate]],"mmm")</f>
        <v>Nov</v>
      </c>
      <c r="J826" s="3">
        <f>SUMIFS(tbl_OrderProduct[LinePrice],tbl_OrderProduct[OrderID],tbl_Order[[#This Row],[OrderID]])</f>
        <v>169.47</v>
      </c>
    </row>
    <row r="827" spans="1:10" x14ac:dyDescent="0.4">
      <c r="A827" t="s">
        <v>993</v>
      </c>
      <c r="B827" t="s">
        <v>2620</v>
      </c>
      <c r="C827" s="1">
        <v>44138</v>
      </c>
      <c r="D827" t="s">
        <v>15</v>
      </c>
      <c r="E827" t="s">
        <v>167</v>
      </c>
      <c r="F827" t="s">
        <v>16</v>
      </c>
      <c r="G827">
        <f>YEAR(tbl_Order[[#This Row],[OrderDate]])</f>
        <v>2020</v>
      </c>
      <c r="H827">
        <f>MONTH(tbl_Order[[#This Row],[OrderDate]])</f>
        <v>11</v>
      </c>
      <c r="I827" t="str">
        <f>TEXT(tbl_Order[[#This Row],[OrderDate]],"mmm")</f>
        <v>Nov</v>
      </c>
      <c r="J827" s="3">
        <f>SUMIFS(tbl_OrderProduct[LinePrice],tbl_OrderProduct[OrderID],tbl_Order[[#This Row],[OrderID]])</f>
        <v>190.93</v>
      </c>
    </row>
    <row r="828" spans="1:10" x14ac:dyDescent="0.4">
      <c r="A828" t="s">
        <v>994</v>
      </c>
      <c r="B828" t="s">
        <v>1954</v>
      </c>
      <c r="C828" s="1">
        <v>44142</v>
      </c>
      <c r="D828" t="s">
        <v>15</v>
      </c>
      <c r="E828" t="s">
        <v>167</v>
      </c>
      <c r="F828" t="s">
        <v>16</v>
      </c>
      <c r="G828">
        <f>YEAR(tbl_Order[[#This Row],[OrderDate]])</f>
        <v>2020</v>
      </c>
      <c r="H828">
        <f>MONTH(tbl_Order[[#This Row],[OrderDate]])</f>
        <v>11</v>
      </c>
      <c r="I828" t="str">
        <f>TEXT(tbl_Order[[#This Row],[OrderDate]],"mmm")</f>
        <v>Nov</v>
      </c>
      <c r="J828" s="3">
        <f>SUMIFS(tbl_OrderProduct[LinePrice],tbl_OrderProduct[OrderID],tbl_Order[[#This Row],[OrderID]])</f>
        <v>188.84000000000003</v>
      </c>
    </row>
    <row r="829" spans="1:10" x14ac:dyDescent="0.4">
      <c r="A829" t="s">
        <v>995</v>
      </c>
      <c r="B829" t="s">
        <v>2393</v>
      </c>
      <c r="C829" s="1">
        <v>44146</v>
      </c>
      <c r="D829" t="s">
        <v>17</v>
      </c>
      <c r="E829" t="s">
        <v>18</v>
      </c>
      <c r="F829" t="s">
        <v>16</v>
      </c>
      <c r="G829">
        <f>YEAR(tbl_Order[[#This Row],[OrderDate]])</f>
        <v>2020</v>
      </c>
      <c r="H829">
        <f>MONTH(tbl_Order[[#This Row],[OrderDate]])</f>
        <v>11</v>
      </c>
      <c r="I829" t="str">
        <f>TEXT(tbl_Order[[#This Row],[OrderDate]],"mmm")</f>
        <v>Nov</v>
      </c>
      <c r="J829" s="3">
        <f>SUMIFS(tbl_OrderProduct[LinePrice],tbl_OrderProduct[OrderID],tbl_Order[[#This Row],[OrderID]])</f>
        <v>399.28</v>
      </c>
    </row>
    <row r="830" spans="1:10" x14ac:dyDescent="0.4">
      <c r="A830" t="s">
        <v>996</v>
      </c>
      <c r="B830" t="s">
        <v>2400</v>
      </c>
      <c r="C830" s="1">
        <v>44148</v>
      </c>
      <c r="D830" t="s">
        <v>15</v>
      </c>
      <c r="E830" t="s">
        <v>167</v>
      </c>
      <c r="F830" t="s">
        <v>16</v>
      </c>
      <c r="G830">
        <f>YEAR(tbl_Order[[#This Row],[OrderDate]])</f>
        <v>2020</v>
      </c>
      <c r="H830">
        <f>MONTH(tbl_Order[[#This Row],[OrderDate]])</f>
        <v>11</v>
      </c>
      <c r="I830" t="str">
        <f>TEXT(tbl_Order[[#This Row],[OrderDate]],"mmm")</f>
        <v>Nov</v>
      </c>
      <c r="J830" s="3">
        <f>SUMIFS(tbl_OrderProduct[LinePrice],tbl_OrderProduct[OrderID],tbl_Order[[#This Row],[OrderID]])</f>
        <v>161.39000000000001</v>
      </c>
    </row>
    <row r="831" spans="1:10" x14ac:dyDescent="0.4">
      <c r="A831" t="s">
        <v>997</v>
      </c>
      <c r="B831" t="s">
        <v>2114</v>
      </c>
      <c r="C831" s="1">
        <v>44152</v>
      </c>
      <c r="D831" t="s">
        <v>17</v>
      </c>
      <c r="E831" t="s">
        <v>20</v>
      </c>
      <c r="F831" t="s">
        <v>16</v>
      </c>
      <c r="G831">
        <f>YEAR(tbl_Order[[#This Row],[OrderDate]])</f>
        <v>2020</v>
      </c>
      <c r="H831">
        <f>MONTH(tbl_Order[[#This Row],[OrderDate]])</f>
        <v>11</v>
      </c>
      <c r="I831" t="str">
        <f>TEXT(tbl_Order[[#This Row],[OrderDate]],"mmm")</f>
        <v>Nov</v>
      </c>
      <c r="J831" s="3">
        <f>SUMIFS(tbl_OrderProduct[LinePrice],tbl_OrderProduct[OrderID],tbl_Order[[#This Row],[OrderID]])</f>
        <v>165.98</v>
      </c>
    </row>
    <row r="832" spans="1:10" x14ac:dyDescent="0.4">
      <c r="A832" t="s">
        <v>998</v>
      </c>
      <c r="B832" t="s">
        <v>2618</v>
      </c>
      <c r="C832" s="1">
        <v>44153</v>
      </c>
      <c r="D832" t="s">
        <v>15</v>
      </c>
      <c r="E832" t="s">
        <v>18</v>
      </c>
      <c r="F832" t="s">
        <v>16</v>
      </c>
      <c r="G832">
        <f>YEAR(tbl_Order[[#This Row],[OrderDate]])</f>
        <v>2020</v>
      </c>
      <c r="H832">
        <f>MONTH(tbl_Order[[#This Row],[OrderDate]])</f>
        <v>11</v>
      </c>
      <c r="I832" t="str">
        <f>TEXT(tbl_Order[[#This Row],[OrderDate]],"mmm")</f>
        <v>Nov</v>
      </c>
      <c r="J832" s="3">
        <f>SUMIFS(tbl_OrderProduct[LinePrice],tbl_OrderProduct[OrderID],tbl_Order[[#This Row],[OrderID]])</f>
        <v>324.32000000000005</v>
      </c>
    </row>
    <row r="833" spans="1:10" x14ac:dyDescent="0.4">
      <c r="A833" t="s">
        <v>999</v>
      </c>
      <c r="B833" t="s">
        <v>2040</v>
      </c>
      <c r="C833" s="1">
        <v>44155</v>
      </c>
      <c r="D833" t="s">
        <v>15</v>
      </c>
      <c r="E833" t="s">
        <v>167</v>
      </c>
      <c r="F833" t="s">
        <v>16</v>
      </c>
      <c r="G833">
        <f>YEAR(tbl_Order[[#This Row],[OrderDate]])</f>
        <v>2020</v>
      </c>
      <c r="H833">
        <f>MONTH(tbl_Order[[#This Row],[OrderDate]])</f>
        <v>11</v>
      </c>
      <c r="I833" t="str">
        <f>TEXT(tbl_Order[[#This Row],[OrderDate]],"mmm")</f>
        <v>Nov</v>
      </c>
      <c r="J833" s="3">
        <f>SUMIFS(tbl_OrderProduct[LinePrice],tbl_OrderProduct[OrderID],tbl_Order[[#This Row],[OrderID]])</f>
        <v>235.35000000000002</v>
      </c>
    </row>
    <row r="834" spans="1:10" x14ac:dyDescent="0.4">
      <c r="A834" t="s">
        <v>1000</v>
      </c>
      <c r="B834" t="s">
        <v>2534</v>
      </c>
      <c r="C834" s="1">
        <v>44158</v>
      </c>
      <c r="D834" t="s">
        <v>15</v>
      </c>
      <c r="E834" t="s">
        <v>167</v>
      </c>
      <c r="F834" t="s">
        <v>16</v>
      </c>
      <c r="G834">
        <f>YEAR(tbl_Order[[#This Row],[OrderDate]])</f>
        <v>2020</v>
      </c>
      <c r="H834">
        <f>MONTH(tbl_Order[[#This Row],[OrderDate]])</f>
        <v>11</v>
      </c>
      <c r="I834" t="str">
        <f>TEXT(tbl_Order[[#This Row],[OrderDate]],"mmm")</f>
        <v>Nov</v>
      </c>
      <c r="J834" s="3">
        <f>SUMIFS(tbl_OrderProduct[LinePrice],tbl_OrderProduct[OrderID],tbl_Order[[#This Row],[OrderID]])</f>
        <v>136.98000000000002</v>
      </c>
    </row>
    <row r="835" spans="1:10" x14ac:dyDescent="0.4">
      <c r="A835" t="s">
        <v>1001</v>
      </c>
      <c r="B835" t="s">
        <v>2063</v>
      </c>
      <c r="C835" s="1">
        <v>44159</v>
      </c>
      <c r="D835" t="s">
        <v>15</v>
      </c>
      <c r="E835" t="s">
        <v>18</v>
      </c>
      <c r="F835" t="s">
        <v>16</v>
      </c>
      <c r="G835">
        <f>YEAR(tbl_Order[[#This Row],[OrderDate]])</f>
        <v>2020</v>
      </c>
      <c r="H835">
        <f>MONTH(tbl_Order[[#This Row],[OrderDate]])</f>
        <v>11</v>
      </c>
      <c r="I835" t="str">
        <f>TEXT(tbl_Order[[#This Row],[OrderDate]],"mmm")</f>
        <v>Nov</v>
      </c>
      <c r="J835" s="3">
        <f>SUMIFS(tbl_OrderProduct[LinePrice],tbl_OrderProduct[OrderID],tbl_Order[[#This Row],[OrderID]])</f>
        <v>79.47</v>
      </c>
    </row>
    <row r="836" spans="1:10" x14ac:dyDescent="0.4">
      <c r="A836" t="s">
        <v>1002</v>
      </c>
      <c r="B836" t="s">
        <v>1790</v>
      </c>
      <c r="C836" s="1">
        <v>44160</v>
      </c>
      <c r="D836" t="s">
        <v>17</v>
      </c>
      <c r="E836" t="s">
        <v>18</v>
      </c>
      <c r="F836" t="s">
        <v>16</v>
      </c>
      <c r="G836">
        <f>YEAR(tbl_Order[[#This Row],[OrderDate]])</f>
        <v>2020</v>
      </c>
      <c r="H836">
        <f>MONTH(tbl_Order[[#This Row],[OrderDate]])</f>
        <v>11</v>
      </c>
      <c r="I836" t="str">
        <f>TEXT(tbl_Order[[#This Row],[OrderDate]],"mmm")</f>
        <v>Nov</v>
      </c>
      <c r="J836" s="3">
        <f>SUMIFS(tbl_OrderProduct[LinePrice],tbl_OrderProduct[OrderID],tbl_Order[[#This Row],[OrderID]])</f>
        <v>49.49</v>
      </c>
    </row>
    <row r="837" spans="1:10" x14ac:dyDescent="0.4">
      <c r="A837" t="s">
        <v>1003</v>
      </c>
      <c r="B837" t="s">
        <v>2093</v>
      </c>
      <c r="C837" s="1">
        <v>44161</v>
      </c>
      <c r="D837" t="s">
        <v>166</v>
      </c>
      <c r="E837" t="s">
        <v>167</v>
      </c>
      <c r="F837" t="s">
        <v>16</v>
      </c>
      <c r="G837">
        <f>YEAR(tbl_Order[[#This Row],[OrderDate]])</f>
        <v>2020</v>
      </c>
      <c r="H837">
        <f>MONTH(tbl_Order[[#This Row],[OrderDate]])</f>
        <v>11</v>
      </c>
      <c r="I837" t="str">
        <f>TEXT(tbl_Order[[#This Row],[OrderDate]],"mmm")</f>
        <v>Nov</v>
      </c>
      <c r="J837" s="3">
        <f>SUMIFS(tbl_OrderProduct[LinePrice],tbl_OrderProduct[OrderID],tbl_Order[[#This Row],[OrderID]])</f>
        <v>63.5</v>
      </c>
    </row>
    <row r="838" spans="1:10" x14ac:dyDescent="0.4">
      <c r="A838" t="s">
        <v>1004</v>
      </c>
      <c r="B838" t="s">
        <v>2374</v>
      </c>
      <c r="C838" s="1">
        <v>44161</v>
      </c>
      <c r="D838" t="s">
        <v>15</v>
      </c>
      <c r="E838" t="s">
        <v>167</v>
      </c>
      <c r="F838" t="s">
        <v>16</v>
      </c>
      <c r="G838">
        <f>YEAR(tbl_Order[[#This Row],[OrderDate]])</f>
        <v>2020</v>
      </c>
      <c r="H838">
        <f>MONTH(tbl_Order[[#This Row],[OrderDate]])</f>
        <v>11</v>
      </c>
      <c r="I838" t="str">
        <f>TEXT(tbl_Order[[#This Row],[OrderDate]],"mmm")</f>
        <v>Nov</v>
      </c>
      <c r="J838" s="3">
        <f>SUMIFS(tbl_OrderProduct[LinePrice],tbl_OrderProduct[OrderID],tbl_Order[[#This Row],[OrderID]])</f>
        <v>297.46000000000004</v>
      </c>
    </row>
    <row r="839" spans="1:10" x14ac:dyDescent="0.4">
      <c r="A839" t="s">
        <v>1005</v>
      </c>
      <c r="B839" t="s">
        <v>2132</v>
      </c>
      <c r="C839" s="1">
        <v>44164</v>
      </c>
      <c r="D839" t="s">
        <v>15</v>
      </c>
      <c r="E839" t="s">
        <v>20</v>
      </c>
      <c r="F839" t="s">
        <v>16</v>
      </c>
      <c r="G839">
        <f>YEAR(tbl_Order[[#This Row],[OrderDate]])</f>
        <v>2020</v>
      </c>
      <c r="H839">
        <f>MONTH(tbl_Order[[#This Row],[OrderDate]])</f>
        <v>11</v>
      </c>
      <c r="I839" t="str">
        <f>TEXT(tbl_Order[[#This Row],[OrderDate]],"mmm")</f>
        <v>Nov</v>
      </c>
      <c r="J839" s="3">
        <f>SUMIFS(tbl_OrderProduct[LinePrice],tbl_OrderProduct[OrderID],tbl_Order[[#This Row],[OrderID]])</f>
        <v>236.34000000000003</v>
      </c>
    </row>
    <row r="840" spans="1:10" x14ac:dyDescent="0.4">
      <c r="A840" t="s">
        <v>1006</v>
      </c>
      <c r="B840" t="s">
        <v>1988</v>
      </c>
      <c r="C840" s="1">
        <v>44166</v>
      </c>
      <c r="D840" t="s">
        <v>15</v>
      </c>
      <c r="E840" t="s">
        <v>18</v>
      </c>
      <c r="F840" t="s">
        <v>16</v>
      </c>
      <c r="G840">
        <f>YEAR(tbl_Order[[#This Row],[OrderDate]])</f>
        <v>2020</v>
      </c>
      <c r="H840">
        <f>MONTH(tbl_Order[[#This Row],[OrderDate]])</f>
        <v>12</v>
      </c>
      <c r="I840" t="str">
        <f>TEXT(tbl_Order[[#This Row],[OrderDate]],"mmm")</f>
        <v>Dec</v>
      </c>
      <c r="J840" s="3">
        <f>SUMIFS(tbl_OrderProduct[LinePrice],tbl_OrderProduct[OrderID],tbl_Order[[#This Row],[OrderID]])</f>
        <v>38.49</v>
      </c>
    </row>
    <row r="841" spans="1:10" x14ac:dyDescent="0.4">
      <c r="A841" t="s">
        <v>1007</v>
      </c>
      <c r="B841" t="s">
        <v>2417</v>
      </c>
      <c r="C841" s="1">
        <v>44166</v>
      </c>
      <c r="D841" t="s">
        <v>15</v>
      </c>
      <c r="E841" t="s">
        <v>167</v>
      </c>
      <c r="F841" t="s">
        <v>16</v>
      </c>
      <c r="G841">
        <f>YEAR(tbl_Order[[#This Row],[OrderDate]])</f>
        <v>2020</v>
      </c>
      <c r="H841">
        <f>MONTH(tbl_Order[[#This Row],[OrderDate]])</f>
        <v>12</v>
      </c>
      <c r="I841" t="str">
        <f>TEXT(tbl_Order[[#This Row],[OrderDate]],"mmm")</f>
        <v>Dec</v>
      </c>
      <c r="J841" s="3">
        <f>SUMIFS(tbl_OrderProduct[LinePrice],tbl_OrderProduct[OrderID],tbl_Order[[#This Row],[OrderID]])</f>
        <v>62</v>
      </c>
    </row>
    <row r="842" spans="1:10" x14ac:dyDescent="0.4">
      <c r="A842" t="s">
        <v>1008</v>
      </c>
      <c r="B842" t="s">
        <v>2300</v>
      </c>
      <c r="C842" s="1">
        <v>44167</v>
      </c>
      <c r="D842" t="s">
        <v>15</v>
      </c>
      <c r="E842" t="s">
        <v>167</v>
      </c>
      <c r="F842" t="s">
        <v>16</v>
      </c>
      <c r="G842">
        <f>YEAR(tbl_Order[[#This Row],[OrderDate]])</f>
        <v>2020</v>
      </c>
      <c r="H842">
        <f>MONTH(tbl_Order[[#This Row],[OrderDate]])</f>
        <v>12</v>
      </c>
      <c r="I842" t="str">
        <f>TEXT(tbl_Order[[#This Row],[OrderDate]],"mmm")</f>
        <v>Dec</v>
      </c>
      <c r="J842" s="3">
        <f>SUMIFS(tbl_OrderProduct[LinePrice],tbl_OrderProduct[OrderID],tbl_Order[[#This Row],[OrderID]])</f>
        <v>35</v>
      </c>
    </row>
    <row r="843" spans="1:10" x14ac:dyDescent="0.4">
      <c r="A843" t="s">
        <v>1009</v>
      </c>
      <c r="B843" t="s">
        <v>1952</v>
      </c>
      <c r="C843" s="1">
        <v>44167</v>
      </c>
      <c r="D843" t="s">
        <v>15</v>
      </c>
      <c r="E843" t="s">
        <v>18</v>
      </c>
      <c r="F843" t="s">
        <v>16</v>
      </c>
      <c r="G843">
        <f>YEAR(tbl_Order[[#This Row],[OrderDate]])</f>
        <v>2020</v>
      </c>
      <c r="H843">
        <f>MONTH(tbl_Order[[#This Row],[OrderDate]])</f>
        <v>12</v>
      </c>
      <c r="I843" t="str">
        <f>TEXT(tbl_Order[[#This Row],[OrderDate]],"mmm")</f>
        <v>Dec</v>
      </c>
      <c r="J843" s="3">
        <f>SUMIFS(tbl_OrderProduct[LinePrice],tbl_OrderProduct[OrderID],tbl_Order[[#This Row],[OrderID]])</f>
        <v>171.45</v>
      </c>
    </row>
    <row r="844" spans="1:10" x14ac:dyDescent="0.4">
      <c r="A844" t="s">
        <v>1010</v>
      </c>
      <c r="B844" t="s">
        <v>2637</v>
      </c>
      <c r="C844" s="1">
        <v>44168</v>
      </c>
      <c r="D844" t="s">
        <v>166</v>
      </c>
      <c r="E844" t="s">
        <v>20</v>
      </c>
      <c r="F844" t="s">
        <v>16</v>
      </c>
      <c r="G844">
        <f>YEAR(tbl_Order[[#This Row],[OrderDate]])</f>
        <v>2020</v>
      </c>
      <c r="H844">
        <f>MONTH(tbl_Order[[#This Row],[OrderDate]])</f>
        <v>12</v>
      </c>
      <c r="I844" t="str">
        <f>TEXT(tbl_Order[[#This Row],[OrderDate]],"mmm")</f>
        <v>Dec</v>
      </c>
      <c r="J844" s="3">
        <f>SUMIFS(tbl_OrderProduct[LinePrice],tbl_OrderProduct[OrderID],tbl_Order[[#This Row],[OrderID]])</f>
        <v>116.49000000000001</v>
      </c>
    </row>
    <row r="845" spans="1:10" x14ac:dyDescent="0.4">
      <c r="A845" t="s">
        <v>1011</v>
      </c>
      <c r="B845" t="s">
        <v>1963</v>
      </c>
      <c r="C845" s="1">
        <v>44170</v>
      </c>
      <c r="D845" t="s">
        <v>17</v>
      </c>
      <c r="E845" t="s">
        <v>18</v>
      </c>
      <c r="F845" t="s">
        <v>16</v>
      </c>
      <c r="G845">
        <f>YEAR(tbl_Order[[#This Row],[OrderDate]])</f>
        <v>2020</v>
      </c>
      <c r="H845">
        <f>MONTH(tbl_Order[[#This Row],[OrderDate]])</f>
        <v>12</v>
      </c>
      <c r="I845" t="str">
        <f>TEXT(tbl_Order[[#This Row],[OrderDate]],"mmm")</f>
        <v>Dec</v>
      </c>
      <c r="J845" s="3">
        <f>SUMIFS(tbl_OrderProduct[LinePrice],tbl_OrderProduct[OrderID],tbl_Order[[#This Row],[OrderID]])</f>
        <v>119.9</v>
      </c>
    </row>
    <row r="846" spans="1:10" x14ac:dyDescent="0.4">
      <c r="A846" t="s">
        <v>1012</v>
      </c>
      <c r="B846" t="s">
        <v>2372</v>
      </c>
      <c r="C846" s="1">
        <v>44172</v>
      </c>
      <c r="D846" t="s">
        <v>17</v>
      </c>
      <c r="E846" t="s">
        <v>167</v>
      </c>
      <c r="F846" t="s">
        <v>16</v>
      </c>
      <c r="G846">
        <f>YEAR(tbl_Order[[#This Row],[OrderDate]])</f>
        <v>2020</v>
      </c>
      <c r="H846">
        <f>MONTH(tbl_Order[[#This Row],[OrderDate]])</f>
        <v>12</v>
      </c>
      <c r="I846" t="str">
        <f>TEXT(tbl_Order[[#This Row],[OrderDate]],"mmm")</f>
        <v>Dec</v>
      </c>
      <c r="J846" s="3">
        <f>SUMIFS(tbl_OrderProduct[LinePrice],tbl_OrderProduct[OrderID],tbl_Order[[#This Row],[OrderID]])</f>
        <v>349.72</v>
      </c>
    </row>
    <row r="847" spans="1:10" x14ac:dyDescent="0.4">
      <c r="A847" t="s">
        <v>1013</v>
      </c>
      <c r="B847" t="s">
        <v>1944</v>
      </c>
      <c r="C847" s="1">
        <v>44174</v>
      </c>
      <c r="D847" t="s">
        <v>15</v>
      </c>
      <c r="E847" t="s">
        <v>18</v>
      </c>
      <c r="F847" t="s">
        <v>16</v>
      </c>
      <c r="G847">
        <f>YEAR(tbl_Order[[#This Row],[OrderDate]])</f>
        <v>2020</v>
      </c>
      <c r="H847">
        <f>MONTH(tbl_Order[[#This Row],[OrderDate]])</f>
        <v>12</v>
      </c>
      <c r="I847" t="str">
        <f>TEXT(tbl_Order[[#This Row],[OrderDate]],"mmm")</f>
        <v>Dec</v>
      </c>
      <c r="J847" s="3">
        <f>SUMIFS(tbl_OrderProduct[LinePrice],tbl_OrderProduct[OrderID],tbl_Order[[#This Row],[OrderID]])</f>
        <v>24</v>
      </c>
    </row>
    <row r="848" spans="1:10" x14ac:dyDescent="0.4">
      <c r="A848" t="s">
        <v>1014</v>
      </c>
      <c r="B848" t="s">
        <v>2284</v>
      </c>
      <c r="C848" s="1">
        <v>44177</v>
      </c>
      <c r="D848" t="s">
        <v>15</v>
      </c>
      <c r="E848" t="s">
        <v>18</v>
      </c>
      <c r="F848" t="s">
        <v>16</v>
      </c>
      <c r="G848">
        <f>YEAR(tbl_Order[[#This Row],[OrderDate]])</f>
        <v>2020</v>
      </c>
      <c r="H848">
        <f>MONTH(tbl_Order[[#This Row],[OrderDate]])</f>
        <v>12</v>
      </c>
      <c r="I848" t="str">
        <f>TEXT(tbl_Order[[#This Row],[OrderDate]],"mmm")</f>
        <v>Dec</v>
      </c>
      <c r="J848" s="3">
        <f>SUMIFS(tbl_OrderProduct[LinePrice],tbl_OrderProduct[OrderID],tbl_Order[[#This Row],[OrderID]])</f>
        <v>306.35000000000002</v>
      </c>
    </row>
    <row r="849" spans="1:10" x14ac:dyDescent="0.4">
      <c r="A849" t="s">
        <v>1015</v>
      </c>
      <c r="B849" t="s">
        <v>2356</v>
      </c>
      <c r="C849" s="1">
        <v>44178</v>
      </c>
      <c r="D849" t="s">
        <v>15</v>
      </c>
      <c r="E849" t="s">
        <v>167</v>
      </c>
      <c r="F849" t="s">
        <v>16</v>
      </c>
      <c r="G849">
        <f>YEAR(tbl_Order[[#This Row],[OrderDate]])</f>
        <v>2020</v>
      </c>
      <c r="H849">
        <f>MONTH(tbl_Order[[#This Row],[OrderDate]])</f>
        <v>12</v>
      </c>
      <c r="I849" t="str">
        <f>TEXT(tbl_Order[[#This Row],[OrderDate]],"mmm")</f>
        <v>Dec</v>
      </c>
      <c r="J849" s="3">
        <f>SUMIFS(tbl_OrderProduct[LinePrice],tbl_OrderProduct[OrderID],tbl_Order[[#This Row],[OrderID]])</f>
        <v>171.39000000000001</v>
      </c>
    </row>
    <row r="850" spans="1:10" x14ac:dyDescent="0.4">
      <c r="A850" t="s">
        <v>1016</v>
      </c>
      <c r="B850" t="s">
        <v>2403</v>
      </c>
      <c r="C850" s="1">
        <v>44178</v>
      </c>
      <c r="D850" t="s">
        <v>15</v>
      </c>
      <c r="E850" t="s">
        <v>20</v>
      </c>
      <c r="F850" t="s">
        <v>16</v>
      </c>
      <c r="G850">
        <f>YEAR(tbl_Order[[#This Row],[OrderDate]])</f>
        <v>2020</v>
      </c>
      <c r="H850">
        <f>MONTH(tbl_Order[[#This Row],[OrderDate]])</f>
        <v>12</v>
      </c>
      <c r="I850" t="str">
        <f>TEXT(tbl_Order[[#This Row],[OrderDate]],"mmm")</f>
        <v>Dec</v>
      </c>
      <c r="J850" s="3">
        <f>SUMIFS(tbl_OrderProduct[LinePrice],tbl_OrderProduct[OrderID],tbl_Order[[#This Row],[OrderID]])</f>
        <v>98.490000000000009</v>
      </c>
    </row>
    <row r="851" spans="1:10" x14ac:dyDescent="0.4">
      <c r="A851" t="s">
        <v>1017</v>
      </c>
      <c r="B851" t="s">
        <v>2416</v>
      </c>
      <c r="C851" s="1">
        <v>44181</v>
      </c>
      <c r="D851" t="s">
        <v>17</v>
      </c>
      <c r="E851" t="s">
        <v>20</v>
      </c>
      <c r="F851" t="s">
        <v>16</v>
      </c>
      <c r="G851">
        <f>YEAR(tbl_Order[[#This Row],[OrderDate]])</f>
        <v>2020</v>
      </c>
      <c r="H851">
        <f>MONTH(tbl_Order[[#This Row],[OrderDate]])</f>
        <v>12</v>
      </c>
      <c r="I851" t="str">
        <f>TEXT(tbl_Order[[#This Row],[OrderDate]],"mmm")</f>
        <v>Dec</v>
      </c>
      <c r="J851" s="3">
        <f>SUMIFS(tbl_OrderProduct[LinePrice],tbl_OrderProduct[OrderID],tbl_Order[[#This Row],[OrderID]])</f>
        <v>300.88</v>
      </c>
    </row>
    <row r="852" spans="1:10" x14ac:dyDescent="0.4">
      <c r="A852" t="s">
        <v>1018</v>
      </c>
      <c r="B852" t="s">
        <v>2479</v>
      </c>
      <c r="C852" s="1">
        <v>44183</v>
      </c>
      <c r="D852" t="s">
        <v>17</v>
      </c>
      <c r="E852" t="s">
        <v>18</v>
      </c>
      <c r="F852" t="s">
        <v>16</v>
      </c>
      <c r="G852">
        <f>YEAR(tbl_Order[[#This Row],[OrderDate]])</f>
        <v>2020</v>
      </c>
      <c r="H852">
        <f>MONTH(tbl_Order[[#This Row],[OrderDate]])</f>
        <v>12</v>
      </c>
      <c r="I852" t="str">
        <f>TEXT(tbl_Order[[#This Row],[OrderDate]],"mmm")</f>
        <v>Dec</v>
      </c>
      <c r="J852" s="3">
        <f>SUMIFS(tbl_OrderProduct[LinePrice],tbl_OrderProduct[OrderID],tbl_Order[[#This Row],[OrderID]])</f>
        <v>350.37</v>
      </c>
    </row>
    <row r="853" spans="1:10" x14ac:dyDescent="0.4">
      <c r="A853" t="s">
        <v>1019</v>
      </c>
      <c r="B853" t="s">
        <v>2638</v>
      </c>
      <c r="C853" s="1">
        <v>44186</v>
      </c>
      <c r="D853" t="s">
        <v>15</v>
      </c>
      <c r="E853" t="s">
        <v>18</v>
      </c>
      <c r="F853" t="s">
        <v>16</v>
      </c>
      <c r="G853">
        <f>YEAR(tbl_Order[[#This Row],[OrderDate]])</f>
        <v>2020</v>
      </c>
      <c r="H853">
        <f>MONTH(tbl_Order[[#This Row],[OrderDate]])</f>
        <v>12</v>
      </c>
      <c r="I853" t="str">
        <f>TEXT(tbl_Order[[#This Row],[OrderDate]],"mmm")</f>
        <v>Dec</v>
      </c>
      <c r="J853" s="3">
        <f>SUMIFS(tbl_OrderProduct[LinePrice],tbl_OrderProduct[OrderID],tbl_Order[[#This Row],[OrderID]])</f>
        <v>102.5</v>
      </c>
    </row>
    <row r="854" spans="1:10" x14ac:dyDescent="0.4">
      <c r="A854" t="s">
        <v>1020</v>
      </c>
      <c r="B854" t="s">
        <v>1950</v>
      </c>
      <c r="C854" s="1">
        <v>44189</v>
      </c>
      <c r="D854" t="s">
        <v>15</v>
      </c>
      <c r="E854" t="s">
        <v>18</v>
      </c>
      <c r="F854" t="s">
        <v>16</v>
      </c>
      <c r="G854">
        <f>YEAR(tbl_Order[[#This Row],[OrderDate]])</f>
        <v>2020</v>
      </c>
      <c r="H854">
        <f>MONTH(tbl_Order[[#This Row],[OrderDate]])</f>
        <v>12</v>
      </c>
      <c r="I854" t="str">
        <f>TEXT(tbl_Order[[#This Row],[OrderDate]],"mmm")</f>
        <v>Dec</v>
      </c>
      <c r="J854" s="3">
        <f>SUMIFS(tbl_OrderProduct[LinePrice],tbl_OrderProduct[OrderID],tbl_Order[[#This Row],[OrderID]])</f>
        <v>220.85000000000002</v>
      </c>
    </row>
    <row r="855" spans="1:10" x14ac:dyDescent="0.4">
      <c r="A855" t="s">
        <v>1021</v>
      </c>
      <c r="B855" t="s">
        <v>2056</v>
      </c>
      <c r="C855" s="1">
        <v>44193</v>
      </c>
      <c r="D855" t="s">
        <v>17</v>
      </c>
      <c r="E855" t="s">
        <v>167</v>
      </c>
      <c r="F855" t="s">
        <v>16</v>
      </c>
      <c r="G855">
        <f>YEAR(tbl_Order[[#This Row],[OrderDate]])</f>
        <v>2020</v>
      </c>
      <c r="H855">
        <f>MONTH(tbl_Order[[#This Row],[OrderDate]])</f>
        <v>12</v>
      </c>
      <c r="I855" t="str">
        <f>TEXT(tbl_Order[[#This Row],[OrderDate]],"mmm")</f>
        <v>Dec</v>
      </c>
      <c r="J855" s="3">
        <f>SUMIFS(tbl_OrderProduct[LinePrice],tbl_OrderProduct[OrderID],tbl_Order[[#This Row],[OrderID]])</f>
        <v>169.39</v>
      </c>
    </row>
    <row r="856" spans="1:10" x14ac:dyDescent="0.4">
      <c r="A856" t="s">
        <v>1022</v>
      </c>
      <c r="B856" t="s">
        <v>1914</v>
      </c>
      <c r="C856" s="1">
        <v>44196</v>
      </c>
      <c r="D856" t="s">
        <v>15</v>
      </c>
      <c r="E856" t="s">
        <v>167</v>
      </c>
      <c r="F856" t="s">
        <v>16</v>
      </c>
      <c r="G856">
        <f>YEAR(tbl_Order[[#This Row],[OrderDate]])</f>
        <v>2020</v>
      </c>
      <c r="H856">
        <f>MONTH(tbl_Order[[#This Row],[OrderDate]])</f>
        <v>12</v>
      </c>
      <c r="I856" t="str">
        <f>TEXT(tbl_Order[[#This Row],[OrderDate]],"mmm")</f>
        <v>Dec</v>
      </c>
      <c r="J856" s="3">
        <f>SUMIFS(tbl_OrderProduct[LinePrice],tbl_OrderProduct[OrderID],tbl_Order[[#This Row],[OrderID]])</f>
        <v>164.4</v>
      </c>
    </row>
    <row r="857" spans="1:10" x14ac:dyDescent="0.4">
      <c r="A857" t="s">
        <v>1023</v>
      </c>
      <c r="B857" t="s">
        <v>1844</v>
      </c>
      <c r="C857" s="1">
        <v>44199</v>
      </c>
      <c r="D857" t="s">
        <v>166</v>
      </c>
      <c r="E857" t="s">
        <v>167</v>
      </c>
      <c r="F857" t="s">
        <v>16</v>
      </c>
      <c r="G857">
        <f>YEAR(tbl_Order[[#This Row],[OrderDate]])</f>
        <v>2021</v>
      </c>
      <c r="H857">
        <f>MONTH(tbl_Order[[#This Row],[OrderDate]])</f>
        <v>1</v>
      </c>
      <c r="I857" t="str">
        <f>TEXT(tbl_Order[[#This Row],[OrderDate]],"mmm")</f>
        <v>Jan</v>
      </c>
      <c r="J857" s="3">
        <f>SUMIFS(tbl_OrderProduct[LinePrice],tbl_OrderProduct[OrderID],tbl_Order[[#This Row],[OrderID]])</f>
        <v>278.89</v>
      </c>
    </row>
    <row r="858" spans="1:10" x14ac:dyDescent="0.4">
      <c r="A858" t="s">
        <v>1024</v>
      </c>
      <c r="B858" t="s">
        <v>2536</v>
      </c>
      <c r="C858" s="1">
        <v>44201</v>
      </c>
      <c r="D858" t="s">
        <v>15</v>
      </c>
      <c r="E858" t="s">
        <v>18</v>
      </c>
      <c r="F858" t="s">
        <v>16</v>
      </c>
      <c r="G858">
        <f>YEAR(tbl_Order[[#This Row],[OrderDate]])</f>
        <v>2021</v>
      </c>
      <c r="H858">
        <f>MONTH(tbl_Order[[#This Row],[OrderDate]])</f>
        <v>1</v>
      </c>
      <c r="I858" t="str">
        <f>TEXT(tbl_Order[[#This Row],[OrderDate]],"mmm")</f>
        <v>Jan</v>
      </c>
      <c r="J858" s="3">
        <f>SUMIFS(tbl_OrderProduct[LinePrice],tbl_OrderProduct[OrderID],tbl_Order[[#This Row],[OrderID]])</f>
        <v>73.95</v>
      </c>
    </row>
    <row r="859" spans="1:10" x14ac:dyDescent="0.4">
      <c r="A859" t="s">
        <v>1025</v>
      </c>
      <c r="B859" t="s">
        <v>1853</v>
      </c>
      <c r="C859" s="1">
        <v>44205</v>
      </c>
      <c r="D859" t="s">
        <v>17</v>
      </c>
      <c r="E859" t="s">
        <v>18</v>
      </c>
      <c r="F859" t="s">
        <v>16</v>
      </c>
      <c r="G859">
        <f>YEAR(tbl_Order[[#This Row],[OrderDate]])</f>
        <v>2021</v>
      </c>
      <c r="H859">
        <f>MONTH(tbl_Order[[#This Row],[OrderDate]])</f>
        <v>1</v>
      </c>
      <c r="I859" t="str">
        <f>TEXT(tbl_Order[[#This Row],[OrderDate]],"mmm")</f>
        <v>Jan</v>
      </c>
      <c r="J859" s="3">
        <f>SUMIFS(tbl_OrderProduct[LinePrice],tbl_OrderProduct[OrderID],tbl_Order[[#This Row],[OrderID]])</f>
        <v>140.99</v>
      </c>
    </row>
    <row r="860" spans="1:10" x14ac:dyDescent="0.4">
      <c r="A860" t="s">
        <v>1026</v>
      </c>
      <c r="B860" t="s">
        <v>2260</v>
      </c>
      <c r="C860" s="1">
        <v>44207</v>
      </c>
      <c r="D860" t="s">
        <v>15</v>
      </c>
      <c r="E860" t="s">
        <v>167</v>
      </c>
      <c r="F860" t="s">
        <v>16</v>
      </c>
      <c r="G860">
        <f>YEAR(tbl_Order[[#This Row],[OrderDate]])</f>
        <v>2021</v>
      </c>
      <c r="H860">
        <f>MONTH(tbl_Order[[#This Row],[OrderDate]])</f>
        <v>1</v>
      </c>
      <c r="I860" t="str">
        <f>TEXT(tbl_Order[[#This Row],[OrderDate]],"mmm")</f>
        <v>Jan</v>
      </c>
      <c r="J860" s="3">
        <f>SUMIFS(tbl_OrderProduct[LinePrice],tbl_OrderProduct[OrderID],tbl_Order[[#This Row],[OrderID]])</f>
        <v>40.5</v>
      </c>
    </row>
    <row r="861" spans="1:10" x14ac:dyDescent="0.4">
      <c r="A861" t="s">
        <v>1027</v>
      </c>
      <c r="B861" t="s">
        <v>2648</v>
      </c>
      <c r="C861" s="1">
        <v>44210</v>
      </c>
      <c r="D861" t="s">
        <v>15</v>
      </c>
      <c r="E861" t="s">
        <v>167</v>
      </c>
      <c r="F861" t="s">
        <v>16</v>
      </c>
      <c r="G861">
        <f>YEAR(tbl_Order[[#This Row],[OrderDate]])</f>
        <v>2021</v>
      </c>
      <c r="H861">
        <f>MONTH(tbl_Order[[#This Row],[OrderDate]])</f>
        <v>1</v>
      </c>
      <c r="I861" t="str">
        <f>TEXT(tbl_Order[[#This Row],[OrderDate]],"mmm")</f>
        <v>Jan</v>
      </c>
      <c r="J861" s="3">
        <f>SUMIFS(tbl_OrderProduct[LinePrice],tbl_OrderProduct[OrderID],tbl_Order[[#This Row],[OrderID]])</f>
        <v>206.94</v>
      </c>
    </row>
    <row r="862" spans="1:10" x14ac:dyDescent="0.4">
      <c r="A862" t="s">
        <v>1028</v>
      </c>
      <c r="B862" t="s">
        <v>2313</v>
      </c>
      <c r="C862" s="1">
        <v>44211</v>
      </c>
      <c r="D862" t="s">
        <v>15</v>
      </c>
      <c r="E862" t="s">
        <v>167</v>
      </c>
      <c r="F862" t="s">
        <v>16</v>
      </c>
      <c r="G862">
        <f>YEAR(tbl_Order[[#This Row],[OrderDate]])</f>
        <v>2021</v>
      </c>
      <c r="H862">
        <f>MONTH(tbl_Order[[#This Row],[OrderDate]])</f>
        <v>1</v>
      </c>
      <c r="I862" t="str">
        <f>TEXT(tbl_Order[[#This Row],[OrderDate]],"mmm")</f>
        <v>Jan</v>
      </c>
      <c r="J862" s="3">
        <f>SUMIFS(tbl_OrderProduct[LinePrice],tbl_OrderProduct[OrderID],tbl_Order[[#This Row],[OrderID]])</f>
        <v>209.4</v>
      </c>
    </row>
    <row r="863" spans="1:10" x14ac:dyDescent="0.4">
      <c r="A863" t="s">
        <v>1029</v>
      </c>
      <c r="B863" t="s">
        <v>1925</v>
      </c>
      <c r="C863" s="1">
        <v>44212</v>
      </c>
      <c r="D863" t="s">
        <v>15</v>
      </c>
      <c r="E863" t="s">
        <v>167</v>
      </c>
      <c r="F863" t="s">
        <v>16</v>
      </c>
      <c r="G863">
        <f>YEAR(tbl_Order[[#This Row],[OrderDate]])</f>
        <v>2021</v>
      </c>
      <c r="H863">
        <f>MONTH(tbl_Order[[#This Row],[OrderDate]])</f>
        <v>1</v>
      </c>
      <c r="I863" t="str">
        <f>TEXT(tbl_Order[[#This Row],[OrderDate]],"mmm")</f>
        <v>Jan</v>
      </c>
      <c r="J863" s="3">
        <f>SUMIFS(tbl_OrderProduct[LinePrice],tbl_OrderProduct[OrderID],tbl_Order[[#This Row],[OrderID]])</f>
        <v>187.5</v>
      </c>
    </row>
    <row r="864" spans="1:10" x14ac:dyDescent="0.4">
      <c r="A864" t="s">
        <v>1030</v>
      </c>
      <c r="B864" t="s">
        <v>2233</v>
      </c>
      <c r="C864" s="1">
        <v>44215</v>
      </c>
      <c r="D864" t="s">
        <v>15</v>
      </c>
      <c r="E864" t="s">
        <v>18</v>
      </c>
      <c r="F864" t="s">
        <v>16</v>
      </c>
      <c r="G864">
        <f>YEAR(tbl_Order[[#This Row],[OrderDate]])</f>
        <v>2021</v>
      </c>
      <c r="H864">
        <f>MONTH(tbl_Order[[#This Row],[OrderDate]])</f>
        <v>1</v>
      </c>
      <c r="I864" t="str">
        <f>TEXT(tbl_Order[[#This Row],[OrderDate]],"mmm")</f>
        <v>Jan</v>
      </c>
      <c r="J864" s="3">
        <f>SUMIFS(tbl_OrderProduct[LinePrice],tbl_OrderProduct[OrderID],tbl_Order[[#This Row],[OrderID]])</f>
        <v>198.89000000000001</v>
      </c>
    </row>
    <row r="865" spans="1:10" x14ac:dyDescent="0.4">
      <c r="A865" t="s">
        <v>1031</v>
      </c>
      <c r="B865" t="s">
        <v>2507</v>
      </c>
      <c r="C865" s="1">
        <v>44218</v>
      </c>
      <c r="D865" t="s">
        <v>15</v>
      </c>
      <c r="E865" t="s">
        <v>167</v>
      </c>
      <c r="F865" t="s">
        <v>16</v>
      </c>
      <c r="G865">
        <f>YEAR(tbl_Order[[#This Row],[OrderDate]])</f>
        <v>2021</v>
      </c>
      <c r="H865">
        <f>MONTH(tbl_Order[[#This Row],[OrderDate]])</f>
        <v>1</v>
      </c>
      <c r="I865" t="str">
        <f>TEXT(tbl_Order[[#This Row],[OrderDate]],"mmm")</f>
        <v>Jan</v>
      </c>
      <c r="J865" s="3">
        <f>SUMIFS(tbl_OrderProduct[LinePrice],tbl_OrderProduct[OrderID],tbl_Order[[#This Row],[OrderID]])</f>
        <v>67.45</v>
      </c>
    </row>
    <row r="866" spans="1:10" x14ac:dyDescent="0.4">
      <c r="A866" t="s">
        <v>1032</v>
      </c>
      <c r="B866" t="s">
        <v>2380</v>
      </c>
      <c r="C866" s="1">
        <v>44220</v>
      </c>
      <c r="D866" t="s">
        <v>15</v>
      </c>
      <c r="E866" t="s">
        <v>167</v>
      </c>
      <c r="F866" t="s">
        <v>16</v>
      </c>
      <c r="G866">
        <f>YEAR(tbl_Order[[#This Row],[OrderDate]])</f>
        <v>2021</v>
      </c>
      <c r="H866">
        <f>MONTH(tbl_Order[[#This Row],[OrderDate]])</f>
        <v>1</v>
      </c>
      <c r="I866" t="str">
        <f>TEXT(tbl_Order[[#This Row],[OrderDate]],"mmm")</f>
        <v>Jan</v>
      </c>
      <c r="J866" s="3">
        <f>SUMIFS(tbl_OrderProduct[LinePrice],tbl_OrderProduct[OrderID],tbl_Order[[#This Row],[OrderID]])</f>
        <v>72.490000000000009</v>
      </c>
    </row>
    <row r="867" spans="1:10" x14ac:dyDescent="0.4">
      <c r="A867" t="s">
        <v>1033</v>
      </c>
      <c r="B867" t="s">
        <v>1971</v>
      </c>
      <c r="C867" s="1">
        <v>44221</v>
      </c>
      <c r="D867" t="s">
        <v>166</v>
      </c>
      <c r="E867" t="s">
        <v>167</v>
      </c>
      <c r="F867" t="s">
        <v>16</v>
      </c>
      <c r="G867">
        <f>YEAR(tbl_Order[[#This Row],[OrderDate]])</f>
        <v>2021</v>
      </c>
      <c r="H867">
        <f>MONTH(tbl_Order[[#This Row],[OrderDate]])</f>
        <v>1</v>
      </c>
      <c r="I867" t="str">
        <f>TEXT(tbl_Order[[#This Row],[OrderDate]],"mmm")</f>
        <v>Jan</v>
      </c>
      <c r="J867" s="3">
        <f>SUMIFS(tbl_OrderProduct[LinePrice],tbl_OrderProduct[OrderID],tbl_Order[[#This Row],[OrderID]])</f>
        <v>220.99</v>
      </c>
    </row>
    <row r="868" spans="1:10" x14ac:dyDescent="0.4">
      <c r="A868" t="s">
        <v>1034</v>
      </c>
      <c r="B868" t="s">
        <v>2275</v>
      </c>
      <c r="C868" s="1">
        <v>44222</v>
      </c>
      <c r="D868" t="s">
        <v>15</v>
      </c>
      <c r="E868" t="s">
        <v>167</v>
      </c>
      <c r="F868" t="s">
        <v>16</v>
      </c>
      <c r="G868">
        <f>YEAR(tbl_Order[[#This Row],[OrderDate]])</f>
        <v>2021</v>
      </c>
      <c r="H868">
        <f>MONTH(tbl_Order[[#This Row],[OrderDate]])</f>
        <v>1</v>
      </c>
      <c r="I868" t="str">
        <f>TEXT(tbl_Order[[#This Row],[OrderDate]],"mmm")</f>
        <v>Jan</v>
      </c>
      <c r="J868" s="3">
        <f>SUMIFS(tbl_OrderProduct[LinePrice],tbl_OrderProduct[OrderID],tbl_Order[[#This Row],[OrderID]])</f>
        <v>248.42</v>
      </c>
    </row>
    <row r="869" spans="1:10" x14ac:dyDescent="0.4">
      <c r="A869" t="s">
        <v>1035</v>
      </c>
      <c r="B869" t="s">
        <v>2011</v>
      </c>
      <c r="C869" s="1">
        <v>44223</v>
      </c>
      <c r="D869" t="s">
        <v>17</v>
      </c>
      <c r="E869" t="s">
        <v>167</v>
      </c>
      <c r="F869" t="s">
        <v>16</v>
      </c>
      <c r="G869">
        <f>YEAR(tbl_Order[[#This Row],[OrderDate]])</f>
        <v>2021</v>
      </c>
      <c r="H869">
        <f>MONTH(tbl_Order[[#This Row],[OrderDate]])</f>
        <v>1</v>
      </c>
      <c r="I869" t="str">
        <f>TEXT(tbl_Order[[#This Row],[OrderDate]],"mmm")</f>
        <v>Jan</v>
      </c>
      <c r="J869" s="3">
        <f>SUMIFS(tbl_OrderProduct[LinePrice],tbl_OrderProduct[OrderID],tbl_Order[[#This Row],[OrderID]])</f>
        <v>416.4</v>
      </c>
    </row>
    <row r="870" spans="1:10" x14ac:dyDescent="0.4">
      <c r="A870" t="s">
        <v>1036</v>
      </c>
      <c r="B870" t="s">
        <v>2032</v>
      </c>
      <c r="C870" s="1">
        <v>44225</v>
      </c>
      <c r="D870" t="s">
        <v>15</v>
      </c>
      <c r="E870" t="s">
        <v>167</v>
      </c>
      <c r="F870" t="s">
        <v>16</v>
      </c>
      <c r="G870">
        <f>YEAR(tbl_Order[[#This Row],[OrderDate]])</f>
        <v>2021</v>
      </c>
      <c r="H870">
        <f>MONTH(tbl_Order[[#This Row],[OrderDate]])</f>
        <v>1</v>
      </c>
      <c r="I870" t="str">
        <f>TEXT(tbl_Order[[#This Row],[OrderDate]],"mmm")</f>
        <v>Jan</v>
      </c>
      <c r="J870" s="3">
        <f>SUMIFS(tbl_OrderProduct[LinePrice],tbl_OrderProduct[OrderID],tbl_Order[[#This Row],[OrderID]])</f>
        <v>49.95</v>
      </c>
    </row>
    <row r="871" spans="1:10" x14ac:dyDescent="0.4">
      <c r="A871" t="s">
        <v>1037</v>
      </c>
      <c r="B871" t="s">
        <v>2086</v>
      </c>
      <c r="C871" s="1">
        <v>44227</v>
      </c>
      <c r="D871" t="s">
        <v>15</v>
      </c>
      <c r="E871" t="s">
        <v>167</v>
      </c>
      <c r="F871" t="s">
        <v>16</v>
      </c>
      <c r="G871">
        <f>YEAR(tbl_Order[[#This Row],[OrderDate]])</f>
        <v>2021</v>
      </c>
      <c r="H871">
        <f>MONTH(tbl_Order[[#This Row],[OrderDate]])</f>
        <v>1</v>
      </c>
      <c r="I871" t="str">
        <f>TEXT(tbl_Order[[#This Row],[OrderDate]],"mmm")</f>
        <v>Jan</v>
      </c>
      <c r="J871" s="3">
        <f>SUMIFS(tbl_OrderProduct[LinePrice],tbl_OrderProduct[OrderID],tbl_Order[[#This Row],[OrderID]])</f>
        <v>73.95</v>
      </c>
    </row>
    <row r="872" spans="1:10" x14ac:dyDescent="0.4">
      <c r="A872" t="s">
        <v>1038</v>
      </c>
      <c r="B872" t="s">
        <v>1749</v>
      </c>
      <c r="C872" s="1">
        <v>44228</v>
      </c>
      <c r="D872" t="s">
        <v>17</v>
      </c>
      <c r="E872" t="s">
        <v>167</v>
      </c>
      <c r="F872" t="s">
        <v>16</v>
      </c>
      <c r="G872">
        <f>YEAR(tbl_Order[[#This Row],[OrderDate]])</f>
        <v>2021</v>
      </c>
      <c r="H872">
        <f>MONTH(tbl_Order[[#This Row],[OrderDate]])</f>
        <v>2</v>
      </c>
      <c r="I872" t="str">
        <f>TEXT(tbl_Order[[#This Row],[OrderDate]],"mmm")</f>
        <v>Feb</v>
      </c>
      <c r="J872" s="3">
        <f>SUMIFS(tbl_OrderProduct[LinePrice],tbl_OrderProduct[OrderID],tbl_Order[[#This Row],[OrderID]])</f>
        <v>19.95</v>
      </c>
    </row>
    <row r="873" spans="1:10" x14ac:dyDescent="0.4">
      <c r="A873" t="s">
        <v>1039</v>
      </c>
      <c r="B873" t="s">
        <v>2205</v>
      </c>
      <c r="C873" s="1">
        <v>44230</v>
      </c>
      <c r="D873" t="s">
        <v>15</v>
      </c>
      <c r="E873" t="s">
        <v>18</v>
      </c>
      <c r="F873" t="s">
        <v>16</v>
      </c>
      <c r="G873">
        <f>YEAR(tbl_Order[[#This Row],[OrderDate]])</f>
        <v>2021</v>
      </c>
      <c r="H873">
        <f>MONTH(tbl_Order[[#This Row],[OrderDate]])</f>
        <v>2</v>
      </c>
      <c r="I873" t="str">
        <f>TEXT(tbl_Order[[#This Row],[OrderDate]],"mmm")</f>
        <v>Feb</v>
      </c>
      <c r="J873" s="3">
        <f>SUMIFS(tbl_OrderProduct[LinePrice],tbl_OrderProduct[OrderID],tbl_Order[[#This Row],[OrderID]])</f>
        <v>68.95</v>
      </c>
    </row>
    <row r="874" spans="1:10" x14ac:dyDescent="0.4">
      <c r="A874" t="s">
        <v>1040</v>
      </c>
      <c r="B874" t="s">
        <v>2203</v>
      </c>
      <c r="C874" s="1">
        <v>44230</v>
      </c>
      <c r="D874" t="s">
        <v>17</v>
      </c>
      <c r="E874" t="s">
        <v>167</v>
      </c>
      <c r="F874" t="s">
        <v>16</v>
      </c>
      <c r="G874">
        <f>YEAR(tbl_Order[[#This Row],[OrderDate]])</f>
        <v>2021</v>
      </c>
      <c r="H874">
        <f>MONTH(tbl_Order[[#This Row],[OrderDate]])</f>
        <v>2</v>
      </c>
      <c r="I874" t="str">
        <f>TEXT(tbl_Order[[#This Row],[OrderDate]],"mmm")</f>
        <v>Feb</v>
      </c>
      <c r="J874" s="3">
        <f>SUMIFS(tbl_OrderProduct[LinePrice],tbl_OrderProduct[OrderID],tbl_Order[[#This Row],[OrderID]])</f>
        <v>282.83</v>
      </c>
    </row>
    <row r="875" spans="1:10" x14ac:dyDescent="0.4">
      <c r="A875" t="s">
        <v>1041</v>
      </c>
      <c r="B875" t="s">
        <v>2568</v>
      </c>
      <c r="C875" s="1">
        <v>44233</v>
      </c>
      <c r="D875" t="s">
        <v>15</v>
      </c>
      <c r="E875" t="s">
        <v>18</v>
      </c>
      <c r="F875" t="s">
        <v>16</v>
      </c>
      <c r="G875">
        <f>YEAR(tbl_Order[[#This Row],[OrderDate]])</f>
        <v>2021</v>
      </c>
      <c r="H875">
        <f>MONTH(tbl_Order[[#This Row],[OrderDate]])</f>
        <v>2</v>
      </c>
      <c r="I875" t="str">
        <f>TEXT(tbl_Order[[#This Row],[OrderDate]],"mmm")</f>
        <v>Feb</v>
      </c>
      <c r="J875" s="3">
        <f>SUMIFS(tbl_OrderProduct[LinePrice],tbl_OrderProduct[OrderID],tbl_Order[[#This Row],[OrderID]])</f>
        <v>269.95</v>
      </c>
    </row>
    <row r="876" spans="1:10" x14ac:dyDescent="0.4">
      <c r="A876" t="s">
        <v>1042</v>
      </c>
      <c r="B876" t="s">
        <v>2206</v>
      </c>
      <c r="C876" s="1">
        <v>44236</v>
      </c>
      <c r="D876" t="s">
        <v>17</v>
      </c>
      <c r="E876" t="s">
        <v>167</v>
      </c>
      <c r="F876" t="s">
        <v>16</v>
      </c>
      <c r="G876">
        <f>YEAR(tbl_Order[[#This Row],[OrderDate]])</f>
        <v>2021</v>
      </c>
      <c r="H876">
        <f>MONTH(tbl_Order[[#This Row],[OrderDate]])</f>
        <v>2</v>
      </c>
      <c r="I876" t="str">
        <f>TEXT(tbl_Order[[#This Row],[OrderDate]],"mmm")</f>
        <v>Feb</v>
      </c>
      <c r="J876" s="3">
        <f>SUMIFS(tbl_OrderProduct[LinePrice],tbl_OrderProduct[OrderID],tbl_Order[[#This Row],[OrderID]])</f>
        <v>49.49</v>
      </c>
    </row>
    <row r="877" spans="1:10" x14ac:dyDescent="0.4">
      <c r="A877" t="s">
        <v>1043</v>
      </c>
      <c r="B877" t="s">
        <v>2603</v>
      </c>
      <c r="C877" s="1">
        <v>44238</v>
      </c>
      <c r="D877" t="s">
        <v>15</v>
      </c>
      <c r="E877" t="s">
        <v>18</v>
      </c>
      <c r="F877" t="s">
        <v>16</v>
      </c>
      <c r="G877">
        <f>YEAR(tbl_Order[[#This Row],[OrderDate]])</f>
        <v>2021</v>
      </c>
      <c r="H877">
        <f>MONTH(tbl_Order[[#This Row],[OrderDate]])</f>
        <v>2</v>
      </c>
      <c r="I877" t="str">
        <f>TEXT(tbl_Order[[#This Row],[OrderDate]],"mmm")</f>
        <v>Feb</v>
      </c>
      <c r="J877" s="3">
        <f>SUMIFS(tbl_OrderProduct[LinePrice],tbl_OrderProduct[OrderID],tbl_Order[[#This Row],[OrderID]])</f>
        <v>137.49</v>
      </c>
    </row>
    <row r="878" spans="1:10" x14ac:dyDescent="0.4">
      <c r="A878" t="s">
        <v>1044</v>
      </c>
      <c r="B878" t="s">
        <v>2044</v>
      </c>
      <c r="C878" s="1">
        <v>44241</v>
      </c>
      <c r="D878" t="s">
        <v>15</v>
      </c>
      <c r="E878" t="s">
        <v>167</v>
      </c>
      <c r="F878" t="s">
        <v>16</v>
      </c>
      <c r="G878">
        <f>YEAR(tbl_Order[[#This Row],[OrderDate]])</f>
        <v>2021</v>
      </c>
      <c r="H878">
        <f>MONTH(tbl_Order[[#This Row],[OrderDate]])</f>
        <v>2</v>
      </c>
      <c r="I878" t="str">
        <f>TEXT(tbl_Order[[#This Row],[OrderDate]],"mmm")</f>
        <v>Feb</v>
      </c>
      <c r="J878" s="3">
        <f>SUMIFS(tbl_OrderProduct[LinePrice],tbl_OrderProduct[OrderID],tbl_Order[[#This Row],[OrderID]])</f>
        <v>289.38</v>
      </c>
    </row>
    <row r="879" spans="1:10" x14ac:dyDescent="0.4">
      <c r="A879" t="s">
        <v>1045</v>
      </c>
      <c r="B879" t="s">
        <v>2359</v>
      </c>
      <c r="C879" s="1">
        <v>44243</v>
      </c>
      <c r="D879" t="s">
        <v>17</v>
      </c>
      <c r="E879" t="s">
        <v>167</v>
      </c>
      <c r="F879" t="s">
        <v>16</v>
      </c>
      <c r="G879">
        <f>YEAR(tbl_Order[[#This Row],[OrderDate]])</f>
        <v>2021</v>
      </c>
      <c r="H879">
        <f>MONTH(tbl_Order[[#This Row],[OrderDate]])</f>
        <v>2</v>
      </c>
      <c r="I879" t="str">
        <f>TEXT(tbl_Order[[#This Row],[OrderDate]],"mmm")</f>
        <v>Feb</v>
      </c>
      <c r="J879" s="3">
        <f>SUMIFS(tbl_OrderProduct[LinePrice],tbl_OrderProduct[OrderID],tbl_Order[[#This Row],[OrderID]])</f>
        <v>98.98</v>
      </c>
    </row>
    <row r="880" spans="1:10" x14ac:dyDescent="0.4">
      <c r="A880" t="s">
        <v>1046</v>
      </c>
      <c r="B880" t="s">
        <v>2166</v>
      </c>
      <c r="C880" s="1">
        <v>44246</v>
      </c>
      <c r="D880" t="s">
        <v>15</v>
      </c>
      <c r="E880" t="s">
        <v>167</v>
      </c>
      <c r="F880" t="s">
        <v>16</v>
      </c>
      <c r="G880">
        <f>YEAR(tbl_Order[[#This Row],[OrderDate]])</f>
        <v>2021</v>
      </c>
      <c r="H880">
        <f>MONTH(tbl_Order[[#This Row],[OrderDate]])</f>
        <v>2</v>
      </c>
      <c r="I880" t="str">
        <f>TEXT(tbl_Order[[#This Row],[OrderDate]],"mmm")</f>
        <v>Feb</v>
      </c>
      <c r="J880" s="3">
        <f>SUMIFS(tbl_OrderProduct[LinePrice],tbl_OrderProduct[OrderID],tbl_Order[[#This Row],[OrderID]])</f>
        <v>81</v>
      </c>
    </row>
    <row r="881" spans="1:10" x14ac:dyDescent="0.4">
      <c r="A881" t="s">
        <v>1047</v>
      </c>
      <c r="B881" t="s">
        <v>2449</v>
      </c>
      <c r="C881" s="1">
        <v>44249</v>
      </c>
      <c r="D881" t="s">
        <v>17</v>
      </c>
      <c r="E881" t="s">
        <v>18</v>
      </c>
      <c r="F881" t="s">
        <v>16</v>
      </c>
      <c r="G881">
        <f>YEAR(tbl_Order[[#This Row],[OrderDate]])</f>
        <v>2021</v>
      </c>
      <c r="H881">
        <f>MONTH(tbl_Order[[#This Row],[OrderDate]])</f>
        <v>2</v>
      </c>
      <c r="I881" t="str">
        <f>TEXT(tbl_Order[[#This Row],[OrderDate]],"mmm")</f>
        <v>Feb</v>
      </c>
      <c r="J881" s="3">
        <f>SUMIFS(tbl_OrderProduct[LinePrice],tbl_OrderProduct[OrderID],tbl_Order[[#This Row],[OrderID]])</f>
        <v>63.49</v>
      </c>
    </row>
    <row r="882" spans="1:10" x14ac:dyDescent="0.4">
      <c r="A882" t="s">
        <v>1048</v>
      </c>
      <c r="B882" t="s">
        <v>1969</v>
      </c>
      <c r="C882" s="1">
        <v>44249</v>
      </c>
      <c r="D882" t="s">
        <v>15</v>
      </c>
      <c r="E882" t="s">
        <v>20</v>
      </c>
      <c r="F882" t="s">
        <v>16</v>
      </c>
      <c r="G882">
        <f>YEAR(tbl_Order[[#This Row],[OrderDate]])</f>
        <v>2021</v>
      </c>
      <c r="H882">
        <f>MONTH(tbl_Order[[#This Row],[OrderDate]])</f>
        <v>2</v>
      </c>
      <c r="I882" t="str">
        <f>TEXT(tbl_Order[[#This Row],[OrderDate]],"mmm")</f>
        <v>Feb</v>
      </c>
      <c r="J882" s="3">
        <f>SUMIFS(tbl_OrderProduct[LinePrice],tbl_OrderProduct[OrderID],tbl_Order[[#This Row],[OrderID]])</f>
        <v>49</v>
      </c>
    </row>
    <row r="883" spans="1:10" x14ac:dyDescent="0.4">
      <c r="A883" t="s">
        <v>1049</v>
      </c>
      <c r="B883" t="s">
        <v>2285</v>
      </c>
      <c r="C883" s="1">
        <v>44253</v>
      </c>
      <c r="D883" t="s">
        <v>15</v>
      </c>
      <c r="E883" t="s">
        <v>20</v>
      </c>
      <c r="F883" t="s">
        <v>16</v>
      </c>
      <c r="G883">
        <f>YEAR(tbl_Order[[#This Row],[OrderDate]])</f>
        <v>2021</v>
      </c>
      <c r="H883">
        <f>MONTH(tbl_Order[[#This Row],[OrderDate]])</f>
        <v>2</v>
      </c>
      <c r="I883" t="str">
        <f>TEXT(tbl_Order[[#This Row],[OrderDate]],"mmm")</f>
        <v>Feb</v>
      </c>
      <c r="J883" s="3">
        <f>SUMIFS(tbl_OrderProduct[LinePrice],tbl_OrderProduct[OrderID],tbl_Order[[#This Row],[OrderID]])</f>
        <v>17</v>
      </c>
    </row>
    <row r="884" spans="1:10" x14ac:dyDescent="0.4">
      <c r="A884" t="s">
        <v>1050</v>
      </c>
      <c r="B884" t="s">
        <v>2384</v>
      </c>
      <c r="C884" s="1">
        <v>44253</v>
      </c>
      <c r="D884" t="s">
        <v>15</v>
      </c>
      <c r="E884" t="s">
        <v>20</v>
      </c>
      <c r="F884" t="s">
        <v>16</v>
      </c>
      <c r="G884">
        <f>YEAR(tbl_Order[[#This Row],[OrderDate]])</f>
        <v>2021</v>
      </c>
      <c r="H884">
        <f>MONTH(tbl_Order[[#This Row],[OrderDate]])</f>
        <v>2</v>
      </c>
      <c r="I884" t="str">
        <f>TEXT(tbl_Order[[#This Row],[OrderDate]],"mmm")</f>
        <v>Feb</v>
      </c>
      <c r="J884" s="3">
        <f>SUMIFS(tbl_OrderProduct[LinePrice],tbl_OrderProduct[OrderID],tbl_Order[[#This Row],[OrderID]])</f>
        <v>84.95</v>
      </c>
    </row>
    <row r="885" spans="1:10" x14ac:dyDescent="0.4">
      <c r="A885" t="s">
        <v>1051</v>
      </c>
      <c r="B885" t="s">
        <v>1924</v>
      </c>
      <c r="C885" s="1">
        <v>44253</v>
      </c>
      <c r="D885" t="s">
        <v>15</v>
      </c>
      <c r="E885" t="s">
        <v>167</v>
      </c>
      <c r="F885" t="s">
        <v>16</v>
      </c>
      <c r="G885">
        <f>YEAR(tbl_Order[[#This Row],[OrderDate]])</f>
        <v>2021</v>
      </c>
      <c r="H885">
        <f>MONTH(tbl_Order[[#This Row],[OrderDate]])</f>
        <v>2</v>
      </c>
      <c r="I885" t="str">
        <f>TEXT(tbl_Order[[#This Row],[OrderDate]],"mmm")</f>
        <v>Feb</v>
      </c>
      <c r="J885" s="3">
        <f>SUMIFS(tbl_OrderProduct[LinePrice],tbl_OrderProduct[OrderID],tbl_Order[[#This Row],[OrderID]])</f>
        <v>177.47</v>
      </c>
    </row>
    <row r="886" spans="1:10" x14ac:dyDescent="0.4">
      <c r="A886" t="s">
        <v>1052</v>
      </c>
      <c r="B886" t="s">
        <v>2065</v>
      </c>
      <c r="C886" s="1">
        <v>44256</v>
      </c>
      <c r="D886" t="s">
        <v>166</v>
      </c>
      <c r="E886" t="s">
        <v>20</v>
      </c>
      <c r="F886" t="s">
        <v>16</v>
      </c>
      <c r="G886">
        <f>YEAR(tbl_Order[[#This Row],[OrderDate]])</f>
        <v>2021</v>
      </c>
      <c r="H886">
        <f>MONTH(tbl_Order[[#This Row],[OrderDate]])</f>
        <v>3</v>
      </c>
      <c r="I886" t="str">
        <f>TEXT(tbl_Order[[#This Row],[OrderDate]],"mmm")</f>
        <v>Mar</v>
      </c>
      <c r="J886" s="3">
        <f>SUMIFS(tbl_OrderProduct[LinePrice],tbl_OrderProduct[OrderID],tbl_Order[[#This Row],[OrderID]])</f>
        <v>149.85000000000002</v>
      </c>
    </row>
    <row r="887" spans="1:10" x14ac:dyDescent="0.4">
      <c r="A887" t="s">
        <v>1053</v>
      </c>
      <c r="B887" t="s">
        <v>2022</v>
      </c>
      <c r="C887" s="1">
        <v>44257</v>
      </c>
      <c r="D887" t="s">
        <v>15</v>
      </c>
      <c r="E887" t="s">
        <v>18</v>
      </c>
      <c r="F887" t="s">
        <v>16</v>
      </c>
      <c r="G887">
        <f>YEAR(tbl_Order[[#This Row],[OrderDate]])</f>
        <v>2021</v>
      </c>
      <c r="H887">
        <f>MONTH(tbl_Order[[#This Row],[OrderDate]])</f>
        <v>3</v>
      </c>
      <c r="I887" t="str">
        <f>TEXT(tbl_Order[[#This Row],[OrderDate]],"mmm")</f>
        <v>Mar</v>
      </c>
      <c r="J887" s="3">
        <f>SUMIFS(tbl_OrderProduct[LinePrice],tbl_OrderProduct[OrderID],tbl_Order[[#This Row],[OrderID]])</f>
        <v>67.88</v>
      </c>
    </row>
    <row r="888" spans="1:10" x14ac:dyDescent="0.4">
      <c r="A888" t="s">
        <v>1054</v>
      </c>
      <c r="B888" t="s">
        <v>2549</v>
      </c>
      <c r="C888" s="1">
        <v>44258</v>
      </c>
      <c r="D888" t="s">
        <v>15</v>
      </c>
      <c r="E888" t="s">
        <v>20</v>
      </c>
      <c r="F888" t="s">
        <v>16</v>
      </c>
      <c r="G888">
        <f>YEAR(tbl_Order[[#This Row],[OrderDate]])</f>
        <v>2021</v>
      </c>
      <c r="H888">
        <f>MONTH(tbl_Order[[#This Row],[OrderDate]])</f>
        <v>3</v>
      </c>
      <c r="I888" t="str">
        <f>TEXT(tbl_Order[[#This Row],[OrderDate]],"mmm")</f>
        <v>Mar</v>
      </c>
      <c r="J888" s="3">
        <f>SUMIFS(tbl_OrderProduct[LinePrice],tbl_OrderProduct[OrderID],tbl_Order[[#This Row],[OrderID]])</f>
        <v>38.49</v>
      </c>
    </row>
    <row r="889" spans="1:10" x14ac:dyDescent="0.4">
      <c r="A889" t="s">
        <v>1055</v>
      </c>
      <c r="B889" t="s">
        <v>2483</v>
      </c>
      <c r="C889" s="1">
        <v>44261</v>
      </c>
      <c r="D889" t="s">
        <v>15</v>
      </c>
      <c r="E889" t="s">
        <v>167</v>
      </c>
      <c r="F889" t="s">
        <v>16</v>
      </c>
      <c r="G889">
        <f>YEAR(tbl_Order[[#This Row],[OrderDate]])</f>
        <v>2021</v>
      </c>
      <c r="H889">
        <f>MONTH(tbl_Order[[#This Row],[OrderDate]])</f>
        <v>3</v>
      </c>
      <c r="I889" t="str">
        <f>TEXT(tbl_Order[[#This Row],[OrderDate]],"mmm")</f>
        <v>Mar</v>
      </c>
      <c r="J889" s="3">
        <f>SUMIFS(tbl_OrderProduct[LinePrice],tbl_OrderProduct[OrderID],tbl_Order[[#This Row],[OrderID]])</f>
        <v>155.93</v>
      </c>
    </row>
    <row r="890" spans="1:10" x14ac:dyDescent="0.4">
      <c r="A890" t="s">
        <v>1056</v>
      </c>
      <c r="B890" t="s">
        <v>2261</v>
      </c>
      <c r="C890" s="1">
        <v>44264</v>
      </c>
      <c r="D890" t="s">
        <v>15</v>
      </c>
      <c r="E890" t="s">
        <v>20</v>
      </c>
      <c r="F890" t="s">
        <v>16</v>
      </c>
      <c r="G890">
        <f>YEAR(tbl_Order[[#This Row],[OrderDate]])</f>
        <v>2021</v>
      </c>
      <c r="H890">
        <f>MONTH(tbl_Order[[#This Row],[OrderDate]])</f>
        <v>3</v>
      </c>
      <c r="I890" t="str">
        <f>TEXT(tbl_Order[[#This Row],[OrderDate]],"mmm")</f>
        <v>Mar</v>
      </c>
      <c r="J890" s="3">
        <f>SUMIFS(tbl_OrderProduct[LinePrice],tbl_OrderProduct[OrderID],tbl_Order[[#This Row],[OrderID]])</f>
        <v>163.95</v>
      </c>
    </row>
    <row r="891" spans="1:10" x14ac:dyDescent="0.4">
      <c r="A891" t="s">
        <v>1057</v>
      </c>
      <c r="B891" t="s">
        <v>2255</v>
      </c>
      <c r="C891" s="1">
        <v>44266</v>
      </c>
      <c r="D891" t="s">
        <v>15</v>
      </c>
      <c r="E891" t="s">
        <v>167</v>
      </c>
      <c r="F891" t="s">
        <v>16</v>
      </c>
      <c r="G891">
        <f>YEAR(tbl_Order[[#This Row],[OrderDate]])</f>
        <v>2021</v>
      </c>
      <c r="H891">
        <f>MONTH(tbl_Order[[#This Row],[OrderDate]])</f>
        <v>3</v>
      </c>
      <c r="I891" t="str">
        <f>TEXT(tbl_Order[[#This Row],[OrderDate]],"mmm")</f>
        <v>Mar</v>
      </c>
      <c r="J891" s="3">
        <f>SUMIFS(tbl_OrderProduct[LinePrice],tbl_OrderProduct[OrderID],tbl_Order[[#This Row],[OrderID]])</f>
        <v>141.97999999999999</v>
      </c>
    </row>
    <row r="892" spans="1:10" x14ac:dyDescent="0.4">
      <c r="A892" t="s">
        <v>1058</v>
      </c>
      <c r="B892" t="s">
        <v>2116</v>
      </c>
      <c r="C892" s="1">
        <v>44268</v>
      </c>
      <c r="D892" t="s">
        <v>15</v>
      </c>
      <c r="E892" t="s">
        <v>167</v>
      </c>
      <c r="F892" t="s">
        <v>16</v>
      </c>
      <c r="G892">
        <f>YEAR(tbl_Order[[#This Row],[OrderDate]])</f>
        <v>2021</v>
      </c>
      <c r="H892">
        <f>MONTH(tbl_Order[[#This Row],[OrderDate]])</f>
        <v>3</v>
      </c>
      <c r="I892" t="str">
        <f>TEXT(tbl_Order[[#This Row],[OrderDate]],"mmm")</f>
        <v>Mar</v>
      </c>
      <c r="J892" s="3">
        <f>SUMIFS(tbl_OrderProduct[LinePrice],tbl_OrderProduct[OrderID],tbl_Order[[#This Row],[OrderID]])</f>
        <v>40.99</v>
      </c>
    </row>
    <row r="893" spans="1:10" x14ac:dyDescent="0.4">
      <c r="A893" t="s">
        <v>1059</v>
      </c>
      <c r="B893" t="s">
        <v>2034</v>
      </c>
      <c r="C893" s="1">
        <v>44271</v>
      </c>
      <c r="D893" t="s">
        <v>15</v>
      </c>
      <c r="E893" t="s">
        <v>167</v>
      </c>
      <c r="F893" t="s">
        <v>16</v>
      </c>
      <c r="G893">
        <f>YEAR(tbl_Order[[#This Row],[OrderDate]])</f>
        <v>2021</v>
      </c>
      <c r="H893">
        <f>MONTH(tbl_Order[[#This Row],[OrderDate]])</f>
        <v>3</v>
      </c>
      <c r="I893" t="str">
        <f>TEXT(tbl_Order[[#This Row],[OrderDate]],"mmm")</f>
        <v>Mar</v>
      </c>
      <c r="J893" s="3">
        <f>SUMIFS(tbl_OrderProduct[LinePrice],tbl_OrderProduct[OrderID],tbl_Order[[#This Row],[OrderID]])</f>
        <v>49.49</v>
      </c>
    </row>
    <row r="894" spans="1:10" x14ac:dyDescent="0.4">
      <c r="A894" t="s">
        <v>1060</v>
      </c>
      <c r="B894" t="s">
        <v>2121</v>
      </c>
      <c r="C894" s="1">
        <v>44273</v>
      </c>
      <c r="D894" t="s">
        <v>15</v>
      </c>
      <c r="E894" t="s">
        <v>20</v>
      </c>
      <c r="F894" t="s">
        <v>16</v>
      </c>
      <c r="G894">
        <f>YEAR(tbl_Order[[#This Row],[OrderDate]])</f>
        <v>2021</v>
      </c>
      <c r="H894">
        <f>MONTH(tbl_Order[[#This Row],[OrderDate]])</f>
        <v>3</v>
      </c>
      <c r="I894" t="str">
        <f>TEXT(tbl_Order[[#This Row],[OrderDate]],"mmm")</f>
        <v>Mar</v>
      </c>
      <c r="J894" s="3">
        <f>SUMIFS(tbl_OrderProduct[LinePrice],tbl_OrderProduct[OrderID],tbl_Order[[#This Row],[OrderID]])</f>
        <v>40.950000000000003</v>
      </c>
    </row>
    <row r="895" spans="1:10" x14ac:dyDescent="0.4">
      <c r="A895" t="s">
        <v>1061</v>
      </c>
      <c r="B895" t="s">
        <v>2225</v>
      </c>
      <c r="C895" s="1">
        <v>44275</v>
      </c>
      <c r="D895" t="s">
        <v>15</v>
      </c>
      <c r="E895" t="s">
        <v>167</v>
      </c>
      <c r="F895" t="s">
        <v>16</v>
      </c>
      <c r="G895">
        <f>YEAR(tbl_Order[[#This Row],[OrderDate]])</f>
        <v>2021</v>
      </c>
      <c r="H895">
        <f>MONTH(tbl_Order[[#This Row],[OrderDate]])</f>
        <v>3</v>
      </c>
      <c r="I895" t="str">
        <f>TEXT(tbl_Order[[#This Row],[OrderDate]],"mmm")</f>
        <v>Mar</v>
      </c>
      <c r="J895" s="3">
        <f>SUMIFS(tbl_OrderProduct[LinePrice],tbl_OrderProduct[OrderID],tbl_Order[[#This Row],[OrderID]])</f>
        <v>185</v>
      </c>
    </row>
    <row r="896" spans="1:10" x14ac:dyDescent="0.4">
      <c r="A896" t="s">
        <v>1062</v>
      </c>
      <c r="B896" t="s">
        <v>1933</v>
      </c>
      <c r="C896" s="1">
        <v>44277</v>
      </c>
      <c r="D896" t="s">
        <v>15</v>
      </c>
      <c r="E896" t="s">
        <v>20</v>
      </c>
      <c r="F896" t="s">
        <v>16</v>
      </c>
      <c r="G896">
        <f>YEAR(tbl_Order[[#This Row],[OrderDate]])</f>
        <v>2021</v>
      </c>
      <c r="H896">
        <f>MONTH(tbl_Order[[#This Row],[OrderDate]])</f>
        <v>3</v>
      </c>
      <c r="I896" t="str">
        <f>TEXT(tbl_Order[[#This Row],[OrderDate]],"mmm")</f>
        <v>Mar</v>
      </c>
      <c r="J896" s="3">
        <f>SUMIFS(tbl_OrderProduct[LinePrice],tbl_OrderProduct[OrderID],tbl_Order[[#This Row],[OrderID]])</f>
        <v>70.989999999999995</v>
      </c>
    </row>
    <row r="897" spans="1:10" x14ac:dyDescent="0.4">
      <c r="A897" t="s">
        <v>1063</v>
      </c>
      <c r="B897" t="s">
        <v>2111</v>
      </c>
      <c r="C897" s="1">
        <v>44280</v>
      </c>
      <c r="D897" t="s">
        <v>166</v>
      </c>
      <c r="E897" t="s">
        <v>167</v>
      </c>
      <c r="F897" t="s">
        <v>16</v>
      </c>
      <c r="G897">
        <f>YEAR(tbl_Order[[#This Row],[OrderDate]])</f>
        <v>2021</v>
      </c>
      <c r="H897">
        <f>MONTH(tbl_Order[[#This Row],[OrderDate]])</f>
        <v>3</v>
      </c>
      <c r="I897" t="str">
        <f>TEXT(tbl_Order[[#This Row],[OrderDate]],"mmm")</f>
        <v>Mar</v>
      </c>
      <c r="J897" s="3">
        <f>SUMIFS(tbl_OrderProduct[LinePrice],tbl_OrderProduct[OrderID],tbl_Order[[#This Row],[OrderID]])</f>
        <v>82.44</v>
      </c>
    </row>
    <row r="898" spans="1:10" x14ac:dyDescent="0.4">
      <c r="A898" t="s">
        <v>1064</v>
      </c>
      <c r="B898" t="s">
        <v>2367</v>
      </c>
      <c r="C898" s="1">
        <v>44284</v>
      </c>
      <c r="D898" t="s">
        <v>15</v>
      </c>
      <c r="E898" t="s">
        <v>167</v>
      </c>
      <c r="F898" t="s">
        <v>16</v>
      </c>
      <c r="G898">
        <f>YEAR(tbl_Order[[#This Row],[OrderDate]])</f>
        <v>2021</v>
      </c>
      <c r="H898">
        <f>MONTH(tbl_Order[[#This Row],[OrderDate]])</f>
        <v>3</v>
      </c>
      <c r="I898" t="str">
        <f>TEXT(tbl_Order[[#This Row],[OrderDate]],"mmm")</f>
        <v>Mar</v>
      </c>
      <c r="J898" s="3">
        <f>SUMIFS(tbl_OrderProduct[LinePrice],tbl_OrderProduct[OrderID],tbl_Order[[#This Row],[OrderID]])</f>
        <v>34.950000000000003</v>
      </c>
    </row>
    <row r="899" spans="1:10" x14ac:dyDescent="0.4">
      <c r="A899" t="s">
        <v>1065</v>
      </c>
      <c r="B899" t="s">
        <v>2004</v>
      </c>
      <c r="C899" s="1">
        <v>44287</v>
      </c>
      <c r="D899" t="s">
        <v>15</v>
      </c>
      <c r="E899" t="s">
        <v>18</v>
      </c>
      <c r="F899" t="s">
        <v>16</v>
      </c>
      <c r="G899">
        <f>YEAR(tbl_Order[[#This Row],[OrderDate]])</f>
        <v>2021</v>
      </c>
      <c r="H899">
        <f>MONTH(tbl_Order[[#This Row],[OrderDate]])</f>
        <v>4</v>
      </c>
      <c r="I899" t="str">
        <f>TEXT(tbl_Order[[#This Row],[OrderDate]],"mmm")</f>
        <v>Apr</v>
      </c>
      <c r="J899" s="3">
        <f>SUMIFS(tbl_OrderProduct[LinePrice],tbl_OrderProduct[OrderID],tbl_Order[[#This Row],[OrderID]])</f>
        <v>253.9</v>
      </c>
    </row>
    <row r="900" spans="1:10" x14ac:dyDescent="0.4">
      <c r="A900" t="s">
        <v>1066</v>
      </c>
      <c r="B900" t="s">
        <v>2015</v>
      </c>
      <c r="C900" s="1">
        <v>44291</v>
      </c>
      <c r="D900" t="s">
        <v>15</v>
      </c>
      <c r="E900" t="s">
        <v>20</v>
      </c>
      <c r="F900" t="s">
        <v>16</v>
      </c>
      <c r="G900">
        <f>YEAR(tbl_Order[[#This Row],[OrderDate]])</f>
        <v>2021</v>
      </c>
      <c r="H900">
        <f>MONTH(tbl_Order[[#This Row],[OrderDate]])</f>
        <v>4</v>
      </c>
      <c r="I900" t="str">
        <f>TEXT(tbl_Order[[#This Row],[OrderDate]],"mmm")</f>
        <v>Apr</v>
      </c>
      <c r="J900" s="3">
        <f>SUMIFS(tbl_OrderProduct[LinePrice],tbl_OrderProduct[OrderID],tbl_Order[[#This Row],[OrderID]])</f>
        <v>54.99</v>
      </c>
    </row>
    <row r="901" spans="1:10" x14ac:dyDescent="0.4">
      <c r="A901" t="s">
        <v>1067</v>
      </c>
      <c r="B901" t="s">
        <v>1791</v>
      </c>
      <c r="C901" s="1">
        <v>44291</v>
      </c>
      <c r="D901" t="s">
        <v>15</v>
      </c>
      <c r="E901" t="s">
        <v>167</v>
      </c>
      <c r="F901" t="s">
        <v>16</v>
      </c>
      <c r="G901">
        <f>YEAR(tbl_Order[[#This Row],[OrderDate]])</f>
        <v>2021</v>
      </c>
      <c r="H901">
        <f>MONTH(tbl_Order[[#This Row],[OrderDate]])</f>
        <v>4</v>
      </c>
      <c r="I901" t="str">
        <f>TEXT(tbl_Order[[#This Row],[OrderDate]],"mmm")</f>
        <v>Apr</v>
      </c>
      <c r="J901" s="3">
        <f>SUMIFS(tbl_OrderProduct[LinePrice],tbl_OrderProduct[OrderID],tbl_Order[[#This Row],[OrderID]])</f>
        <v>130.49</v>
      </c>
    </row>
    <row r="902" spans="1:10" x14ac:dyDescent="0.4">
      <c r="A902" t="s">
        <v>1068</v>
      </c>
      <c r="B902" t="s">
        <v>1763</v>
      </c>
      <c r="C902" s="1">
        <v>44293</v>
      </c>
      <c r="D902" t="s">
        <v>15</v>
      </c>
      <c r="E902" t="s">
        <v>167</v>
      </c>
      <c r="F902" t="s">
        <v>16</v>
      </c>
      <c r="G902">
        <f>YEAR(tbl_Order[[#This Row],[OrderDate]])</f>
        <v>2021</v>
      </c>
      <c r="H902">
        <f>MONTH(tbl_Order[[#This Row],[OrderDate]])</f>
        <v>4</v>
      </c>
      <c r="I902" t="str">
        <f>TEXT(tbl_Order[[#This Row],[OrderDate]],"mmm")</f>
        <v>Apr</v>
      </c>
      <c r="J902" s="3">
        <f>SUMIFS(tbl_OrderProduct[LinePrice],tbl_OrderProduct[OrderID],tbl_Order[[#This Row],[OrderID]])</f>
        <v>128.92999999999998</v>
      </c>
    </row>
    <row r="903" spans="1:10" x14ac:dyDescent="0.4">
      <c r="A903" t="s">
        <v>1069</v>
      </c>
      <c r="B903" t="s">
        <v>2091</v>
      </c>
      <c r="C903" s="1">
        <v>44294</v>
      </c>
      <c r="D903" t="s">
        <v>15</v>
      </c>
      <c r="E903" t="s">
        <v>18</v>
      </c>
      <c r="F903" t="s">
        <v>16</v>
      </c>
      <c r="G903">
        <f>YEAR(tbl_Order[[#This Row],[OrderDate]])</f>
        <v>2021</v>
      </c>
      <c r="H903">
        <f>MONTH(tbl_Order[[#This Row],[OrderDate]])</f>
        <v>4</v>
      </c>
      <c r="I903" t="str">
        <f>TEXT(tbl_Order[[#This Row],[OrderDate]],"mmm")</f>
        <v>Apr</v>
      </c>
      <c r="J903" s="3">
        <f>SUMIFS(tbl_OrderProduct[LinePrice],tbl_OrderProduct[OrderID],tbl_Order[[#This Row],[OrderID]])</f>
        <v>40.950000000000003</v>
      </c>
    </row>
    <row r="904" spans="1:10" x14ac:dyDescent="0.4">
      <c r="A904" t="s">
        <v>1070</v>
      </c>
      <c r="B904" t="s">
        <v>1905</v>
      </c>
      <c r="C904" s="1">
        <v>44296</v>
      </c>
      <c r="D904" t="s">
        <v>17</v>
      </c>
      <c r="E904" t="s">
        <v>167</v>
      </c>
      <c r="F904" t="s">
        <v>16</v>
      </c>
      <c r="G904">
        <f>YEAR(tbl_Order[[#This Row],[OrderDate]])</f>
        <v>2021</v>
      </c>
      <c r="H904">
        <f>MONTH(tbl_Order[[#This Row],[OrderDate]])</f>
        <v>4</v>
      </c>
      <c r="I904" t="str">
        <f>TEXT(tbl_Order[[#This Row],[OrderDate]],"mmm")</f>
        <v>Apr</v>
      </c>
      <c r="J904" s="3">
        <f>SUMIFS(tbl_OrderProduct[LinePrice],tbl_OrderProduct[OrderID],tbl_Order[[#This Row],[OrderID]])</f>
        <v>49.95</v>
      </c>
    </row>
    <row r="905" spans="1:10" x14ac:dyDescent="0.4">
      <c r="A905" t="s">
        <v>1071</v>
      </c>
      <c r="B905" t="s">
        <v>2359</v>
      </c>
      <c r="C905" s="1">
        <v>44298</v>
      </c>
      <c r="D905" t="s">
        <v>17</v>
      </c>
      <c r="E905" t="s">
        <v>167</v>
      </c>
      <c r="F905" t="s">
        <v>16</v>
      </c>
      <c r="G905">
        <f>YEAR(tbl_Order[[#This Row],[OrderDate]])</f>
        <v>2021</v>
      </c>
      <c r="H905">
        <f>MONTH(tbl_Order[[#This Row],[OrderDate]])</f>
        <v>4</v>
      </c>
      <c r="I905" t="str">
        <f>TEXT(tbl_Order[[#This Row],[OrderDate]],"mmm")</f>
        <v>Apr</v>
      </c>
      <c r="J905" s="3">
        <f>SUMIFS(tbl_OrderProduct[LinePrice],tbl_OrderProduct[OrderID],tbl_Order[[#This Row],[OrderID]])</f>
        <v>108.94000000000001</v>
      </c>
    </row>
    <row r="906" spans="1:10" x14ac:dyDescent="0.4">
      <c r="A906" t="s">
        <v>1072</v>
      </c>
      <c r="B906" t="s">
        <v>2449</v>
      </c>
      <c r="C906" s="1">
        <v>44300</v>
      </c>
      <c r="D906" t="s">
        <v>166</v>
      </c>
      <c r="E906" t="s">
        <v>167</v>
      </c>
      <c r="F906" t="s">
        <v>16</v>
      </c>
      <c r="G906">
        <f>YEAR(tbl_Order[[#This Row],[OrderDate]])</f>
        <v>2021</v>
      </c>
      <c r="H906">
        <f>MONTH(tbl_Order[[#This Row],[OrderDate]])</f>
        <v>4</v>
      </c>
      <c r="I906" t="str">
        <f>TEXT(tbl_Order[[#This Row],[OrderDate]],"mmm")</f>
        <v>Apr</v>
      </c>
      <c r="J906" s="3">
        <f>SUMIFS(tbl_OrderProduct[LinePrice],tbl_OrderProduct[OrderID],tbl_Order[[#This Row],[OrderID]])</f>
        <v>47</v>
      </c>
    </row>
    <row r="907" spans="1:10" x14ac:dyDescent="0.4">
      <c r="A907" t="s">
        <v>1073</v>
      </c>
      <c r="B907" t="s">
        <v>1928</v>
      </c>
      <c r="C907" s="1">
        <v>44303</v>
      </c>
      <c r="D907" t="s">
        <v>15</v>
      </c>
      <c r="E907" t="s">
        <v>20</v>
      </c>
      <c r="F907" t="s">
        <v>16</v>
      </c>
      <c r="G907">
        <f>YEAR(tbl_Order[[#This Row],[OrderDate]])</f>
        <v>2021</v>
      </c>
      <c r="H907">
        <f>MONTH(tbl_Order[[#This Row],[OrderDate]])</f>
        <v>4</v>
      </c>
      <c r="I907" t="str">
        <f>TEXT(tbl_Order[[#This Row],[OrderDate]],"mmm")</f>
        <v>Apr</v>
      </c>
      <c r="J907" s="3">
        <f>SUMIFS(tbl_OrderProduct[LinePrice],tbl_OrderProduct[OrderID],tbl_Order[[#This Row],[OrderID]])</f>
        <v>143</v>
      </c>
    </row>
    <row r="908" spans="1:10" x14ac:dyDescent="0.4">
      <c r="A908" t="s">
        <v>1074</v>
      </c>
      <c r="B908" t="s">
        <v>2587</v>
      </c>
      <c r="C908" s="1">
        <v>44305</v>
      </c>
      <c r="D908" t="s">
        <v>17</v>
      </c>
      <c r="E908" t="s">
        <v>167</v>
      </c>
      <c r="F908" t="s">
        <v>16</v>
      </c>
      <c r="G908">
        <f>YEAR(tbl_Order[[#This Row],[OrderDate]])</f>
        <v>2021</v>
      </c>
      <c r="H908">
        <f>MONTH(tbl_Order[[#This Row],[OrderDate]])</f>
        <v>4</v>
      </c>
      <c r="I908" t="str">
        <f>TEXT(tbl_Order[[#This Row],[OrderDate]],"mmm")</f>
        <v>Apr</v>
      </c>
      <c r="J908" s="3">
        <f>SUMIFS(tbl_OrderProduct[LinePrice],tbl_OrderProduct[OrderID],tbl_Order[[#This Row],[OrderID]])</f>
        <v>324.46000000000004</v>
      </c>
    </row>
    <row r="909" spans="1:10" x14ac:dyDescent="0.4">
      <c r="A909" t="s">
        <v>1075</v>
      </c>
      <c r="B909" t="s">
        <v>2030</v>
      </c>
      <c r="C909" s="1">
        <v>44307</v>
      </c>
      <c r="D909" t="s">
        <v>17</v>
      </c>
      <c r="E909" t="s">
        <v>20</v>
      </c>
      <c r="F909" t="s">
        <v>16</v>
      </c>
      <c r="G909">
        <f>YEAR(tbl_Order[[#This Row],[OrderDate]])</f>
        <v>2021</v>
      </c>
      <c r="H909">
        <f>MONTH(tbl_Order[[#This Row],[OrderDate]])</f>
        <v>4</v>
      </c>
      <c r="I909" t="str">
        <f>TEXT(tbl_Order[[#This Row],[OrderDate]],"mmm")</f>
        <v>Apr</v>
      </c>
      <c r="J909" s="3">
        <f>SUMIFS(tbl_OrderProduct[LinePrice],tbl_OrderProduct[OrderID],tbl_Order[[#This Row],[OrderID]])</f>
        <v>168.44</v>
      </c>
    </row>
    <row r="910" spans="1:10" x14ac:dyDescent="0.4">
      <c r="A910" t="s">
        <v>1076</v>
      </c>
      <c r="B910" t="s">
        <v>2220</v>
      </c>
      <c r="C910" s="1">
        <v>44309</v>
      </c>
      <c r="D910" t="s">
        <v>15</v>
      </c>
      <c r="E910" t="s">
        <v>167</v>
      </c>
      <c r="F910" t="s">
        <v>16</v>
      </c>
      <c r="G910">
        <f>YEAR(tbl_Order[[#This Row],[OrderDate]])</f>
        <v>2021</v>
      </c>
      <c r="H910">
        <f>MONTH(tbl_Order[[#This Row],[OrderDate]])</f>
        <v>4</v>
      </c>
      <c r="I910" t="str">
        <f>TEXT(tbl_Order[[#This Row],[OrderDate]],"mmm")</f>
        <v>Apr</v>
      </c>
      <c r="J910" s="3">
        <f>SUMIFS(tbl_OrderProduct[LinePrice],tbl_OrderProduct[OrderID],tbl_Order[[#This Row],[OrderID]])</f>
        <v>110.4</v>
      </c>
    </row>
    <row r="911" spans="1:10" x14ac:dyDescent="0.4">
      <c r="A911" t="s">
        <v>1077</v>
      </c>
      <c r="B911" t="s">
        <v>2356</v>
      </c>
      <c r="C911" s="1">
        <v>44313</v>
      </c>
      <c r="D911" t="s">
        <v>166</v>
      </c>
      <c r="E911" t="s">
        <v>167</v>
      </c>
      <c r="F911" t="s">
        <v>16</v>
      </c>
      <c r="G911">
        <f>YEAR(tbl_Order[[#This Row],[OrderDate]])</f>
        <v>2021</v>
      </c>
      <c r="H911">
        <f>MONTH(tbl_Order[[#This Row],[OrderDate]])</f>
        <v>4</v>
      </c>
      <c r="I911" t="str">
        <f>TEXT(tbl_Order[[#This Row],[OrderDate]],"mmm")</f>
        <v>Apr</v>
      </c>
      <c r="J911" s="3">
        <f>SUMIFS(tbl_OrderProduct[LinePrice],tbl_OrderProduct[OrderID],tbl_Order[[#This Row],[OrderID]])</f>
        <v>193.44</v>
      </c>
    </row>
    <row r="912" spans="1:10" x14ac:dyDescent="0.4">
      <c r="A912" t="s">
        <v>1078</v>
      </c>
      <c r="B912" t="s">
        <v>1882</v>
      </c>
      <c r="C912" s="1">
        <v>44313</v>
      </c>
      <c r="D912" t="s">
        <v>15</v>
      </c>
      <c r="E912" t="s">
        <v>167</v>
      </c>
      <c r="F912" t="s">
        <v>16</v>
      </c>
      <c r="G912">
        <f>YEAR(tbl_Order[[#This Row],[OrderDate]])</f>
        <v>2021</v>
      </c>
      <c r="H912">
        <f>MONTH(tbl_Order[[#This Row],[OrderDate]])</f>
        <v>4</v>
      </c>
      <c r="I912" t="str">
        <f>TEXT(tbl_Order[[#This Row],[OrderDate]],"mmm")</f>
        <v>Apr</v>
      </c>
      <c r="J912" s="3">
        <f>SUMIFS(tbl_OrderProduct[LinePrice],tbl_OrderProduct[OrderID],tbl_Order[[#This Row],[OrderID]])</f>
        <v>92.94</v>
      </c>
    </row>
    <row r="913" spans="1:10" x14ac:dyDescent="0.4">
      <c r="A913" t="s">
        <v>1079</v>
      </c>
      <c r="B913" t="s">
        <v>1875</v>
      </c>
      <c r="C913" s="1">
        <v>44317</v>
      </c>
      <c r="D913" t="s">
        <v>17</v>
      </c>
      <c r="E913" t="s">
        <v>167</v>
      </c>
      <c r="F913" t="s">
        <v>16</v>
      </c>
      <c r="G913">
        <f>YEAR(tbl_Order[[#This Row],[OrderDate]])</f>
        <v>2021</v>
      </c>
      <c r="H913">
        <f>MONTH(tbl_Order[[#This Row],[OrderDate]])</f>
        <v>5</v>
      </c>
      <c r="I913" t="str">
        <f>TEXT(tbl_Order[[#This Row],[OrderDate]],"mmm")</f>
        <v>May</v>
      </c>
      <c r="J913" s="3">
        <f>SUMIFS(tbl_OrderProduct[LinePrice],tbl_OrderProduct[OrderID],tbl_Order[[#This Row],[OrderID]])</f>
        <v>423.88</v>
      </c>
    </row>
    <row r="914" spans="1:10" x14ac:dyDescent="0.4">
      <c r="A914" t="s">
        <v>1080</v>
      </c>
      <c r="B914" t="s">
        <v>1942</v>
      </c>
      <c r="C914" s="1">
        <v>44320</v>
      </c>
      <c r="D914" t="s">
        <v>15</v>
      </c>
      <c r="E914" t="s">
        <v>167</v>
      </c>
      <c r="F914" t="s">
        <v>16</v>
      </c>
      <c r="G914">
        <f>YEAR(tbl_Order[[#This Row],[OrderDate]])</f>
        <v>2021</v>
      </c>
      <c r="H914">
        <f>MONTH(tbl_Order[[#This Row],[OrderDate]])</f>
        <v>5</v>
      </c>
      <c r="I914" t="str">
        <f>TEXT(tbl_Order[[#This Row],[OrderDate]],"mmm")</f>
        <v>May</v>
      </c>
      <c r="J914" s="3">
        <f>SUMIFS(tbl_OrderProduct[LinePrice],tbl_OrderProduct[OrderID],tbl_Order[[#This Row],[OrderID]])</f>
        <v>45</v>
      </c>
    </row>
    <row r="915" spans="1:10" x14ac:dyDescent="0.4">
      <c r="A915" t="s">
        <v>1081</v>
      </c>
      <c r="B915" t="s">
        <v>2528</v>
      </c>
      <c r="C915" s="1">
        <v>44321</v>
      </c>
      <c r="D915" t="s">
        <v>17</v>
      </c>
      <c r="E915" t="s">
        <v>167</v>
      </c>
      <c r="F915" t="s">
        <v>16</v>
      </c>
      <c r="G915">
        <f>YEAR(tbl_Order[[#This Row],[OrderDate]])</f>
        <v>2021</v>
      </c>
      <c r="H915">
        <f>MONTH(tbl_Order[[#This Row],[OrderDate]])</f>
        <v>5</v>
      </c>
      <c r="I915" t="str">
        <f>TEXT(tbl_Order[[#This Row],[OrderDate]],"mmm")</f>
        <v>May</v>
      </c>
      <c r="J915" s="3">
        <f>SUMIFS(tbl_OrderProduct[LinePrice],tbl_OrderProduct[OrderID],tbl_Order[[#This Row],[OrderID]])</f>
        <v>55.45</v>
      </c>
    </row>
    <row r="916" spans="1:10" x14ac:dyDescent="0.4">
      <c r="A916" t="s">
        <v>1082</v>
      </c>
      <c r="B916" t="s">
        <v>2058</v>
      </c>
      <c r="C916" s="1">
        <v>44324</v>
      </c>
      <c r="D916" t="s">
        <v>17</v>
      </c>
      <c r="E916" t="s">
        <v>167</v>
      </c>
      <c r="F916" t="s">
        <v>16</v>
      </c>
      <c r="G916">
        <f>YEAR(tbl_Order[[#This Row],[OrderDate]])</f>
        <v>2021</v>
      </c>
      <c r="H916">
        <f>MONTH(tbl_Order[[#This Row],[OrderDate]])</f>
        <v>5</v>
      </c>
      <c r="I916" t="str">
        <f>TEXT(tbl_Order[[#This Row],[OrderDate]],"mmm")</f>
        <v>May</v>
      </c>
      <c r="J916" s="3">
        <f>SUMIFS(tbl_OrderProduct[LinePrice],tbl_OrderProduct[OrderID],tbl_Order[[#This Row],[OrderID]])</f>
        <v>80.900000000000006</v>
      </c>
    </row>
    <row r="917" spans="1:10" x14ac:dyDescent="0.4">
      <c r="A917" t="s">
        <v>1083</v>
      </c>
      <c r="B917" t="s">
        <v>2243</v>
      </c>
      <c r="C917" s="1">
        <v>44328</v>
      </c>
      <c r="D917" t="s">
        <v>15</v>
      </c>
      <c r="E917" t="s">
        <v>167</v>
      </c>
      <c r="F917" t="s">
        <v>16</v>
      </c>
      <c r="G917">
        <f>YEAR(tbl_Order[[#This Row],[OrderDate]])</f>
        <v>2021</v>
      </c>
      <c r="H917">
        <f>MONTH(tbl_Order[[#This Row],[OrderDate]])</f>
        <v>5</v>
      </c>
      <c r="I917" t="str">
        <f>TEXT(tbl_Order[[#This Row],[OrderDate]],"mmm")</f>
        <v>May</v>
      </c>
      <c r="J917" s="3">
        <f>SUMIFS(tbl_OrderProduct[LinePrice],tbl_OrderProduct[OrderID],tbl_Order[[#This Row],[OrderID]])</f>
        <v>60.95</v>
      </c>
    </row>
    <row r="918" spans="1:10" x14ac:dyDescent="0.4">
      <c r="A918" t="s">
        <v>1084</v>
      </c>
      <c r="B918" t="s">
        <v>1868</v>
      </c>
      <c r="C918" s="1">
        <v>44330</v>
      </c>
      <c r="D918" t="s">
        <v>17</v>
      </c>
      <c r="E918" t="s">
        <v>167</v>
      </c>
      <c r="F918" t="s">
        <v>16</v>
      </c>
      <c r="G918">
        <f>YEAR(tbl_Order[[#This Row],[OrderDate]])</f>
        <v>2021</v>
      </c>
      <c r="H918">
        <f>MONTH(tbl_Order[[#This Row],[OrderDate]])</f>
        <v>5</v>
      </c>
      <c r="I918" t="str">
        <f>TEXT(tbl_Order[[#This Row],[OrderDate]],"mmm")</f>
        <v>May</v>
      </c>
      <c r="J918" s="3">
        <f>SUMIFS(tbl_OrderProduct[LinePrice],tbl_OrderProduct[OrderID],tbl_Order[[#This Row],[OrderID]])</f>
        <v>362.8</v>
      </c>
    </row>
    <row r="919" spans="1:10" x14ac:dyDescent="0.4">
      <c r="A919" t="s">
        <v>1085</v>
      </c>
      <c r="B919" t="s">
        <v>1828</v>
      </c>
      <c r="C919" s="1">
        <v>44331</v>
      </c>
      <c r="D919" t="s">
        <v>17</v>
      </c>
      <c r="E919" t="s">
        <v>167</v>
      </c>
      <c r="F919" t="s">
        <v>16</v>
      </c>
      <c r="G919">
        <f>YEAR(tbl_Order[[#This Row],[OrderDate]])</f>
        <v>2021</v>
      </c>
      <c r="H919">
        <f>MONTH(tbl_Order[[#This Row],[OrderDate]])</f>
        <v>5</v>
      </c>
      <c r="I919" t="str">
        <f>TEXT(tbl_Order[[#This Row],[OrderDate]],"mmm")</f>
        <v>May</v>
      </c>
      <c r="J919" s="3">
        <f>SUMIFS(tbl_OrderProduct[LinePrice],tbl_OrderProduct[OrderID],tbl_Order[[#This Row],[OrderID]])</f>
        <v>283.38</v>
      </c>
    </row>
    <row r="920" spans="1:10" x14ac:dyDescent="0.4">
      <c r="A920" t="s">
        <v>1086</v>
      </c>
      <c r="B920" t="s">
        <v>2596</v>
      </c>
      <c r="C920" s="1">
        <v>44333</v>
      </c>
      <c r="D920" t="s">
        <v>166</v>
      </c>
      <c r="E920" t="s">
        <v>18</v>
      </c>
      <c r="F920" t="s">
        <v>16</v>
      </c>
      <c r="G920">
        <f>YEAR(tbl_Order[[#This Row],[OrderDate]])</f>
        <v>2021</v>
      </c>
      <c r="H920">
        <f>MONTH(tbl_Order[[#This Row],[OrderDate]])</f>
        <v>5</v>
      </c>
      <c r="I920" t="str">
        <f>TEXT(tbl_Order[[#This Row],[OrderDate]],"mmm")</f>
        <v>May</v>
      </c>
      <c r="J920" s="3">
        <f>SUMIFS(tbl_OrderProduct[LinePrice],tbl_OrderProduct[OrderID],tbl_Order[[#This Row],[OrderID]])</f>
        <v>198.39999999999998</v>
      </c>
    </row>
    <row r="921" spans="1:10" x14ac:dyDescent="0.4">
      <c r="A921" t="s">
        <v>1087</v>
      </c>
      <c r="B921" t="s">
        <v>1793</v>
      </c>
      <c r="C921" s="1">
        <v>44334</v>
      </c>
      <c r="D921" t="s">
        <v>166</v>
      </c>
      <c r="E921" t="s">
        <v>167</v>
      </c>
      <c r="F921" t="s">
        <v>16</v>
      </c>
      <c r="G921">
        <f>YEAR(tbl_Order[[#This Row],[OrderDate]])</f>
        <v>2021</v>
      </c>
      <c r="H921">
        <f>MONTH(tbl_Order[[#This Row],[OrderDate]])</f>
        <v>5</v>
      </c>
      <c r="I921" t="str">
        <f>TEXT(tbl_Order[[#This Row],[OrderDate]],"mmm")</f>
        <v>May</v>
      </c>
      <c r="J921" s="3">
        <f>SUMIFS(tbl_OrderProduct[LinePrice],tbl_OrderProduct[OrderID],tbl_Order[[#This Row],[OrderID]])</f>
        <v>95</v>
      </c>
    </row>
    <row r="922" spans="1:10" x14ac:dyDescent="0.4">
      <c r="A922" t="s">
        <v>1088</v>
      </c>
      <c r="B922" t="s">
        <v>2068</v>
      </c>
      <c r="C922" s="1">
        <v>44337</v>
      </c>
      <c r="D922" t="s">
        <v>15</v>
      </c>
      <c r="E922" t="s">
        <v>167</v>
      </c>
      <c r="F922" t="s">
        <v>16</v>
      </c>
      <c r="G922">
        <f>YEAR(tbl_Order[[#This Row],[OrderDate]])</f>
        <v>2021</v>
      </c>
      <c r="H922">
        <f>MONTH(tbl_Order[[#This Row],[OrderDate]])</f>
        <v>5</v>
      </c>
      <c r="I922" t="str">
        <f>TEXT(tbl_Order[[#This Row],[OrderDate]],"mmm")</f>
        <v>May</v>
      </c>
      <c r="J922" s="3">
        <f>SUMIFS(tbl_OrderProduct[LinePrice],tbl_OrderProduct[OrderID],tbl_Order[[#This Row],[OrderID]])</f>
        <v>47</v>
      </c>
    </row>
    <row r="923" spans="1:10" x14ac:dyDescent="0.4">
      <c r="A923" t="s">
        <v>1089</v>
      </c>
      <c r="B923" t="s">
        <v>2165</v>
      </c>
      <c r="C923" s="1">
        <v>44340</v>
      </c>
      <c r="D923" t="s">
        <v>17</v>
      </c>
      <c r="E923" t="s">
        <v>167</v>
      </c>
      <c r="F923" t="s">
        <v>16</v>
      </c>
      <c r="G923">
        <f>YEAR(tbl_Order[[#This Row],[OrderDate]])</f>
        <v>2021</v>
      </c>
      <c r="H923">
        <f>MONTH(tbl_Order[[#This Row],[OrderDate]])</f>
        <v>5</v>
      </c>
      <c r="I923" t="str">
        <f>TEXT(tbl_Order[[#This Row],[OrderDate]],"mmm")</f>
        <v>May</v>
      </c>
      <c r="J923" s="3">
        <f>SUMIFS(tbl_OrderProduct[LinePrice],tbl_OrderProduct[OrderID],tbl_Order[[#This Row],[OrderID]])</f>
        <v>103.99000000000001</v>
      </c>
    </row>
    <row r="924" spans="1:10" x14ac:dyDescent="0.4">
      <c r="A924" t="s">
        <v>1090</v>
      </c>
      <c r="B924" t="s">
        <v>1861</v>
      </c>
      <c r="C924" s="1">
        <v>44343</v>
      </c>
      <c r="D924" t="s">
        <v>15</v>
      </c>
      <c r="E924" t="s">
        <v>167</v>
      </c>
      <c r="F924" t="s">
        <v>16</v>
      </c>
      <c r="G924">
        <f>YEAR(tbl_Order[[#This Row],[OrderDate]])</f>
        <v>2021</v>
      </c>
      <c r="H924">
        <f>MONTH(tbl_Order[[#This Row],[OrderDate]])</f>
        <v>5</v>
      </c>
      <c r="I924" t="str">
        <f>TEXT(tbl_Order[[#This Row],[OrderDate]],"mmm")</f>
        <v>May</v>
      </c>
      <c r="J924" s="3">
        <f>SUMIFS(tbl_OrderProduct[LinePrice],tbl_OrderProduct[OrderID],tbl_Order[[#This Row],[OrderID]])</f>
        <v>343.87</v>
      </c>
    </row>
    <row r="925" spans="1:10" x14ac:dyDescent="0.4">
      <c r="A925" t="s">
        <v>1091</v>
      </c>
      <c r="B925" t="s">
        <v>2582</v>
      </c>
      <c r="C925" s="1">
        <v>44345</v>
      </c>
      <c r="D925" t="s">
        <v>15</v>
      </c>
      <c r="E925" t="s">
        <v>167</v>
      </c>
      <c r="F925" t="s">
        <v>16</v>
      </c>
      <c r="G925">
        <f>YEAR(tbl_Order[[#This Row],[OrderDate]])</f>
        <v>2021</v>
      </c>
      <c r="H925">
        <f>MONTH(tbl_Order[[#This Row],[OrderDate]])</f>
        <v>5</v>
      </c>
      <c r="I925" t="str">
        <f>TEXT(tbl_Order[[#This Row],[OrderDate]],"mmm")</f>
        <v>May</v>
      </c>
      <c r="J925" s="3">
        <f>SUMIFS(tbl_OrderProduct[LinePrice],tbl_OrderProduct[OrderID],tbl_Order[[#This Row],[OrderID]])</f>
        <v>56.45</v>
      </c>
    </row>
    <row r="926" spans="1:10" x14ac:dyDescent="0.4">
      <c r="A926" t="s">
        <v>1092</v>
      </c>
      <c r="B926" t="s">
        <v>1929</v>
      </c>
      <c r="C926" s="1">
        <v>44345</v>
      </c>
      <c r="D926" t="s">
        <v>17</v>
      </c>
      <c r="E926" t="s">
        <v>167</v>
      </c>
      <c r="F926" t="s">
        <v>16</v>
      </c>
      <c r="G926">
        <f>YEAR(tbl_Order[[#This Row],[OrderDate]])</f>
        <v>2021</v>
      </c>
      <c r="H926">
        <f>MONTH(tbl_Order[[#This Row],[OrderDate]])</f>
        <v>5</v>
      </c>
      <c r="I926" t="str">
        <f>TEXT(tbl_Order[[#This Row],[OrderDate]],"mmm")</f>
        <v>May</v>
      </c>
      <c r="J926" s="3">
        <f>SUMIFS(tbl_OrderProduct[LinePrice],tbl_OrderProduct[OrderID],tbl_Order[[#This Row],[OrderID]])</f>
        <v>62</v>
      </c>
    </row>
    <row r="927" spans="1:10" x14ac:dyDescent="0.4">
      <c r="A927" t="s">
        <v>1093</v>
      </c>
      <c r="B927" t="s">
        <v>2421</v>
      </c>
      <c r="C927" s="1">
        <v>44345</v>
      </c>
      <c r="D927" t="s">
        <v>17</v>
      </c>
      <c r="E927" t="s">
        <v>167</v>
      </c>
      <c r="F927" t="s">
        <v>16</v>
      </c>
      <c r="G927">
        <f>YEAR(tbl_Order[[#This Row],[OrderDate]])</f>
        <v>2021</v>
      </c>
      <c r="H927">
        <f>MONTH(tbl_Order[[#This Row],[OrderDate]])</f>
        <v>5</v>
      </c>
      <c r="I927" t="str">
        <f>TEXT(tbl_Order[[#This Row],[OrderDate]],"mmm")</f>
        <v>May</v>
      </c>
      <c r="J927" s="3">
        <f>SUMIFS(tbl_OrderProduct[LinePrice],tbl_OrderProduct[OrderID],tbl_Order[[#This Row],[OrderID]])</f>
        <v>34.950000000000003</v>
      </c>
    </row>
    <row r="928" spans="1:10" x14ac:dyDescent="0.4">
      <c r="A928" t="s">
        <v>1094</v>
      </c>
      <c r="B928" t="s">
        <v>2375</v>
      </c>
      <c r="C928" s="1">
        <v>44349</v>
      </c>
      <c r="D928" t="s">
        <v>166</v>
      </c>
      <c r="E928" t="s">
        <v>18</v>
      </c>
      <c r="F928" t="s">
        <v>16</v>
      </c>
      <c r="G928">
        <f>YEAR(tbl_Order[[#This Row],[OrderDate]])</f>
        <v>2021</v>
      </c>
      <c r="H928">
        <f>MONTH(tbl_Order[[#This Row],[OrderDate]])</f>
        <v>6</v>
      </c>
      <c r="I928" t="str">
        <f>TEXT(tbl_Order[[#This Row],[OrderDate]],"mmm")</f>
        <v>Jun</v>
      </c>
      <c r="J928" s="3">
        <f>SUMIFS(tbl_OrderProduct[LinePrice],tbl_OrderProduct[OrderID],tbl_Order[[#This Row],[OrderID]])</f>
        <v>166.48000000000002</v>
      </c>
    </row>
    <row r="929" spans="1:10" x14ac:dyDescent="0.4">
      <c r="A929" t="s">
        <v>1095</v>
      </c>
      <c r="B929" t="s">
        <v>2549</v>
      </c>
      <c r="C929" s="1">
        <v>44350</v>
      </c>
      <c r="D929" t="s">
        <v>166</v>
      </c>
      <c r="E929" t="s">
        <v>18</v>
      </c>
      <c r="F929" t="s">
        <v>16</v>
      </c>
      <c r="G929">
        <f>YEAR(tbl_Order[[#This Row],[OrderDate]])</f>
        <v>2021</v>
      </c>
      <c r="H929">
        <f>MONTH(tbl_Order[[#This Row],[OrderDate]])</f>
        <v>6</v>
      </c>
      <c r="I929" t="str">
        <f>TEXT(tbl_Order[[#This Row],[OrderDate]],"mmm")</f>
        <v>Jun</v>
      </c>
      <c r="J929" s="3">
        <f>SUMIFS(tbl_OrderProduct[LinePrice],tbl_OrderProduct[OrderID],tbl_Order[[#This Row],[OrderID]])</f>
        <v>54.5</v>
      </c>
    </row>
    <row r="930" spans="1:10" x14ac:dyDescent="0.4">
      <c r="A930" t="s">
        <v>1096</v>
      </c>
      <c r="B930" t="s">
        <v>2185</v>
      </c>
      <c r="C930" s="1">
        <v>44353</v>
      </c>
      <c r="D930" t="s">
        <v>17</v>
      </c>
      <c r="E930" t="s">
        <v>167</v>
      </c>
      <c r="F930" t="s">
        <v>16</v>
      </c>
      <c r="G930">
        <f>YEAR(tbl_Order[[#This Row],[OrderDate]])</f>
        <v>2021</v>
      </c>
      <c r="H930">
        <f>MONTH(tbl_Order[[#This Row],[OrderDate]])</f>
        <v>6</v>
      </c>
      <c r="I930" t="str">
        <f>TEXT(tbl_Order[[#This Row],[OrderDate]],"mmm")</f>
        <v>Jun</v>
      </c>
      <c r="J930" s="3">
        <f>SUMIFS(tbl_OrderProduct[LinePrice],tbl_OrderProduct[OrderID],tbl_Order[[#This Row],[OrderID]])</f>
        <v>58</v>
      </c>
    </row>
    <row r="931" spans="1:10" x14ac:dyDescent="0.4">
      <c r="A931" t="s">
        <v>1097</v>
      </c>
      <c r="B931" t="s">
        <v>2604</v>
      </c>
      <c r="C931" s="1">
        <v>44357</v>
      </c>
      <c r="D931" t="s">
        <v>15</v>
      </c>
      <c r="E931" t="s">
        <v>20</v>
      </c>
      <c r="F931" t="s">
        <v>16</v>
      </c>
      <c r="G931">
        <f>YEAR(tbl_Order[[#This Row],[OrderDate]])</f>
        <v>2021</v>
      </c>
      <c r="H931">
        <f>MONTH(tbl_Order[[#This Row],[OrderDate]])</f>
        <v>6</v>
      </c>
      <c r="I931" t="str">
        <f>TEXT(tbl_Order[[#This Row],[OrderDate]],"mmm")</f>
        <v>Jun</v>
      </c>
      <c r="J931" s="3">
        <f>SUMIFS(tbl_OrderProduct[LinePrice],tbl_OrderProduct[OrderID],tbl_Order[[#This Row],[OrderID]])</f>
        <v>64.95</v>
      </c>
    </row>
    <row r="932" spans="1:10" x14ac:dyDescent="0.4">
      <c r="A932" t="s">
        <v>1098</v>
      </c>
      <c r="B932" t="s">
        <v>1849</v>
      </c>
      <c r="C932" s="1">
        <v>44357</v>
      </c>
      <c r="D932" t="s">
        <v>17</v>
      </c>
      <c r="E932" t="s">
        <v>167</v>
      </c>
      <c r="F932" t="s">
        <v>16</v>
      </c>
      <c r="G932">
        <f>YEAR(tbl_Order[[#This Row],[OrderDate]])</f>
        <v>2021</v>
      </c>
      <c r="H932">
        <f>MONTH(tbl_Order[[#This Row],[OrderDate]])</f>
        <v>6</v>
      </c>
      <c r="I932" t="str">
        <f>TEXT(tbl_Order[[#This Row],[OrderDate]],"mmm")</f>
        <v>Jun</v>
      </c>
      <c r="J932" s="3">
        <f>SUMIFS(tbl_OrderProduct[LinePrice],tbl_OrderProduct[OrderID],tbl_Order[[#This Row],[OrderID]])</f>
        <v>40.5</v>
      </c>
    </row>
    <row r="933" spans="1:10" x14ac:dyDescent="0.4">
      <c r="A933" t="s">
        <v>1099</v>
      </c>
      <c r="B933" t="s">
        <v>2184</v>
      </c>
      <c r="C933" s="1">
        <v>44360</v>
      </c>
      <c r="D933" t="s">
        <v>166</v>
      </c>
      <c r="E933" t="s">
        <v>18</v>
      </c>
      <c r="F933" t="s">
        <v>16</v>
      </c>
      <c r="G933">
        <f>YEAR(tbl_Order[[#This Row],[OrderDate]])</f>
        <v>2021</v>
      </c>
      <c r="H933">
        <f>MONTH(tbl_Order[[#This Row],[OrderDate]])</f>
        <v>6</v>
      </c>
      <c r="I933" t="str">
        <f>TEXT(tbl_Order[[#This Row],[OrderDate]],"mmm")</f>
        <v>Jun</v>
      </c>
      <c r="J933" s="3">
        <f>SUMIFS(tbl_OrderProduct[LinePrice],tbl_OrderProduct[OrderID],tbl_Order[[#This Row],[OrderID]])</f>
        <v>60.95</v>
      </c>
    </row>
    <row r="934" spans="1:10" x14ac:dyDescent="0.4">
      <c r="A934" t="s">
        <v>1100</v>
      </c>
      <c r="B934" t="s">
        <v>1840</v>
      </c>
      <c r="C934" s="1">
        <v>44362</v>
      </c>
      <c r="D934" t="s">
        <v>17</v>
      </c>
      <c r="E934" t="s">
        <v>167</v>
      </c>
      <c r="F934" t="s">
        <v>16</v>
      </c>
      <c r="G934">
        <f>YEAR(tbl_Order[[#This Row],[OrderDate]])</f>
        <v>2021</v>
      </c>
      <c r="H934">
        <f>MONTH(tbl_Order[[#This Row],[OrderDate]])</f>
        <v>6</v>
      </c>
      <c r="I934" t="str">
        <f>TEXT(tbl_Order[[#This Row],[OrderDate]],"mmm")</f>
        <v>Jun</v>
      </c>
      <c r="J934" s="3">
        <f>SUMIFS(tbl_OrderProduct[LinePrice],tbl_OrderProduct[OrderID],tbl_Order[[#This Row],[OrderID]])</f>
        <v>130.48000000000002</v>
      </c>
    </row>
    <row r="935" spans="1:10" x14ac:dyDescent="0.4">
      <c r="A935" t="s">
        <v>1101</v>
      </c>
      <c r="B935" t="s">
        <v>2397</v>
      </c>
      <c r="C935" s="1">
        <v>44366</v>
      </c>
      <c r="D935" t="s">
        <v>15</v>
      </c>
      <c r="E935" t="s">
        <v>20</v>
      </c>
      <c r="F935" t="s">
        <v>16</v>
      </c>
      <c r="G935">
        <f>YEAR(tbl_Order[[#This Row],[OrderDate]])</f>
        <v>2021</v>
      </c>
      <c r="H935">
        <f>MONTH(tbl_Order[[#This Row],[OrderDate]])</f>
        <v>6</v>
      </c>
      <c r="I935" t="str">
        <f>TEXT(tbl_Order[[#This Row],[OrderDate]],"mmm")</f>
        <v>Jun</v>
      </c>
      <c r="J935" s="3">
        <f>SUMIFS(tbl_OrderProduct[LinePrice],tbl_OrderProduct[OrderID],tbl_Order[[#This Row],[OrderID]])</f>
        <v>16.5</v>
      </c>
    </row>
    <row r="936" spans="1:10" x14ac:dyDescent="0.4">
      <c r="A936" t="s">
        <v>1102</v>
      </c>
      <c r="B936" t="s">
        <v>2542</v>
      </c>
      <c r="C936" s="1">
        <v>44367</v>
      </c>
      <c r="D936" t="s">
        <v>17</v>
      </c>
      <c r="E936" t="s">
        <v>18</v>
      </c>
      <c r="F936" t="s">
        <v>16</v>
      </c>
      <c r="G936">
        <f>YEAR(tbl_Order[[#This Row],[OrderDate]])</f>
        <v>2021</v>
      </c>
      <c r="H936">
        <f>MONTH(tbl_Order[[#This Row],[OrderDate]])</f>
        <v>6</v>
      </c>
      <c r="I936" t="str">
        <f>TEXT(tbl_Order[[#This Row],[OrderDate]],"mmm")</f>
        <v>Jun</v>
      </c>
      <c r="J936" s="3">
        <f>SUMIFS(tbl_OrderProduct[LinePrice],tbl_OrderProduct[OrderID],tbl_Order[[#This Row],[OrderID]])</f>
        <v>55.95</v>
      </c>
    </row>
    <row r="937" spans="1:10" x14ac:dyDescent="0.4">
      <c r="A937" t="s">
        <v>1103</v>
      </c>
      <c r="B937" t="s">
        <v>2627</v>
      </c>
      <c r="C937" s="1">
        <v>44369</v>
      </c>
      <c r="D937" t="s">
        <v>17</v>
      </c>
      <c r="E937" t="s">
        <v>18</v>
      </c>
      <c r="F937" t="s">
        <v>16</v>
      </c>
      <c r="G937">
        <f>YEAR(tbl_Order[[#This Row],[OrderDate]])</f>
        <v>2021</v>
      </c>
      <c r="H937">
        <f>MONTH(tbl_Order[[#This Row],[OrderDate]])</f>
        <v>6</v>
      </c>
      <c r="I937" t="str">
        <f>TEXT(tbl_Order[[#This Row],[OrderDate]],"mmm")</f>
        <v>Jun</v>
      </c>
      <c r="J937" s="3">
        <f>SUMIFS(tbl_OrderProduct[LinePrice],tbl_OrderProduct[OrderID],tbl_Order[[#This Row],[OrderID]])</f>
        <v>64.95</v>
      </c>
    </row>
    <row r="938" spans="1:10" x14ac:dyDescent="0.4">
      <c r="A938" t="s">
        <v>1104</v>
      </c>
      <c r="B938" t="s">
        <v>2135</v>
      </c>
      <c r="C938" s="1">
        <v>44371</v>
      </c>
      <c r="D938" t="s">
        <v>15</v>
      </c>
      <c r="E938" t="s">
        <v>167</v>
      </c>
      <c r="F938" t="s">
        <v>16</v>
      </c>
      <c r="G938">
        <f>YEAR(tbl_Order[[#This Row],[OrderDate]])</f>
        <v>2021</v>
      </c>
      <c r="H938">
        <f>MONTH(tbl_Order[[#This Row],[OrderDate]])</f>
        <v>6</v>
      </c>
      <c r="I938" t="str">
        <f>TEXT(tbl_Order[[#This Row],[OrderDate]],"mmm")</f>
        <v>Jun</v>
      </c>
      <c r="J938" s="3">
        <f>SUMIFS(tbl_OrderProduct[LinePrice],tbl_OrderProduct[OrderID],tbl_Order[[#This Row],[OrderID]])</f>
        <v>21.95</v>
      </c>
    </row>
    <row r="939" spans="1:10" x14ac:dyDescent="0.4">
      <c r="A939" t="s">
        <v>1105</v>
      </c>
      <c r="B939" t="s">
        <v>1757</v>
      </c>
      <c r="C939" s="1">
        <v>44372</v>
      </c>
      <c r="D939" t="s">
        <v>15</v>
      </c>
      <c r="E939" t="s">
        <v>18</v>
      </c>
      <c r="F939" t="s">
        <v>16</v>
      </c>
      <c r="G939">
        <f>YEAR(tbl_Order[[#This Row],[OrderDate]])</f>
        <v>2021</v>
      </c>
      <c r="H939">
        <f>MONTH(tbl_Order[[#This Row],[OrderDate]])</f>
        <v>6</v>
      </c>
      <c r="I939" t="str">
        <f>TEXT(tbl_Order[[#This Row],[OrderDate]],"mmm")</f>
        <v>Jun</v>
      </c>
      <c r="J939" s="3">
        <f>SUMIFS(tbl_OrderProduct[LinePrice],tbl_OrderProduct[OrderID],tbl_Order[[#This Row],[OrderID]])</f>
        <v>70.48</v>
      </c>
    </row>
    <row r="940" spans="1:10" x14ac:dyDescent="0.4">
      <c r="A940" t="s">
        <v>1106</v>
      </c>
      <c r="B940" t="s">
        <v>1826</v>
      </c>
      <c r="C940" s="1">
        <v>44373</v>
      </c>
      <c r="D940" t="s">
        <v>15</v>
      </c>
      <c r="E940" t="s">
        <v>167</v>
      </c>
      <c r="F940" t="s">
        <v>16</v>
      </c>
      <c r="G940">
        <f>YEAR(tbl_Order[[#This Row],[OrderDate]])</f>
        <v>2021</v>
      </c>
      <c r="H940">
        <f>MONTH(tbl_Order[[#This Row],[OrderDate]])</f>
        <v>6</v>
      </c>
      <c r="I940" t="str">
        <f>TEXT(tbl_Order[[#This Row],[OrderDate]],"mmm")</f>
        <v>Jun</v>
      </c>
      <c r="J940" s="3">
        <f>SUMIFS(tbl_OrderProduct[LinePrice],tbl_OrderProduct[OrderID],tbl_Order[[#This Row],[OrderID]])</f>
        <v>314.93</v>
      </c>
    </row>
    <row r="941" spans="1:10" x14ac:dyDescent="0.4">
      <c r="A941" t="s">
        <v>1107</v>
      </c>
      <c r="B941" t="s">
        <v>2412</v>
      </c>
      <c r="C941" s="1">
        <v>44374</v>
      </c>
      <c r="D941" t="s">
        <v>15</v>
      </c>
      <c r="E941" t="s">
        <v>167</v>
      </c>
      <c r="F941" t="s">
        <v>16</v>
      </c>
      <c r="G941">
        <f>YEAR(tbl_Order[[#This Row],[OrderDate]])</f>
        <v>2021</v>
      </c>
      <c r="H941">
        <f>MONTH(tbl_Order[[#This Row],[OrderDate]])</f>
        <v>6</v>
      </c>
      <c r="I941" t="str">
        <f>TEXT(tbl_Order[[#This Row],[OrderDate]],"mmm")</f>
        <v>Jun</v>
      </c>
      <c r="J941" s="3">
        <f>SUMIFS(tbl_OrderProduct[LinePrice],tbl_OrderProduct[OrderID],tbl_Order[[#This Row],[OrderID]])</f>
        <v>105.44</v>
      </c>
    </row>
    <row r="942" spans="1:10" x14ac:dyDescent="0.4">
      <c r="A942" t="s">
        <v>1108</v>
      </c>
      <c r="B942" t="s">
        <v>2618</v>
      </c>
      <c r="C942" s="1">
        <v>44375</v>
      </c>
      <c r="D942" t="s">
        <v>15</v>
      </c>
      <c r="E942" t="s">
        <v>167</v>
      </c>
      <c r="F942" t="s">
        <v>16</v>
      </c>
      <c r="G942">
        <f>YEAR(tbl_Order[[#This Row],[OrderDate]])</f>
        <v>2021</v>
      </c>
      <c r="H942">
        <f>MONTH(tbl_Order[[#This Row],[OrderDate]])</f>
        <v>6</v>
      </c>
      <c r="I942" t="str">
        <f>TEXT(tbl_Order[[#This Row],[OrderDate]],"mmm")</f>
        <v>Jun</v>
      </c>
      <c r="J942" s="3">
        <f>SUMIFS(tbl_OrderProduct[LinePrice],tbl_OrderProduct[OrderID],tbl_Order[[#This Row],[OrderID]])</f>
        <v>117.95</v>
      </c>
    </row>
    <row r="943" spans="1:10" x14ac:dyDescent="0.4">
      <c r="A943" t="s">
        <v>1109</v>
      </c>
      <c r="B943" t="s">
        <v>1861</v>
      </c>
      <c r="C943" s="1">
        <v>44378</v>
      </c>
      <c r="D943" t="s">
        <v>166</v>
      </c>
      <c r="E943" t="s">
        <v>167</v>
      </c>
      <c r="F943" t="s">
        <v>16</v>
      </c>
      <c r="G943">
        <f>YEAR(tbl_Order[[#This Row],[OrderDate]])</f>
        <v>2021</v>
      </c>
      <c r="H943">
        <f>MONTH(tbl_Order[[#This Row],[OrderDate]])</f>
        <v>7</v>
      </c>
      <c r="I943" t="str">
        <f>TEXT(tbl_Order[[#This Row],[OrderDate]],"mmm")</f>
        <v>Jul</v>
      </c>
      <c r="J943" s="3">
        <f>SUMIFS(tbl_OrderProduct[LinePrice],tbl_OrderProduct[OrderID],tbl_Order[[#This Row],[OrderID]])</f>
        <v>223.41000000000003</v>
      </c>
    </row>
    <row r="944" spans="1:10" x14ac:dyDescent="0.4">
      <c r="A944" t="s">
        <v>1110</v>
      </c>
      <c r="B944" t="s">
        <v>2485</v>
      </c>
      <c r="C944" s="1">
        <v>44382</v>
      </c>
      <c r="D944" t="s">
        <v>15</v>
      </c>
      <c r="E944" t="s">
        <v>18</v>
      </c>
      <c r="F944" t="s">
        <v>16</v>
      </c>
      <c r="G944">
        <f>YEAR(tbl_Order[[#This Row],[OrderDate]])</f>
        <v>2021</v>
      </c>
      <c r="H944">
        <f>MONTH(tbl_Order[[#This Row],[OrderDate]])</f>
        <v>7</v>
      </c>
      <c r="I944" t="str">
        <f>TEXT(tbl_Order[[#This Row],[OrderDate]],"mmm")</f>
        <v>Jul</v>
      </c>
      <c r="J944" s="3">
        <f>SUMIFS(tbl_OrderProduct[LinePrice],tbl_OrderProduct[OrderID],tbl_Order[[#This Row],[OrderID]])</f>
        <v>302.87</v>
      </c>
    </row>
    <row r="945" spans="1:10" x14ac:dyDescent="0.4">
      <c r="A945" t="s">
        <v>1111</v>
      </c>
      <c r="B945" t="s">
        <v>2035</v>
      </c>
      <c r="C945" s="1">
        <v>44385</v>
      </c>
      <c r="D945" t="s">
        <v>15</v>
      </c>
      <c r="E945" t="s">
        <v>167</v>
      </c>
      <c r="F945" t="s">
        <v>16</v>
      </c>
      <c r="G945">
        <f>YEAR(tbl_Order[[#This Row],[OrderDate]])</f>
        <v>2021</v>
      </c>
      <c r="H945">
        <f>MONTH(tbl_Order[[#This Row],[OrderDate]])</f>
        <v>7</v>
      </c>
      <c r="I945" t="str">
        <f>TEXT(tbl_Order[[#This Row],[OrderDate]],"mmm")</f>
        <v>Jul</v>
      </c>
      <c r="J945" s="3">
        <f>SUMIFS(tbl_OrderProduct[LinePrice],tbl_OrderProduct[OrderID],tbl_Order[[#This Row],[OrderID]])</f>
        <v>38.49</v>
      </c>
    </row>
    <row r="946" spans="1:10" x14ac:dyDescent="0.4">
      <c r="A946" t="s">
        <v>1112</v>
      </c>
      <c r="B946" t="s">
        <v>1905</v>
      </c>
      <c r="C946" s="1">
        <v>44387</v>
      </c>
      <c r="D946" t="s">
        <v>17</v>
      </c>
      <c r="E946" t="s">
        <v>167</v>
      </c>
      <c r="F946" t="s">
        <v>16</v>
      </c>
      <c r="G946">
        <f>YEAR(tbl_Order[[#This Row],[OrderDate]])</f>
        <v>2021</v>
      </c>
      <c r="H946">
        <f>MONTH(tbl_Order[[#This Row],[OrderDate]])</f>
        <v>7</v>
      </c>
      <c r="I946" t="str">
        <f>TEXT(tbl_Order[[#This Row],[OrderDate]],"mmm")</f>
        <v>Jul</v>
      </c>
      <c r="J946" s="3">
        <f>SUMIFS(tbl_OrderProduct[LinePrice],tbl_OrderProduct[OrderID],tbl_Order[[#This Row],[OrderID]])</f>
        <v>163.98000000000002</v>
      </c>
    </row>
    <row r="947" spans="1:10" x14ac:dyDescent="0.4">
      <c r="A947" t="s">
        <v>1113</v>
      </c>
      <c r="B947" t="s">
        <v>2366</v>
      </c>
      <c r="C947" s="1">
        <v>44390</v>
      </c>
      <c r="D947" t="s">
        <v>15</v>
      </c>
      <c r="E947" t="s">
        <v>167</v>
      </c>
      <c r="F947" t="s">
        <v>16</v>
      </c>
      <c r="G947">
        <f>YEAR(tbl_Order[[#This Row],[OrderDate]])</f>
        <v>2021</v>
      </c>
      <c r="H947">
        <f>MONTH(tbl_Order[[#This Row],[OrderDate]])</f>
        <v>7</v>
      </c>
      <c r="I947" t="str">
        <f>TEXT(tbl_Order[[#This Row],[OrderDate]],"mmm")</f>
        <v>Jul</v>
      </c>
      <c r="J947" s="3">
        <f>SUMIFS(tbl_OrderProduct[LinePrice],tbl_OrderProduct[OrderID],tbl_Order[[#This Row],[OrderID]])</f>
        <v>58.45</v>
      </c>
    </row>
    <row r="948" spans="1:10" x14ac:dyDescent="0.4">
      <c r="A948" t="s">
        <v>1114</v>
      </c>
      <c r="B948" t="s">
        <v>2632</v>
      </c>
      <c r="C948" s="1">
        <v>44392</v>
      </c>
      <c r="D948" t="s">
        <v>166</v>
      </c>
      <c r="E948" t="s">
        <v>167</v>
      </c>
      <c r="F948" t="s">
        <v>16</v>
      </c>
      <c r="G948">
        <f>YEAR(tbl_Order[[#This Row],[OrderDate]])</f>
        <v>2021</v>
      </c>
      <c r="H948">
        <f>MONTH(tbl_Order[[#This Row],[OrderDate]])</f>
        <v>7</v>
      </c>
      <c r="I948" t="str">
        <f>TEXT(tbl_Order[[#This Row],[OrderDate]],"mmm")</f>
        <v>Jul</v>
      </c>
      <c r="J948" s="3">
        <f>SUMIFS(tbl_OrderProduct[LinePrice],tbl_OrderProduct[OrderID],tbl_Order[[#This Row],[OrderID]])</f>
        <v>255.97</v>
      </c>
    </row>
    <row r="949" spans="1:10" x14ac:dyDescent="0.4">
      <c r="A949" t="s">
        <v>1115</v>
      </c>
      <c r="B949" t="s">
        <v>1887</v>
      </c>
      <c r="C949" s="1">
        <v>44392</v>
      </c>
      <c r="D949" t="s">
        <v>15</v>
      </c>
      <c r="E949" t="s">
        <v>20</v>
      </c>
      <c r="F949" t="s">
        <v>16</v>
      </c>
      <c r="G949">
        <f>YEAR(tbl_Order[[#This Row],[OrderDate]])</f>
        <v>2021</v>
      </c>
      <c r="H949">
        <f>MONTH(tbl_Order[[#This Row],[OrderDate]])</f>
        <v>7</v>
      </c>
      <c r="I949" t="str">
        <f>TEXT(tbl_Order[[#This Row],[OrderDate]],"mmm")</f>
        <v>Jul</v>
      </c>
      <c r="J949" s="3">
        <f>SUMIFS(tbl_OrderProduct[LinePrice],tbl_OrderProduct[OrderID],tbl_Order[[#This Row],[OrderID]])</f>
        <v>17</v>
      </c>
    </row>
    <row r="950" spans="1:10" x14ac:dyDescent="0.4">
      <c r="A950" t="s">
        <v>1116</v>
      </c>
      <c r="B950" t="s">
        <v>2180</v>
      </c>
      <c r="C950" s="1">
        <v>44396</v>
      </c>
      <c r="D950" t="s">
        <v>17</v>
      </c>
      <c r="E950" t="s">
        <v>167</v>
      </c>
      <c r="F950" t="s">
        <v>16</v>
      </c>
      <c r="G950">
        <f>YEAR(tbl_Order[[#This Row],[OrderDate]])</f>
        <v>2021</v>
      </c>
      <c r="H950">
        <f>MONTH(tbl_Order[[#This Row],[OrderDate]])</f>
        <v>7</v>
      </c>
      <c r="I950" t="str">
        <f>TEXT(tbl_Order[[#This Row],[OrderDate]],"mmm")</f>
        <v>Jul</v>
      </c>
      <c r="J950" s="3">
        <f>SUMIFS(tbl_OrderProduct[LinePrice],tbl_OrderProduct[OrderID],tbl_Order[[#This Row],[OrderID]])</f>
        <v>275.34000000000003</v>
      </c>
    </row>
    <row r="951" spans="1:10" x14ac:dyDescent="0.4">
      <c r="A951" t="s">
        <v>1117</v>
      </c>
      <c r="B951" t="s">
        <v>2439</v>
      </c>
      <c r="C951" s="1">
        <v>44399</v>
      </c>
      <c r="D951" t="s">
        <v>15</v>
      </c>
      <c r="E951" t="s">
        <v>20</v>
      </c>
      <c r="F951" t="s">
        <v>16</v>
      </c>
      <c r="G951">
        <f>YEAR(tbl_Order[[#This Row],[OrderDate]])</f>
        <v>2021</v>
      </c>
      <c r="H951">
        <f>MONTH(tbl_Order[[#This Row],[OrderDate]])</f>
        <v>7</v>
      </c>
      <c r="I951" t="str">
        <f>TEXT(tbl_Order[[#This Row],[OrderDate]],"mmm")</f>
        <v>Jul</v>
      </c>
      <c r="J951" s="3">
        <f>SUMIFS(tbl_OrderProduct[LinePrice],tbl_OrderProduct[OrderID],tbl_Order[[#This Row],[OrderID]])</f>
        <v>12.95</v>
      </c>
    </row>
    <row r="952" spans="1:10" x14ac:dyDescent="0.4">
      <c r="A952" t="s">
        <v>1118</v>
      </c>
      <c r="B952" t="s">
        <v>2052</v>
      </c>
      <c r="C952" s="1">
        <v>44401</v>
      </c>
      <c r="D952" t="s">
        <v>15</v>
      </c>
      <c r="E952" t="s">
        <v>167</v>
      </c>
      <c r="F952" t="s">
        <v>16</v>
      </c>
      <c r="G952">
        <f>YEAR(tbl_Order[[#This Row],[OrderDate]])</f>
        <v>2021</v>
      </c>
      <c r="H952">
        <f>MONTH(tbl_Order[[#This Row],[OrderDate]])</f>
        <v>7</v>
      </c>
      <c r="I952" t="str">
        <f>TEXT(tbl_Order[[#This Row],[OrderDate]],"mmm")</f>
        <v>Jul</v>
      </c>
      <c r="J952" s="3">
        <f>SUMIFS(tbl_OrderProduct[LinePrice],tbl_OrderProduct[OrderID],tbl_Order[[#This Row],[OrderID]])</f>
        <v>66</v>
      </c>
    </row>
    <row r="953" spans="1:10" x14ac:dyDescent="0.4">
      <c r="A953" t="s">
        <v>1119</v>
      </c>
      <c r="B953" t="s">
        <v>1941</v>
      </c>
      <c r="C953" s="1">
        <v>44404</v>
      </c>
      <c r="D953" t="s">
        <v>15</v>
      </c>
      <c r="E953" t="s">
        <v>167</v>
      </c>
      <c r="F953" t="s">
        <v>16</v>
      </c>
      <c r="G953">
        <f>YEAR(tbl_Order[[#This Row],[OrderDate]])</f>
        <v>2021</v>
      </c>
      <c r="H953">
        <f>MONTH(tbl_Order[[#This Row],[OrderDate]])</f>
        <v>7</v>
      </c>
      <c r="I953" t="str">
        <f>TEXT(tbl_Order[[#This Row],[OrderDate]],"mmm")</f>
        <v>Jul</v>
      </c>
      <c r="J953" s="3">
        <f>SUMIFS(tbl_OrderProduct[LinePrice],tbl_OrderProduct[OrderID],tbl_Order[[#This Row],[OrderID]])</f>
        <v>38.49</v>
      </c>
    </row>
    <row r="954" spans="1:10" x14ac:dyDescent="0.4">
      <c r="A954" t="s">
        <v>1120</v>
      </c>
      <c r="B954" t="s">
        <v>2137</v>
      </c>
      <c r="C954" s="1">
        <v>44406</v>
      </c>
      <c r="D954" t="s">
        <v>15</v>
      </c>
      <c r="E954" t="s">
        <v>20</v>
      </c>
      <c r="F954" t="s">
        <v>16</v>
      </c>
      <c r="G954">
        <f>YEAR(tbl_Order[[#This Row],[OrderDate]])</f>
        <v>2021</v>
      </c>
      <c r="H954">
        <f>MONTH(tbl_Order[[#This Row],[OrderDate]])</f>
        <v>7</v>
      </c>
      <c r="I954" t="str">
        <f>TEXT(tbl_Order[[#This Row],[OrderDate]],"mmm")</f>
        <v>Jul</v>
      </c>
      <c r="J954" s="3">
        <f>SUMIFS(tbl_OrderProduct[LinePrice],tbl_OrderProduct[OrderID],tbl_Order[[#This Row],[OrderID]])</f>
        <v>94.45</v>
      </c>
    </row>
    <row r="955" spans="1:10" x14ac:dyDescent="0.4">
      <c r="A955" t="s">
        <v>1121</v>
      </c>
      <c r="B955" t="s">
        <v>2187</v>
      </c>
      <c r="C955" s="1">
        <v>44409</v>
      </c>
      <c r="D955" t="s">
        <v>17</v>
      </c>
      <c r="E955" t="s">
        <v>167</v>
      </c>
      <c r="F955" t="s">
        <v>16</v>
      </c>
      <c r="G955">
        <f>YEAR(tbl_Order[[#This Row],[OrderDate]])</f>
        <v>2021</v>
      </c>
      <c r="H955">
        <f>MONTH(tbl_Order[[#This Row],[OrderDate]])</f>
        <v>8</v>
      </c>
      <c r="I955" t="str">
        <f>TEXT(tbl_Order[[#This Row],[OrderDate]],"mmm")</f>
        <v>Aug</v>
      </c>
      <c r="J955" s="3">
        <f>SUMIFS(tbl_OrderProduct[LinePrice],tbl_OrderProduct[OrderID],tbl_Order[[#This Row],[OrderID]])</f>
        <v>128</v>
      </c>
    </row>
    <row r="956" spans="1:10" x14ac:dyDescent="0.4">
      <c r="A956" t="s">
        <v>1122</v>
      </c>
      <c r="B956" t="s">
        <v>2351</v>
      </c>
      <c r="C956" s="1">
        <v>44412</v>
      </c>
      <c r="D956" t="s">
        <v>15</v>
      </c>
      <c r="E956" t="s">
        <v>20</v>
      </c>
      <c r="F956" t="s">
        <v>16</v>
      </c>
      <c r="G956">
        <f>YEAR(tbl_Order[[#This Row],[OrderDate]])</f>
        <v>2021</v>
      </c>
      <c r="H956">
        <f>MONTH(tbl_Order[[#This Row],[OrderDate]])</f>
        <v>8</v>
      </c>
      <c r="I956" t="str">
        <f>TEXT(tbl_Order[[#This Row],[OrderDate]],"mmm")</f>
        <v>Aug</v>
      </c>
      <c r="J956" s="3">
        <f>SUMIFS(tbl_OrderProduct[LinePrice],tbl_OrderProduct[OrderID],tbl_Order[[#This Row],[OrderID]])</f>
        <v>40.94</v>
      </c>
    </row>
    <row r="957" spans="1:10" x14ac:dyDescent="0.4">
      <c r="A957" t="s">
        <v>1123</v>
      </c>
      <c r="B957" t="s">
        <v>1829</v>
      </c>
      <c r="C957" s="1">
        <v>44415</v>
      </c>
      <c r="D957" t="s">
        <v>15</v>
      </c>
      <c r="E957" t="s">
        <v>167</v>
      </c>
      <c r="F957" t="s">
        <v>16</v>
      </c>
      <c r="G957">
        <f>YEAR(tbl_Order[[#This Row],[OrderDate]])</f>
        <v>2021</v>
      </c>
      <c r="H957">
        <f>MONTH(tbl_Order[[#This Row],[OrderDate]])</f>
        <v>8</v>
      </c>
      <c r="I957" t="str">
        <f>TEXT(tbl_Order[[#This Row],[OrderDate]],"mmm")</f>
        <v>Aug</v>
      </c>
      <c r="J957" s="3">
        <f>SUMIFS(tbl_OrderProduct[LinePrice],tbl_OrderProduct[OrderID],tbl_Order[[#This Row],[OrderID]])</f>
        <v>26.49</v>
      </c>
    </row>
    <row r="958" spans="1:10" x14ac:dyDescent="0.4">
      <c r="A958" t="s">
        <v>1124</v>
      </c>
      <c r="B958" t="s">
        <v>2170</v>
      </c>
      <c r="C958" s="1">
        <v>44418</v>
      </c>
      <c r="D958" t="s">
        <v>15</v>
      </c>
      <c r="E958" t="s">
        <v>167</v>
      </c>
      <c r="F958" t="s">
        <v>16</v>
      </c>
      <c r="G958">
        <f>YEAR(tbl_Order[[#This Row],[OrderDate]])</f>
        <v>2021</v>
      </c>
      <c r="H958">
        <f>MONTH(tbl_Order[[#This Row],[OrderDate]])</f>
        <v>8</v>
      </c>
      <c r="I958" t="str">
        <f>TEXT(tbl_Order[[#This Row],[OrderDate]],"mmm")</f>
        <v>Aug</v>
      </c>
      <c r="J958" s="3">
        <f>SUMIFS(tbl_OrderProduct[LinePrice],tbl_OrderProduct[OrderID],tbl_Order[[#This Row],[OrderID]])</f>
        <v>259.84999999999997</v>
      </c>
    </row>
    <row r="959" spans="1:10" x14ac:dyDescent="0.4">
      <c r="A959" t="s">
        <v>1125</v>
      </c>
      <c r="B959" t="s">
        <v>2079</v>
      </c>
      <c r="C959" s="1">
        <v>44421</v>
      </c>
      <c r="D959" t="s">
        <v>166</v>
      </c>
      <c r="E959" t="s">
        <v>167</v>
      </c>
      <c r="F959" t="s">
        <v>16</v>
      </c>
      <c r="G959">
        <f>YEAR(tbl_Order[[#This Row],[OrderDate]])</f>
        <v>2021</v>
      </c>
      <c r="H959">
        <f>MONTH(tbl_Order[[#This Row],[OrderDate]])</f>
        <v>8</v>
      </c>
      <c r="I959" t="str">
        <f>TEXT(tbl_Order[[#This Row],[OrderDate]],"mmm")</f>
        <v>Aug</v>
      </c>
      <c r="J959" s="3">
        <f>SUMIFS(tbl_OrderProduct[LinePrice],tbl_OrderProduct[OrderID],tbl_Order[[#This Row],[OrderID]])</f>
        <v>126.98</v>
      </c>
    </row>
    <row r="960" spans="1:10" x14ac:dyDescent="0.4">
      <c r="A960" t="s">
        <v>1126</v>
      </c>
      <c r="B960" t="s">
        <v>2287</v>
      </c>
      <c r="C960" s="1">
        <v>44423</v>
      </c>
      <c r="D960" t="s">
        <v>15</v>
      </c>
      <c r="E960" t="s">
        <v>167</v>
      </c>
      <c r="F960" t="s">
        <v>16</v>
      </c>
      <c r="G960">
        <f>YEAR(tbl_Order[[#This Row],[OrderDate]])</f>
        <v>2021</v>
      </c>
      <c r="H960">
        <f>MONTH(tbl_Order[[#This Row],[OrderDate]])</f>
        <v>8</v>
      </c>
      <c r="I960" t="str">
        <f>TEXT(tbl_Order[[#This Row],[OrderDate]],"mmm")</f>
        <v>Aug</v>
      </c>
      <c r="J960" s="3">
        <f>SUMIFS(tbl_OrderProduct[LinePrice],tbl_OrderProduct[OrderID],tbl_Order[[#This Row],[OrderID]])</f>
        <v>277.91999999999996</v>
      </c>
    </row>
    <row r="961" spans="1:10" x14ac:dyDescent="0.4">
      <c r="A961" t="s">
        <v>1127</v>
      </c>
      <c r="B961" t="s">
        <v>2566</v>
      </c>
      <c r="C961" s="1">
        <v>44425</v>
      </c>
      <c r="D961" t="s">
        <v>166</v>
      </c>
      <c r="E961" t="s">
        <v>20</v>
      </c>
      <c r="F961" t="s">
        <v>16</v>
      </c>
      <c r="G961">
        <f>YEAR(tbl_Order[[#This Row],[OrderDate]])</f>
        <v>2021</v>
      </c>
      <c r="H961">
        <f>MONTH(tbl_Order[[#This Row],[OrderDate]])</f>
        <v>8</v>
      </c>
      <c r="I961" t="str">
        <f>TEXT(tbl_Order[[#This Row],[OrderDate]],"mmm")</f>
        <v>Aug</v>
      </c>
      <c r="J961" s="3">
        <f>SUMIFS(tbl_OrderProduct[LinePrice],tbl_OrderProduct[OrderID],tbl_Order[[#This Row],[OrderID]])</f>
        <v>73.489999999999995</v>
      </c>
    </row>
    <row r="962" spans="1:10" x14ac:dyDescent="0.4">
      <c r="A962" t="s">
        <v>1128</v>
      </c>
      <c r="B962" t="s">
        <v>2379</v>
      </c>
      <c r="C962" s="1">
        <v>44428</v>
      </c>
      <c r="D962" t="s">
        <v>15</v>
      </c>
      <c r="E962" t="s">
        <v>20</v>
      </c>
      <c r="F962" t="s">
        <v>16</v>
      </c>
      <c r="G962">
        <f>YEAR(tbl_Order[[#This Row],[OrderDate]])</f>
        <v>2021</v>
      </c>
      <c r="H962">
        <f>MONTH(tbl_Order[[#This Row],[OrderDate]])</f>
        <v>8</v>
      </c>
      <c r="I962" t="str">
        <f>TEXT(tbl_Order[[#This Row],[OrderDate]],"mmm")</f>
        <v>Aug</v>
      </c>
      <c r="J962" s="3">
        <f>SUMIFS(tbl_OrderProduct[LinePrice],tbl_OrderProduct[OrderID],tbl_Order[[#This Row],[OrderID]])</f>
        <v>193.5</v>
      </c>
    </row>
    <row r="963" spans="1:10" x14ac:dyDescent="0.4">
      <c r="A963" t="s">
        <v>1129</v>
      </c>
      <c r="B963" t="s">
        <v>1930</v>
      </c>
      <c r="C963" s="1">
        <v>44430</v>
      </c>
      <c r="D963" t="s">
        <v>15</v>
      </c>
      <c r="E963" t="s">
        <v>20</v>
      </c>
      <c r="F963" t="s">
        <v>16</v>
      </c>
      <c r="G963">
        <f>YEAR(tbl_Order[[#This Row],[OrderDate]])</f>
        <v>2021</v>
      </c>
      <c r="H963">
        <f>MONTH(tbl_Order[[#This Row],[OrderDate]])</f>
        <v>8</v>
      </c>
      <c r="I963" t="str">
        <f>TEXT(tbl_Order[[#This Row],[OrderDate]],"mmm")</f>
        <v>Aug</v>
      </c>
      <c r="J963" s="3">
        <f>SUMIFS(tbl_OrderProduct[LinePrice],tbl_OrderProduct[OrderID],tbl_Order[[#This Row],[OrderID]])</f>
        <v>73.95</v>
      </c>
    </row>
    <row r="964" spans="1:10" x14ac:dyDescent="0.4">
      <c r="A964" t="s">
        <v>1130</v>
      </c>
      <c r="B964" t="s">
        <v>1917</v>
      </c>
      <c r="C964" s="1">
        <v>44432</v>
      </c>
      <c r="D964" t="s">
        <v>17</v>
      </c>
      <c r="E964" t="s">
        <v>167</v>
      </c>
      <c r="F964" t="s">
        <v>16</v>
      </c>
      <c r="G964">
        <f>YEAR(tbl_Order[[#This Row],[OrderDate]])</f>
        <v>2021</v>
      </c>
      <c r="H964">
        <f>MONTH(tbl_Order[[#This Row],[OrderDate]])</f>
        <v>8</v>
      </c>
      <c r="I964" t="str">
        <f>TEXT(tbl_Order[[#This Row],[OrderDate]],"mmm")</f>
        <v>Aug</v>
      </c>
      <c r="J964" s="3">
        <f>SUMIFS(tbl_OrderProduct[LinePrice],tbl_OrderProduct[OrderID],tbl_Order[[#This Row],[OrderID]])</f>
        <v>166.4</v>
      </c>
    </row>
    <row r="965" spans="1:10" x14ac:dyDescent="0.4">
      <c r="A965" t="s">
        <v>1131</v>
      </c>
      <c r="B965" t="s">
        <v>2266</v>
      </c>
      <c r="C965" s="1">
        <v>44435</v>
      </c>
      <c r="D965" t="s">
        <v>17</v>
      </c>
      <c r="E965" t="s">
        <v>167</v>
      </c>
      <c r="F965" t="s">
        <v>16</v>
      </c>
      <c r="G965">
        <f>YEAR(tbl_Order[[#This Row],[OrderDate]])</f>
        <v>2021</v>
      </c>
      <c r="H965">
        <f>MONTH(tbl_Order[[#This Row],[OrderDate]])</f>
        <v>8</v>
      </c>
      <c r="I965" t="str">
        <f>TEXT(tbl_Order[[#This Row],[OrderDate]],"mmm")</f>
        <v>Aug</v>
      </c>
      <c r="J965" s="3">
        <f>SUMIFS(tbl_OrderProduct[LinePrice],tbl_OrderProduct[OrderID],tbl_Order[[#This Row],[OrderID]])</f>
        <v>23.95</v>
      </c>
    </row>
    <row r="966" spans="1:10" x14ac:dyDescent="0.4">
      <c r="A966" t="s">
        <v>1132</v>
      </c>
      <c r="B966" t="s">
        <v>2520</v>
      </c>
      <c r="C966" s="1">
        <v>44436</v>
      </c>
      <c r="D966" t="s">
        <v>17</v>
      </c>
      <c r="E966" t="s">
        <v>167</v>
      </c>
      <c r="F966" t="s">
        <v>16</v>
      </c>
      <c r="G966">
        <f>YEAR(tbl_Order[[#This Row],[OrderDate]])</f>
        <v>2021</v>
      </c>
      <c r="H966">
        <f>MONTH(tbl_Order[[#This Row],[OrderDate]])</f>
        <v>8</v>
      </c>
      <c r="I966" t="str">
        <f>TEXT(tbl_Order[[#This Row],[OrderDate]],"mmm")</f>
        <v>Aug</v>
      </c>
      <c r="J966" s="3">
        <f>SUMIFS(tbl_OrderProduct[LinePrice],tbl_OrderProduct[OrderID],tbl_Order[[#This Row],[OrderID]])</f>
        <v>188</v>
      </c>
    </row>
    <row r="967" spans="1:10" x14ac:dyDescent="0.4">
      <c r="A967" t="s">
        <v>1133</v>
      </c>
      <c r="B967" t="s">
        <v>1854</v>
      </c>
      <c r="C967" s="1">
        <v>44439</v>
      </c>
      <c r="D967" t="s">
        <v>17</v>
      </c>
      <c r="E967" t="s">
        <v>18</v>
      </c>
      <c r="F967" t="s">
        <v>16</v>
      </c>
      <c r="G967">
        <f>YEAR(tbl_Order[[#This Row],[OrderDate]])</f>
        <v>2021</v>
      </c>
      <c r="H967">
        <f>MONTH(tbl_Order[[#This Row],[OrderDate]])</f>
        <v>8</v>
      </c>
      <c r="I967" t="str">
        <f>TEXT(tbl_Order[[#This Row],[OrderDate]],"mmm")</f>
        <v>Aug</v>
      </c>
      <c r="J967" s="3">
        <f>SUMIFS(tbl_OrderProduct[LinePrice],tbl_OrderProduct[OrderID],tbl_Order[[#This Row],[OrderID]])</f>
        <v>294.98</v>
      </c>
    </row>
    <row r="968" spans="1:10" x14ac:dyDescent="0.4">
      <c r="A968" t="s">
        <v>1134</v>
      </c>
      <c r="B968" t="s">
        <v>1861</v>
      </c>
      <c r="C968" s="1">
        <v>44442</v>
      </c>
      <c r="D968" t="s">
        <v>17</v>
      </c>
      <c r="E968" t="s">
        <v>167</v>
      </c>
      <c r="F968" t="s">
        <v>16</v>
      </c>
      <c r="G968">
        <f>YEAR(tbl_Order[[#This Row],[OrderDate]])</f>
        <v>2021</v>
      </c>
      <c r="H968">
        <f>MONTH(tbl_Order[[#This Row],[OrderDate]])</f>
        <v>9</v>
      </c>
      <c r="I968" t="str">
        <f>TEXT(tbl_Order[[#This Row],[OrderDate]],"mmm")</f>
        <v>Sep</v>
      </c>
      <c r="J968" s="3">
        <f>SUMIFS(tbl_OrderProduct[LinePrice],tbl_OrderProduct[OrderID],tbl_Order[[#This Row],[OrderID]])</f>
        <v>47</v>
      </c>
    </row>
    <row r="969" spans="1:10" x14ac:dyDescent="0.4">
      <c r="A969" t="s">
        <v>1135</v>
      </c>
      <c r="B969" t="s">
        <v>2398</v>
      </c>
      <c r="C969" s="1">
        <v>44446</v>
      </c>
      <c r="D969" t="s">
        <v>15</v>
      </c>
      <c r="E969" t="s">
        <v>167</v>
      </c>
      <c r="F969" t="s">
        <v>16</v>
      </c>
      <c r="G969">
        <f>YEAR(tbl_Order[[#This Row],[OrderDate]])</f>
        <v>2021</v>
      </c>
      <c r="H969">
        <f>MONTH(tbl_Order[[#This Row],[OrderDate]])</f>
        <v>9</v>
      </c>
      <c r="I969" t="str">
        <f>TEXT(tbl_Order[[#This Row],[OrderDate]],"mmm")</f>
        <v>Sep</v>
      </c>
      <c r="J969" s="3">
        <f>SUMIFS(tbl_OrderProduct[LinePrice],tbl_OrderProduct[OrderID],tbl_Order[[#This Row],[OrderID]])</f>
        <v>170</v>
      </c>
    </row>
    <row r="970" spans="1:10" x14ac:dyDescent="0.4">
      <c r="A970" t="s">
        <v>1136</v>
      </c>
      <c r="B970" t="s">
        <v>2310</v>
      </c>
      <c r="C970" s="1">
        <v>44449</v>
      </c>
      <c r="D970" t="s">
        <v>17</v>
      </c>
      <c r="E970" t="s">
        <v>167</v>
      </c>
      <c r="F970" t="s">
        <v>16</v>
      </c>
      <c r="G970">
        <f>YEAR(tbl_Order[[#This Row],[OrderDate]])</f>
        <v>2021</v>
      </c>
      <c r="H970">
        <f>MONTH(tbl_Order[[#This Row],[OrderDate]])</f>
        <v>9</v>
      </c>
      <c r="I970" t="str">
        <f>TEXT(tbl_Order[[#This Row],[OrderDate]],"mmm")</f>
        <v>Sep</v>
      </c>
      <c r="J970" s="3">
        <f>SUMIFS(tbl_OrderProduct[LinePrice],tbl_OrderProduct[OrderID],tbl_Order[[#This Row],[OrderID]])</f>
        <v>49.49</v>
      </c>
    </row>
    <row r="971" spans="1:10" x14ac:dyDescent="0.4">
      <c r="A971" t="s">
        <v>1137</v>
      </c>
      <c r="B971" t="s">
        <v>1808</v>
      </c>
      <c r="C971" s="1">
        <v>44452</v>
      </c>
      <c r="D971" t="s">
        <v>15</v>
      </c>
      <c r="E971" t="s">
        <v>167</v>
      </c>
      <c r="F971" t="s">
        <v>16</v>
      </c>
      <c r="G971">
        <f>YEAR(tbl_Order[[#This Row],[OrderDate]])</f>
        <v>2021</v>
      </c>
      <c r="H971">
        <f>MONTH(tbl_Order[[#This Row],[OrderDate]])</f>
        <v>9</v>
      </c>
      <c r="I971" t="str">
        <f>TEXT(tbl_Order[[#This Row],[OrderDate]],"mmm")</f>
        <v>Sep</v>
      </c>
      <c r="J971" s="3">
        <f>SUMIFS(tbl_OrderProduct[LinePrice],tbl_OrderProduct[OrderID],tbl_Order[[#This Row],[OrderID]])</f>
        <v>264.82</v>
      </c>
    </row>
    <row r="972" spans="1:10" x14ac:dyDescent="0.4">
      <c r="A972" t="s">
        <v>1138</v>
      </c>
      <c r="B972" t="s">
        <v>2340</v>
      </c>
      <c r="C972" s="1">
        <v>44455</v>
      </c>
      <c r="D972" t="s">
        <v>15</v>
      </c>
      <c r="E972" t="s">
        <v>20</v>
      </c>
      <c r="F972" t="s">
        <v>16</v>
      </c>
      <c r="G972">
        <f>YEAR(tbl_Order[[#This Row],[OrderDate]])</f>
        <v>2021</v>
      </c>
      <c r="H972">
        <f>MONTH(tbl_Order[[#This Row],[OrderDate]])</f>
        <v>9</v>
      </c>
      <c r="I972" t="str">
        <f>TEXT(tbl_Order[[#This Row],[OrderDate]],"mmm")</f>
        <v>Sep</v>
      </c>
      <c r="J972" s="3">
        <f>SUMIFS(tbl_OrderProduct[LinePrice],tbl_OrderProduct[OrderID],tbl_Order[[#This Row],[OrderID]])</f>
        <v>34.99</v>
      </c>
    </row>
    <row r="973" spans="1:10" x14ac:dyDescent="0.4">
      <c r="A973" t="s">
        <v>1139</v>
      </c>
      <c r="B973" t="s">
        <v>1835</v>
      </c>
      <c r="C973" s="1">
        <v>44457</v>
      </c>
      <c r="D973" t="s">
        <v>15</v>
      </c>
      <c r="E973" t="s">
        <v>167</v>
      </c>
      <c r="F973" t="s">
        <v>16</v>
      </c>
      <c r="G973">
        <f>YEAR(tbl_Order[[#This Row],[OrderDate]])</f>
        <v>2021</v>
      </c>
      <c r="H973">
        <f>MONTH(tbl_Order[[#This Row],[OrderDate]])</f>
        <v>9</v>
      </c>
      <c r="I973" t="str">
        <f>TEXT(tbl_Order[[#This Row],[OrderDate]],"mmm")</f>
        <v>Sep</v>
      </c>
      <c r="J973" s="3">
        <f>SUMIFS(tbl_OrderProduct[LinePrice],tbl_OrderProduct[OrderID],tbl_Order[[#This Row],[OrderID]])</f>
        <v>119.47</v>
      </c>
    </row>
    <row r="974" spans="1:10" x14ac:dyDescent="0.4">
      <c r="A974" t="s">
        <v>1140</v>
      </c>
      <c r="B974" t="s">
        <v>1899</v>
      </c>
      <c r="C974" s="1">
        <v>44459</v>
      </c>
      <c r="D974" t="s">
        <v>15</v>
      </c>
      <c r="E974" t="s">
        <v>18</v>
      </c>
      <c r="F974" t="s">
        <v>16</v>
      </c>
      <c r="G974">
        <f>YEAR(tbl_Order[[#This Row],[OrderDate]])</f>
        <v>2021</v>
      </c>
      <c r="H974">
        <f>MONTH(tbl_Order[[#This Row],[OrderDate]])</f>
        <v>9</v>
      </c>
      <c r="I974" t="str">
        <f>TEXT(tbl_Order[[#This Row],[OrderDate]],"mmm")</f>
        <v>Sep</v>
      </c>
      <c r="J974" s="3">
        <f>SUMIFS(tbl_OrderProduct[LinePrice],tbl_OrderProduct[OrderID],tbl_Order[[#This Row],[OrderID]])</f>
        <v>53</v>
      </c>
    </row>
    <row r="975" spans="1:10" x14ac:dyDescent="0.4">
      <c r="A975" t="s">
        <v>1141</v>
      </c>
      <c r="B975" t="s">
        <v>2515</v>
      </c>
      <c r="C975" s="1">
        <v>44462</v>
      </c>
      <c r="D975" t="s">
        <v>17</v>
      </c>
      <c r="E975" t="s">
        <v>167</v>
      </c>
      <c r="F975" t="s">
        <v>16</v>
      </c>
      <c r="G975">
        <f>YEAR(tbl_Order[[#This Row],[OrderDate]])</f>
        <v>2021</v>
      </c>
      <c r="H975">
        <f>MONTH(tbl_Order[[#This Row],[OrderDate]])</f>
        <v>9</v>
      </c>
      <c r="I975" t="str">
        <f>TEXT(tbl_Order[[#This Row],[OrderDate]],"mmm")</f>
        <v>Sep</v>
      </c>
      <c r="J975" s="3">
        <f>SUMIFS(tbl_OrderProduct[LinePrice],tbl_OrderProduct[OrderID],tbl_Order[[#This Row],[OrderID]])</f>
        <v>27</v>
      </c>
    </row>
    <row r="976" spans="1:10" x14ac:dyDescent="0.4">
      <c r="A976" t="s">
        <v>1142</v>
      </c>
      <c r="B976" t="s">
        <v>2157</v>
      </c>
      <c r="C976" s="1">
        <v>44465</v>
      </c>
      <c r="D976" t="s">
        <v>166</v>
      </c>
      <c r="E976" t="s">
        <v>167</v>
      </c>
      <c r="F976" t="s">
        <v>16</v>
      </c>
      <c r="G976">
        <f>YEAR(tbl_Order[[#This Row],[OrderDate]])</f>
        <v>2021</v>
      </c>
      <c r="H976">
        <f>MONTH(tbl_Order[[#This Row],[OrderDate]])</f>
        <v>9</v>
      </c>
      <c r="I976" t="str">
        <f>TEXT(tbl_Order[[#This Row],[OrderDate]],"mmm")</f>
        <v>Sep</v>
      </c>
      <c r="J976" s="3">
        <f>SUMIFS(tbl_OrderProduct[LinePrice],tbl_OrderProduct[OrderID],tbl_Order[[#This Row],[OrderID]])</f>
        <v>182.97</v>
      </c>
    </row>
    <row r="977" spans="1:10" x14ac:dyDescent="0.4">
      <c r="A977" t="s">
        <v>1143</v>
      </c>
      <c r="B977" t="s">
        <v>1793</v>
      </c>
      <c r="C977" s="1">
        <v>44467</v>
      </c>
      <c r="D977" t="s">
        <v>15</v>
      </c>
      <c r="E977" t="s">
        <v>167</v>
      </c>
      <c r="F977" t="s">
        <v>16</v>
      </c>
      <c r="G977">
        <f>YEAR(tbl_Order[[#This Row],[OrderDate]])</f>
        <v>2021</v>
      </c>
      <c r="H977">
        <f>MONTH(tbl_Order[[#This Row],[OrderDate]])</f>
        <v>9</v>
      </c>
      <c r="I977" t="str">
        <f>TEXT(tbl_Order[[#This Row],[OrderDate]],"mmm")</f>
        <v>Sep</v>
      </c>
      <c r="J977" s="3">
        <f>SUMIFS(tbl_OrderProduct[LinePrice],tbl_OrderProduct[OrderID],tbl_Order[[#This Row],[OrderID]])</f>
        <v>83.98</v>
      </c>
    </row>
    <row r="978" spans="1:10" x14ac:dyDescent="0.4">
      <c r="A978" t="s">
        <v>1144</v>
      </c>
      <c r="B978" t="s">
        <v>2177</v>
      </c>
      <c r="C978" s="1">
        <v>44471</v>
      </c>
      <c r="D978" t="s">
        <v>15</v>
      </c>
      <c r="E978" t="s">
        <v>20</v>
      </c>
      <c r="F978" t="s">
        <v>16</v>
      </c>
      <c r="G978">
        <f>YEAR(tbl_Order[[#This Row],[OrderDate]])</f>
        <v>2021</v>
      </c>
      <c r="H978">
        <f>MONTH(tbl_Order[[#This Row],[OrderDate]])</f>
        <v>10</v>
      </c>
      <c r="I978" t="str">
        <f>TEXT(tbl_Order[[#This Row],[OrderDate]],"mmm")</f>
        <v>Oct</v>
      </c>
      <c r="J978" s="3">
        <f>SUMIFS(tbl_OrderProduct[LinePrice],tbl_OrderProduct[OrderID],tbl_Order[[#This Row],[OrderID]])</f>
        <v>46.5</v>
      </c>
    </row>
    <row r="979" spans="1:10" x14ac:dyDescent="0.4">
      <c r="A979" t="s">
        <v>1145</v>
      </c>
      <c r="B979" t="s">
        <v>2321</v>
      </c>
      <c r="C979" s="1">
        <v>44472</v>
      </c>
      <c r="D979" t="s">
        <v>15</v>
      </c>
      <c r="E979" t="s">
        <v>20</v>
      </c>
      <c r="F979" t="s">
        <v>16</v>
      </c>
      <c r="G979">
        <f>YEAR(tbl_Order[[#This Row],[OrderDate]])</f>
        <v>2021</v>
      </c>
      <c r="H979">
        <f>MONTH(tbl_Order[[#This Row],[OrderDate]])</f>
        <v>10</v>
      </c>
      <c r="I979" t="str">
        <f>TEXT(tbl_Order[[#This Row],[OrderDate]],"mmm")</f>
        <v>Oct</v>
      </c>
      <c r="J979" s="3">
        <f>SUMIFS(tbl_OrderProduct[LinePrice],tbl_OrderProduct[OrderID],tbl_Order[[#This Row],[OrderID]])</f>
        <v>38.49</v>
      </c>
    </row>
    <row r="980" spans="1:10" x14ac:dyDescent="0.4">
      <c r="A980" t="s">
        <v>1146</v>
      </c>
      <c r="B980" t="s">
        <v>2131</v>
      </c>
      <c r="C980" s="1">
        <v>44474</v>
      </c>
      <c r="D980" t="s">
        <v>15</v>
      </c>
      <c r="E980" t="s">
        <v>18</v>
      </c>
      <c r="F980" t="s">
        <v>16</v>
      </c>
      <c r="G980">
        <f>YEAR(tbl_Order[[#This Row],[OrderDate]])</f>
        <v>2021</v>
      </c>
      <c r="H980">
        <f>MONTH(tbl_Order[[#This Row],[OrderDate]])</f>
        <v>10</v>
      </c>
      <c r="I980" t="str">
        <f>TEXT(tbl_Order[[#This Row],[OrderDate]],"mmm")</f>
        <v>Oct</v>
      </c>
      <c r="J980" s="3">
        <f>SUMIFS(tbl_OrderProduct[LinePrice],tbl_OrderProduct[OrderID],tbl_Order[[#This Row],[OrderID]])</f>
        <v>111.9</v>
      </c>
    </row>
    <row r="981" spans="1:10" x14ac:dyDescent="0.4">
      <c r="A981" t="s">
        <v>1147</v>
      </c>
      <c r="B981" t="s">
        <v>2003</v>
      </c>
      <c r="C981" s="1">
        <v>44477</v>
      </c>
      <c r="D981" t="s">
        <v>166</v>
      </c>
      <c r="E981" t="s">
        <v>167</v>
      </c>
      <c r="F981" t="s">
        <v>16</v>
      </c>
      <c r="G981">
        <f>YEAR(tbl_Order[[#This Row],[OrderDate]])</f>
        <v>2021</v>
      </c>
      <c r="H981">
        <f>MONTH(tbl_Order[[#This Row],[OrderDate]])</f>
        <v>10</v>
      </c>
      <c r="I981" t="str">
        <f>TEXT(tbl_Order[[#This Row],[OrderDate]],"mmm")</f>
        <v>Oct</v>
      </c>
      <c r="J981" s="3">
        <f>SUMIFS(tbl_OrderProduct[LinePrice],tbl_OrderProduct[OrderID],tbl_Order[[#This Row],[OrderID]])</f>
        <v>35</v>
      </c>
    </row>
    <row r="982" spans="1:10" x14ac:dyDescent="0.4">
      <c r="A982" t="s">
        <v>1148</v>
      </c>
      <c r="B982" t="s">
        <v>2304</v>
      </c>
      <c r="C982" s="1">
        <v>44478</v>
      </c>
      <c r="D982" t="s">
        <v>15</v>
      </c>
      <c r="E982" t="s">
        <v>18</v>
      </c>
      <c r="F982" t="s">
        <v>16</v>
      </c>
      <c r="G982">
        <f>YEAR(tbl_Order[[#This Row],[OrderDate]])</f>
        <v>2021</v>
      </c>
      <c r="H982">
        <f>MONTH(tbl_Order[[#This Row],[OrderDate]])</f>
        <v>10</v>
      </c>
      <c r="I982" t="str">
        <f>TEXT(tbl_Order[[#This Row],[OrderDate]],"mmm")</f>
        <v>Oct</v>
      </c>
      <c r="J982" s="3">
        <f>SUMIFS(tbl_OrderProduct[LinePrice],tbl_OrderProduct[OrderID],tbl_Order[[#This Row],[OrderID]])</f>
        <v>188.97000000000003</v>
      </c>
    </row>
    <row r="983" spans="1:10" x14ac:dyDescent="0.4">
      <c r="A983" t="s">
        <v>1149</v>
      </c>
      <c r="B983" t="s">
        <v>2589</v>
      </c>
      <c r="C983" s="1">
        <v>44480</v>
      </c>
      <c r="D983" t="s">
        <v>15</v>
      </c>
      <c r="E983" t="s">
        <v>167</v>
      </c>
      <c r="F983" t="s">
        <v>16</v>
      </c>
      <c r="G983">
        <f>YEAR(tbl_Order[[#This Row],[OrderDate]])</f>
        <v>2021</v>
      </c>
      <c r="H983">
        <f>MONTH(tbl_Order[[#This Row],[OrderDate]])</f>
        <v>10</v>
      </c>
      <c r="I983" t="str">
        <f>TEXT(tbl_Order[[#This Row],[OrderDate]],"mmm")</f>
        <v>Oct</v>
      </c>
      <c r="J983" s="3">
        <f>SUMIFS(tbl_OrderProduct[LinePrice],tbl_OrderProduct[OrderID],tbl_Order[[#This Row],[OrderID]])</f>
        <v>97.85</v>
      </c>
    </row>
    <row r="984" spans="1:10" x14ac:dyDescent="0.4">
      <c r="A984" t="s">
        <v>1150</v>
      </c>
      <c r="B984" t="s">
        <v>2484</v>
      </c>
      <c r="C984" s="1">
        <v>44481</v>
      </c>
      <c r="D984" t="s">
        <v>17</v>
      </c>
      <c r="E984" t="s">
        <v>20</v>
      </c>
      <c r="F984" t="s">
        <v>16</v>
      </c>
      <c r="G984">
        <f>YEAR(tbl_Order[[#This Row],[OrderDate]])</f>
        <v>2021</v>
      </c>
      <c r="H984">
        <f>MONTH(tbl_Order[[#This Row],[OrderDate]])</f>
        <v>10</v>
      </c>
      <c r="I984" t="str">
        <f>TEXT(tbl_Order[[#This Row],[OrderDate]],"mmm")</f>
        <v>Oct</v>
      </c>
      <c r="J984" s="3">
        <f>SUMIFS(tbl_OrderProduct[LinePrice],tbl_OrderProduct[OrderID],tbl_Order[[#This Row],[OrderID]])</f>
        <v>144</v>
      </c>
    </row>
    <row r="985" spans="1:10" x14ac:dyDescent="0.4">
      <c r="A985" t="s">
        <v>1151</v>
      </c>
      <c r="B985" t="s">
        <v>2531</v>
      </c>
      <c r="C985" s="1">
        <v>44484</v>
      </c>
      <c r="D985" t="s">
        <v>17</v>
      </c>
      <c r="E985" t="s">
        <v>20</v>
      </c>
      <c r="F985" t="s">
        <v>16</v>
      </c>
      <c r="G985">
        <f>YEAR(tbl_Order[[#This Row],[OrderDate]])</f>
        <v>2021</v>
      </c>
      <c r="H985">
        <f>MONTH(tbl_Order[[#This Row],[OrderDate]])</f>
        <v>10</v>
      </c>
      <c r="I985" t="str">
        <f>TEXT(tbl_Order[[#This Row],[OrderDate]],"mmm")</f>
        <v>Oct</v>
      </c>
      <c r="J985" s="3">
        <f>SUMIFS(tbl_OrderProduct[LinePrice],tbl_OrderProduct[OrderID],tbl_Order[[#This Row],[OrderID]])</f>
        <v>149.85000000000002</v>
      </c>
    </row>
    <row r="986" spans="1:10" x14ac:dyDescent="0.4">
      <c r="A986" t="s">
        <v>1152</v>
      </c>
      <c r="B986" t="s">
        <v>1811</v>
      </c>
      <c r="C986" s="1">
        <v>44485</v>
      </c>
      <c r="D986" t="s">
        <v>15</v>
      </c>
      <c r="E986" t="s">
        <v>20</v>
      </c>
      <c r="F986" t="s">
        <v>16</v>
      </c>
      <c r="G986">
        <f>YEAR(tbl_Order[[#This Row],[OrderDate]])</f>
        <v>2021</v>
      </c>
      <c r="H986">
        <f>MONTH(tbl_Order[[#This Row],[OrderDate]])</f>
        <v>10</v>
      </c>
      <c r="I986" t="str">
        <f>TEXT(tbl_Order[[#This Row],[OrderDate]],"mmm")</f>
        <v>Oct</v>
      </c>
      <c r="J986" s="3">
        <f>SUMIFS(tbl_OrderProduct[LinePrice],tbl_OrderProduct[OrderID],tbl_Order[[#This Row],[OrderID]])</f>
        <v>131.39000000000001</v>
      </c>
    </row>
    <row r="987" spans="1:10" x14ac:dyDescent="0.4">
      <c r="A987" t="s">
        <v>1153</v>
      </c>
      <c r="B987" t="s">
        <v>1832</v>
      </c>
      <c r="C987" s="1">
        <v>44487</v>
      </c>
      <c r="D987" t="s">
        <v>15</v>
      </c>
      <c r="E987" t="s">
        <v>167</v>
      </c>
      <c r="F987" t="s">
        <v>16</v>
      </c>
      <c r="G987">
        <f>YEAR(tbl_Order[[#This Row],[OrderDate]])</f>
        <v>2021</v>
      </c>
      <c r="H987">
        <f>MONTH(tbl_Order[[#This Row],[OrderDate]])</f>
        <v>10</v>
      </c>
      <c r="I987" t="str">
        <f>TEXT(tbl_Order[[#This Row],[OrderDate]],"mmm")</f>
        <v>Oct</v>
      </c>
      <c r="J987" s="3">
        <f>SUMIFS(tbl_OrderProduct[LinePrice],tbl_OrderProduct[OrderID],tbl_Order[[#This Row],[OrderID]])</f>
        <v>115.95</v>
      </c>
    </row>
    <row r="988" spans="1:10" x14ac:dyDescent="0.4">
      <c r="A988" t="s">
        <v>1154</v>
      </c>
      <c r="B988" t="s">
        <v>1939</v>
      </c>
      <c r="C988" s="1">
        <v>44488</v>
      </c>
      <c r="D988" t="s">
        <v>15</v>
      </c>
      <c r="E988" t="s">
        <v>167</v>
      </c>
      <c r="F988" t="s">
        <v>16</v>
      </c>
      <c r="G988">
        <f>YEAR(tbl_Order[[#This Row],[OrderDate]])</f>
        <v>2021</v>
      </c>
      <c r="H988">
        <f>MONTH(tbl_Order[[#This Row],[OrderDate]])</f>
        <v>10</v>
      </c>
      <c r="I988" t="str">
        <f>TEXT(tbl_Order[[#This Row],[OrderDate]],"mmm")</f>
        <v>Oct</v>
      </c>
      <c r="J988" s="3">
        <f>SUMIFS(tbl_OrderProduct[LinePrice],tbl_OrderProduct[OrderID],tbl_Order[[#This Row],[OrderID]])</f>
        <v>111.9</v>
      </c>
    </row>
    <row r="989" spans="1:10" x14ac:dyDescent="0.4">
      <c r="A989" t="s">
        <v>1155</v>
      </c>
      <c r="B989" t="s">
        <v>2533</v>
      </c>
      <c r="C989" s="1">
        <v>44490</v>
      </c>
      <c r="D989" t="s">
        <v>15</v>
      </c>
      <c r="E989" t="s">
        <v>20</v>
      </c>
      <c r="F989" t="s">
        <v>16</v>
      </c>
      <c r="G989">
        <f>YEAR(tbl_Order[[#This Row],[OrderDate]])</f>
        <v>2021</v>
      </c>
      <c r="H989">
        <f>MONTH(tbl_Order[[#This Row],[OrderDate]])</f>
        <v>10</v>
      </c>
      <c r="I989" t="str">
        <f>TEXT(tbl_Order[[#This Row],[OrderDate]],"mmm")</f>
        <v>Oct</v>
      </c>
      <c r="J989" s="3">
        <f>SUMIFS(tbl_OrderProduct[LinePrice],tbl_OrderProduct[OrderID],tbl_Order[[#This Row],[OrderID]])</f>
        <v>264.89999999999998</v>
      </c>
    </row>
    <row r="990" spans="1:10" x14ac:dyDescent="0.4">
      <c r="A990" t="s">
        <v>1156</v>
      </c>
      <c r="B990" t="s">
        <v>1786</v>
      </c>
      <c r="C990" s="1">
        <v>44493</v>
      </c>
      <c r="D990" t="s">
        <v>17</v>
      </c>
      <c r="E990" t="s">
        <v>18</v>
      </c>
      <c r="F990" t="s">
        <v>16</v>
      </c>
      <c r="G990">
        <f>YEAR(tbl_Order[[#This Row],[OrderDate]])</f>
        <v>2021</v>
      </c>
      <c r="H990">
        <f>MONTH(tbl_Order[[#This Row],[OrderDate]])</f>
        <v>10</v>
      </c>
      <c r="I990" t="str">
        <f>TEXT(tbl_Order[[#This Row],[OrderDate]],"mmm")</f>
        <v>Oct</v>
      </c>
      <c r="J990" s="3">
        <f>SUMIFS(tbl_OrderProduct[LinePrice],tbl_OrderProduct[OrderID],tbl_Order[[#This Row],[OrderID]])</f>
        <v>174.92999999999998</v>
      </c>
    </row>
    <row r="991" spans="1:10" x14ac:dyDescent="0.4">
      <c r="A991" t="s">
        <v>1157</v>
      </c>
      <c r="B991" t="s">
        <v>2140</v>
      </c>
      <c r="C991" s="1">
        <v>44496</v>
      </c>
      <c r="D991" t="s">
        <v>15</v>
      </c>
      <c r="E991" t="s">
        <v>167</v>
      </c>
      <c r="F991" t="s">
        <v>16</v>
      </c>
      <c r="G991">
        <f>YEAR(tbl_Order[[#This Row],[OrderDate]])</f>
        <v>2021</v>
      </c>
      <c r="H991">
        <f>MONTH(tbl_Order[[#This Row],[OrderDate]])</f>
        <v>10</v>
      </c>
      <c r="I991" t="str">
        <f>TEXT(tbl_Order[[#This Row],[OrderDate]],"mmm")</f>
        <v>Oct</v>
      </c>
      <c r="J991" s="3">
        <f>SUMIFS(tbl_OrderProduct[LinePrice],tbl_OrderProduct[OrderID],tbl_Order[[#This Row],[OrderID]])</f>
        <v>16.5</v>
      </c>
    </row>
    <row r="992" spans="1:10" x14ac:dyDescent="0.4">
      <c r="A992" t="s">
        <v>1158</v>
      </c>
      <c r="B992" t="s">
        <v>2159</v>
      </c>
      <c r="C992" s="1">
        <v>44500</v>
      </c>
      <c r="D992" t="s">
        <v>17</v>
      </c>
      <c r="E992" t="s">
        <v>18</v>
      </c>
      <c r="F992" t="s">
        <v>16</v>
      </c>
      <c r="G992">
        <f>YEAR(tbl_Order[[#This Row],[OrderDate]])</f>
        <v>2021</v>
      </c>
      <c r="H992">
        <f>MONTH(tbl_Order[[#This Row],[OrderDate]])</f>
        <v>10</v>
      </c>
      <c r="I992" t="str">
        <f>TEXT(tbl_Order[[#This Row],[OrderDate]],"mmm")</f>
        <v>Oct</v>
      </c>
      <c r="J992" s="3">
        <f>SUMIFS(tbl_OrderProduct[LinePrice],tbl_OrderProduct[OrderID],tbl_Order[[#This Row],[OrderID]])</f>
        <v>330.92999999999995</v>
      </c>
    </row>
    <row r="993" spans="1:10" x14ac:dyDescent="0.4">
      <c r="A993" t="s">
        <v>1159</v>
      </c>
      <c r="B993" t="s">
        <v>2191</v>
      </c>
      <c r="C993" s="1">
        <v>44502</v>
      </c>
      <c r="D993" t="s">
        <v>15</v>
      </c>
      <c r="E993" t="s">
        <v>167</v>
      </c>
      <c r="F993" t="s">
        <v>16</v>
      </c>
      <c r="G993">
        <f>YEAR(tbl_Order[[#This Row],[OrderDate]])</f>
        <v>2021</v>
      </c>
      <c r="H993">
        <f>MONTH(tbl_Order[[#This Row],[OrderDate]])</f>
        <v>11</v>
      </c>
      <c r="I993" t="str">
        <f>TEXT(tbl_Order[[#This Row],[OrderDate]],"mmm")</f>
        <v>Nov</v>
      </c>
      <c r="J993" s="3">
        <f>SUMIFS(tbl_OrderProduct[LinePrice],tbl_OrderProduct[OrderID],tbl_Order[[#This Row],[OrderID]])</f>
        <v>132.44</v>
      </c>
    </row>
    <row r="994" spans="1:10" x14ac:dyDescent="0.4">
      <c r="A994" t="s">
        <v>1160</v>
      </c>
      <c r="B994" t="s">
        <v>1908</v>
      </c>
      <c r="C994" s="1">
        <v>44505</v>
      </c>
      <c r="D994" t="s">
        <v>15</v>
      </c>
      <c r="E994" t="s">
        <v>167</v>
      </c>
      <c r="F994" t="s">
        <v>16</v>
      </c>
      <c r="G994">
        <f>YEAR(tbl_Order[[#This Row],[OrderDate]])</f>
        <v>2021</v>
      </c>
      <c r="H994">
        <f>MONTH(tbl_Order[[#This Row],[OrderDate]])</f>
        <v>11</v>
      </c>
      <c r="I994" t="str">
        <f>TEXT(tbl_Order[[#This Row],[OrderDate]],"mmm")</f>
        <v>Nov</v>
      </c>
      <c r="J994" s="3">
        <f>SUMIFS(tbl_OrderProduct[LinePrice],tbl_OrderProduct[OrderID],tbl_Order[[#This Row],[OrderID]])</f>
        <v>146.48000000000002</v>
      </c>
    </row>
    <row r="995" spans="1:10" x14ac:dyDescent="0.4">
      <c r="A995" t="s">
        <v>1161</v>
      </c>
      <c r="B995" t="s">
        <v>1949</v>
      </c>
      <c r="C995" s="1">
        <v>44508</v>
      </c>
      <c r="D995" t="s">
        <v>15</v>
      </c>
      <c r="E995" t="s">
        <v>167</v>
      </c>
      <c r="F995" t="s">
        <v>16</v>
      </c>
      <c r="G995">
        <f>YEAR(tbl_Order[[#This Row],[OrderDate]])</f>
        <v>2021</v>
      </c>
      <c r="H995">
        <f>MONTH(tbl_Order[[#This Row],[OrderDate]])</f>
        <v>11</v>
      </c>
      <c r="I995" t="str">
        <f>TEXT(tbl_Order[[#This Row],[OrderDate]],"mmm")</f>
        <v>Nov</v>
      </c>
      <c r="J995" s="3">
        <f>SUMIFS(tbl_OrderProduct[LinePrice],tbl_OrderProduct[OrderID],tbl_Order[[#This Row],[OrderID]])</f>
        <v>47</v>
      </c>
    </row>
    <row r="996" spans="1:10" x14ac:dyDescent="0.4">
      <c r="A996" t="s">
        <v>1162</v>
      </c>
      <c r="B996" t="s">
        <v>2020</v>
      </c>
      <c r="C996" s="1">
        <v>44510</v>
      </c>
      <c r="D996" t="s">
        <v>15</v>
      </c>
      <c r="E996" t="s">
        <v>20</v>
      </c>
      <c r="F996" t="s">
        <v>16</v>
      </c>
      <c r="G996">
        <f>YEAR(tbl_Order[[#This Row],[OrderDate]])</f>
        <v>2021</v>
      </c>
      <c r="H996">
        <f>MONTH(tbl_Order[[#This Row],[OrderDate]])</f>
        <v>11</v>
      </c>
      <c r="I996" t="str">
        <f>TEXT(tbl_Order[[#This Row],[OrderDate]],"mmm")</f>
        <v>Nov</v>
      </c>
      <c r="J996" s="3">
        <f>SUMIFS(tbl_OrderProduct[LinePrice],tbl_OrderProduct[OrderID],tbl_Order[[#This Row],[OrderID]])</f>
        <v>70.989999999999995</v>
      </c>
    </row>
    <row r="997" spans="1:10" x14ac:dyDescent="0.4">
      <c r="A997" t="s">
        <v>1163</v>
      </c>
      <c r="B997" t="s">
        <v>2291</v>
      </c>
      <c r="C997" s="1">
        <v>44512</v>
      </c>
      <c r="D997" t="s">
        <v>15</v>
      </c>
      <c r="E997" t="s">
        <v>18</v>
      </c>
      <c r="F997" t="s">
        <v>16</v>
      </c>
      <c r="G997">
        <f>YEAR(tbl_Order[[#This Row],[OrderDate]])</f>
        <v>2021</v>
      </c>
      <c r="H997">
        <f>MONTH(tbl_Order[[#This Row],[OrderDate]])</f>
        <v>11</v>
      </c>
      <c r="I997" t="str">
        <f>TEXT(tbl_Order[[#This Row],[OrderDate]],"mmm")</f>
        <v>Nov</v>
      </c>
      <c r="J997" s="3">
        <f>SUMIFS(tbl_OrderProduct[LinePrice],tbl_OrderProduct[OrderID],tbl_Order[[#This Row],[OrderID]])</f>
        <v>45</v>
      </c>
    </row>
    <row r="998" spans="1:10" x14ac:dyDescent="0.4">
      <c r="A998" t="s">
        <v>1164</v>
      </c>
      <c r="B998" t="s">
        <v>2236</v>
      </c>
      <c r="C998" s="1">
        <v>44515</v>
      </c>
      <c r="D998" t="s">
        <v>15</v>
      </c>
      <c r="E998" t="s">
        <v>167</v>
      </c>
      <c r="F998" t="s">
        <v>16</v>
      </c>
      <c r="G998">
        <f>YEAR(tbl_Order[[#This Row],[OrderDate]])</f>
        <v>2021</v>
      </c>
      <c r="H998">
        <f>MONTH(tbl_Order[[#This Row],[OrderDate]])</f>
        <v>11</v>
      </c>
      <c r="I998" t="str">
        <f>TEXT(tbl_Order[[#This Row],[OrderDate]],"mmm")</f>
        <v>Nov</v>
      </c>
      <c r="J998" s="3">
        <f>SUMIFS(tbl_OrderProduct[LinePrice],tbl_OrderProduct[OrderID],tbl_Order[[#This Row],[OrderID]])</f>
        <v>116</v>
      </c>
    </row>
    <row r="999" spans="1:10" x14ac:dyDescent="0.4">
      <c r="A999" t="s">
        <v>1165</v>
      </c>
      <c r="B999" t="s">
        <v>2664</v>
      </c>
      <c r="C999" s="1">
        <v>44517</v>
      </c>
      <c r="D999" t="s">
        <v>15</v>
      </c>
      <c r="E999" t="s">
        <v>18</v>
      </c>
      <c r="F999" t="s">
        <v>16</v>
      </c>
      <c r="G999">
        <f>YEAR(tbl_Order[[#This Row],[OrderDate]])</f>
        <v>2021</v>
      </c>
      <c r="H999">
        <f>MONTH(tbl_Order[[#This Row],[OrderDate]])</f>
        <v>11</v>
      </c>
      <c r="I999" t="str">
        <f>TEXT(tbl_Order[[#This Row],[OrderDate]],"mmm")</f>
        <v>Nov</v>
      </c>
      <c r="J999" s="3">
        <f>SUMIFS(tbl_OrderProduct[LinePrice],tbl_OrderProduct[OrderID],tbl_Order[[#This Row],[OrderID]])</f>
        <v>155.47999999999999</v>
      </c>
    </row>
    <row r="1000" spans="1:10" x14ac:dyDescent="0.4">
      <c r="A1000" t="s">
        <v>1166</v>
      </c>
      <c r="B1000" t="s">
        <v>2559</v>
      </c>
      <c r="C1000" s="1">
        <v>44518</v>
      </c>
      <c r="D1000" t="s">
        <v>17</v>
      </c>
      <c r="E1000" t="s">
        <v>167</v>
      </c>
      <c r="F1000" t="s">
        <v>16</v>
      </c>
      <c r="G1000">
        <f>YEAR(tbl_Order[[#This Row],[OrderDate]])</f>
        <v>2021</v>
      </c>
      <c r="H1000">
        <f>MONTH(tbl_Order[[#This Row],[OrderDate]])</f>
        <v>11</v>
      </c>
      <c r="I1000" t="str">
        <f>TEXT(tbl_Order[[#This Row],[OrderDate]],"mmm")</f>
        <v>Nov</v>
      </c>
      <c r="J1000" s="3">
        <f>SUMIFS(tbl_OrderProduct[LinePrice],tbl_OrderProduct[OrderID],tbl_Order[[#This Row],[OrderID]])</f>
        <v>62</v>
      </c>
    </row>
    <row r="1001" spans="1:10" x14ac:dyDescent="0.4">
      <c r="A1001" t="s">
        <v>1167</v>
      </c>
      <c r="B1001" t="s">
        <v>2645</v>
      </c>
      <c r="C1001" s="1">
        <v>44520</v>
      </c>
      <c r="D1001" t="s">
        <v>15</v>
      </c>
      <c r="E1001" t="s">
        <v>18</v>
      </c>
      <c r="F1001" t="s">
        <v>16</v>
      </c>
      <c r="G1001">
        <f>YEAR(tbl_Order[[#This Row],[OrderDate]])</f>
        <v>2021</v>
      </c>
      <c r="H1001">
        <f>MONTH(tbl_Order[[#This Row],[OrderDate]])</f>
        <v>11</v>
      </c>
      <c r="I1001" t="str">
        <f>TEXT(tbl_Order[[#This Row],[OrderDate]],"mmm")</f>
        <v>Nov</v>
      </c>
      <c r="J1001" s="3">
        <f>SUMIFS(tbl_OrderProduct[LinePrice],tbl_OrderProduct[OrderID],tbl_Order[[#This Row],[OrderID]])</f>
        <v>380.29999999999995</v>
      </c>
    </row>
    <row r="1002" spans="1:10" x14ac:dyDescent="0.4">
      <c r="A1002" t="s">
        <v>1168</v>
      </c>
      <c r="B1002" t="s">
        <v>2041</v>
      </c>
      <c r="C1002" s="1">
        <v>44521</v>
      </c>
      <c r="D1002" t="s">
        <v>166</v>
      </c>
      <c r="E1002" t="s">
        <v>18</v>
      </c>
      <c r="F1002" t="s">
        <v>16</v>
      </c>
      <c r="G1002">
        <f>YEAR(tbl_Order[[#This Row],[OrderDate]])</f>
        <v>2021</v>
      </c>
      <c r="H1002">
        <f>MONTH(tbl_Order[[#This Row],[OrderDate]])</f>
        <v>11</v>
      </c>
      <c r="I1002" t="str">
        <f>TEXT(tbl_Order[[#This Row],[OrderDate]],"mmm")</f>
        <v>Nov</v>
      </c>
      <c r="J1002" s="3">
        <f>SUMIFS(tbl_OrderProduct[LinePrice],tbl_OrderProduct[OrderID],tbl_Order[[#This Row],[OrderID]])</f>
        <v>147.9</v>
      </c>
    </row>
    <row r="1003" spans="1:10" x14ac:dyDescent="0.4">
      <c r="A1003" t="s">
        <v>1169</v>
      </c>
      <c r="B1003" t="s">
        <v>1933</v>
      </c>
      <c r="C1003" s="1">
        <v>44523</v>
      </c>
      <c r="D1003" t="s">
        <v>15</v>
      </c>
      <c r="E1003" t="s">
        <v>18</v>
      </c>
      <c r="F1003" t="s">
        <v>16</v>
      </c>
      <c r="G1003">
        <f>YEAR(tbl_Order[[#This Row],[OrderDate]])</f>
        <v>2021</v>
      </c>
      <c r="H1003">
        <f>MONTH(tbl_Order[[#This Row],[OrderDate]])</f>
        <v>11</v>
      </c>
      <c r="I1003" t="str">
        <f>TEXT(tbl_Order[[#This Row],[OrderDate]],"mmm")</f>
        <v>Nov</v>
      </c>
      <c r="J1003" s="3">
        <f>SUMIFS(tbl_OrderProduct[LinePrice],tbl_OrderProduct[OrderID],tbl_Order[[#This Row],[OrderID]])</f>
        <v>253.42000000000002</v>
      </c>
    </row>
    <row r="1004" spans="1:10" x14ac:dyDescent="0.4">
      <c r="A1004" t="s">
        <v>1170</v>
      </c>
      <c r="B1004" t="s">
        <v>2611</v>
      </c>
      <c r="C1004" s="1">
        <v>44524</v>
      </c>
      <c r="D1004" t="s">
        <v>15</v>
      </c>
      <c r="E1004" t="s">
        <v>18</v>
      </c>
      <c r="F1004" t="s">
        <v>16</v>
      </c>
      <c r="G1004">
        <f>YEAR(tbl_Order[[#This Row],[OrderDate]])</f>
        <v>2021</v>
      </c>
      <c r="H1004">
        <f>MONTH(tbl_Order[[#This Row],[OrderDate]])</f>
        <v>11</v>
      </c>
      <c r="I1004" t="str">
        <f>TEXT(tbl_Order[[#This Row],[OrderDate]],"mmm")</f>
        <v>Nov</v>
      </c>
      <c r="J1004" s="3">
        <f>SUMIFS(tbl_OrderProduct[LinePrice],tbl_OrderProduct[OrderID],tbl_Order[[#This Row],[OrderID]])</f>
        <v>19.95</v>
      </c>
    </row>
    <row r="1005" spans="1:10" x14ac:dyDescent="0.4">
      <c r="A1005" t="s">
        <v>1171</v>
      </c>
      <c r="B1005" t="s">
        <v>1890</v>
      </c>
      <c r="C1005" s="1">
        <v>44524</v>
      </c>
      <c r="D1005" t="s">
        <v>15</v>
      </c>
      <c r="E1005" t="s">
        <v>20</v>
      </c>
      <c r="F1005" t="s">
        <v>16</v>
      </c>
      <c r="G1005">
        <f>YEAR(tbl_Order[[#This Row],[OrderDate]])</f>
        <v>2021</v>
      </c>
      <c r="H1005">
        <f>MONTH(tbl_Order[[#This Row],[OrderDate]])</f>
        <v>11</v>
      </c>
      <c r="I1005" t="str">
        <f>TEXT(tbl_Order[[#This Row],[OrderDate]],"mmm")</f>
        <v>Nov</v>
      </c>
      <c r="J1005" s="3">
        <f>SUMIFS(tbl_OrderProduct[LinePrice],tbl_OrderProduct[OrderID],tbl_Order[[#This Row],[OrderID]])</f>
        <v>34</v>
      </c>
    </row>
    <row r="1006" spans="1:10" x14ac:dyDescent="0.4">
      <c r="A1006" t="s">
        <v>1172</v>
      </c>
      <c r="B1006" t="s">
        <v>2595</v>
      </c>
      <c r="C1006" s="1">
        <v>44526</v>
      </c>
      <c r="D1006" t="s">
        <v>17</v>
      </c>
      <c r="E1006" t="s">
        <v>167</v>
      </c>
      <c r="F1006" t="s">
        <v>16</v>
      </c>
      <c r="G1006">
        <f>YEAR(tbl_Order[[#This Row],[OrderDate]])</f>
        <v>2021</v>
      </c>
      <c r="H1006">
        <f>MONTH(tbl_Order[[#This Row],[OrderDate]])</f>
        <v>11</v>
      </c>
      <c r="I1006" t="str">
        <f>TEXT(tbl_Order[[#This Row],[OrderDate]],"mmm")</f>
        <v>Nov</v>
      </c>
      <c r="J1006" s="3">
        <f>SUMIFS(tbl_OrderProduct[LinePrice],tbl_OrderProduct[OrderID],tbl_Order[[#This Row],[OrderID]])</f>
        <v>121.9</v>
      </c>
    </row>
    <row r="1007" spans="1:10" x14ac:dyDescent="0.4">
      <c r="A1007" t="s">
        <v>1173</v>
      </c>
      <c r="B1007" t="s">
        <v>2567</v>
      </c>
      <c r="C1007" s="1">
        <v>44528</v>
      </c>
      <c r="D1007" t="s">
        <v>166</v>
      </c>
      <c r="E1007" t="s">
        <v>167</v>
      </c>
      <c r="F1007" t="s">
        <v>16</v>
      </c>
      <c r="G1007">
        <f>YEAR(tbl_Order[[#This Row],[OrderDate]])</f>
        <v>2021</v>
      </c>
      <c r="H1007">
        <f>MONTH(tbl_Order[[#This Row],[OrderDate]])</f>
        <v>11</v>
      </c>
      <c r="I1007" t="str">
        <f>TEXT(tbl_Order[[#This Row],[OrderDate]],"mmm")</f>
        <v>Nov</v>
      </c>
      <c r="J1007" s="3">
        <f>SUMIFS(tbl_OrderProduct[LinePrice],tbl_OrderProduct[OrderID],tbl_Order[[#This Row],[OrderID]])</f>
        <v>49.49</v>
      </c>
    </row>
    <row r="1008" spans="1:10" x14ac:dyDescent="0.4">
      <c r="A1008" t="s">
        <v>1174</v>
      </c>
      <c r="B1008" t="s">
        <v>2478</v>
      </c>
      <c r="C1008" s="1">
        <v>44530</v>
      </c>
      <c r="D1008" t="s">
        <v>15</v>
      </c>
      <c r="E1008" t="s">
        <v>18</v>
      </c>
      <c r="F1008" t="s">
        <v>16</v>
      </c>
      <c r="G1008">
        <f>YEAR(tbl_Order[[#This Row],[OrderDate]])</f>
        <v>2021</v>
      </c>
      <c r="H1008">
        <f>MONTH(tbl_Order[[#This Row],[OrderDate]])</f>
        <v>11</v>
      </c>
      <c r="I1008" t="str">
        <f>TEXT(tbl_Order[[#This Row],[OrderDate]],"mmm")</f>
        <v>Nov</v>
      </c>
      <c r="J1008" s="3">
        <f>SUMIFS(tbl_OrderProduct[LinePrice],tbl_OrderProduct[OrderID],tbl_Order[[#This Row],[OrderID]])</f>
        <v>50.95</v>
      </c>
    </row>
    <row r="1009" spans="1:10" x14ac:dyDescent="0.4">
      <c r="A1009" t="s">
        <v>1175</v>
      </c>
      <c r="B1009" t="s">
        <v>2515</v>
      </c>
      <c r="C1009" s="1">
        <v>44531</v>
      </c>
      <c r="D1009" t="s">
        <v>17</v>
      </c>
      <c r="E1009" t="s">
        <v>167</v>
      </c>
      <c r="F1009" t="s">
        <v>16</v>
      </c>
      <c r="G1009">
        <f>YEAR(tbl_Order[[#This Row],[OrderDate]])</f>
        <v>2021</v>
      </c>
      <c r="H1009">
        <f>MONTH(tbl_Order[[#This Row],[OrderDate]])</f>
        <v>12</v>
      </c>
      <c r="I1009" t="str">
        <f>TEXT(tbl_Order[[#This Row],[OrderDate]],"mmm")</f>
        <v>Dec</v>
      </c>
      <c r="J1009" s="3">
        <f>SUMIFS(tbl_OrderProduct[LinePrice],tbl_OrderProduct[OrderID],tbl_Order[[#This Row],[OrderID]])</f>
        <v>31</v>
      </c>
    </row>
    <row r="1010" spans="1:10" x14ac:dyDescent="0.4">
      <c r="A1010" t="s">
        <v>1176</v>
      </c>
      <c r="B1010" t="s">
        <v>1901</v>
      </c>
      <c r="C1010" s="1">
        <v>44534</v>
      </c>
      <c r="D1010" t="s">
        <v>15</v>
      </c>
      <c r="E1010" t="s">
        <v>167</v>
      </c>
      <c r="F1010" t="s">
        <v>16</v>
      </c>
      <c r="G1010">
        <f>YEAR(tbl_Order[[#This Row],[OrderDate]])</f>
        <v>2021</v>
      </c>
      <c r="H1010">
        <f>MONTH(tbl_Order[[#This Row],[OrderDate]])</f>
        <v>12</v>
      </c>
      <c r="I1010" t="str">
        <f>TEXT(tbl_Order[[#This Row],[OrderDate]],"mmm")</f>
        <v>Dec</v>
      </c>
      <c r="J1010" s="3">
        <f>SUMIFS(tbl_OrderProduct[LinePrice],tbl_OrderProduct[OrderID],tbl_Order[[#This Row],[OrderID]])</f>
        <v>17</v>
      </c>
    </row>
    <row r="1011" spans="1:10" x14ac:dyDescent="0.4">
      <c r="A1011" t="s">
        <v>1177</v>
      </c>
      <c r="B1011" t="s">
        <v>2000</v>
      </c>
      <c r="C1011" s="1">
        <v>44535</v>
      </c>
      <c r="D1011" t="s">
        <v>15</v>
      </c>
      <c r="E1011" t="s">
        <v>18</v>
      </c>
      <c r="F1011" t="s">
        <v>16</v>
      </c>
      <c r="G1011">
        <f>YEAR(tbl_Order[[#This Row],[OrderDate]])</f>
        <v>2021</v>
      </c>
      <c r="H1011">
        <f>MONTH(tbl_Order[[#This Row],[OrderDate]])</f>
        <v>12</v>
      </c>
      <c r="I1011" t="str">
        <f>TEXT(tbl_Order[[#This Row],[OrderDate]],"mmm")</f>
        <v>Dec</v>
      </c>
      <c r="J1011" s="3">
        <f>SUMIFS(tbl_OrderProduct[LinePrice],tbl_OrderProduct[OrderID],tbl_Order[[#This Row],[OrderID]])</f>
        <v>98.98</v>
      </c>
    </row>
    <row r="1012" spans="1:10" x14ac:dyDescent="0.4">
      <c r="A1012" t="s">
        <v>1178</v>
      </c>
      <c r="B1012" t="s">
        <v>1950</v>
      </c>
      <c r="C1012" s="1">
        <v>44535</v>
      </c>
      <c r="D1012" t="s">
        <v>15</v>
      </c>
      <c r="E1012" t="s">
        <v>20</v>
      </c>
      <c r="F1012" t="s">
        <v>16</v>
      </c>
      <c r="G1012">
        <f>YEAR(tbl_Order[[#This Row],[OrderDate]])</f>
        <v>2021</v>
      </c>
      <c r="H1012">
        <f>MONTH(tbl_Order[[#This Row],[OrderDate]])</f>
        <v>12</v>
      </c>
      <c r="I1012" t="str">
        <f>TEXT(tbl_Order[[#This Row],[OrderDate]],"mmm")</f>
        <v>Dec</v>
      </c>
      <c r="J1012" s="3">
        <f>SUMIFS(tbl_OrderProduct[LinePrice],tbl_OrderProduct[OrderID],tbl_Order[[#This Row],[OrderID]])</f>
        <v>149.4</v>
      </c>
    </row>
    <row r="1013" spans="1:10" x14ac:dyDescent="0.4">
      <c r="A1013" t="s">
        <v>1179</v>
      </c>
      <c r="B1013" t="s">
        <v>2071</v>
      </c>
      <c r="C1013" s="1">
        <v>44536</v>
      </c>
      <c r="D1013" t="s">
        <v>15</v>
      </c>
      <c r="E1013" t="s">
        <v>20</v>
      </c>
      <c r="F1013" t="s">
        <v>16</v>
      </c>
      <c r="G1013">
        <f>YEAR(tbl_Order[[#This Row],[OrderDate]])</f>
        <v>2021</v>
      </c>
      <c r="H1013">
        <f>MONTH(tbl_Order[[#This Row],[OrderDate]])</f>
        <v>12</v>
      </c>
      <c r="I1013" t="str">
        <f>TEXT(tbl_Order[[#This Row],[OrderDate]],"mmm")</f>
        <v>Dec</v>
      </c>
      <c r="J1013" s="3">
        <f>SUMIFS(tbl_OrderProduct[LinePrice],tbl_OrderProduct[OrderID],tbl_Order[[#This Row],[OrderID]])</f>
        <v>49.95</v>
      </c>
    </row>
    <row r="1014" spans="1:10" x14ac:dyDescent="0.4">
      <c r="A1014" t="s">
        <v>1180</v>
      </c>
      <c r="B1014" t="s">
        <v>2019</v>
      </c>
      <c r="C1014" s="1">
        <v>44540</v>
      </c>
      <c r="D1014" t="s">
        <v>15</v>
      </c>
      <c r="E1014" t="s">
        <v>167</v>
      </c>
      <c r="F1014" t="s">
        <v>16</v>
      </c>
      <c r="G1014">
        <f>YEAR(tbl_Order[[#This Row],[OrderDate]])</f>
        <v>2021</v>
      </c>
      <c r="H1014">
        <f>MONTH(tbl_Order[[#This Row],[OrderDate]])</f>
        <v>12</v>
      </c>
      <c r="I1014" t="str">
        <f>TEXT(tbl_Order[[#This Row],[OrderDate]],"mmm")</f>
        <v>Dec</v>
      </c>
      <c r="J1014" s="3">
        <f>SUMIFS(tbl_OrderProduct[LinePrice],tbl_OrderProduct[OrderID],tbl_Order[[#This Row],[OrderID]])</f>
        <v>49</v>
      </c>
    </row>
    <row r="1015" spans="1:10" x14ac:dyDescent="0.4">
      <c r="A1015" t="s">
        <v>1181</v>
      </c>
      <c r="B1015" t="s">
        <v>1777</v>
      </c>
      <c r="C1015" s="1">
        <v>44541</v>
      </c>
      <c r="D1015" t="s">
        <v>166</v>
      </c>
      <c r="E1015" t="s">
        <v>20</v>
      </c>
      <c r="F1015" t="s">
        <v>16</v>
      </c>
      <c r="G1015">
        <f>YEAR(tbl_Order[[#This Row],[OrderDate]])</f>
        <v>2021</v>
      </c>
      <c r="H1015">
        <f>MONTH(tbl_Order[[#This Row],[OrderDate]])</f>
        <v>12</v>
      </c>
      <c r="I1015" t="str">
        <f>TEXT(tbl_Order[[#This Row],[OrderDate]],"mmm")</f>
        <v>Dec</v>
      </c>
      <c r="J1015" s="3">
        <f>SUMIFS(tbl_OrderProduct[LinePrice],tbl_OrderProduct[OrderID],tbl_Order[[#This Row],[OrderID]])</f>
        <v>186.99</v>
      </c>
    </row>
    <row r="1016" spans="1:10" x14ac:dyDescent="0.4">
      <c r="A1016" t="s">
        <v>1182</v>
      </c>
      <c r="B1016" t="s">
        <v>1846</v>
      </c>
      <c r="C1016" s="1">
        <v>44542</v>
      </c>
      <c r="D1016" t="s">
        <v>15</v>
      </c>
      <c r="E1016" t="s">
        <v>167</v>
      </c>
      <c r="F1016" t="s">
        <v>16</v>
      </c>
      <c r="G1016">
        <f>YEAR(tbl_Order[[#This Row],[OrderDate]])</f>
        <v>2021</v>
      </c>
      <c r="H1016">
        <f>MONTH(tbl_Order[[#This Row],[OrderDate]])</f>
        <v>12</v>
      </c>
      <c r="I1016" t="str">
        <f>TEXT(tbl_Order[[#This Row],[OrderDate]],"mmm")</f>
        <v>Dec</v>
      </c>
      <c r="J1016" s="3">
        <f>SUMIFS(tbl_OrderProduct[LinePrice],tbl_OrderProduct[OrderID],tbl_Order[[#This Row],[OrderID]])</f>
        <v>82.99</v>
      </c>
    </row>
    <row r="1017" spans="1:10" x14ac:dyDescent="0.4">
      <c r="A1017" t="s">
        <v>1183</v>
      </c>
      <c r="B1017" t="s">
        <v>2433</v>
      </c>
      <c r="C1017" s="1">
        <v>44544</v>
      </c>
      <c r="D1017" t="s">
        <v>15</v>
      </c>
      <c r="E1017" t="s">
        <v>20</v>
      </c>
      <c r="F1017" t="s">
        <v>16</v>
      </c>
      <c r="G1017">
        <f>YEAR(tbl_Order[[#This Row],[OrderDate]])</f>
        <v>2021</v>
      </c>
      <c r="H1017">
        <f>MONTH(tbl_Order[[#This Row],[OrderDate]])</f>
        <v>12</v>
      </c>
      <c r="I1017" t="str">
        <f>TEXT(tbl_Order[[#This Row],[OrderDate]],"mmm")</f>
        <v>Dec</v>
      </c>
      <c r="J1017" s="3">
        <f>SUMIFS(tbl_OrderProduct[LinePrice],tbl_OrderProduct[OrderID],tbl_Order[[#This Row],[OrderID]])</f>
        <v>34.99</v>
      </c>
    </row>
    <row r="1018" spans="1:10" x14ac:dyDescent="0.4">
      <c r="A1018" t="s">
        <v>1184</v>
      </c>
      <c r="B1018" t="s">
        <v>2337</v>
      </c>
      <c r="C1018" s="1">
        <v>44547</v>
      </c>
      <c r="D1018" t="s">
        <v>15</v>
      </c>
      <c r="E1018" t="s">
        <v>167</v>
      </c>
      <c r="F1018" t="s">
        <v>16</v>
      </c>
      <c r="G1018">
        <f>YEAR(tbl_Order[[#This Row],[OrderDate]])</f>
        <v>2021</v>
      </c>
      <c r="H1018">
        <f>MONTH(tbl_Order[[#This Row],[OrderDate]])</f>
        <v>12</v>
      </c>
      <c r="I1018" t="str">
        <f>TEXT(tbl_Order[[#This Row],[OrderDate]],"mmm")</f>
        <v>Dec</v>
      </c>
      <c r="J1018" s="3">
        <f>SUMIFS(tbl_OrderProduct[LinePrice],tbl_OrderProduct[OrderID],tbl_Order[[#This Row],[OrderID]])</f>
        <v>87.39</v>
      </c>
    </row>
    <row r="1019" spans="1:10" x14ac:dyDescent="0.4">
      <c r="A1019" t="s">
        <v>1185</v>
      </c>
      <c r="B1019" t="s">
        <v>1948</v>
      </c>
      <c r="C1019" s="1">
        <v>44551</v>
      </c>
      <c r="D1019" t="s">
        <v>17</v>
      </c>
      <c r="E1019" t="s">
        <v>20</v>
      </c>
      <c r="F1019" t="s">
        <v>16</v>
      </c>
      <c r="G1019">
        <f>YEAR(tbl_Order[[#This Row],[OrderDate]])</f>
        <v>2021</v>
      </c>
      <c r="H1019">
        <f>MONTH(tbl_Order[[#This Row],[OrderDate]])</f>
        <v>12</v>
      </c>
      <c r="I1019" t="str">
        <f>TEXT(tbl_Order[[#This Row],[OrderDate]],"mmm")</f>
        <v>Dec</v>
      </c>
      <c r="J1019" s="3">
        <f>SUMIFS(tbl_OrderProduct[LinePrice],tbl_OrderProduct[OrderID],tbl_Order[[#This Row],[OrderID]])</f>
        <v>101.99000000000001</v>
      </c>
    </row>
    <row r="1020" spans="1:10" x14ac:dyDescent="0.4">
      <c r="A1020" t="s">
        <v>1186</v>
      </c>
      <c r="B1020" t="s">
        <v>2051</v>
      </c>
      <c r="C1020" s="1">
        <v>44553</v>
      </c>
      <c r="D1020" t="s">
        <v>166</v>
      </c>
      <c r="E1020" t="s">
        <v>18</v>
      </c>
      <c r="F1020" t="s">
        <v>16</v>
      </c>
      <c r="G1020">
        <f>YEAR(tbl_Order[[#This Row],[OrderDate]])</f>
        <v>2021</v>
      </c>
      <c r="H1020">
        <f>MONTH(tbl_Order[[#This Row],[OrderDate]])</f>
        <v>12</v>
      </c>
      <c r="I1020" t="str">
        <f>TEXT(tbl_Order[[#This Row],[OrderDate]],"mmm")</f>
        <v>Dec</v>
      </c>
      <c r="J1020" s="3">
        <f>SUMIFS(tbl_OrderProduct[LinePrice],tbl_OrderProduct[OrderID],tbl_Order[[#This Row],[OrderID]])</f>
        <v>12.95</v>
      </c>
    </row>
    <row r="1021" spans="1:10" x14ac:dyDescent="0.4">
      <c r="A1021" t="s">
        <v>1187</v>
      </c>
      <c r="B1021" t="s">
        <v>2368</v>
      </c>
      <c r="C1021" s="1">
        <v>44555</v>
      </c>
      <c r="D1021" t="s">
        <v>15</v>
      </c>
      <c r="E1021" t="s">
        <v>20</v>
      </c>
      <c r="F1021" t="s">
        <v>16</v>
      </c>
      <c r="G1021">
        <f>YEAR(tbl_Order[[#This Row],[OrderDate]])</f>
        <v>2021</v>
      </c>
      <c r="H1021">
        <f>MONTH(tbl_Order[[#This Row],[OrderDate]])</f>
        <v>12</v>
      </c>
      <c r="I1021" t="str">
        <f>TEXT(tbl_Order[[#This Row],[OrderDate]],"mmm")</f>
        <v>Dec</v>
      </c>
      <c r="J1021" s="3">
        <f>SUMIFS(tbl_OrderProduct[LinePrice],tbl_OrderProduct[OrderID],tbl_Order[[#This Row],[OrderID]])</f>
        <v>95.94</v>
      </c>
    </row>
    <row r="1022" spans="1:10" x14ac:dyDescent="0.4">
      <c r="A1022" t="s">
        <v>1188</v>
      </c>
      <c r="B1022" t="s">
        <v>2464</v>
      </c>
      <c r="C1022" s="1">
        <v>44556</v>
      </c>
      <c r="D1022" t="s">
        <v>17</v>
      </c>
      <c r="E1022" t="s">
        <v>167</v>
      </c>
      <c r="F1022" t="s">
        <v>16</v>
      </c>
      <c r="G1022">
        <f>YEAR(tbl_Order[[#This Row],[OrderDate]])</f>
        <v>2021</v>
      </c>
      <c r="H1022">
        <f>MONTH(tbl_Order[[#This Row],[OrderDate]])</f>
        <v>12</v>
      </c>
      <c r="I1022" t="str">
        <f>TEXT(tbl_Order[[#This Row],[OrderDate]],"mmm")</f>
        <v>Dec</v>
      </c>
      <c r="J1022" s="3">
        <f>SUMIFS(tbl_OrderProduct[LinePrice],tbl_OrderProduct[OrderID],tbl_Order[[#This Row],[OrderID]])</f>
        <v>54.99</v>
      </c>
    </row>
    <row r="1023" spans="1:10" x14ac:dyDescent="0.4">
      <c r="A1023" t="s">
        <v>1189</v>
      </c>
      <c r="B1023" t="s">
        <v>2588</v>
      </c>
      <c r="C1023" s="1">
        <v>44557</v>
      </c>
      <c r="D1023" t="s">
        <v>15</v>
      </c>
      <c r="E1023" t="s">
        <v>167</v>
      </c>
      <c r="F1023" t="s">
        <v>16</v>
      </c>
      <c r="G1023">
        <f>YEAR(tbl_Order[[#This Row],[OrderDate]])</f>
        <v>2021</v>
      </c>
      <c r="H1023">
        <f>MONTH(tbl_Order[[#This Row],[OrderDate]])</f>
        <v>12</v>
      </c>
      <c r="I1023" t="str">
        <f>TEXT(tbl_Order[[#This Row],[OrderDate]],"mmm")</f>
        <v>Dec</v>
      </c>
      <c r="J1023" s="3">
        <f>SUMIFS(tbl_OrderProduct[LinePrice],tbl_OrderProduct[OrderID],tbl_Order[[#This Row],[OrderID]])</f>
        <v>156.9</v>
      </c>
    </row>
    <row r="1024" spans="1:10" x14ac:dyDescent="0.4">
      <c r="A1024" t="s">
        <v>1190</v>
      </c>
      <c r="B1024" t="s">
        <v>1813</v>
      </c>
      <c r="C1024" s="1">
        <v>44559</v>
      </c>
      <c r="D1024" t="s">
        <v>15</v>
      </c>
      <c r="E1024" t="s">
        <v>167</v>
      </c>
      <c r="F1024" t="s">
        <v>16</v>
      </c>
      <c r="G1024">
        <f>YEAR(tbl_Order[[#This Row],[OrderDate]])</f>
        <v>2021</v>
      </c>
      <c r="H1024">
        <f>MONTH(tbl_Order[[#This Row],[OrderDate]])</f>
        <v>12</v>
      </c>
      <c r="I1024" t="str">
        <f>TEXT(tbl_Order[[#This Row],[OrderDate]],"mmm")</f>
        <v>Dec</v>
      </c>
      <c r="J1024" s="3">
        <f>SUMIFS(tbl_OrderProduct[LinePrice],tbl_OrderProduct[OrderID],tbl_Order[[#This Row],[OrderID]])</f>
        <v>121.9</v>
      </c>
    </row>
    <row r="1025" spans="1:10" x14ac:dyDescent="0.4">
      <c r="A1025" t="s">
        <v>1191</v>
      </c>
      <c r="B1025" t="s">
        <v>2439</v>
      </c>
      <c r="C1025" s="1">
        <v>44560</v>
      </c>
      <c r="D1025" t="s">
        <v>15</v>
      </c>
      <c r="E1025" t="s">
        <v>167</v>
      </c>
      <c r="F1025" t="s">
        <v>16</v>
      </c>
      <c r="G1025">
        <f>YEAR(tbl_Order[[#This Row],[OrderDate]])</f>
        <v>2021</v>
      </c>
      <c r="H1025">
        <f>MONTH(tbl_Order[[#This Row],[OrderDate]])</f>
        <v>12</v>
      </c>
      <c r="I1025" t="str">
        <f>TEXT(tbl_Order[[#This Row],[OrderDate]],"mmm")</f>
        <v>Dec</v>
      </c>
      <c r="J1025" s="3">
        <f>SUMIFS(tbl_OrderProduct[LinePrice],tbl_OrderProduct[OrderID],tbl_Order[[#This Row],[OrderID]])</f>
        <v>78</v>
      </c>
    </row>
    <row r="1026" spans="1:10" x14ac:dyDescent="0.4">
      <c r="A1026" t="s">
        <v>1192</v>
      </c>
      <c r="B1026" t="s">
        <v>2505</v>
      </c>
      <c r="C1026" s="1">
        <v>44564</v>
      </c>
      <c r="D1026" t="s">
        <v>17</v>
      </c>
      <c r="E1026" t="s">
        <v>167</v>
      </c>
      <c r="F1026" t="s">
        <v>16</v>
      </c>
      <c r="G1026">
        <f>YEAR(tbl_Order[[#This Row],[OrderDate]])</f>
        <v>2022</v>
      </c>
      <c r="H1026">
        <f>MONTH(tbl_Order[[#This Row],[OrderDate]])</f>
        <v>1</v>
      </c>
      <c r="I1026" t="str">
        <f>TEXT(tbl_Order[[#This Row],[OrderDate]],"mmm")</f>
        <v>Jan</v>
      </c>
      <c r="J1026" s="3">
        <f>SUMIFS(tbl_OrderProduct[LinePrice],tbl_OrderProduct[OrderID],tbl_Order[[#This Row],[OrderID]])</f>
        <v>310.42</v>
      </c>
    </row>
    <row r="1027" spans="1:10" x14ac:dyDescent="0.4">
      <c r="A1027" t="s">
        <v>1193</v>
      </c>
      <c r="B1027" t="s">
        <v>2613</v>
      </c>
      <c r="C1027" s="1">
        <v>44567</v>
      </c>
      <c r="D1027" t="s">
        <v>15</v>
      </c>
      <c r="E1027" t="s">
        <v>167</v>
      </c>
      <c r="F1027" t="s">
        <v>16</v>
      </c>
      <c r="G1027">
        <f>YEAR(tbl_Order[[#This Row],[OrderDate]])</f>
        <v>2022</v>
      </c>
      <c r="H1027">
        <f>MONTH(tbl_Order[[#This Row],[OrderDate]])</f>
        <v>1</v>
      </c>
      <c r="I1027" t="str">
        <f>TEXT(tbl_Order[[#This Row],[OrderDate]],"mmm")</f>
        <v>Jan</v>
      </c>
      <c r="J1027" s="3">
        <f>SUMIFS(tbl_OrderProduct[LinePrice],tbl_OrderProduct[OrderID],tbl_Order[[#This Row],[OrderID]])</f>
        <v>70.989999999999995</v>
      </c>
    </row>
    <row r="1028" spans="1:10" x14ac:dyDescent="0.4">
      <c r="A1028" t="s">
        <v>1194</v>
      </c>
      <c r="B1028" t="s">
        <v>2422</v>
      </c>
      <c r="C1028" s="1">
        <v>44567</v>
      </c>
      <c r="D1028" t="s">
        <v>17</v>
      </c>
      <c r="E1028" t="s">
        <v>18</v>
      </c>
      <c r="F1028" t="s">
        <v>16</v>
      </c>
      <c r="G1028">
        <f>YEAR(tbl_Order[[#This Row],[OrderDate]])</f>
        <v>2022</v>
      </c>
      <c r="H1028">
        <f>MONTH(tbl_Order[[#This Row],[OrderDate]])</f>
        <v>1</v>
      </c>
      <c r="I1028" t="str">
        <f>TEXT(tbl_Order[[#This Row],[OrderDate]],"mmm")</f>
        <v>Jan</v>
      </c>
      <c r="J1028" s="3">
        <f>SUMIFS(tbl_OrderProduct[LinePrice],tbl_OrderProduct[OrderID],tbl_Order[[#This Row],[OrderID]])</f>
        <v>20.49</v>
      </c>
    </row>
    <row r="1029" spans="1:10" x14ac:dyDescent="0.4">
      <c r="A1029" t="s">
        <v>1195</v>
      </c>
      <c r="B1029" t="s">
        <v>2376</v>
      </c>
      <c r="C1029" s="1">
        <v>44568</v>
      </c>
      <c r="D1029" t="s">
        <v>17</v>
      </c>
      <c r="E1029" t="s">
        <v>167</v>
      </c>
      <c r="F1029" t="s">
        <v>16</v>
      </c>
      <c r="G1029">
        <f>YEAR(tbl_Order[[#This Row],[OrderDate]])</f>
        <v>2022</v>
      </c>
      <c r="H1029">
        <f>MONTH(tbl_Order[[#This Row],[OrderDate]])</f>
        <v>1</v>
      </c>
      <c r="I1029" t="str">
        <f>TEXT(tbl_Order[[#This Row],[OrderDate]],"mmm")</f>
        <v>Jan</v>
      </c>
      <c r="J1029" s="3">
        <f>SUMIFS(tbl_OrderProduct[LinePrice],tbl_OrderProduct[OrderID],tbl_Order[[#This Row],[OrderID]])</f>
        <v>85.49</v>
      </c>
    </row>
    <row r="1030" spans="1:10" x14ac:dyDescent="0.4">
      <c r="A1030" t="s">
        <v>1196</v>
      </c>
      <c r="B1030" t="s">
        <v>2626</v>
      </c>
      <c r="C1030" s="1">
        <v>44568</v>
      </c>
      <c r="D1030" t="s">
        <v>166</v>
      </c>
      <c r="E1030" t="s">
        <v>167</v>
      </c>
      <c r="F1030" t="s">
        <v>16</v>
      </c>
      <c r="G1030">
        <f>YEAR(tbl_Order[[#This Row],[OrderDate]])</f>
        <v>2022</v>
      </c>
      <c r="H1030">
        <f>MONTH(tbl_Order[[#This Row],[OrderDate]])</f>
        <v>1</v>
      </c>
      <c r="I1030" t="str">
        <f>TEXT(tbl_Order[[#This Row],[OrderDate]],"mmm")</f>
        <v>Jan</v>
      </c>
      <c r="J1030" s="3">
        <f>SUMIFS(tbl_OrderProduct[LinePrice],tbl_OrderProduct[OrderID],tbl_Order[[#This Row],[OrderID]])</f>
        <v>181.48</v>
      </c>
    </row>
    <row r="1031" spans="1:10" x14ac:dyDescent="0.4">
      <c r="A1031" t="s">
        <v>1197</v>
      </c>
      <c r="B1031" t="s">
        <v>1900</v>
      </c>
      <c r="C1031" s="1">
        <v>44571</v>
      </c>
      <c r="D1031" t="s">
        <v>15</v>
      </c>
      <c r="E1031" t="s">
        <v>167</v>
      </c>
      <c r="F1031" t="s">
        <v>16</v>
      </c>
      <c r="G1031">
        <f>YEAR(tbl_Order[[#This Row],[OrderDate]])</f>
        <v>2022</v>
      </c>
      <c r="H1031">
        <f>MONTH(tbl_Order[[#This Row],[OrderDate]])</f>
        <v>1</v>
      </c>
      <c r="I1031" t="str">
        <f>TEXT(tbl_Order[[#This Row],[OrderDate]],"mmm")</f>
        <v>Jan</v>
      </c>
      <c r="J1031" s="3">
        <f>SUMIFS(tbl_OrderProduct[LinePrice],tbl_OrderProduct[OrderID],tbl_Order[[#This Row],[OrderID]])</f>
        <v>80.400000000000006</v>
      </c>
    </row>
    <row r="1032" spans="1:10" x14ac:dyDescent="0.4">
      <c r="A1032" t="s">
        <v>1198</v>
      </c>
      <c r="B1032" t="s">
        <v>2360</v>
      </c>
      <c r="C1032" s="1">
        <v>44573</v>
      </c>
      <c r="D1032" t="s">
        <v>15</v>
      </c>
      <c r="E1032" t="s">
        <v>18</v>
      </c>
      <c r="F1032" t="s">
        <v>16</v>
      </c>
      <c r="G1032">
        <f>YEAR(tbl_Order[[#This Row],[OrderDate]])</f>
        <v>2022</v>
      </c>
      <c r="H1032">
        <f>MONTH(tbl_Order[[#This Row],[OrderDate]])</f>
        <v>1</v>
      </c>
      <c r="I1032" t="str">
        <f>TEXT(tbl_Order[[#This Row],[OrderDate]],"mmm")</f>
        <v>Jan</v>
      </c>
      <c r="J1032" s="3">
        <f>SUMIFS(tbl_OrderProduct[LinePrice],tbl_OrderProduct[OrderID],tbl_Order[[#This Row],[OrderID]])</f>
        <v>20.49</v>
      </c>
    </row>
    <row r="1033" spans="1:10" x14ac:dyDescent="0.4">
      <c r="A1033" t="s">
        <v>1199</v>
      </c>
      <c r="B1033" t="s">
        <v>1792</v>
      </c>
      <c r="C1033" s="1">
        <v>44574</v>
      </c>
      <c r="D1033" t="s">
        <v>15</v>
      </c>
      <c r="E1033" t="s">
        <v>18</v>
      </c>
      <c r="F1033" t="s">
        <v>16</v>
      </c>
      <c r="G1033">
        <f>YEAR(tbl_Order[[#This Row],[OrderDate]])</f>
        <v>2022</v>
      </c>
      <c r="H1033">
        <f>MONTH(tbl_Order[[#This Row],[OrderDate]])</f>
        <v>1</v>
      </c>
      <c r="I1033" t="str">
        <f>TEXT(tbl_Order[[#This Row],[OrderDate]],"mmm")</f>
        <v>Jan</v>
      </c>
      <c r="J1033" s="3">
        <f>SUMIFS(tbl_OrderProduct[LinePrice],tbl_OrderProduct[OrderID],tbl_Order[[#This Row],[OrderID]])</f>
        <v>115.94</v>
      </c>
    </row>
    <row r="1034" spans="1:10" x14ac:dyDescent="0.4">
      <c r="A1034" t="s">
        <v>1200</v>
      </c>
      <c r="B1034" t="s">
        <v>1883</v>
      </c>
      <c r="C1034" s="1">
        <v>44575</v>
      </c>
      <c r="D1034" t="s">
        <v>17</v>
      </c>
      <c r="E1034" t="s">
        <v>167</v>
      </c>
      <c r="F1034" t="s">
        <v>16</v>
      </c>
      <c r="G1034">
        <f>YEAR(tbl_Order[[#This Row],[OrderDate]])</f>
        <v>2022</v>
      </c>
      <c r="H1034">
        <f>MONTH(tbl_Order[[#This Row],[OrderDate]])</f>
        <v>1</v>
      </c>
      <c r="I1034" t="str">
        <f>TEXT(tbl_Order[[#This Row],[OrderDate]],"mmm")</f>
        <v>Jan</v>
      </c>
      <c r="J1034" s="3">
        <f>SUMIFS(tbl_OrderProduct[LinePrice],tbl_OrderProduct[OrderID],tbl_Order[[#This Row],[OrderID]])</f>
        <v>338.46000000000004</v>
      </c>
    </row>
    <row r="1035" spans="1:10" x14ac:dyDescent="0.4">
      <c r="A1035" t="s">
        <v>1201</v>
      </c>
      <c r="B1035" t="s">
        <v>1782</v>
      </c>
      <c r="C1035" s="1">
        <v>44578</v>
      </c>
      <c r="D1035" t="s">
        <v>17</v>
      </c>
      <c r="E1035" t="s">
        <v>167</v>
      </c>
      <c r="F1035" t="s">
        <v>16</v>
      </c>
      <c r="G1035">
        <f>YEAR(tbl_Order[[#This Row],[OrderDate]])</f>
        <v>2022</v>
      </c>
      <c r="H1035">
        <f>MONTH(tbl_Order[[#This Row],[OrderDate]])</f>
        <v>1</v>
      </c>
      <c r="I1035" t="str">
        <f>TEXT(tbl_Order[[#This Row],[OrderDate]],"mmm")</f>
        <v>Jan</v>
      </c>
      <c r="J1035" s="3">
        <f>SUMIFS(tbl_OrderProduct[LinePrice],tbl_OrderProduct[OrderID],tbl_Order[[#This Row],[OrderID]])</f>
        <v>50.95</v>
      </c>
    </row>
    <row r="1036" spans="1:10" x14ac:dyDescent="0.4">
      <c r="A1036" t="s">
        <v>1202</v>
      </c>
      <c r="B1036" t="s">
        <v>2630</v>
      </c>
      <c r="C1036" s="1">
        <v>44578</v>
      </c>
      <c r="D1036" t="s">
        <v>17</v>
      </c>
      <c r="E1036" t="s">
        <v>167</v>
      </c>
      <c r="F1036" t="s">
        <v>16</v>
      </c>
      <c r="G1036">
        <f>YEAR(tbl_Order[[#This Row],[OrderDate]])</f>
        <v>2022</v>
      </c>
      <c r="H1036">
        <f>MONTH(tbl_Order[[#This Row],[OrderDate]])</f>
        <v>1</v>
      </c>
      <c r="I1036" t="str">
        <f>TEXT(tbl_Order[[#This Row],[OrderDate]],"mmm")</f>
        <v>Jan</v>
      </c>
      <c r="J1036" s="3">
        <f>SUMIFS(tbl_OrderProduct[LinePrice],tbl_OrderProduct[OrderID],tbl_Order[[#This Row],[OrderID]])</f>
        <v>19.95</v>
      </c>
    </row>
    <row r="1037" spans="1:10" x14ac:dyDescent="0.4">
      <c r="A1037" t="s">
        <v>1203</v>
      </c>
      <c r="B1037" t="s">
        <v>2483</v>
      </c>
      <c r="C1037" s="1">
        <v>44581</v>
      </c>
      <c r="D1037" t="s">
        <v>166</v>
      </c>
      <c r="E1037" t="s">
        <v>167</v>
      </c>
      <c r="F1037" t="s">
        <v>16</v>
      </c>
      <c r="G1037">
        <f>YEAR(tbl_Order[[#This Row],[OrderDate]])</f>
        <v>2022</v>
      </c>
      <c r="H1037">
        <f>MONTH(tbl_Order[[#This Row],[OrderDate]])</f>
        <v>1</v>
      </c>
      <c r="I1037" t="str">
        <f>TEXT(tbl_Order[[#This Row],[OrderDate]],"mmm")</f>
        <v>Jan</v>
      </c>
      <c r="J1037" s="3">
        <f>SUMIFS(tbl_OrderProduct[LinePrice],tbl_OrderProduct[OrderID],tbl_Order[[#This Row],[OrderID]])</f>
        <v>172.38</v>
      </c>
    </row>
    <row r="1038" spans="1:10" x14ac:dyDescent="0.4">
      <c r="A1038" t="s">
        <v>1204</v>
      </c>
      <c r="B1038" t="s">
        <v>2044</v>
      </c>
      <c r="C1038" s="1">
        <v>44583</v>
      </c>
      <c r="D1038" t="s">
        <v>15</v>
      </c>
      <c r="E1038" t="s">
        <v>167</v>
      </c>
      <c r="F1038" t="s">
        <v>16</v>
      </c>
      <c r="G1038">
        <f>YEAR(tbl_Order[[#This Row],[OrderDate]])</f>
        <v>2022</v>
      </c>
      <c r="H1038">
        <f>MONTH(tbl_Order[[#This Row],[OrderDate]])</f>
        <v>1</v>
      </c>
      <c r="I1038" t="str">
        <f>TEXT(tbl_Order[[#This Row],[OrderDate]],"mmm")</f>
        <v>Jan</v>
      </c>
      <c r="J1038" s="3">
        <f>SUMIFS(tbl_OrderProduct[LinePrice],tbl_OrderProduct[OrderID],tbl_Order[[#This Row],[OrderID]])</f>
        <v>105</v>
      </c>
    </row>
    <row r="1039" spans="1:10" x14ac:dyDescent="0.4">
      <c r="A1039" t="s">
        <v>1205</v>
      </c>
      <c r="B1039" t="s">
        <v>2410</v>
      </c>
      <c r="C1039" s="1">
        <v>44587</v>
      </c>
      <c r="D1039" t="s">
        <v>15</v>
      </c>
      <c r="E1039" t="s">
        <v>20</v>
      </c>
      <c r="F1039" t="s">
        <v>16</v>
      </c>
      <c r="G1039">
        <f>YEAR(tbl_Order[[#This Row],[OrderDate]])</f>
        <v>2022</v>
      </c>
      <c r="H1039">
        <f>MONTH(tbl_Order[[#This Row],[OrderDate]])</f>
        <v>1</v>
      </c>
      <c r="I1039" t="str">
        <f>TEXT(tbl_Order[[#This Row],[OrderDate]],"mmm")</f>
        <v>Jan</v>
      </c>
      <c r="J1039" s="3">
        <f>SUMIFS(tbl_OrderProduct[LinePrice],tbl_OrderProduct[OrderID],tbl_Order[[#This Row],[OrderID]])</f>
        <v>17</v>
      </c>
    </row>
    <row r="1040" spans="1:10" x14ac:dyDescent="0.4">
      <c r="A1040" t="s">
        <v>1206</v>
      </c>
      <c r="B1040" t="s">
        <v>2560</v>
      </c>
      <c r="C1040" s="1">
        <v>44590</v>
      </c>
      <c r="D1040" t="s">
        <v>15</v>
      </c>
      <c r="E1040" t="s">
        <v>18</v>
      </c>
      <c r="F1040" t="s">
        <v>16</v>
      </c>
      <c r="G1040">
        <f>YEAR(tbl_Order[[#This Row],[OrderDate]])</f>
        <v>2022</v>
      </c>
      <c r="H1040">
        <f>MONTH(tbl_Order[[#This Row],[OrderDate]])</f>
        <v>1</v>
      </c>
      <c r="I1040" t="str">
        <f>TEXT(tbl_Order[[#This Row],[OrderDate]],"mmm")</f>
        <v>Jan</v>
      </c>
      <c r="J1040" s="3">
        <f>SUMIFS(tbl_OrderProduct[LinePrice],tbl_OrderProduct[OrderID],tbl_Order[[#This Row],[OrderID]])</f>
        <v>115.47</v>
      </c>
    </row>
    <row r="1041" spans="1:10" x14ac:dyDescent="0.4">
      <c r="A1041" t="s">
        <v>1207</v>
      </c>
      <c r="B1041" t="s">
        <v>2564</v>
      </c>
      <c r="C1041" s="1">
        <v>44594</v>
      </c>
      <c r="D1041" t="s">
        <v>17</v>
      </c>
      <c r="E1041" t="s">
        <v>167</v>
      </c>
      <c r="F1041" t="s">
        <v>16</v>
      </c>
      <c r="G1041">
        <f>YEAR(tbl_Order[[#This Row],[OrderDate]])</f>
        <v>2022</v>
      </c>
      <c r="H1041">
        <f>MONTH(tbl_Order[[#This Row],[OrderDate]])</f>
        <v>2</v>
      </c>
      <c r="I1041" t="str">
        <f>TEXT(tbl_Order[[#This Row],[OrderDate]],"mmm")</f>
        <v>Feb</v>
      </c>
      <c r="J1041" s="3">
        <f>SUMIFS(tbl_OrderProduct[LinePrice],tbl_OrderProduct[OrderID],tbl_Order[[#This Row],[OrderID]])</f>
        <v>69.44</v>
      </c>
    </row>
    <row r="1042" spans="1:10" x14ac:dyDescent="0.4">
      <c r="A1042" t="s">
        <v>1208</v>
      </c>
      <c r="B1042" t="s">
        <v>1797</v>
      </c>
      <c r="C1042" s="1">
        <v>44595</v>
      </c>
      <c r="D1042" t="s">
        <v>17</v>
      </c>
      <c r="E1042" t="s">
        <v>20</v>
      </c>
      <c r="F1042" t="s">
        <v>16</v>
      </c>
      <c r="G1042">
        <f>YEAR(tbl_Order[[#This Row],[OrderDate]])</f>
        <v>2022</v>
      </c>
      <c r="H1042">
        <f>MONTH(tbl_Order[[#This Row],[OrderDate]])</f>
        <v>2</v>
      </c>
      <c r="I1042" t="str">
        <f>TEXT(tbl_Order[[#This Row],[OrderDate]],"mmm")</f>
        <v>Feb</v>
      </c>
      <c r="J1042" s="3">
        <f>SUMIFS(tbl_OrderProduct[LinePrice],tbl_OrderProduct[OrderID],tbl_Order[[#This Row],[OrderID]])</f>
        <v>502.33000000000004</v>
      </c>
    </row>
    <row r="1043" spans="1:10" x14ac:dyDescent="0.4">
      <c r="A1043" t="s">
        <v>1209</v>
      </c>
      <c r="B1043" t="s">
        <v>2315</v>
      </c>
      <c r="C1043" s="1">
        <v>44596</v>
      </c>
      <c r="D1043" t="s">
        <v>166</v>
      </c>
      <c r="E1043" t="s">
        <v>167</v>
      </c>
      <c r="F1043" t="s">
        <v>16</v>
      </c>
      <c r="G1043">
        <f>YEAR(tbl_Order[[#This Row],[OrderDate]])</f>
        <v>2022</v>
      </c>
      <c r="H1043">
        <f>MONTH(tbl_Order[[#This Row],[OrderDate]])</f>
        <v>2</v>
      </c>
      <c r="I1043" t="str">
        <f>TEXT(tbl_Order[[#This Row],[OrderDate]],"mmm")</f>
        <v>Feb</v>
      </c>
      <c r="J1043" s="3">
        <f>SUMIFS(tbl_OrderProduct[LinePrice],tbl_OrderProduct[OrderID],tbl_Order[[#This Row],[OrderID]])</f>
        <v>169.9</v>
      </c>
    </row>
    <row r="1044" spans="1:10" x14ac:dyDescent="0.4">
      <c r="A1044" t="s">
        <v>1210</v>
      </c>
      <c r="B1044" t="s">
        <v>2237</v>
      </c>
      <c r="C1044" s="1">
        <v>44599</v>
      </c>
      <c r="D1044" t="s">
        <v>15</v>
      </c>
      <c r="E1044" t="s">
        <v>18</v>
      </c>
      <c r="F1044" t="s">
        <v>16</v>
      </c>
      <c r="G1044">
        <f>YEAR(tbl_Order[[#This Row],[OrderDate]])</f>
        <v>2022</v>
      </c>
      <c r="H1044">
        <f>MONTH(tbl_Order[[#This Row],[OrderDate]])</f>
        <v>2</v>
      </c>
      <c r="I1044" t="str">
        <f>TEXT(tbl_Order[[#This Row],[OrderDate]],"mmm")</f>
        <v>Feb</v>
      </c>
      <c r="J1044" s="3">
        <f>SUMIFS(tbl_OrderProduct[LinePrice],tbl_OrderProduct[OrderID],tbl_Order[[#This Row],[OrderID]])</f>
        <v>17.5</v>
      </c>
    </row>
    <row r="1045" spans="1:10" x14ac:dyDescent="0.4">
      <c r="A1045" t="s">
        <v>1211</v>
      </c>
      <c r="B1045" t="s">
        <v>1788</v>
      </c>
      <c r="C1045" s="1">
        <v>44599</v>
      </c>
      <c r="D1045" t="s">
        <v>15</v>
      </c>
      <c r="E1045" t="s">
        <v>18</v>
      </c>
      <c r="F1045" t="s">
        <v>16</v>
      </c>
      <c r="G1045">
        <f>YEAR(tbl_Order[[#This Row],[OrderDate]])</f>
        <v>2022</v>
      </c>
      <c r="H1045">
        <f>MONTH(tbl_Order[[#This Row],[OrderDate]])</f>
        <v>2</v>
      </c>
      <c r="I1045" t="str">
        <f>TEXT(tbl_Order[[#This Row],[OrderDate]],"mmm")</f>
        <v>Feb</v>
      </c>
      <c r="J1045" s="3">
        <f>SUMIFS(tbl_OrderProduct[LinePrice],tbl_OrderProduct[OrderID],tbl_Order[[#This Row],[OrderID]])</f>
        <v>67</v>
      </c>
    </row>
    <row r="1046" spans="1:10" x14ac:dyDescent="0.4">
      <c r="A1046" t="s">
        <v>1212</v>
      </c>
      <c r="B1046" t="s">
        <v>1909</v>
      </c>
      <c r="C1046" s="1">
        <v>44602</v>
      </c>
      <c r="D1046" t="s">
        <v>15</v>
      </c>
      <c r="E1046" t="s">
        <v>18</v>
      </c>
      <c r="F1046" t="s">
        <v>16</v>
      </c>
      <c r="G1046">
        <f>YEAR(tbl_Order[[#This Row],[OrderDate]])</f>
        <v>2022</v>
      </c>
      <c r="H1046">
        <f>MONTH(tbl_Order[[#This Row],[OrderDate]])</f>
        <v>2</v>
      </c>
      <c r="I1046" t="str">
        <f>TEXT(tbl_Order[[#This Row],[OrderDate]],"mmm")</f>
        <v>Feb</v>
      </c>
      <c r="J1046" s="3">
        <f>SUMIFS(tbl_OrderProduct[LinePrice],tbl_OrderProduct[OrderID],tbl_Order[[#This Row],[OrderID]])</f>
        <v>24</v>
      </c>
    </row>
    <row r="1047" spans="1:10" x14ac:dyDescent="0.4">
      <c r="A1047" t="s">
        <v>1213</v>
      </c>
      <c r="B1047" t="s">
        <v>2006</v>
      </c>
      <c r="C1047" s="1">
        <v>44604</v>
      </c>
      <c r="D1047" t="s">
        <v>15</v>
      </c>
      <c r="E1047" t="s">
        <v>20</v>
      </c>
      <c r="F1047" t="s">
        <v>16</v>
      </c>
      <c r="G1047">
        <f>YEAR(tbl_Order[[#This Row],[OrderDate]])</f>
        <v>2022</v>
      </c>
      <c r="H1047">
        <f>MONTH(tbl_Order[[#This Row],[OrderDate]])</f>
        <v>2</v>
      </c>
      <c r="I1047" t="str">
        <f>TEXT(tbl_Order[[#This Row],[OrderDate]],"mmm")</f>
        <v>Feb</v>
      </c>
      <c r="J1047" s="3">
        <f>SUMIFS(tbl_OrderProduct[LinePrice],tbl_OrderProduct[OrderID],tbl_Order[[#This Row],[OrderID]])</f>
        <v>375.24</v>
      </c>
    </row>
    <row r="1048" spans="1:10" x14ac:dyDescent="0.4">
      <c r="A1048" t="s">
        <v>1214</v>
      </c>
      <c r="B1048" t="s">
        <v>2357</v>
      </c>
      <c r="C1048" s="1">
        <v>44606</v>
      </c>
      <c r="D1048" t="s">
        <v>15</v>
      </c>
      <c r="E1048" t="s">
        <v>18</v>
      </c>
      <c r="F1048" t="s">
        <v>16</v>
      </c>
      <c r="G1048">
        <f>YEAR(tbl_Order[[#This Row],[OrderDate]])</f>
        <v>2022</v>
      </c>
      <c r="H1048">
        <f>MONTH(tbl_Order[[#This Row],[OrderDate]])</f>
        <v>2</v>
      </c>
      <c r="I1048" t="str">
        <f>TEXT(tbl_Order[[#This Row],[OrderDate]],"mmm")</f>
        <v>Feb</v>
      </c>
      <c r="J1048" s="3">
        <f>SUMIFS(tbl_OrderProduct[LinePrice],tbl_OrderProduct[OrderID],tbl_Order[[#This Row],[OrderID]])</f>
        <v>121.95</v>
      </c>
    </row>
    <row r="1049" spans="1:10" x14ac:dyDescent="0.4">
      <c r="A1049" t="s">
        <v>1215</v>
      </c>
      <c r="B1049" t="s">
        <v>2532</v>
      </c>
      <c r="C1049" s="1">
        <v>44609</v>
      </c>
      <c r="D1049" t="s">
        <v>15</v>
      </c>
      <c r="E1049" t="s">
        <v>167</v>
      </c>
      <c r="F1049" t="s">
        <v>16</v>
      </c>
      <c r="G1049">
        <f>YEAR(tbl_Order[[#This Row],[OrderDate]])</f>
        <v>2022</v>
      </c>
      <c r="H1049">
        <f>MONTH(tbl_Order[[#This Row],[OrderDate]])</f>
        <v>2</v>
      </c>
      <c r="I1049" t="str">
        <f>TEXT(tbl_Order[[#This Row],[OrderDate]],"mmm")</f>
        <v>Feb</v>
      </c>
      <c r="J1049" s="3">
        <f>SUMIFS(tbl_OrderProduct[LinePrice],tbl_OrderProduct[OrderID],tbl_Order[[#This Row],[OrderID]])</f>
        <v>23.95</v>
      </c>
    </row>
    <row r="1050" spans="1:10" x14ac:dyDescent="0.4">
      <c r="A1050" t="s">
        <v>1216</v>
      </c>
      <c r="B1050" t="s">
        <v>2019</v>
      </c>
      <c r="C1050" s="1">
        <v>44610</v>
      </c>
      <c r="D1050" t="s">
        <v>15</v>
      </c>
      <c r="E1050" t="s">
        <v>167</v>
      </c>
      <c r="F1050" t="s">
        <v>16</v>
      </c>
      <c r="G1050">
        <f>YEAR(tbl_Order[[#This Row],[OrderDate]])</f>
        <v>2022</v>
      </c>
      <c r="H1050">
        <f>MONTH(tbl_Order[[#This Row],[OrderDate]])</f>
        <v>2</v>
      </c>
      <c r="I1050" t="str">
        <f>TEXT(tbl_Order[[#This Row],[OrderDate]],"mmm")</f>
        <v>Feb</v>
      </c>
      <c r="J1050" s="3">
        <f>SUMIFS(tbl_OrderProduct[LinePrice],tbl_OrderProduct[OrderID],tbl_Order[[#This Row],[OrderID]])</f>
        <v>58</v>
      </c>
    </row>
    <row r="1051" spans="1:10" x14ac:dyDescent="0.4">
      <c r="A1051" t="s">
        <v>1217</v>
      </c>
      <c r="B1051" t="s">
        <v>1987</v>
      </c>
      <c r="C1051" s="1">
        <v>44610</v>
      </c>
      <c r="D1051" t="s">
        <v>17</v>
      </c>
      <c r="E1051" t="s">
        <v>167</v>
      </c>
      <c r="F1051" t="s">
        <v>16</v>
      </c>
      <c r="G1051">
        <f>YEAR(tbl_Order[[#This Row],[OrderDate]])</f>
        <v>2022</v>
      </c>
      <c r="H1051">
        <f>MONTH(tbl_Order[[#This Row],[OrderDate]])</f>
        <v>2</v>
      </c>
      <c r="I1051" t="str">
        <f>TEXT(tbl_Order[[#This Row],[OrderDate]],"mmm")</f>
        <v>Feb</v>
      </c>
      <c r="J1051" s="3">
        <f>SUMIFS(tbl_OrderProduct[LinePrice],tbl_OrderProduct[OrderID],tbl_Order[[#This Row],[OrderID]])</f>
        <v>31</v>
      </c>
    </row>
    <row r="1052" spans="1:10" x14ac:dyDescent="0.4">
      <c r="A1052" t="s">
        <v>1218</v>
      </c>
      <c r="B1052" t="s">
        <v>1755</v>
      </c>
      <c r="C1052" s="1">
        <v>44612</v>
      </c>
      <c r="D1052" t="s">
        <v>17</v>
      </c>
      <c r="E1052" t="s">
        <v>167</v>
      </c>
      <c r="F1052" t="s">
        <v>16</v>
      </c>
      <c r="G1052">
        <f>YEAR(tbl_Order[[#This Row],[OrderDate]])</f>
        <v>2022</v>
      </c>
      <c r="H1052">
        <f>MONTH(tbl_Order[[#This Row],[OrderDate]])</f>
        <v>2</v>
      </c>
      <c r="I1052" t="str">
        <f>TEXT(tbl_Order[[#This Row],[OrderDate]],"mmm")</f>
        <v>Feb</v>
      </c>
      <c r="J1052" s="3">
        <f>SUMIFS(tbl_OrderProduct[LinePrice],tbl_OrderProduct[OrderID],tbl_Order[[#This Row],[OrderID]])</f>
        <v>127</v>
      </c>
    </row>
    <row r="1053" spans="1:10" x14ac:dyDescent="0.4">
      <c r="A1053" t="s">
        <v>1219</v>
      </c>
      <c r="B1053" t="s">
        <v>2500</v>
      </c>
      <c r="C1053" s="1">
        <v>44612</v>
      </c>
      <c r="D1053" t="s">
        <v>17</v>
      </c>
      <c r="E1053" t="s">
        <v>20</v>
      </c>
      <c r="F1053" t="s">
        <v>16</v>
      </c>
      <c r="G1053">
        <f>YEAR(tbl_Order[[#This Row],[OrderDate]])</f>
        <v>2022</v>
      </c>
      <c r="H1053">
        <f>MONTH(tbl_Order[[#This Row],[OrderDate]])</f>
        <v>2</v>
      </c>
      <c r="I1053" t="str">
        <f>TEXT(tbl_Order[[#This Row],[OrderDate]],"mmm")</f>
        <v>Feb</v>
      </c>
      <c r="J1053" s="3">
        <f>SUMIFS(tbl_OrderProduct[LinePrice],tbl_OrderProduct[OrderID],tbl_Order[[#This Row],[OrderID]])</f>
        <v>69.98</v>
      </c>
    </row>
    <row r="1054" spans="1:10" x14ac:dyDescent="0.4">
      <c r="A1054" t="s">
        <v>1220</v>
      </c>
      <c r="B1054" t="s">
        <v>2492</v>
      </c>
      <c r="C1054" s="1">
        <v>44615</v>
      </c>
      <c r="D1054" t="s">
        <v>15</v>
      </c>
      <c r="E1054" t="s">
        <v>20</v>
      </c>
      <c r="F1054" t="s">
        <v>16</v>
      </c>
      <c r="G1054">
        <f>YEAR(tbl_Order[[#This Row],[OrderDate]])</f>
        <v>2022</v>
      </c>
      <c r="H1054">
        <f>MONTH(tbl_Order[[#This Row],[OrderDate]])</f>
        <v>2</v>
      </c>
      <c r="I1054" t="str">
        <f>TEXT(tbl_Order[[#This Row],[OrderDate]],"mmm")</f>
        <v>Feb</v>
      </c>
      <c r="J1054" s="3">
        <f>SUMIFS(tbl_OrderProduct[LinePrice],tbl_OrderProduct[OrderID],tbl_Order[[#This Row],[OrderID]])</f>
        <v>53</v>
      </c>
    </row>
    <row r="1055" spans="1:10" x14ac:dyDescent="0.4">
      <c r="A1055" t="s">
        <v>1221</v>
      </c>
      <c r="B1055" t="s">
        <v>1804</v>
      </c>
      <c r="C1055" s="1">
        <v>44618</v>
      </c>
      <c r="D1055" t="s">
        <v>17</v>
      </c>
      <c r="E1055" t="s">
        <v>20</v>
      </c>
      <c r="F1055" t="s">
        <v>16</v>
      </c>
      <c r="G1055">
        <f>YEAR(tbl_Order[[#This Row],[OrderDate]])</f>
        <v>2022</v>
      </c>
      <c r="H1055">
        <f>MONTH(tbl_Order[[#This Row],[OrderDate]])</f>
        <v>2</v>
      </c>
      <c r="I1055" t="str">
        <f>TEXT(tbl_Order[[#This Row],[OrderDate]],"mmm")</f>
        <v>Feb</v>
      </c>
      <c r="J1055" s="3">
        <f>SUMIFS(tbl_OrderProduct[LinePrice],tbl_OrderProduct[OrderID],tbl_Order[[#This Row],[OrderID]])</f>
        <v>49.49</v>
      </c>
    </row>
    <row r="1056" spans="1:10" x14ac:dyDescent="0.4">
      <c r="A1056" t="s">
        <v>1222</v>
      </c>
      <c r="B1056" t="s">
        <v>2664</v>
      </c>
      <c r="C1056" s="1">
        <v>44619</v>
      </c>
      <c r="D1056" t="s">
        <v>15</v>
      </c>
      <c r="E1056" t="s">
        <v>18</v>
      </c>
      <c r="F1056" t="s">
        <v>16</v>
      </c>
      <c r="G1056">
        <f>YEAR(tbl_Order[[#This Row],[OrderDate]])</f>
        <v>2022</v>
      </c>
      <c r="H1056">
        <f>MONTH(tbl_Order[[#This Row],[OrderDate]])</f>
        <v>2</v>
      </c>
      <c r="I1056" t="str">
        <f>TEXT(tbl_Order[[#This Row],[OrderDate]],"mmm")</f>
        <v>Feb</v>
      </c>
      <c r="J1056" s="3">
        <f>SUMIFS(tbl_OrderProduct[LinePrice],tbl_OrderProduct[OrderID],tbl_Order[[#This Row],[OrderID]])</f>
        <v>119.9</v>
      </c>
    </row>
    <row r="1057" spans="1:10" x14ac:dyDescent="0.4">
      <c r="A1057" t="s">
        <v>1223</v>
      </c>
      <c r="B1057" t="s">
        <v>1933</v>
      </c>
      <c r="C1057" s="1">
        <v>44622</v>
      </c>
      <c r="D1057" t="s">
        <v>15</v>
      </c>
      <c r="E1057" t="s">
        <v>167</v>
      </c>
      <c r="F1057" t="s">
        <v>16</v>
      </c>
      <c r="G1057">
        <f>YEAR(tbl_Order[[#This Row],[OrderDate]])</f>
        <v>2022</v>
      </c>
      <c r="H1057">
        <f>MONTH(tbl_Order[[#This Row],[OrderDate]])</f>
        <v>3</v>
      </c>
      <c r="I1057" t="str">
        <f>TEXT(tbl_Order[[#This Row],[OrderDate]],"mmm")</f>
        <v>Mar</v>
      </c>
      <c r="J1057" s="3">
        <f>SUMIFS(tbl_OrderProduct[LinePrice],tbl_OrderProduct[OrderID],tbl_Order[[#This Row],[OrderID]])</f>
        <v>38</v>
      </c>
    </row>
    <row r="1058" spans="1:10" x14ac:dyDescent="0.4">
      <c r="A1058" t="s">
        <v>1224</v>
      </c>
      <c r="B1058" t="s">
        <v>1824</v>
      </c>
      <c r="C1058" s="1">
        <v>44623</v>
      </c>
      <c r="D1058" t="s">
        <v>15</v>
      </c>
      <c r="E1058" t="s">
        <v>167</v>
      </c>
      <c r="F1058" t="s">
        <v>16</v>
      </c>
      <c r="G1058">
        <f>YEAR(tbl_Order[[#This Row],[OrderDate]])</f>
        <v>2022</v>
      </c>
      <c r="H1058">
        <f>MONTH(tbl_Order[[#This Row],[OrderDate]])</f>
        <v>3</v>
      </c>
      <c r="I1058" t="str">
        <f>TEXT(tbl_Order[[#This Row],[OrderDate]],"mmm")</f>
        <v>Mar</v>
      </c>
      <c r="J1058" s="3">
        <f>SUMIFS(tbl_OrderProduct[LinePrice],tbl_OrderProduct[OrderID],tbl_Order[[#This Row],[OrderID]])</f>
        <v>176.3</v>
      </c>
    </row>
    <row r="1059" spans="1:10" x14ac:dyDescent="0.4">
      <c r="A1059" t="s">
        <v>1225</v>
      </c>
      <c r="B1059" t="s">
        <v>2329</v>
      </c>
      <c r="C1059" s="1">
        <v>44626</v>
      </c>
      <c r="D1059" t="s">
        <v>15</v>
      </c>
      <c r="E1059" t="s">
        <v>167</v>
      </c>
      <c r="F1059" t="s">
        <v>16</v>
      </c>
      <c r="G1059">
        <f>YEAR(tbl_Order[[#This Row],[OrderDate]])</f>
        <v>2022</v>
      </c>
      <c r="H1059">
        <f>MONTH(tbl_Order[[#This Row],[OrderDate]])</f>
        <v>3</v>
      </c>
      <c r="I1059" t="str">
        <f>TEXT(tbl_Order[[#This Row],[OrderDate]],"mmm")</f>
        <v>Mar</v>
      </c>
      <c r="J1059" s="3">
        <f>SUMIFS(tbl_OrderProduct[LinePrice],tbl_OrderProduct[OrderID],tbl_Order[[#This Row],[OrderID]])</f>
        <v>17</v>
      </c>
    </row>
    <row r="1060" spans="1:10" x14ac:dyDescent="0.4">
      <c r="A1060" t="s">
        <v>1226</v>
      </c>
      <c r="B1060" t="s">
        <v>2462</v>
      </c>
      <c r="C1060" s="1">
        <v>44629</v>
      </c>
      <c r="D1060" t="s">
        <v>15</v>
      </c>
      <c r="E1060" t="s">
        <v>20</v>
      </c>
      <c r="F1060" t="s">
        <v>16</v>
      </c>
      <c r="G1060">
        <f>YEAR(tbl_Order[[#This Row],[OrderDate]])</f>
        <v>2022</v>
      </c>
      <c r="H1060">
        <f>MONTH(tbl_Order[[#This Row],[OrderDate]])</f>
        <v>3</v>
      </c>
      <c r="I1060" t="str">
        <f>TEXT(tbl_Order[[#This Row],[OrderDate]],"mmm")</f>
        <v>Mar</v>
      </c>
      <c r="J1060" s="3">
        <f>SUMIFS(tbl_OrderProduct[LinePrice],tbl_OrderProduct[OrderID],tbl_Order[[#This Row],[OrderID]])</f>
        <v>232.39000000000001</v>
      </c>
    </row>
    <row r="1061" spans="1:10" x14ac:dyDescent="0.4">
      <c r="A1061" t="s">
        <v>1227</v>
      </c>
      <c r="B1061" t="s">
        <v>2244</v>
      </c>
      <c r="C1061" s="1">
        <v>44633</v>
      </c>
      <c r="D1061" t="s">
        <v>15</v>
      </c>
      <c r="E1061" t="s">
        <v>18</v>
      </c>
      <c r="F1061" t="s">
        <v>16</v>
      </c>
      <c r="G1061">
        <f>YEAR(tbl_Order[[#This Row],[OrderDate]])</f>
        <v>2022</v>
      </c>
      <c r="H1061">
        <f>MONTH(tbl_Order[[#This Row],[OrderDate]])</f>
        <v>3</v>
      </c>
      <c r="I1061" t="str">
        <f>TEXT(tbl_Order[[#This Row],[OrderDate]],"mmm")</f>
        <v>Mar</v>
      </c>
      <c r="J1061" s="3">
        <f>SUMIFS(tbl_OrderProduct[LinePrice],tbl_OrderProduct[OrderID],tbl_Order[[#This Row],[OrderID]])</f>
        <v>131.88</v>
      </c>
    </row>
    <row r="1062" spans="1:10" x14ac:dyDescent="0.4">
      <c r="A1062" t="s">
        <v>1228</v>
      </c>
      <c r="B1062" t="s">
        <v>2102</v>
      </c>
      <c r="C1062" s="1">
        <v>44633</v>
      </c>
      <c r="D1062" t="s">
        <v>15</v>
      </c>
      <c r="E1062" t="s">
        <v>18</v>
      </c>
      <c r="F1062" t="s">
        <v>16</v>
      </c>
      <c r="G1062">
        <f>YEAR(tbl_Order[[#This Row],[OrderDate]])</f>
        <v>2022</v>
      </c>
      <c r="H1062">
        <f>MONTH(tbl_Order[[#This Row],[OrderDate]])</f>
        <v>3</v>
      </c>
      <c r="I1062" t="str">
        <f>TEXT(tbl_Order[[#This Row],[OrderDate]],"mmm")</f>
        <v>Mar</v>
      </c>
      <c r="J1062" s="3">
        <f>SUMIFS(tbl_OrderProduct[LinePrice],tbl_OrderProduct[OrderID],tbl_Order[[#This Row],[OrderID]])</f>
        <v>237.88</v>
      </c>
    </row>
    <row r="1063" spans="1:10" x14ac:dyDescent="0.4">
      <c r="A1063" t="s">
        <v>1229</v>
      </c>
      <c r="B1063" t="s">
        <v>2520</v>
      </c>
      <c r="C1063" s="1">
        <v>44636</v>
      </c>
      <c r="D1063" t="s">
        <v>15</v>
      </c>
      <c r="E1063" t="s">
        <v>20</v>
      </c>
      <c r="F1063" t="s">
        <v>16</v>
      </c>
      <c r="G1063">
        <f>YEAR(tbl_Order[[#This Row],[OrderDate]])</f>
        <v>2022</v>
      </c>
      <c r="H1063">
        <f>MONTH(tbl_Order[[#This Row],[OrderDate]])</f>
        <v>3</v>
      </c>
      <c r="I1063" t="str">
        <f>TEXT(tbl_Order[[#This Row],[OrderDate]],"mmm")</f>
        <v>Mar</v>
      </c>
      <c r="J1063" s="3">
        <f>SUMIFS(tbl_OrderProduct[LinePrice],tbl_OrderProduct[OrderID],tbl_Order[[#This Row],[OrderID]])</f>
        <v>17.5</v>
      </c>
    </row>
    <row r="1064" spans="1:10" x14ac:dyDescent="0.4">
      <c r="A1064" t="s">
        <v>1230</v>
      </c>
      <c r="B1064" t="s">
        <v>2212</v>
      </c>
      <c r="C1064" s="1">
        <v>44636</v>
      </c>
      <c r="D1064" t="s">
        <v>17</v>
      </c>
      <c r="E1064" t="s">
        <v>20</v>
      </c>
      <c r="F1064" t="s">
        <v>16</v>
      </c>
      <c r="G1064">
        <f>YEAR(tbl_Order[[#This Row],[OrderDate]])</f>
        <v>2022</v>
      </c>
      <c r="H1064">
        <f>MONTH(tbl_Order[[#This Row],[OrderDate]])</f>
        <v>3</v>
      </c>
      <c r="I1064" t="str">
        <f>TEXT(tbl_Order[[#This Row],[OrderDate]],"mmm")</f>
        <v>Mar</v>
      </c>
      <c r="J1064" s="3">
        <f>SUMIFS(tbl_OrderProduct[LinePrice],tbl_OrderProduct[OrderID],tbl_Order[[#This Row],[OrderID]])</f>
        <v>49</v>
      </c>
    </row>
    <row r="1065" spans="1:10" x14ac:dyDescent="0.4">
      <c r="A1065" t="s">
        <v>1231</v>
      </c>
      <c r="B1065" t="s">
        <v>2655</v>
      </c>
      <c r="C1065" s="1">
        <v>44638</v>
      </c>
      <c r="D1065" t="s">
        <v>15</v>
      </c>
      <c r="E1065" t="s">
        <v>18</v>
      </c>
      <c r="F1065" t="s">
        <v>16</v>
      </c>
      <c r="G1065">
        <f>YEAR(tbl_Order[[#This Row],[OrderDate]])</f>
        <v>2022</v>
      </c>
      <c r="H1065">
        <f>MONTH(tbl_Order[[#This Row],[OrderDate]])</f>
        <v>3</v>
      </c>
      <c r="I1065" t="str">
        <f>TEXT(tbl_Order[[#This Row],[OrderDate]],"mmm")</f>
        <v>Mar</v>
      </c>
      <c r="J1065" s="3">
        <f>SUMIFS(tbl_OrderProduct[LinePrice],tbl_OrderProduct[OrderID],tbl_Order[[#This Row],[OrderID]])</f>
        <v>54.5</v>
      </c>
    </row>
    <row r="1066" spans="1:10" x14ac:dyDescent="0.4">
      <c r="A1066" t="s">
        <v>1232</v>
      </c>
      <c r="B1066" t="s">
        <v>2499</v>
      </c>
      <c r="C1066" s="1">
        <v>44641</v>
      </c>
      <c r="D1066" t="s">
        <v>17</v>
      </c>
      <c r="E1066" t="s">
        <v>20</v>
      </c>
      <c r="F1066" t="s">
        <v>16</v>
      </c>
      <c r="G1066">
        <f>YEAR(tbl_Order[[#This Row],[OrderDate]])</f>
        <v>2022</v>
      </c>
      <c r="H1066">
        <f>MONTH(tbl_Order[[#This Row],[OrderDate]])</f>
        <v>3</v>
      </c>
      <c r="I1066" t="str">
        <f>TEXT(tbl_Order[[#This Row],[OrderDate]],"mmm")</f>
        <v>Mar</v>
      </c>
      <c r="J1066" s="3">
        <f>SUMIFS(tbl_OrderProduct[LinePrice],tbl_OrderProduct[OrderID],tbl_Order[[#This Row],[OrderID]])</f>
        <v>200.89000000000001</v>
      </c>
    </row>
    <row r="1067" spans="1:10" x14ac:dyDescent="0.4">
      <c r="A1067" t="s">
        <v>1233</v>
      </c>
      <c r="B1067" t="s">
        <v>2429</v>
      </c>
      <c r="C1067" s="1">
        <v>44643</v>
      </c>
      <c r="D1067" t="s">
        <v>17</v>
      </c>
      <c r="E1067" t="s">
        <v>18</v>
      </c>
      <c r="F1067" t="s">
        <v>16</v>
      </c>
      <c r="G1067">
        <f>YEAR(tbl_Order[[#This Row],[OrderDate]])</f>
        <v>2022</v>
      </c>
      <c r="H1067">
        <f>MONTH(tbl_Order[[#This Row],[OrderDate]])</f>
        <v>3</v>
      </c>
      <c r="I1067" t="str">
        <f>TEXT(tbl_Order[[#This Row],[OrderDate]],"mmm")</f>
        <v>Mar</v>
      </c>
      <c r="J1067" s="3">
        <f>SUMIFS(tbl_OrderProduct[LinePrice],tbl_OrderProduct[OrderID],tbl_Order[[#This Row],[OrderID]])</f>
        <v>216.88000000000002</v>
      </c>
    </row>
    <row r="1068" spans="1:10" x14ac:dyDescent="0.4">
      <c r="A1068" t="s">
        <v>1234</v>
      </c>
      <c r="B1068" t="s">
        <v>1791</v>
      </c>
      <c r="C1068" s="1">
        <v>44645</v>
      </c>
      <c r="D1068" t="s">
        <v>17</v>
      </c>
      <c r="E1068" t="s">
        <v>18</v>
      </c>
      <c r="F1068" t="s">
        <v>16</v>
      </c>
      <c r="G1068">
        <f>YEAR(tbl_Order[[#This Row],[OrderDate]])</f>
        <v>2022</v>
      </c>
      <c r="H1068">
        <f>MONTH(tbl_Order[[#This Row],[OrderDate]])</f>
        <v>3</v>
      </c>
      <c r="I1068" t="str">
        <f>TEXT(tbl_Order[[#This Row],[OrderDate]],"mmm")</f>
        <v>Mar</v>
      </c>
      <c r="J1068" s="3">
        <f>SUMIFS(tbl_OrderProduct[LinePrice],tbl_OrderProduct[OrderID],tbl_Order[[#This Row],[OrderID]])</f>
        <v>78.5</v>
      </c>
    </row>
    <row r="1069" spans="1:10" x14ac:dyDescent="0.4">
      <c r="A1069" t="s">
        <v>1235</v>
      </c>
      <c r="B1069" t="s">
        <v>1847</v>
      </c>
      <c r="C1069" s="1">
        <v>44645</v>
      </c>
      <c r="D1069" t="s">
        <v>15</v>
      </c>
      <c r="E1069" t="s">
        <v>18</v>
      </c>
      <c r="F1069" t="s">
        <v>16</v>
      </c>
      <c r="G1069">
        <f>YEAR(tbl_Order[[#This Row],[OrderDate]])</f>
        <v>2022</v>
      </c>
      <c r="H1069">
        <f>MONTH(tbl_Order[[#This Row],[OrderDate]])</f>
        <v>3</v>
      </c>
      <c r="I1069" t="str">
        <f>TEXT(tbl_Order[[#This Row],[OrderDate]],"mmm")</f>
        <v>Mar</v>
      </c>
      <c r="J1069" s="3">
        <f>SUMIFS(tbl_OrderProduct[LinePrice],tbl_OrderProduct[OrderID],tbl_Order[[#This Row],[OrderID]])</f>
        <v>326.41000000000003</v>
      </c>
    </row>
    <row r="1070" spans="1:10" x14ac:dyDescent="0.4">
      <c r="A1070" t="s">
        <v>1236</v>
      </c>
      <c r="B1070" t="s">
        <v>2374</v>
      </c>
      <c r="C1070" s="1">
        <v>44646</v>
      </c>
      <c r="D1070" t="s">
        <v>15</v>
      </c>
      <c r="E1070" t="s">
        <v>18</v>
      </c>
      <c r="F1070" t="s">
        <v>16</v>
      </c>
      <c r="G1070">
        <f>YEAR(tbl_Order[[#This Row],[OrderDate]])</f>
        <v>2022</v>
      </c>
      <c r="H1070">
        <f>MONTH(tbl_Order[[#This Row],[OrderDate]])</f>
        <v>3</v>
      </c>
      <c r="I1070" t="str">
        <f>TEXT(tbl_Order[[#This Row],[OrderDate]],"mmm")</f>
        <v>Mar</v>
      </c>
      <c r="J1070" s="3">
        <f>SUMIFS(tbl_OrderProduct[LinePrice],tbl_OrderProduct[OrderID],tbl_Order[[#This Row],[OrderID]])</f>
        <v>205.89</v>
      </c>
    </row>
    <row r="1071" spans="1:10" x14ac:dyDescent="0.4">
      <c r="A1071" t="s">
        <v>1237</v>
      </c>
      <c r="B1071" t="s">
        <v>2090</v>
      </c>
      <c r="C1071" s="1">
        <v>44649</v>
      </c>
      <c r="D1071" t="s">
        <v>15</v>
      </c>
      <c r="E1071" t="s">
        <v>167</v>
      </c>
      <c r="F1071" t="s">
        <v>16</v>
      </c>
      <c r="G1071">
        <f>YEAR(tbl_Order[[#This Row],[OrderDate]])</f>
        <v>2022</v>
      </c>
      <c r="H1071">
        <f>MONTH(tbl_Order[[#This Row],[OrderDate]])</f>
        <v>3</v>
      </c>
      <c r="I1071" t="str">
        <f>TEXT(tbl_Order[[#This Row],[OrderDate]],"mmm")</f>
        <v>Mar</v>
      </c>
      <c r="J1071" s="3">
        <f>SUMIFS(tbl_OrderProduct[LinePrice],tbl_OrderProduct[OrderID],tbl_Order[[#This Row],[OrderID]])</f>
        <v>64.95</v>
      </c>
    </row>
    <row r="1072" spans="1:10" x14ac:dyDescent="0.4">
      <c r="A1072" t="s">
        <v>1238</v>
      </c>
      <c r="B1072" t="s">
        <v>2033</v>
      </c>
      <c r="C1072" s="1">
        <v>44651</v>
      </c>
      <c r="D1072" t="s">
        <v>17</v>
      </c>
      <c r="E1072" t="s">
        <v>167</v>
      </c>
      <c r="F1072" t="s">
        <v>16</v>
      </c>
      <c r="G1072">
        <f>YEAR(tbl_Order[[#This Row],[OrderDate]])</f>
        <v>2022</v>
      </c>
      <c r="H1072">
        <f>MONTH(tbl_Order[[#This Row],[OrderDate]])</f>
        <v>3</v>
      </c>
      <c r="I1072" t="str">
        <f>TEXT(tbl_Order[[#This Row],[OrderDate]],"mmm")</f>
        <v>Mar</v>
      </c>
      <c r="J1072" s="3">
        <f>SUMIFS(tbl_OrderProduct[LinePrice],tbl_OrderProduct[OrderID],tbl_Order[[#This Row],[OrderID]])</f>
        <v>155.99</v>
      </c>
    </row>
    <row r="1073" spans="1:10" x14ac:dyDescent="0.4">
      <c r="A1073" t="s">
        <v>1239</v>
      </c>
      <c r="B1073" t="s">
        <v>2059</v>
      </c>
      <c r="C1073" s="1">
        <v>44653</v>
      </c>
      <c r="D1073" t="s">
        <v>15</v>
      </c>
      <c r="E1073" t="s">
        <v>18</v>
      </c>
      <c r="F1073" t="s">
        <v>16</v>
      </c>
      <c r="G1073">
        <f>YEAR(tbl_Order[[#This Row],[OrderDate]])</f>
        <v>2022</v>
      </c>
      <c r="H1073">
        <f>MONTH(tbl_Order[[#This Row],[OrderDate]])</f>
        <v>4</v>
      </c>
      <c r="I1073" t="str">
        <f>TEXT(tbl_Order[[#This Row],[OrderDate]],"mmm")</f>
        <v>Apr</v>
      </c>
      <c r="J1073" s="3">
        <f>SUMIFS(tbl_OrderProduct[LinePrice],tbl_OrderProduct[OrderID],tbl_Order[[#This Row],[OrderID]])</f>
        <v>62</v>
      </c>
    </row>
    <row r="1074" spans="1:10" x14ac:dyDescent="0.4">
      <c r="A1074" t="s">
        <v>1240</v>
      </c>
      <c r="B1074" t="s">
        <v>2369</v>
      </c>
      <c r="C1074" s="1">
        <v>44656</v>
      </c>
      <c r="D1074" t="s">
        <v>15</v>
      </c>
      <c r="E1074" t="s">
        <v>167</v>
      </c>
      <c r="F1074" t="s">
        <v>16</v>
      </c>
      <c r="G1074">
        <f>YEAR(tbl_Order[[#This Row],[OrderDate]])</f>
        <v>2022</v>
      </c>
      <c r="H1074">
        <f>MONTH(tbl_Order[[#This Row],[OrderDate]])</f>
        <v>4</v>
      </c>
      <c r="I1074" t="str">
        <f>TEXT(tbl_Order[[#This Row],[OrderDate]],"mmm")</f>
        <v>Apr</v>
      </c>
      <c r="J1074" s="3">
        <f>SUMIFS(tbl_OrderProduct[LinePrice],tbl_OrderProduct[OrderID],tbl_Order[[#This Row],[OrderID]])</f>
        <v>198.9</v>
      </c>
    </row>
    <row r="1075" spans="1:10" x14ac:dyDescent="0.4">
      <c r="A1075" t="s">
        <v>1241</v>
      </c>
      <c r="B1075" t="s">
        <v>2429</v>
      </c>
      <c r="C1075" s="1">
        <v>44659</v>
      </c>
      <c r="D1075" t="s">
        <v>166</v>
      </c>
      <c r="E1075" t="s">
        <v>20</v>
      </c>
      <c r="F1075" t="s">
        <v>16</v>
      </c>
      <c r="G1075">
        <f>YEAR(tbl_Order[[#This Row],[OrderDate]])</f>
        <v>2022</v>
      </c>
      <c r="H1075">
        <f>MONTH(tbl_Order[[#This Row],[OrderDate]])</f>
        <v>4</v>
      </c>
      <c r="I1075" t="str">
        <f>TEXT(tbl_Order[[#This Row],[OrderDate]],"mmm")</f>
        <v>Apr</v>
      </c>
      <c r="J1075" s="3">
        <f>SUMIFS(tbl_OrderProduct[LinePrice],tbl_OrderProduct[OrderID],tbl_Order[[#This Row],[OrderID]])</f>
        <v>62</v>
      </c>
    </row>
    <row r="1076" spans="1:10" x14ac:dyDescent="0.4">
      <c r="A1076" t="s">
        <v>1242</v>
      </c>
      <c r="B1076" t="s">
        <v>2046</v>
      </c>
      <c r="C1076" s="1">
        <v>44660</v>
      </c>
      <c r="D1076" t="s">
        <v>15</v>
      </c>
      <c r="E1076" t="s">
        <v>18</v>
      </c>
      <c r="F1076" t="s">
        <v>16</v>
      </c>
      <c r="G1076">
        <f>YEAR(tbl_Order[[#This Row],[OrderDate]])</f>
        <v>2022</v>
      </c>
      <c r="H1076">
        <f>MONTH(tbl_Order[[#This Row],[OrderDate]])</f>
        <v>4</v>
      </c>
      <c r="I1076" t="str">
        <f>TEXT(tbl_Order[[#This Row],[OrderDate]],"mmm")</f>
        <v>Apr</v>
      </c>
      <c r="J1076" s="3">
        <f>SUMIFS(tbl_OrderProduct[LinePrice],tbl_OrderProduct[OrderID],tbl_Order[[#This Row],[OrderID]])</f>
        <v>167.85000000000002</v>
      </c>
    </row>
    <row r="1077" spans="1:10" x14ac:dyDescent="0.4">
      <c r="A1077" t="s">
        <v>1243</v>
      </c>
      <c r="B1077" t="s">
        <v>1932</v>
      </c>
      <c r="C1077" s="1">
        <v>44662</v>
      </c>
      <c r="D1077" t="s">
        <v>15</v>
      </c>
      <c r="E1077" t="s">
        <v>167</v>
      </c>
      <c r="F1077" t="s">
        <v>16</v>
      </c>
      <c r="G1077">
        <f>YEAR(tbl_Order[[#This Row],[OrderDate]])</f>
        <v>2022</v>
      </c>
      <c r="H1077">
        <f>MONTH(tbl_Order[[#This Row],[OrderDate]])</f>
        <v>4</v>
      </c>
      <c r="I1077" t="str">
        <f>TEXT(tbl_Order[[#This Row],[OrderDate]],"mmm")</f>
        <v>Apr</v>
      </c>
      <c r="J1077" s="3">
        <f>SUMIFS(tbl_OrderProduct[LinePrice],tbl_OrderProduct[OrderID],tbl_Order[[#This Row],[OrderID]])</f>
        <v>100.44</v>
      </c>
    </row>
    <row r="1078" spans="1:10" x14ac:dyDescent="0.4">
      <c r="A1078" t="s">
        <v>1244</v>
      </c>
      <c r="B1078" t="s">
        <v>1905</v>
      </c>
      <c r="C1078" s="1">
        <v>44663</v>
      </c>
      <c r="D1078" t="s">
        <v>15</v>
      </c>
      <c r="E1078" t="s">
        <v>18</v>
      </c>
      <c r="F1078" t="s">
        <v>16</v>
      </c>
      <c r="G1078">
        <f>YEAR(tbl_Order[[#This Row],[OrderDate]])</f>
        <v>2022</v>
      </c>
      <c r="H1078">
        <f>MONTH(tbl_Order[[#This Row],[OrderDate]])</f>
        <v>4</v>
      </c>
      <c r="I1078" t="str">
        <f>TEXT(tbl_Order[[#This Row],[OrderDate]],"mmm")</f>
        <v>Apr</v>
      </c>
      <c r="J1078" s="3">
        <f>SUMIFS(tbl_OrderProduct[LinePrice],tbl_OrderProduct[OrderID],tbl_Order[[#This Row],[OrderID]])</f>
        <v>32.9</v>
      </c>
    </row>
    <row r="1079" spans="1:10" x14ac:dyDescent="0.4">
      <c r="A1079" t="s">
        <v>1245</v>
      </c>
      <c r="B1079" t="s">
        <v>1889</v>
      </c>
      <c r="C1079" s="1">
        <v>44666</v>
      </c>
      <c r="D1079" t="s">
        <v>15</v>
      </c>
      <c r="E1079" t="s">
        <v>18</v>
      </c>
      <c r="F1079" t="s">
        <v>16</v>
      </c>
      <c r="G1079">
        <f>YEAR(tbl_Order[[#This Row],[OrderDate]])</f>
        <v>2022</v>
      </c>
      <c r="H1079">
        <f>MONTH(tbl_Order[[#This Row],[OrderDate]])</f>
        <v>4</v>
      </c>
      <c r="I1079" t="str">
        <f>TEXT(tbl_Order[[#This Row],[OrderDate]],"mmm")</f>
        <v>Apr</v>
      </c>
      <c r="J1079" s="3">
        <f>SUMIFS(tbl_OrderProduct[LinePrice],tbl_OrderProduct[OrderID],tbl_Order[[#This Row],[OrderID]])</f>
        <v>25.9</v>
      </c>
    </row>
    <row r="1080" spans="1:10" x14ac:dyDescent="0.4">
      <c r="A1080" t="s">
        <v>1246</v>
      </c>
      <c r="B1080" t="s">
        <v>2404</v>
      </c>
      <c r="C1080" s="1">
        <v>44668</v>
      </c>
      <c r="D1080" t="s">
        <v>15</v>
      </c>
      <c r="E1080" t="s">
        <v>18</v>
      </c>
      <c r="F1080" t="s">
        <v>16</v>
      </c>
      <c r="G1080">
        <f>YEAR(tbl_Order[[#This Row],[OrderDate]])</f>
        <v>2022</v>
      </c>
      <c r="H1080">
        <f>MONTH(tbl_Order[[#This Row],[OrderDate]])</f>
        <v>4</v>
      </c>
      <c r="I1080" t="str">
        <f>TEXT(tbl_Order[[#This Row],[OrderDate]],"mmm")</f>
        <v>Apr</v>
      </c>
      <c r="J1080" s="3">
        <f>SUMIFS(tbl_OrderProduct[LinePrice],tbl_OrderProduct[OrderID],tbl_Order[[#This Row],[OrderID]])</f>
        <v>54.99</v>
      </c>
    </row>
    <row r="1081" spans="1:10" x14ac:dyDescent="0.4">
      <c r="A1081" t="s">
        <v>1247</v>
      </c>
      <c r="B1081" t="s">
        <v>2031</v>
      </c>
      <c r="C1081" s="1">
        <v>44670</v>
      </c>
      <c r="D1081" t="s">
        <v>15</v>
      </c>
      <c r="E1081" t="s">
        <v>167</v>
      </c>
      <c r="F1081" t="s">
        <v>16</v>
      </c>
      <c r="G1081">
        <f>YEAR(tbl_Order[[#This Row],[OrderDate]])</f>
        <v>2022</v>
      </c>
      <c r="H1081">
        <f>MONTH(tbl_Order[[#This Row],[OrderDate]])</f>
        <v>4</v>
      </c>
      <c r="I1081" t="str">
        <f>TEXT(tbl_Order[[#This Row],[OrderDate]],"mmm")</f>
        <v>Apr</v>
      </c>
      <c r="J1081" s="3">
        <f>SUMIFS(tbl_OrderProduct[LinePrice],tbl_OrderProduct[OrderID],tbl_Order[[#This Row],[OrderID]])</f>
        <v>96.44</v>
      </c>
    </row>
    <row r="1082" spans="1:10" x14ac:dyDescent="0.4">
      <c r="A1082" t="s">
        <v>1248</v>
      </c>
      <c r="B1082" t="s">
        <v>1932</v>
      </c>
      <c r="C1082" s="1">
        <v>44672</v>
      </c>
      <c r="D1082" t="s">
        <v>17</v>
      </c>
      <c r="E1082" t="s">
        <v>18</v>
      </c>
      <c r="F1082" t="s">
        <v>16</v>
      </c>
      <c r="G1082">
        <f>YEAR(tbl_Order[[#This Row],[OrderDate]])</f>
        <v>2022</v>
      </c>
      <c r="H1082">
        <f>MONTH(tbl_Order[[#This Row],[OrderDate]])</f>
        <v>4</v>
      </c>
      <c r="I1082" t="str">
        <f>TEXT(tbl_Order[[#This Row],[OrderDate]],"mmm")</f>
        <v>Apr</v>
      </c>
      <c r="J1082" s="3">
        <f>SUMIFS(tbl_OrderProduct[LinePrice],tbl_OrderProduct[OrderID],tbl_Order[[#This Row],[OrderID]])</f>
        <v>271.39</v>
      </c>
    </row>
    <row r="1083" spans="1:10" x14ac:dyDescent="0.4">
      <c r="A1083" t="s">
        <v>1249</v>
      </c>
      <c r="B1083" t="s">
        <v>2516</v>
      </c>
      <c r="C1083" s="1">
        <v>44673</v>
      </c>
      <c r="D1083" t="s">
        <v>15</v>
      </c>
      <c r="E1083" t="s">
        <v>167</v>
      </c>
      <c r="F1083" t="s">
        <v>16</v>
      </c>
      <c r="G1083">
        <f>YEAR(tbl_Order[[#This Row],[OrderDate]])</f>
        <v>2022</v>
      </c>
      <c r="H1083">
        <f>MONTH(tbl_Order[[#This Row],[OrderDate]])</f>
        <v>4</v>
      </c>
      <c r="I1083" t="str">
        <f>TEXT(tbl_Order[[#This Row],[OrderDate]],"mmm")</f>
        <v>Apr</v>
      </c>
      <c r="J1083" s="3">
        <f>SUMIFS(tbl_OrderProduct[LinePrice],tbl_OrderProduct[OrderID],tbl_Order[[#This Row],[OrderID]])</f>
        <v>342.34999999999997</v>
      </c>
    </row>
    <row r="1084" spans="1:10" x14ac:dyDescent="0.4">
      <c r="A1084" t="s">
        <v>1250</v>
      </c>
      <c r="B1084" t="s">
        <v>2317</v>
      </c>
      <c r="C1084" s="1">
        <v>44675</v>
      </c>
      <c r="D1084" t="s">
        <v>15</v>
      </c>
      <c r="E1084" t="s">
        <v>18</v>
      </c>
      <c r="F1084" t="s">
        <v>16</v>
      </c>
      <c r="G1084">
        <f>YEAR(tbl_Order[[#This Row],[OrderDate]])</f>
        <v>2022</v>
      </c>
      <c r="H1084">
        <f>MONTH(tbl_Order[[#This Row],[OrderDate]])</f>
        <v>4</v>
      </c>
      <c r="I1084" t="str">
        <f>TEXT(tbl_Order[[#This Row],[OrderDate]],"mmm")</f>
        <v>Apr</v>
      </c>
      <c r="J1084" s="3">
        <f>SUMIFS(tbl_OrderProduct[LinePrice],tbl_OrderProduct[OrderID],tbl_Order[[#This Row],[OrderID]])</f>
        <v>53</v>
      </c>
    </row>
    <row r="1085" spans="1:10" x14ac:dyDescent="0.4">
      <c r="A1085" t="s">
        <v>1251</v>
      </c>
      <c r="B1085" t="s">
        <v>1768</v>
      </c>
      <c r="C1085" s="1">
        <v>44679</v>
      </c>
      <c r="D1085" t="s">
        <v>15</v>
      </c>
      <c r="E1085" t="s">
        <v>18</v>
      </c>
      <c r="F1085" t="s">
        <v>16</v>
      </c>
      <c r="G1085">
        <f>YEAR(tbl_Order[[#This Row],[OrderDate]])</f>
        <v>2022</v>
      </c>
      <c r="H1085">
        <f>MONTH(tbl_Order[[#This Row],[OrderDate]])</f>
        <v>4</v>
      </c>
      <c r="I1085" t="str">
        <f>TEXT(tbl_Order[[#This Row],[OrderDate]],"mmm")</f>
        <v>Apr</v>
      </c>
      <c r="J1085" s="3">
        <f>SUMIFS(tbl_OrderProduct[LinePrice],tbl_OrderProduct[OrderID],tbl_Order[[#This Row],[OrderID]])</f>
        <v>254.32999999999998</v>
      </c>
    </row>
    <row r="1086" spans="1:10" x14ac:dyDescent="0.4">
      <c r="A1086" t="s">
        <v>1252</v>
      </c>
      <c r="B1086" t="s">
        <v>2571</v>
      </c>
      <c r="C1086" s="1">
        <v>44683</v>
      </c>
      <c r="D1086" t="s">
        <v>15</v>
      </c>
      <c r="E1086" t="s">
        <v>18</v>
      </c>
      <c r="F1086" t="s">
        <v>16</v>
      </c>
      <c r="G1086">
        <f>YEAR(tbl_Order[[#This Row],[OrderDate]])</f>
        <v>2022</v>
      </c>
      <c r="H1086">
        <f>MONTH(tbl_Order[[#This Row],[OrderDate]])</f>
        <v>5</v>
      </c>
      <c r="I1086" t="str">
        <f>TEXT(tbl_Order[[#This Row],[OrderDate]],"mmm")</f>
        <v>May</v>
      </c>
      <c r="J1086" s="3">
        <f>SUMIFS(tbl_OrderProduct[LinePrice],tbl_OrderProduct[OrderID],tbl_Order[[#This Row],[OrderID]])</f>
        <v>40.950000000000003</v>
      </c>
    </row>
    <row r="1087" spans="1:10" x14ac:dyDescent="0.4">
      <c r="A1087" t="s">
        <v>1253</v>
      </c>
      <c r="B1087" t="s">
        <v>2501</v>
      </c>
      <c r="C1087" s="1">
        <v>44686</v>
      </c>
      <c r="D1087" t="s">
        <v>15</v>
      </c>
      <c r="E1087" t="s">
        <v>18</v>
      </c>
      <c r="F1087" t="s">
        <v>16</v>
      </c>
      <c r="G1087">
        <f>YEAR(tbl_Order[[#This Row],[OrderDate]])</f>
        <v>2022</v>
      </c>
      <c r="H1087">
        <f>MONTH(tbl_Order[[#This Row],[OrderDate]])</f>
        <v>5</v>
      </c>
      <c r="I1087" t="str">
        <f>TEXT(tbl_Order[[#This Row],[OrderDate]],"mmm")</f>
        <v>May</v>
      </c>
      <c r="J1087" s="3">
        <f>SUMIFS(tbl_OrderProduct[LinePrice],tbl_OrderProduct[OrderID],tbl_Order[[#This Row],[OrderID]])</f>
        <v>69.98</v>
      </c>
    </row>
    <row r="1088" spans="1:10" x14ac:dyDescent="0.4">
      <c r="A1088" t="s">
        <v>1254</v>
      </c>
      <c r="B1088" t="s">
        <v>2093</v>
      </c>
      <c r="C1088" s="1">
        <v>44687</v>
      </c>
      <c r="D1088" t="s">
        <v>166</v>
      </c>
      <c r="E1088" t="s">
        <v>18</v>
      </c>
      <c r="F1088" t="s">
        <v>16</v>
      </c>
      <c r="G1088">
        <f>YEAR(tbl_Order[[#This Row],[OrderDate]])</f>
        <v>2022</v>
      </c>
      <c r="H1088">
        <f>MONTH(tbl_Order[[#This Row],[OrderDate]])</f>
        <v>5</v>
      </c>
      <c r="I1088" t="str">
        <f>TEXT(tbl_Order[[#This Row],[OrderDate]],"mmm")</f>
        <v>May</v>
      </c>
      <c r="J1088" s="3">
        <f>SUMIFS(tbl_OrderProduct[LinePrice],tbl_OrderProduct[OrderID],tbl_Order[[#This Row],[OrderID]])</f>
        <v>17.5</v>
      </c>
    </row>
    <row r="1089" spans="1:10" x14ac:dyDescent="0.4">
      <c r="A1089" t="s">
        <v>1255</v>
      </c>
      <c r="B1089" t="s">
        <v>1996</v>
      </c>
      <c r="C1089" s="1">
        <v>44689</v>
      </c>
      <c r="D1089" t="s">
        <v>15</v>
      </c>
      <c r="E1089" t="s">
        <v>18</v>
      </c>
      <c r="F1089" t="s">
        <v>16</v>
      </c>
      <c r="G1089">
        <f>YEAR(tbl_Order[[#This Row],[OrderDate]])</f>
        <v>2022</v>
      </c>
      <c r="H1089">
        <f>MONTH(tbl_Order[[#This Row],[OrderDate]])</f>
        <v>5</v>
      </c>
      <c r="I1089" t="str">
        <f>TEXT(tbl_Order[[#This Row],[OrderDate]],"mmm")</f>
        <v>May</v>
      </c>
      <c r="J1089" s="3">
        <f>SUMIFS(tbl_OrderProduct[LinePrice],tbl_OrderProduct[OrderID],tbl_Order[[#This Row],[OrderID]])</f>
        <v>35</v>
      </c>
    </row>
    <row r="1090" spans="1:10" x14ac:dyDescent="0.4">
      <c r="A1090" t="s">
        <v>1256</v>
      </c>
      <c r="B1090" t="s">
        <v>2232</v>
      </c>
      <c r="C1090" s="1">
        <v>44691</v>
      </c>
      <c r="D1090" t="s">
        <v>15</v>
      </c>
      <c r="E1090" t="s">
        <v>167</v>
      </c>
      <c r="F1090" t="s">
        <v>16</v>
      </c>
      <c r="G1090">
        <f>YEAR(tbl_Order[[#This Row],[OrderDate]])</f>
        <v>2022</v>
      </c>
      <c r="H1090">
        <f>MONTH(tbl_Order[[#This Row],[OrderDate]])</f>
        <v>5</v>
      </c>
      <c r="I1090" t="str">
        <f>TEXT(tbl_Order[[#This Row],[OrderDate]],"mmm")</f>
        <v>May</v>
      </c>
      <c r="J1090" s="3">
        <f>SUMIFS(tbl_OrderProduct[LinePrice],tbl_OrderProduct[OrderID],tbl_Order[[#This Row],[OrderID]])</f>
        <v>49</v>
      </c>
    </row>
    <row r="1091" spans="1:10" x14ac:dyDescent="0.4">
      <c r="A1091" t="s">
        <v>1257</v>
      </c>
      <c r="B1091" t="s">
        <v>2245</v>
      </c>
      <c r="C1091" s="1">
        <v>44692</v>
      </c>
      <c r="D1091" t="s">
        <v>17</v>
      </c>
      <c r="E1091" t="s">
        <v>18</v>
      </c>
      <c r="F1091" t="s">
        <v>16</v>
      </c>
      <c r="G1091">
        <f>YEAR(tbl_Order[[#This Row],[OrderDate]])</f>
        <v>2022</v>
      </c>
      <c r="H1091">
        <f>MONTH(tbl_Order[[#This Row],[OrderDate]])</f>
        <v>5</v>
      </c>
      <c r="I1091" t="str">
        <f>TEXT(tbl_Order[[#This Row],[OrderDate]],"mmm")</f>
        <v>May</v>
      </c>
      <c r="J1091" s="3">
        <f>SUMIFS(tbl_OrderProduct[LinePrice],tbl_OrderProduct[OrderID],tbl_Order[[#This Row],[OrderID]])</f>
        <v>46.5</v>
      </c>
    </row>
    <row r="1092" spans="1:10" x14ac:dyDescent="0.4">
      <c r="A1092" t="s">
        <v>1258</v>
      </c>
      <c r="B1092" t="s">
        <v>2089</v>
      </c>
      <c r="C1092" s="1">
        <v>44696</v>
      </c>
      <c r="D1092" t="s">
        <v>15</v>
      </c>
      <c r="E1092" t="s">
        <v>167</v>
      </c>
      <c r="F1092" t="s">
        <v>16</v>
      </c>
      <c r="G1092">
        <f>YEAR(tbl_Order[[#This Row],[OrderDate]])</f>
        <v>2022</v>
      </c>
      <c r="H1092">
        <f>MONTH(tbl_Order[[#This Row],[OrderDate]])</f>
        <v>5</v>
      </c>
      <c r="I1092" t="str">
        <f>TEXT(tbl_Order[[#This Row],[OrderDate]],"mmm")</f>
        <v>May</v>
      </c>
      <c r="J1092" s="3">
        <f>SUMIFS(tbl_OrderProduct[LinePrice],tbl_OrderProduct[OrderID],tbl_Order[[#This Row],[OrderID]])</f>
        <v>247.83</v>
      </c>
    </row>
    <row r="1093" spans="1:10" x14ac:dyDescent="0.4">
      <c r="A1093" t="s">
        <v>1259</v>
      </c>
      <c r="B1093" t="s">
        <v>2199</v>
      </c>
      <c r="C1093" s="1">
        <v>44698</v>
      </c>
      <c r="D1093" t="s">
        <v>15</v>
      </c>
      <c r="E1093" t="s">
        <v>18</v>
      </c>
      <c r="F1093" t="s">
        <v>16</v>
      </c>
      <c r="G1093">
        <f>YEAR(tbl_Order[[#This Row],[OrderDate]])</f>
        <v>2022</v>
      </c>
      <c r="H1093">
        <f>MONTH(tbl_Order[[#This Row],[OrderDate]])</f>
        <v>5</v>
      </c>
      <c r="I1093" t="str">
        <f>TEXT(tbl_Order[[#This Row],[OrderDate]],"mmm")</f>
        <v>May</v>
      </c>
      <c r="J1093" s="3">
        <f>SUMIFS(tbl_OrderProduct[LinePrice],tbl_OrderProduct[OrderID],tbl_Order[[#This Row],[OrderID]])</f>
        <v>173.43</v>
      </c>
    </row>
    <row r="1094" spans="1:10" x14ac:dyDescent="0.4">
      <c r="A1094" t="s">
        <v>1260</v>
      </c>
      <c r="B1094" t="s">
        <v>2168</v>
      </c>
      <c r="C1094" s="1">
        <v>44699</v>
      </c>
      <c r="D1094" t="s">
        <v>17</v>
      </c>
      <c r="E1094" t="s">
        <v>18</v>
      </c>
      <c r="F1094" t="s">
        <v>16</v>
      </c>
      <c r="G1094">
        <f>YEAR(tbl_Order[[#This Row],[OrderDate]])</f>
        <v>2022</v>
      </c>
      <c r="H1094">
        <f>MONTH(tbl_Order[[#This Row],[OrderDate]])</f>
        <v>5</v>
      </c>
      <c r="I1094" t="str">
        <f>TEXT(tbl_Order[[#This Row],[OrderDate]],"mmm")</f>
        <v>May</v>
      </c>
      <c r="J1094" s="3">
        <f>SUMIFS(tbl_OrderProduct[LinePrice],tbl_OrderProduct[OrderID],tbl_Order[[#This Row],[OrderID]])</f>
        <v>52.49</v>
      </c>
    </row>
    <row r="1095" spans="1:10" x14ac:dyDescent="0.4">
      <c r="A1095" t="s">
        <v>1261</v>
      </c>
      <c r="B1095" t="s">
        <v>1947</v>
      </c>
      <c r="C1095" s="1">
        <v>44701</v>
      </c>
      <c r="D1095" t="s">
        <v>166</v>
      </c>
      <c r="E1095" t="s">
        <v>18</v>
      </c>
      <c r="F1095" t="s">
        <v>16</v>
      </c>
      <c r="G1095">
        <f>YEAR(tbl_Order[[#This Row],[OrderDate]])</f>
        <v>2022</v>
      </c>
      <c r="H1095">
        <f>MONTH(tbl_Order[[#This Row],[OrderDate]])</f>
        <v>5</v>
      </c>
      <c r="I1095" t="str">
        <f>TEXT(tbl_Order[[#This Row],[OrderDate]],"mmm")</f>
        <v>May</v>
      </c>
      <c r="J1095" s="3">
        <f>SUMIFS(tbl_OrderProduct[LinePrice],tbl_OrderProduct[OrderID],tbl_Order[[#This Row],[OrderID]])</f>
        <v>157.94999999999999</v>
      </c>
    </row>
    <row r="1096" spans="1:10" x14ac:dyDescent="0.4">
      <c r="A1096" t="s">
        <v>1262</v>
      </c>
      <c r="B1096" t="s">
        <v>2281</v>
      </c>
      <c r="C1096" s="1">
        <v>44702</v>
      </c>
      <c r="D1096" t="s">
        <v>15</v>
      </c>
      <c r="E1096" t="s">
        <v>167</v>
      </c>
      <c r="F1096" t="s">
        <v>16</v>
      </c>
      <c r="G1096">
        <f>YEAR(tbl_Order[[#This Row],[OrderDate]])</f>
        <v>2022</v>
      </c>
      <c r="H1096">
        <f>MONTH(tbl_Order[[#This Row],[OrderDate]])</f>
        <v>5</v>
      </c>
      <c r="I1096" t="str">
        <f>TEXT(tbl_Order[[#This Row],[OrderDate]],"mmm")</f>
        <v>May</v>
      </c>
      <c r="J1096" s="3">
        <f>SUMIFS(tbl_OrderProduct[LinePrice],tbl_OrderProduct[OrderID],tbl_Order[[#This Row],[OrderID]])</f>
        <v>39.9</v>
      </c>
    </row>
    <row r="1097" spans="1:10" x14ac:dyDescent="0.4">
      <c r="A1097" t="s">
        <v>1263</v>
      </c>
      <c r="B1097" t="s">
        <v>2518</v>
      </c>
      <c r="C1097" s="1">
        <v>44705</v>
      </c>
      <c r="D1097" t="s">
        <v>15</v>
      </c>
      <c r="E1097" t="s">
        <v>18</v>
      </c>
      <c r="F1097" t="s">
        <v>16</v>
      </c>
      <c r="G1097">
        <f>YEAR(tbl_Order[[#This Row],[OrderDate]])</f>
        <v>2022</v>
      </c>
      <c r="H1097">
        <f>MONTH(tbl_Order[[#This Row],[OrderDate]])</f>
        <v>5</v>
      </c>
      <c r="I1097" t="str">
        <f>TEXT(tbl_Order[[#This Row],[OrderDate]],"mmm")</f>
        <v>May</v>
      </c>
      <c r="J1097" s="3">
        <f>SUMIFS(tbl_OrderProduct[LinePrice],tbl_OrderProduct[OrderID],tbl_Order[[#This Row],[OrderID]])</f>
        <v>118.45</v>
      </c>
    </row>
    <row r="1098" spans="1:10" x14ac:dyDescent="0.4">
      <c r="A1098" t="s">
        <v>1264</v>
      </c>
      <c r="B1098" t="s">
        <v>2176</v>
      </c>
      <c r="C1098" s="1">
        <v>44708</v>
      </c>
      <c r="D1098" t="s">
        <v>166</v>
      </c>
      <c r="E1098" t="s">
        <v>20</v>
      </c>
      <c r="F1098" t="s">
        <v>16</v>
      </c>
      <c r="G1098">
        <f>YEAR(tbl_Order[[#This Row],[OrderDate]])</f>
        <v>2022</v>
      </c>
      <c r="H1098">
        <f>MONTH(tbl_Order[[#This Row],[OrderDate]])</f>
        <v>5</v>
      </c>
      <c r="I1098" t="str">
        <f>TEXT(tbl_Order[[#This Row],[OrderDate]],"mmm")</f>
        <v>May</v>
      </c>
      <c r="J1098" s="3">
        <f>SUMIFS(tbl_OrderProduct[LinePrice],tbl_OrderProduct[OrderID],tbl_Order[[#This Row],[OrderID]])</f>
        <v>54.5</v>
      </c>
    </row>
    <row r="1099" spans="1:10" x14ac:dyDescent="0.4">
      <c r="A1099" t="s">
        <v>1265</v>
      </c>
      <c r="B1099" t="s">
        <v>2468</v>
      </c>
      <c r="C1099" s="1">
        <v>44709</v>
      </c>
      <c r="D1099" t="s">
        <v>15</v>
      </c>
      <c r="E1099" t="s">
        <v>167</v>
      </c>
      <c r="F1099" t="s">
        <v>16</v>
      </c>
      <c r="G1099">
        <f>YEAR(tbl_Order[[#This Row],[OrderDate]])</f>
        <v>2022</v>
      </c>
      <c r="H1099">
        <f>MONTH(tbl_Order[[#This Row],[OrderDate]])</f>
        <v>5</v>
      </c>
      <c r="I1099" t="str">
        <f>TEXT(tbl_Order[[#This Row],[OrderDate]],"mmm")</f>
        <v>May</v>
      </c>
      <c r="J1099" s="3">
        <f>SUMIFS(tbl_OrderProduct[LinePrice],tbl_OrderProduct[OrderID],tbl_Order[[#This Row],[OrderID]])</f>
        <v>19.95</v>
      </c>
    </row>
    <row r="1100" spans="1:10" x14ac:dyDescent="0.4">
      <c r="A1100" t="s">
        <v>1266</v>
      </c>
      <c r="B1100" t="s">
        <v>2331</v>
      </c>
      <c r="C1100" s="1">
        <v>44712</v>
      </c>
      <c r="D1100" t="s">
        <v>166</v>
      </c>
      <c r="E1100" t="s">
        <v>167</v>
      </c>
      <c r="F1100" t="s">
        <v>16</v>
      </c>
      <c r="G1100">
        <f>YEAR(tbl_Order[[#This Row],[OrderDate]])</f>
        <v>2022</v>
      </c>
      <c r="H1100">
        <f>MONTH(tbl_Order[[#This Row],[OrderDate]])</f>
        <v>5</v>
      </c>
      <c r="I1100" t="str">
        <f>TEXT(tbl_Order[[#This Row],[OrderDate]],"mmm")</f>
        <v>May</v>
      </c>
      <c r="J1100" s="3">
        <f>SUMIFS(tbl_OrderProduct[LinePrice],tbl_OrderProduct[OrderID],tbl_Order[[#This Row],[OrderID]])</f>
        <v>43.989999999999995</v>
      </c>
    </row>
    <row r="1101" spans="1:10" x14ac:dyDescent="0.4">
      <c r="A1101" t="s">
        <v>1267</v>
      </c>
      <c r="B1101" t="s">
        <v>2409</v>
      </c>
      <c r="C1101" s="1">
        <v>44714</v>
      </c>
      <c r="D1101" t="s">
        <v>15</v>
      </c>
      <c r="E1101" t="s">
        <v>18</v>
      </c>
      <c r="F1101" t="s">
        <v>16</v>
      </c>
      <c r="G1101">
        <f>YEAR(tbl_Order[[#This Row],[OrderDate]])</f>
        <v>2022</v>
      </c>
      <c r="H1101">
        <f>MONTH(tbl_Order[[#This Row],[OrderDate]])</f>
        <v>6</v>
      </c>
      <c r="I1101" t="str">
        <f>TEXT(tbl_Order[[#This Row],[OrderDate]],"mmm")</f>
        <v>Jun</v>
      </c>
      <c r="J1101" s="3">
        <f>SUMIFS(tbl_OrderProduct[LinePrice],tbl_OrderProduct[OrderID],tbl_Order[[#This Row],[OrderID]])</f>
        <v>90</v>
      </c>
    </row>
    <row r="1102" spans="1:10" x14ac:dyDescent="0.4">
      <c r="A1102" t="s">
        <v>1268</v>
      </c>
      <c r="B1102" t="s">
        <v>2093</v>
      </c>
      <c r="C1102" s="1">
        <v>44717</v>
      </c>
      <c r="D1102" t="s">
        <v>166</v>
      </c>
      <c r="E1102" t="s">
        <v>167</v>
      </c>
      <c r="F1102" t="s">
        <v>16</v>
      </c>
      <c r="G1102">
        <f>YEAR(tbl_Order[[#This Row],[OrderDate]])</f>
        <v>2022</v>
      </c>
      <c r="H1102">
        <f>MONTH(tbl_Order[[#This Row],[OrderDate]])</f>
        <v>6</v>
      </c>
      <c r="I1102" t="str">
        <f>TEXT(tbl_Order[[#This Row],[OrderDate]],"mmm")</f>
        <v>Jun</v>
      </c>
      <c r="J1102" s="3">
        <f>SUMIFS(tbl_OrderProduct[LinePrice],tbl_OrderProduct[OrderID],tbl_Order[[#This Row],[OrderID]])</f>
        <v>185.44</v>
      </c>
    </row>
    <row r="1103" spans="1:10" x14ac:dyDescent="0.4">
      <c r="A1103" t="s">
        <v>1269</v>
      </c>
      <c r="B1103" t="s">
        <v>2095</v>
      </c>
      <c r="C1103" s="1">
        <v>44720</v>
      </c>
      <c r="D1103" t="s">
        <v>15</v>
      </c>
      <c r="E1103" t="s">
        <v>167</v>
      </c>
      <c r="F1103" t="s">
        <v>16</v>
      </c>
      <c r="G1103">
        <f>YEAR(tbl_Order[[#This Row],[OrderDate]])</f>
        <v>2022</v>
      </c>
      <c r="H1103">
        <f>MONTH(tbl_Order[[#This Row],[OrderDate]])</f>
        <v>6</v>
      </c>
      <c r="I1103" t="str">
        <f>TEXT(tbl_Order[[#This Row],[OrderDate]],"mmm")</f>
        <v>Jun</v>
      </c>
      <c r="J1103" s="3">
        <f>SUMIFS(tbl_OrderProduct[LinePrice],tbl_OrderProduct[OrderID],tbl_Order[[#This Row],[OrderID]])</f>
        <v>345.98</v>
      </c>
    </row>
    <row r="1104" spans="1:10" x14ac:dyDescent="0.4">
      <c r="A1104" t="s">
        <v>1270</v>
      </c>
      <c r="B1104" t="s">
        <v>2062</v>
      </c>
      <c r="C1104" s="1">
        <v>44721</v>
      </c>
      <c r="D1104" t="s">
        <v>15</v>
      </c>
      <c r="E1104" t="s">
        <v>167</v>
      </c>
      <c r="F1104" t="s">
        <v>16</v>
      </c>
      <c r="G1104">
        <f>YEAR(tbl_Order[[#This Row],[OrderDate]])</f>
        <v>2022</v>
      </c>
      <c r="H1104">
        <f>MONTH(tbl_Order[[#This Row],[OrderDate]])</f>
        <v>6</v>
      </c>
      <c r="I1104" t="str">
        <f>TEXT(tbl_Order[[#This Row],[OrderDate]],"mmm")</f>
        <v>Jun</v>
      </c>
      <c r="J1104" s="3">
        <f>SUMIFS(tbl_OrderProduct[LinePrice],tbl_OrderProduct[OrderID],tbl_Order[[#This Row],[OrderID]])</f>
        <v>102.99000000000001</v>
      </c>
    </row>
    <row r="1105" spans="1:10" x14ac:dyDescent="0.4">
      <c r="A1105" t="s">
        <v>1271</v>
      </c>
      <c r="B1105" t="s">
        <v>1980</v>
      </c>
      <c r="C1105" s="1">
        <v>44725</v>
      </c>
      <c r="D1105" t="s">
        <v>17</v>
      </c>
      <c r="E1105" t="s">
        <v>18</v>
      </c>
      <c r="F1105" t="s">
        <v>16</v>
      </c>
      <c r="G1105">
        <f>YEAR(tbl_Order[[#This Row],[OrderDate]])</f>
        <v>2022</v>
      </c>
      <c r="H1105">
        <f>MONTH(tbl_Order[[#This Row],[OrderDate]])</f>
        <v>6</v>
      </c>
      <c r="I1105" t="str">
        <f>TEXT(tbl_Order[[#This Row],[OrderDate]],"mmm")</f>
        <v>Jun</v>
      </c>
      <c r="J1105" s="3">
        <f>SUMIFS(tbl_OrderProduct[LinePrice],tbl_OrderProduct[OrderID],tbl_Order[[#This Row],[OrderID]])</f>
        <v>52</v>
      </c>
    </row>
    <row r="1106" spans="1:10" x14ac:dyDescent="0.4">
      <c r="A1106" t="s">
        <v>1272</v>
      </c>
      <c r="B1106" t="s">
        <v>2078</v>
      </c>
      <c r="C1106" s="1">
        <v>44727</v>
      </c>
      <c r="D1106" t="s">
        <v>15</v>
      </c>
      <c r="E1106" t="s">
        <v>167</v>
      </c>
      <c r="F1106" t="s">
        <v>16</v>
      </c>
      <c r="G1106">
        <f>YEAR(tbl_Order[[#This Row],[OrderDate]])</f>
        <v>2022</v>
      </c>
      <c r="H1106">
        <f>MONTH(tbl_Order[[#This Row],[OrderDate]])</f>
        <v>6</v>
      </c>
      <c r="I1106" t="str">
        <f>TEXT(tbl_Order[[#This Row],[OrderDate]],"mmm")</f>
        <v>Jun</v>
      </c>
      <c r="J1106" s="3">
        <f>SUMIFS(tbl_OrderProduct[LinePrice],tbl_OrderProduct[OrderID],tbl_Order[[#This Row],[OrderID]])</f>
        <v>12.95</v>
      </c>
    </row>
    <row r="1107" spans="1:10" x14ac:dyDescent="0.4">
      <c r="A1107" t="s">
        <v>1273</v>
      </c>
      <c r="B1107" t="s">
        <v>2284</v>
      </c>
      <c r="C1107" s="1">
        <v>44730</v>
      </c>
      <c r="D1107" t="s">
        <v>15</v>
      </c>
      <c r="E1107" t="s">
        <v>18</v>
      </c>
      <c r="F1107" t="s">
        <v>16</v>
      </c>
      <c r="G1107">
        <f>YEAR(tbl_Order[[#This Row],[OrderDate]])</f>
        <v>2022</v>
      </c>
      <c r="H1107">
        <f>MONTH(tbl_Order[[#This Row],[OrderDate]])</f>
        <v>6</v>
      </c>
      <c r="I1107" t="str">
        <f>TEXT(tbl_Order[[#This Row],[OrderDate]],"mmm")</f>
        <v>Jun</v>
      </c>
      <c r="J1107" s="3">
        <f>SUMIFS(tbl_OrderProduct[LinePrice],tbl_OrderProduct[OrderID],tbl_Order[[#This Row],[OrderID]])</f>
        <v>257.7</v>
      </c>
    </row>
    <row r="1108" spans="1:10" x14ac:dyDescent="0.4">
      <c r="A1108" t="s">
        <v>1274</v>
      </c>
      <c r="B1108" t="s">
        <v>1864</v>
      </c>
      <c r="C1108" s="1">
        <v>44734</v>
      </c>
      <c r="D1108" t="s">
        <v>15</v>
      </c>
      <c r="E1108" t="s">
        <v>167</v>
      </c>
      <c r="F1108" t="s">
        <v>16</v>
      </c>
      <c r="G1108">
        <f>YEAR(tbl_Order[[#This Row],[OrderDate]])</f>
        <v>2022</v>
      </c>
      <c r="H1108">
        <f>MONTH(tbl_Order[[#This Row],[OrderDate]])</f>
        <v>6</v>
      </c>
      <c r="I1108" t="str">
        <f>TEXT(tbl_Order[[#This Row],[OrderDate]],"mmm")</f>
        <v>Jun</v>
      </c>
      <c r="J1108" s="3">
        <f>SUMIFS(tbl_OrderProduct[LinePrice],tbl_OrderProduct[OrderID],tbl_Order[[#This Row],[OrderID]])</f>
        <v>40.950000000000003</v>
      </c>
    </row>
    <row r="1109" spans="1:10" x14ac:dyDescent="0.4">
      <c r="A1109" t="s">
        <v>1275</v>
      </c>
      <c r="B1109" t="s">
        <v>2273</v>
      </c>
      <c r="C1109" s="1">
        <v>44736</v>
      </c>
      <c r="D1109" t="s">
        <v>15</v>
      </c>
      <c r="E1109" t="s">
        <v>18</v>
      </c>
      <c r="F1109" t="s">
        <v>16</v>
      </c>
      <c r="G1109">
        <f>YEAR(tbl_Order[[#This Row],[OrderDate]])</f>
        <v>2022</v>
      </c>
      <c r="H1109">
        <f>MONTH(tbl_Order[[#This Row],[OrderDate]])</f>
        <v>6</v>
      </c>
      <c r="I1109" t="str">
        <f>TEXT(tbl_Order[[#This Row],[OrderDate]],"mmm")</f>
        <v>Jun</v>
      </c>
      <c r="J1109" s="3">
        <f>SUMIFS(tbl_OrderProduct[LinePrice],tbl_OrderProduct[OrderID],tbl_Order[[#This Row],[OrderID]])</f>
        <v>147.9</v>
      </c>
    </row>
    <row r="1110" spans="1:10" x14ac:dyDescent="0.4">
      <c r="A1110" t="s">
        <v>1276</v>
      </c>
      <c r="B1110" t="s">
        <v>2647</v>
      </c>
      <c r="C1110" s="1">
        <v>44739</v>
      </c>
      <c r="D1110" t="s">
        <v>15</v>
      </c>
      <c r="E1110" t="s">
        <v>18</v>
      </c>
      <c r="F1110" t="s">
        <v>16</v>
      </c>
      <c r="G1110">
        <f>YEAR(tbl_Order[[#This Row],[OrderDate]])</f>
        <v>2022</v>
      </c>
      <c r="H1110">
        <f>MONTH(tbl_Order[[#This Row],[OrderDate]])</f>
        <v>6</v>
      </c>
      <c r="I1110" t="str">
        <f>TEXT(tbl_Order[[#This Row],[OrderDate]],"mmm")</f>
        <v>Jun</v>
      </c>
      <c r="J1110" s="3">
        <f>SUMIFS(tbl_OrderProduct[LinePrice],tbl_OrderProduct[OrderID],tbl_Order[[#This Row],[OrderID]])</f>
        <v>146.94999999999999</v>
      </c>
    </row>
    <row r="1111" spans="1:10" x14ac:dyDescent="0.4">
      <c r="A1111" t="s">
        <v>1277</v>
      </c>
      <c r="B1111" t="s">
        <v>2402</v>
      </c>
      <c r="C1111" s="1">
        <v>44741</v>
      </c>
      <c r="D1111" t="s">
        <v>15</v>
      </c>
      <c r="E1111" t="s">
        <v>167</v>
      </c>
      <c r="F1111" t="s">
        <v>16</v>
      </c>
      <c r="G1111">
        <f>YEAR(tbl_Order[[#This Row],[OrderDate]])</f>
        <v>2022</v>
      </c>
      <c r="H1111">
        <f>MONTH(tbl_Order[[#This Row],[OrderDate]])</f>
        <v>6</v>
      </c>
      <c r="I1111" t="str">
        <f>TEXT(tbl_Order[[#This Row],[OrderDate]],"mmm")</f>
        <v>Jun</v>
      </c>
      <c r="J1111" s="3">
        <f>SUMIFS(tbl_OrderProduct[LinePrice],tbl_OrderProduct[OrderID],tbl_Order[[#This Row],[OrderID]])</f>
        <v>33.5</v>
      </c>
    </row>
    <row r="1112" spans="1:10" x14ac:dyDescent="0.4">
      <c r="A1112" t="s">
        <v>1278</v>
      </c>
      <c r="B1112" t="s">
        <v>2242</v>
      </c>
      <c r="C1112" s="1">
        <v>44744</v>
      </c>
      <c r="D1112" t="s">
        <v>17</v>
      </c>
      <c r="E1112" t="s">
        <v>18</v>
      </c>
      <c r="F1112" t="s">
        <v>16</v>
      </c>
      <c r="G1112">
        <f>YEAR(tbl_Order[[#This Row],[OrderDate]])</f>
        <v>2022</v>
      </c>
      <c r="H1112">
        <f>MONTH(tbl_Order[[#This Row],[OrderDate]])</f>
        <v>7</v>
      </c>
      <c r="I1112" t="str">
        <f>TEXT(tbl_Order[[#This Row],[OrderDate]],"mmm")</f>
        <v>Jul</v>
      </c>
      <c r="J1112" s="3">
        <f>SUMIFS(tbl_OrderProduct[LinePrice],tbl_OrderProduct[OrderID],tbl_Order[[#This Row],[OrderID]])</f>
        <v>54.99</v>
      </c>
    </row>
    <row r="1113" spans="1:10" x14ac:dyDescent="0.4">
      <c r="A1113" t="s">
        <v>1279</v>
      </c>
      <c r="B1113" t="s">
        <v>2047</v>
      </c>
      <c r="C1113" s="1">
        <v>44748</v>
      </c>
      <c r="D1113" t="s">
        <v>15</v>
      </c>
      <c r="E1113" t="s">
        <v>18</v>
      </c>
      <c r="F1113" t="s">
        <v>16</v>
      </c>
      <c r="G1113">
        <f>YEAR(tbl_Order[[#This Row],[OrderDate]])</f>
        <v>2022</v>
      </c>
      <c r="H1113">
        <f>MONTH(tbl_Order[[#This Row],[OrderDate]])</f>
        <v>7</v>
      </c>
      <c r="I1113" t="str">
        <f>TEXT(tbl_Order[[#This Row],[OrderDate]],"mmm")</f>
        <v>Jul</v>
      </c>
      <c r="J1113" s="3">
        <f>SUMIFS(tbl_OrderProduct[LinePrice],tbl_OrderProduct[OrderID],tbl_Order[[#This Row],[OrderID]])</f>
        <v>156.27999999999997</v>
      </c>
    </row>
    <row r="1114" spans="1:10" x14ac:dyDescent="0.4">
      <c r="A1114" t="s">
        <v>1280</v>
      </c>
      <c r="B1114" t="s">
        <v>2612</v>
      </c>
      <c r="C1114" s="1">
        <v>44751</v>
      </c>
      <c r="D1114" t="s">
        <v>15</v>
      </c>
      <c r="E1114" t="s">
        <v>18</v>
      </c>
      <c r="F1114" t="s">
        <v>16</v>
      </c>
      <c r="G1114">
        <f>YEAR(tbl_Order[[#This Row],[OrderDate]])</f>
        <v>2022</v>
      </c>
      <c r="H1114">
        <f>MONTH(tbl_Order[[#This Row],[OrderDate]])</f>
        <v>7</v>
      </c>
      <c r="I1114" t="str">
        <f>TEXT(tbl_Order[[#This Row],[OrderDate]],"mmm")</f>
        <v>Jul</v>
      </c>
      <c r="J1114" s="3">
        <f>SUMIFS(tbl_OrderProduct[LinePrice],tbl_OrderProduct[OrderID],tbl_Order[[#This Row],[OrderID]])</f>
        <v>17.5</v>
      </c>
    </row>
    <row r="1115" spans="1:10" x14ac:dyDescent="0.4">
      <c r="A1115" t="s">
        <v>1281</v>
      </c>
      <c r="B1115" t="s">
        <v>1887</v>
      </c>
      <c r="C1115" s="1">
        <v>44755</v>
      </c>
      <c r="D1115" t="s">
        <v>15</v>
      </c>
      <c r="E1115" t="s">
        <v>18</v>
      </c>
      <c r="F1115" t="s">
        <v>16</v>
      </c>
      <c r="G1115">
        <f>YEAR(tbl_Order[[#This Row],[OrderDate]])</f>
        <v>2022</v>
      </c>
      <c r="H1115">
        <f>MONTH(tbl_Order[[#This Row],[OrderDate]])</f>
        <v>7</v>
      </c>
      <c r="I1115" t="str">
        <f>TEXT(tbl_Order[[#This Row],[OrderDate]],"mmm")</f>
        <v>Jul</v>
      </c>
      <c r="J1115" s="3">
        <f>SUMIFS(tbl_OrderProduct[LinePrice],tbl_OrderProduct[OrderID],tbl_Order[[#This Row],[OrderID]])</f>
        <v>225.42000000000002</v>
      </c>
    </row>
    <row r="1116" spans="1:10" x14ac:dyDescent="0.4">
      <c r="A1116" t="s">
        <v>1282</v>
      </c>
      <c r="B1116" t="s">
        <v>2441</v>
      </c>
      <c r="C1116" s="1">
        <v>44756</v>
      </c>
      <c r="D1116" t="s">
        <v>15</v>
      </c>
      <c r="E1116" t="s">
        <v>18</v>
      </c>
      <c r="F1116" t="s">
        <v>16</v>
      </c>
      <c r="G1116">
        <f>YEAR(tbl_Order[[#This Row],[OrderDate]])</f>
        <v>2022</v>
      </c>
      <c r="H1116">
        <f>MONTH(tbl_Order[[#This Row],[OrderDate]])</f>
        <v>7</v>
      </c>
      <c r="I1116" t="str">
        <f>TEXT(tbl_Order[[#This Row],[OrderDate]],"mmm")</f>
        <v>Jul</v>
      </c>
      <c r="J1116" s="3">
        <f>SUMIFS(tbl_OrderProduct[LinePrice],tbl_OrderProduct[OrderID],tbl_Order[[#This Row],[OrderID]])</f>
        <v>365.79999999999995</v>
      </c>
    </row>
    <row r="1117" spans="1:10" x14ac:dyDescent="0.4">
      <c r="A1117" t="s">
        <v>1283</v>
      </c>
      <c r="B1117" t="s">
        <v>1884</v>
      </c>
      <c r="C1117" s="1">
        <v>44758</v>
      </c>
      <c r="D1117" t="s">
        <v>15</v>
      </c>
      <c r="E1117" t="s">
        <v>167</v>
      </c>
      <c r="F1117" t="s">
        <v>16</v>
      </c>
      <c r="G1117">
        <f>YEAR(tbl_Order[[#This Row],[OrderDate]])</f>
        <v>2022</v>
      </c>
      <c r="H1117">
        <f>MONTH(tbl_Order[[#This Row],[OrderDate]])</f>
        <v>7</v>
      </c>
      <c r="I1117" t="str">
        <f>TEXT(tbl_Order[[#This Row],[OrderDate]],"mmm")</f>
        <v>Jul</v>
      </c>
      <c r="J1117" s="3">
        <f>SUMIFS(tbl_OrderProduct[LinePrice],tbl_OrderProduct[OrderID],tbl_Order[[#This Row],[OrderID]])</f>
        <v>87.490000000000009</v>
      </c>
    </row>
    <row r="1118" spans="1:10" x14ac:dyDescent="0.4">
      <c r="A1118" t="s">
        <v>1284</v>
      </c>
      <c r="B1118" t="s">
        <v>2156</v>
      </c>
      <c r="C1118" s="1">
        <v>44760</v>
      </c>
      <c r="D1118" t="s">
        <v>15</v>
      </c>
      <c r="E1118" t="s">
        <v>20</v>
      </c>
      <c r="F1118" t="s">
        <v>16</v>
      </c>
      <c r="G1118">
        <f>YEAR(tbl_Order[[#This Row],[OrderDate]])</f>
        <v>2022</v>
      </c>
      <c r="H1118">
        <f>MONTH(tbl_Order[[#This Row],[OrderDate]])</f>
        <v>7</v>
      </c>
      <c r="I1118" t="str">
        <f>TEXT(tbl_Order[[#This Row],[OrderDate]],"mmm")</f>
        <v>Jul</v>
      </c>
      <c r="J1118" s="3">
        <f>SUMIFS(tbl_OrderProduct[LinePrice],tbl_OrderProduct[OrderID],tbl_Order[[#This Row],[OrderID]])</f>
        <v>273.8</v>
      </c>
    </row>
    <row r="1119" spans="1:10" x14ac:dyDescent="0.4">
      <c r="A1119" t="s">
        <v>1285</v>
      </c>
      <c r="B1119" t="s">
        <v>2226</v>
      </c>
      <c r="C1119" s="1">
        <v>44761</v>
      </c>
      <c r="D1119" t="s">
        <v>17</v>
      </c>
      <c r="E1119" t="s">
        <v>167</v>
      </c>
      <c r="F1119" t="s">
        <v>16</v>
      </c>
      <c r="G1119">
        <f>YEAR(tbl_Order[[#This Row],[OrderDate]])</f>
        <v>2022</v>
      </c>
      <c r="H1119">
        <f>MONTH(tbl_Order[[#This Row],[OrderDate]])</f>
        <v>7</v>
      </c>
      <c r="I1119" t="str">
        <f>TEXT(tbl_Order[[#This Row],[OrderDate]],"mmm")</f>
        <v>Jul</v>
      </c>
      <c r="J1119" s="3">
        <f>SUMIFS(tbl_OrderProduct[LinePrice],tbl_OrderProduct[OrderID],tbl_Order[[#This Row],[OrderID]])</f>
        <v>140.88999999999999</v>
      </c>
    </row>
    <row r="1120" spans="1:10" x14ac:dyDescent="0.4">
      <c r="A1120" t="s">
        <v>1286</v>
      </c>
      <c r="B1120" t="s">
        <v>2042</v>
      </c>
      <c r="C1120" s="1">
        <v>44763</v>
      </c>
      <c r="D1120" t="s">
        <v>15</v>
      </c>
      <c r="E1120" t="s">
        <v>167</v>
      </c>
      <c r="F1120" t="s">
        <v>16</v>
      </c>
      <c r="G1120">
        <f>YEAR(tbl_Order[[#This Row],[OrderDate]])</f>
        <v>2022</v>
      </c>
      <c r="H1120">
        <f>MONTH(tbl_Order[[#This Row],[OrderDate]])</f>
        <v>7</v>
      </c>
      <c r="I1120" t="str">
        <f>TEXT(tbl_Order[[#This Row],[OrderDate]],"mmm")</f>
        <v>Jul</v>
      </c>
      <c r="J1120" s="3">
        <f>SUMIFS(tbl_OrderProduct[LinePrice],tbl_OrderProduct[OrderID],tbl_Order[[#This Row],[OrderID]])</f>
        <v>99.490000000000009</v>
      </c>
    </row>
    <row r="1121" spans="1:10" x14ac:dyDescent="0.4">
      <c r="A1121" t="s">
        <v>1287</v>
      </c>
      <c r="B1121" t="s">
        <v>2475</v>
      </c>
      <c r="C1121" s="1">
        <v>44765</v>
      </c>
      <c r="D1121" t="s">
        <v>15</v>
      </c>
      <c r="E1121" t="s">
        <v>167</v>
      </c>
      <c r="F1121" t="s">
        <v>16</v>
      </c>
      <c r="G1121">
        <f>YEAR(tbl_Order[[#This Row],[OrderDate]])</f>
        <v>2022</v>
      </c>
      <c r="H1121">
        <f>MONTH(tbl_Order[[#This Row],[OrderDate]])</f>
        <v>7</v>
      </c>
      <c r="I1121" t="str">
        <f>TEXT(tbl_Order[[#This Row],[OrderDate]],"mmm")</f>
        <v>Jul</v>
      </c>
      <c r="J1121" s="3">
        <f>SUMIFS(tbl_OrderProduct[LinePrice],tbl_OrderProduct[OrderID],tbl_Order[[#This Row],[OrderID]])</f>
        <v>342.8</v>
      </c>
    </row>
    <row r="1122" spans="1:10" x14ac:dyDescent="0.4">
      <c r="A1122" t="s">
        <v>1288</v>
      </c>
      <c r="B1122" t="s">
        <v>1882</v>
      </c>
      <c r="C1122" s="1">
        <v>44767</v>
      </c>
      <c r="D1122" t="s">
        <v>17</v>
      </c>
      <c r="E1122" t="s">
        <v>20</v>
      </c>
      <c r="F1122" t="s">
        <v>16</v>
      </c>
      <c r="G1122">
        <f>YEAR(tbl_Order[[#This Row],[OrderDate]])</f>
        <v>2022</v>
      </c>
      <c r="H1122">
        <f>MONTH(tbl_Order[[#This Row],[OrderDate]])</f>
        <v>7</v>
      </c>
      <c r="I1122" t="str">
        <f>TEXT(tbl_Order[[#This Row],[OrderDate]],"mmm")</f>
        <v>Jul</v>
      </c>
      <c r="J1122" s="3">
        <f>SUMIFS(tbl_OrderProduct[LinePrice],tbl_OrderProduct[OrderID],tbl_Order[[#This Row],[OrderID]])</f>
        <v>210.43</v>
      </c>
    </row>
    <row r="1123" spans="1:10" x14ac:dyDescent="0.4">
      <c r="A1123" t="s">
        <v>1289</v>
      </c>
      <c r="B1123" t="s">
        <v>2607</v>
      </c>
      <c r="C1123" s="1">
        <v>44770</v>
      </c>
      <c r="D1123" t="s">
        <v>15</v>
      </c>
      <c r="E1123" t="s">
        <v>167</v>
      </c>
      <c r="F1123" t="s">
        <v>16</v>
      </c>
      <c r="G1123">
        <f>YEAR(tbl_Order[[#This Row],[OrderDate]])</f>
        <v>2022</v>
      </c>
      <c r="H1123">
        <f>MONTH(tbl_Order[[#This Row],[OrderDate]])</f>
        <v>7</v>
      </c>
      <c r="I1123" t="str">
        <f>TEXT(tbl_Order[[#This Row],[OrderDate]],"mmm")</f>
        <v>Jul</v>
      </c>
      <c r="J1123" s="3">
        <f>SUMIFS(tbl_OrderProduct[LinePrice],tbl_OrderProduct[OrderID],tbl_Order[[#This Row],[OrderID]])</f>
        <v>31</v>
      </c>
    </row>
    <row r="1124" spans="1:10" x14ac:dyDescent="0.4">
      <c r="A1124" t="s">
        <v>1290</v>
      </c>
      <c r="B1124" t="s">
        <v>2647</v>
      </c>
      <c r="C1124" s="1">
        <v>44773</v>
      </c>
      <c r="D1124" t="s">
        <v>15</v>
      </c>
      <c r="E1124" t="s">
        <v>167</v>
      </c>
      <c r="F1124" t="s">
        <v>16</v>
      </c>
      <c r="G1124">
        <f>YEAR(tbl_Order[[#This Row],[OrderDate]])</f>
        <v>2022</v>
      </c>
      <c r="H1124">
        <f>MONTH(tbl_Order[[#This Row],[OrderDate]])</f>
        <v>7</v>
      </c>
      <c r="I1124" t="str">
        <f>TEXT(tbl_Order[[#This Row],[OrderDate]],"mmm")</f>
        <v>Jul</v>
      </c>
      <c r="J1124" s="3">
        <f>SUMIFS(tbl_OrderProduct[LinePrice],tbl_OrderProduct[OrderID],tbl_Order[[#This Row],[OrderID]])</f>
        <v>98.97</v>
      </c>
    </row>
    <row r="1125" spans="1:10" x14ac:dyDescent="0.4">
      <c r="A1125" t="s">
        <v>1291</v>
      </c>
      <c r="B1125" t="s">
        <v>2373</v>
      </c>
      <c r="C1125" s="1">
        <v>44777</v>
      </c>
      <c r="D1125" t="s">
        <v>15</v>
      </c>
      <c r="E1125" t="s">
        <v>167</v>
      </c>
      <c r="F1125" t="s">
        <v>16</v>
      </c>
      <c r="G1125">
        <f>YEAR(tbl_Order[[#This Row],[OrderDate]])</f>
        <v>2022</v>
      </c>
      <c r="H1125">
        <f>MONTH(tbl_Order[[#This Row],[OrderDate]])</f>
        <v>8</v>
      </c>
      <c r="I1125" t="str">
        <f>TEXT(tbl_Order[[#This Row],[OrderDate]],"mmm")</f>
        <v>Aug</v>
      </c>
      <c r="J1125" s="3">
        <f>SUMIFS(tbl_OrderProduct[LinePrice],tbl_OrderProduct[OrderID],tbl_Order[[#This Row],[OrderID]])</f>
        <v>276.95</v>
      </c>
    </row>
    <row r="1126" spans="1:10" x14ac:dyDescent="0.4">
      <c r="A1126" t="s">
        <v>1292</v>
      </c>
      <c r="B1126" t="s">
        <v>2615</v>
      </c>
      <c r="C1126" s="1">
        <v>44779</v>
      </c>
      <c r="D1126" t="s">
        <v>15</v>
      </c>
      <c r="E1126" t="s">
        <v>18</v>
      </c>
      <c r="F1126" t="s">
        <v>16</v>
      </c>
      <c r="G1126">
        <f>YEAR(tbl_Order[[#This Row],[OrderDate]])</f>
        <v>2022</v>
      </c>
      <c r="H1126">
        <f>MONTH(tbl_Order[[#This Row],[OrderDate]])</f>
        <v>8</v>
      </c>
      <c r="I1126" t="str">
        <f>TEXT(tbl_Order[[#This Row],[OrderDate]],"mmm")</f>
        <v>Aug</v>
      </c>
      <c r="J1126" s="3">
        <f>SUMIFS(tbl_OrderProduct[LinePrice],tbl_OrderProduct[OrderID],tbl_Order[[#This Row],[OrderID]])</f>
        <v>306.77999999999997</v>
      </c>
    </row>
    <row r="1127" spans="1:10" x14ac:dyDescent="0.4">
      <c r="A1127" t="s">
        <v>1293</v>
      </c>
      <c r="B1127" t="s">
        <v>2012</v>
      </c>
      <c r="C1127" s="1">
        <v>44783</v>
      </c>
      <c r="D1127" t="s">
        <v>15</v>
      </c>
      <c r="E1127" t="s">
        <v>20</v>
      </c>
      <c r="F1127" t="s">
        <v>16</v>
      </c>
      <c r="G1127">
        <f>YEAR(tbl_Order[[#This Row],[OrderDate]])</f>
        <v>2022</v>
      </c>
      <c r="H1127">
        <f>MONTH(tbl_Order[[#This Row],[OrderDate]])</f>
        <v>8</v>
      </c>
      <c r="I1127" t="str">
        <f>TEXT(tbl_Order[[#This Row],[OrderDate]],"mmm")</f>
        <v>Aug</v>
      </c>
      <c r="J1127" s="3">
        <f>SUMIFS(tbl_OrderProduct[LinePrice],tbl_OrderProduct[OrderID],tbl_Order[[#This Row],[OrderID]])</f>
        <v>83.990000000000009</v>
      </c>
    </row>
    <row r="1128" spans="1:10" x14ac:dyDescent="0.4">
      <c r="A1128" t="s">
        <v>1294</v>
      </c>
      <c r="B1128" t="s">
        <v>2246</v>
      </c>
      <c r="C1128" s="1">
        <v>44785</v>
      </c>
      <c r="D1128" t="s">
        <v>15</v>
      </c>
      <c r="E1128" t="s">
        <v>20</v>
      </c>
      <c r="F1128" t="s">
        <v>16</v>
      </c>
      <c r="G1128">
        <f>YEAR(tbl_Order[[#This Row],[OrderDate]])</f>
        <v>2022</v>
      </c>
      <c r="H1128">
        <f>MONTH(tbl_Order[[#This Row],[OrderDate]])</f>
        <v>8</v>
      </c>
      <c r="I1128" t="str">
        <f>TEXT(tbl_Order[[#This Row],[OrderDate]],"mmm")</f>
        <v>Aug</v>
      </c>
      <c r="J1128" s="3">
        <f>SUMIFS(tbl_OrderProduct[LinePrice],tbl_OrderProduct[OrderID],tbl_Order[[#This Row],[OrderID]])</f>
        <v>45</v>
      </c>
    </row>
    <row r="1129" spans="1:10" x14ac:dyDescent="0.4">
      <c r="A1129" t="s">
        <v>1295</v>
      </c>
      <c r="B1129" t="s">
        <v>2559</v>
      </c>
      <c r="C1129" s="1">
        <v>44787</v>
      </c>
      <c r="D1129" t="s">
        <v>17</v>
      </c>
      <c r="E1129" t="s">
        <v>167</v>
      </c>
      <c r="F1129" t="s">
        <v>16</v>
      </c>
      <c r="G1129">
        <f>YEAR(tbl_Order[[#This Row],[OrderDate]])</f>
        <v>2022</v>
      </c>
      <c r="H1129">
        <f>MONTH(tbl_Order[[#This Row],[OrderDate]])</f>
        <v>8</v>
      </c>
      <c r="I1129" t="str">
        <f>TEXT(tbl_Order[[#This Row],[OrderDate]],"mmm")</f>
        <v>Aug</v>
      </c>
      <c r="J1129" s="3">
        <f>SUMIFS(tbl_OrderProduct[LinePrice],tbl_OrderProduct[OrderID],tbl_Order[[#This Row],[OrderID]])</f>
        <v>159.96</v>
      </c>
    </row>
    <row r="1130" spans="1:10" x14ac:dyDescent="0.4">
      <c r="A1130" t="s">
        <v>1296</v>
      </c>
      <c r="B1130" t="s">
        <v>2597</v>
      </c>
      <c r="C1130" s="1">
        <v>44788</v>
      </c>
      <c r="D1130" t="s">
        <v>15</v>
      </c>
      <c r="E1130" t="s">
        <v>18</v>
      </c>
      <c r="F1130" t="s">
        <v>16</v>
      </c>
      <c r="G1130">
        <f>YEAR(tbl_Order[[#This Row],[OrderDate]])</f>
        <v>2022</v>
      </c>
      <c r="H1130">
        <f>MONTH(tbl_Order[[#This Row],[OrderDate]])</f>
        <v>8</v>
      </c>
      <c r="I1130" t="str">
        <f>TEXT(tbl_Order[[#This Row],[OrderDate]],"mmm")</f>
        <v>Aug</v>
      </c>
      <c r="J1130" s="3">
        <f>SUMIFS(tbl_OrderProduct[LinePrice],tbl_OrderProduct[OrderID],tbl_Order[[#This Row],[OrderID]])</f>
        <v>44.989999999999995</v>
      </c>
    </row>
    <row r="1131" spans="1:10" x14ac:dyDescent="0.4">
      <c r="A1131" t="s">
        <v>1297</v>
      </c>
      <c r="B1131" t="s">
        <v>2345</v>
      </c>
      <c r="C1131" s="1">
        <v>44790</v>
      </c>
      <c r="D1131" t="s">
        <v>15</v>
      </c>
      <c r="E1131" t="s">
        <v>167</v>
      </c>
      <c r="F1131" t="s">
        <v>16</v>
      </c>
      <c r="G1131">
        <f>YEAR(tbl_Order[[#This Row],[OrderDate]])</f>
        <v>2022</v>
      </c>
      <c r="H1131">
        <f>MONTH(tbl_Order[[#This Row],[OrderDate]])</f>
        <v>8</v>
      </c>
      <c r="I1131" t="str">
        <f>TEXT(tbl_Order[[#This Row],[OrderDate]],"mmm")</f>
        <v>Aug</v>
      </c>
      <c r="J1131" s="3">
        <f>SUMIFS(tbl_OrderProduct[LinePrice],tbl_OrderProduct[OrderID],tbl_Order[[#This Row],[OrderID]])</f>
        <v>34.950000000000003</v>
      </c>
    </row>
    <row r="1132" spans="1:10" x14ac:dyDescent="0.4">
      <c r="A1132" t="s">
        <v>1298</v>
      </c>
      <c r="B1132" t="s">
        <v>2568</v>
      </c>
      <c r="C1132" s="1">
        <v>44793</v>
      </c>
      <c r="D1132" t="s">
        <v>15</v>
      </c>
      <c r="E1132" t="s">
        <v>167</v>
      </c>
      <c r="F1132" t="s">
        <v>16</v>
      </c>
      <c r="G1132">
        <f>YEAR(tbl_Order[[#This Row],[OrderDate]])</f>
        <v>2022</v>
      </c>
      <c r="H1132">
        <f>MONTH(tbl_Order[[#This Row],[OrderDate]])</f>
        <v>8</v>
      </c>
      <c r="I1132" t="str">
        <f>TEXT(tbl_Order[[#This Row],[OrderDate]],"mmm")</f>
        <v>Aug</v>
      </c>
      <c r="J1132" s="3">
        <f>SUMIFS(tbl_OrderProduct[LinePrice],tbl_OrderProduct[OrderID],tbl_Order[[#This Row],[OrderID]])</f>
        <v>137.5</v>
      </c>
    </row>
    <row r="1133" spans="1:10" x14ac:dyDescent="0.4">
      <c r="A1133" t="s">
        <v>1299</v>
      </c>
      <c r="B1133" t="s">
        <v>1983</v>
      </c>
      <c r="C1133" s="1">
        <v>44795</v>
      </c>
      <c r="D1133" t="s">
        <v>17</v>
      </c>
      <c r="E1133" t="s">
        <v>20</v>
      </c>
      <c r="F1133" t="s">
        <v>16</v>
      </c>
      <c r="G1133">
        <f>YEAR(tbl_Order[[#This Row],[OrderDate]])</f>
        <v>2022</v>
      </c>
      <c r="H1133">
        <f>MONTH(tbl_Order[[#This Row],[OrderDate]])</f>
        <v>8</v>
      </c>
      <c r="I1133" t="str">
        <f>TEXT(tbl_Order[[#This Row],[OrderDate]],"mmm")</f>
        <v>Aug</v>
      </c>
      <c r="J1133" s="3">
        <f>SUMIFS(tbl_OrderProduct[LinePrice],tbl_OrderProduct[OrderID],tbl_Order[[#This Row],[OrderID]])</f>
        <v>98.44</v>
      </c>
    </row>
    <row r="1134" spans="1:10" x14ac:dyDescent="0.4">
      <c r="A1134" t="s">
        <v>1300</v>
      </c>
      <c r="B1134" t="s">
        <v>2172</v>
      </c>
      <c r="C1134" s="1">
        <v>44796</v>
      </c>
      <c r="D1134" t="s">
        <v>15</v>
      </c>
      <c r="E1134" t="s">
        <v>20</v>
      </c>
      <c r="F1134" t="s">
        <v>16</v>
      </c>
      <c r="G1134">
        <f>YEAR(tbl_Order[[#This Row],[OrderDate]])</f>
        <v>2022</v>
      </c>
      <c r="H1134">
        <f>MONTH(tbl_Order[[#This Row],[OrderDate]])</f>
        <v>8</v>
      </c>
      <c r="I1134" t="str">
        <f>TEXT(tbl_Order[[#This Row],[OrderDate]],"mmm")</f>
        <v>Aug</v>
      </c>
      <c r="J1134" s="3">
        <f>SUMIFS(tbl_OrderProduct[LinePrice],tbl_OrderProduct[OrderID],tbl_Order[[#This Row],[OrderID]])</f>
        <v>33.979999999999997</v>
      </c>
    </row>
    <row r="1135" spans="1:10" x14ac:dyDescent="0.4">
      <c r="A1135" t="s">
        <v>1301</v>
      </c>
      <c r="B1135" t="s">
        <v>1808</v>
      </c>
      <c r="C1135" s="1">
        <v>44796</v>
      </c>
      <c r="D1135" t="s">
        <v>15</v>
      </c>
      <c r="E1135" t="s">
        <v>167</v>
      </c>
      <c r="F1135" t="s">
        <v>16</v>
      </c>
      <c r="G1135">
        <f>YEAR(tbl_Order[[#This Row],[OrderDate]])</f>
        <v>2022</v>
      </c>
      <c r="H1135">
        <f>MONTH(tbl_Order[[#This Row],[OrderDate]])</f>
        <v>8</v>
      </c>
      <c r="I1135" t="str">
        <f>TEXT(tbl_Order[[#This Row],[OrderDate]],"mmm")</f>
        <v>Aug</v>
      </c>
      <c r="J1135" s="3">
        <f>SUMIFS(tbl_OrderProduct[LinePrice],tbl_OrderProduct[OrderID],tbl_Order[[#This Row],[OrderID]])</f>
        <v>15.5</v>
      </c>
    </row>
    <row r="1136" spans="1:10" x14ac:dyDescent="0.4">
      <c r="A1136" t="s">
        <v>1302</v>
      </c>
      <c r="B1136" t="s">
        <v>1775</v>
      </c>
      <c r="C1136" s="1">
        <v>44798</v>
      </c>
      <c r="D1136" t="s">
        <v>15</v>
      </c>
      <c r="E1136" t="s">
        <v>20</v>
      </c>
      <c r="F1136" t="s">
        <v>16</v>
      </c>
      <c r="G1136">
        <f>YEAR(tbl_Order[[#This Row],[OrderDate]])</f>
        <v>2022</v>
      </c>
      <c r="H1136">
        <f>MONTH(tbl_Order[[#This Row],[OrderDate]])</f>
        <v>8</v>
      </c>
      <c r="I1136" t="str">
        <f>TEXT(tbl_Order[[#This Row],[OrderDate]],"mmm")</f>
        <v>Aug</v>
      </c>
      <c r="J1136" s="3">
        <f>SUMIFS(tbl_OrderProduct[LinePrice],tbl_OrderProduct[OrderID],tbl_Order[[#This Row],[OrderID]])</f>
        <v>38</v>
      </c>
    </row>
    <row r="1137" spans="1:10" x14ac:dyDescent="0.4">
      <c r="A1137" t="s">
        <v>1303</v>
      </c>
      <c r="B1137" t="s">
        <v>1839</v>
      </c>
      <c r="C1137" s="1">
        <v>44798</v>
      </c>
      <c r="D1137" t="s">
        <v>15</v>
      </c>
      <c r="E1137" t="s">
        <v>20</v>
      </c>
      <c r="F1137" t="s">
        <v>16</v>
      </c>
      <c r="G1137">
        <f>YEAR(tbl_Order[[#This Row],[OrderDate]])</f>
        <v>2022</v>
      </c>
      <c r="H1137">
        <f>MONTH(tbl_Order[[#This Row],[OrderDate]])</f>
        <v>8</v>
      </c>
      <c r="I1137" t="str">
        <f>TEXT(tbl_Order[[#This Row],[OrderDate]],"mmm")</f>
        <v>Aug</v>
      </c>
      <c r="J1137" s="3">
        <f>SUMIFS(tbl_OrderProduct[LinePrice],tbl_OrderProduct[OrderID],tbl_Order[[#This Row],[OrderID]])</f>
        <v>344.77</v>
      </c>
    </row>
    <row r="1138" spans="1:10" x14ac:dyDescent="0.4">
      <c r="A1138" t="s">
        <v>1304</v>
      </c>
      <c r="B1138" t="s">
        <v>2512</v>
      </c>
      <c r="C1138" s="1">
        <v>44799</v>
      </c>
      <c r="D1138" t="s">
        <v>15</v>
      </c>
      <c r="E1138" t="s">
        <v>167</v>
      </c>
      <c r="F1138" t="s">
        <v>16</v>
      </c>
      <c r="G1138">
        <f>YEAR(tbl_Order[[#This Row],[OrderDate]])</f>
        <v>2022</v>
      </c>
      <c r="H1138">
        <f>MONTH(tbl_Order[[#This Row],[OrderDate]])</f>
        <v>8</v>
      </c>
      <c r="I1138" t="str">
        <f>TEXT(tbl_Order[[#This Row],[OrderDate]],"mmm")</f>
        <v>Aug</v>
      </c>
      <c r="J1138" s="3">
        <f>SUMIFS(tbl_OrderProduct[LinePrice],tbl_OrderProduct[OrderID],tbl_Order[[#This Row],[OrderID]])</f>
        <v>209.9</v>
      </c>
    </row>
    <row r="1139" spans="1:10" x14ac:dyDescent="0.4">
      <c r="A1139" t="s">
        <v>1305</v>
      </c>
      <c r="B1139" t="s">
        <v>2039</v>
      </c>
      <c r="C1139" s="1">
        <v>44799</v>
      </c>
      <c r="D1139" t="s">
        <v>15</v>
      </c>
      <c r="E1139" t="s">
        <v>18</v>
      </c>
      <c r="F1139" t="s">
        <v>16</v>
      </c>
      <c r="G1139">
        <f>YEAR(tbl_Order[[#This Row],[OrderDate]])</f>
        <v>2022</v>
      </c>
      <c r="H1139">
        <f>MONTH(tbl_Order[[#This Row],[OrderDate]])</f>
        <v>8</v>
      </c>
      <c r="I1139" t="str">
        <f>TEXT(tbl_Order[[#This Row],[OrderDate]],"mmm")</f>
        <v>Aug</v>
      </c>
      <c r="J1139" s="3">
        <f>SUMIFS(tbl_OrderProduct[LinePrice],tbl_OrderProduct[OrderID],tbl_Order[[#This Row],[OrderID]])</f>
        <v>20.99</v>
      </c>
    </row>
    <row r="1140" spans="1:10" x14ac:dyDescent="0.4">
      <c r="A1140" t="s">
        <v>1306</v>
      </c>
      <c r="B1140" t="s">
        <v>1858</v>
      </c>
      <c r="C1140" s="1">
        <v>44801</v>
      </c>
      <c r="D1140" t="s">
        <v>17</v>
      </c>
      <c r="E1140" t="s">
        <v>167</v>
      </c>
      <c r="F1140" t="s">
        <v>16</v>
      </c>
      <c r="G1140">
        <f>YEAR(tbl_Order[[#This Row],[OrderDate]])</f>
        <v>2022</v>
      </c>
      <c r="H1140">
        <f>MONTH(tbl_Order[[#This Row],[OrderDate]])</f>
        <v>8</v>
      </c>
      <c r="I1140" t="str">
        <f>TEXT(tbl_Order[[#This Row],[OrderDate]],"mmm")</f>
        <v>Aug</v>
      </c>
      <c r="J1140" s="3">
        <f>SUMIFS(tbl_OrderProduct[LinePrice],tbl_OrderProduct[OrderID],tbl_Order[[#This Row],[OrderID]])</f>
        <v>43.9</v>
      </c>
    </row>
    <row r="1141" spans="1:10" x14ac:dyDescent="0.4">
      <c r="A1141" t="s">
        <v>1307</v>
      </c>
      <c r="B1141" t="s">
        <v>2048</v>
      </c>
      <c r="C1141" s="1">
        <v>44802</v>
      </c>
      <c r="D1141" t="s">
        <v>17</v>
      </c>
      <c r="E1141" t="s">
        <v>167</v>
      </c>
      <c r="F1141" t="s">
        <v>16</v>
      </c>
      <c r="G1141">
        <f>YEAR(tbl_Order[[#This Row],[OrderDate]])</f>
        <v>2022</v>
      </c>
      <c r="H1141">
        <f>MONTH(tbl_Order[[#This Row],[OrderDate]])</f>
        <v>8</v>
      </c>
      <c r="I1141" t="str">
        <f>TEXT(tbl_Order[[#This Row],[OrderDate]],"mmm")</f>
        <v>Aug</v>
      </c>
      <c r="J1141" s="3">
        <f>SUMIFS(tbl_OrderProduct[LinePrice],tbl_OrderProduct[OrderID],tbl_Order[[#This Row],[OrderID]])</f>
        <v>206.37</v>
      </c>
    </row>
    <row r="1142" spans="1:10" x14ac:dyDescent="0.4">
      <c r="A1142" t="s">
        <v>1308</v>
      </c>
      <c r="B1142" t="s">
        <v>1870</v>
      </c>
      <c r="C1142" s="1">
        <v>44805</v>
      </c>
      <c r="D1142" t="s">
        <v>15</v>
      </c>
      <c r="E1142" t="s">
        <v>18</v>
      </c>
      <c r="F1142" t="s">
        <v>16</v>
      </c>
      <c r="G1142">
        <f>YEAR(tbl_Order[[#This Row],[OrderDate]])</f>
        <v>2022</v>
      </c>
      <c r="H1142">
        <f>MONTH(tbl_Order[[#This Row],[OrderDate]])</f>
        <v>9</v>
      </c>
      <c r="I1142" t="str">
        <f>TEXT(tbl_Order[[#This Row],[OrderDate]],"mmm")</f>
        <v>Sep</v>
      </c>
      <c r="J1142" s="3">
        <f>SUMIFS(tbl_OrderProduct[LinePrice],tbl_OrderProduct[OrderID],tbl_Order[[#This Row],[OrderID]])</f>
        <v>342.47</v>
      </c>
    </row>
    <row r="1143" spans="1:10" x14ac:dyDescent="0.4">
      <c r="A1143" t="s">
        <v>1309</v>
      </c>
      <c r="B1143" t="s">
        <v>2320</v>
      </c>
      <c r="C1143" s="1">
        <v>44807</v>
      </c>
      <c r="D1143" t="s">
        <v>17</v>
      </c>
      <c r="E1143" t="s">
        <v>20</v>
      </c>
      <c r="F1143" t="s">
        <v>16</v>
      </c>
      <c r="G1143">
        <f>YEAR(tbl_Order[[#This Row],[OrderDate]])</f>
        <v>2022</v>
      </c>
      <c r="H1143">
        <f>MONTH(tbl_Order[[#This Row],[OrderDate]])</f>
        <v>9</v>
      </c>
      <c r="I1143" t="str">
        <f>TEXT(tbl_Order[[#This Row],[OrderDate]],"mmm")</f>
        <v>Sep</v>
      </c>
      <c r="J1143" s="3">
        <f>SUMIFS(tbl_OrderProduct[LinePrice],tbl_OrderProduct[OrderID],tbl_Order[[#This Row],[OrderID]])</f>
        <v>47</v>
      </c>
    </row>
    <row r="1144" spans="1:10" x14ac:dyDescent="0.4">
      <c r="A1144" t="s">
        <v>1310</v>
      </c>
      <c r="B1144" t="s">
        <v>2082</v>
      </c>
      <c r="C1144" s="1">
        <v>44810</v>
      </c>
      <c r="D1144" t="s">
        <v>17</v>
      </c>
      <c r="E1144" t="s">
        <v>18</v>
      </c>
      <c r="F1144" t="s">
        <v>16</v>
      </c>
      <c r="G1144">
        <f>YEAR(tbl_Order[[#This Row],[OrderDate]])</f>
        <v>2022</v>
      </c>
      <c r="H1144">
        <f>MONTH(tbl_Order[[#This Row],[OrderDate]])</f>
        <v>9</v>
      </c>
      <c r="I1144" t="str">
        <f>TEXT(tbl_Order[[#This Row],[OrderDate]],"mmm")</f>
        <v>Sep</v>
      </c>
      <c r="J1144" s="3">
        <f>SUMIFS(tbl_OrderProduct[LinePrice],tbl_OrderProduct[OrderID],tbl_Order[[#This Row],[OrderID]])</f>
        <v>286.39</v>
      </c>
    </row>
    <row r="1145" spans="1:10" x14ac:dyDescent="0.4">
      <c r="A1145" t="s">
        <v>1311</v>
      </c>
      <c r="B1145" t="s">
        <v>2335</v>
      </c>
      <c r="C1145" s="1">
        <v>44814</v>
      </c>
      <c r="D1145" t="s">
        <v>15</v>
      </c>
      <c r="E1145" t="s">
        <v>167</v>
      </c>
      <c r="F1145" t="s">
        <v>16</v>
      </c>
      <c r="G1145">
        <f>YEAR(tbl_Order[[#This Row],[OrderDate]])</f>
        <v>2022</v>
      </c>
      <c r="H1145">
        <f>MONTH(tbl_Order[[#This Row],[OrderDate]])</f>
        <v>9</v>
      </c>
      <c r="I1145" t="str">
        <f>TEXT(tbl_Order[[#This Row],[OrderDate]],"mmm")</f>
        <v>Sep</v>
      </c>
      <c r="J1145" s="3">
        <f>SUMIFS(tbl_OrderProduct[LinePrice],tbl_OrderProduct[OrderID],tbl_Order[[#This Row],[OrderID]])</f>
        <v>362.79</v>
      </c>
    </row>
    <row r="1146" spans="1:10" x14ac:dyDescent="0.4">
      <c r="A1146" t="s">
        <v>1312</v>
      </c>
      <c r="B1146" t="s">
        <v>2653</v>
      </c>
      <c r="C1146" s="1">
        <v>44817</v>
      </c>
      <c r="D1146" t="s">
        <v>17</v>
      </c>
      <c r="E1146" t="s">
        <v>167</v>
      </c>
      <c r="F1146" t="s">
        <v>16</v>
      </c>
      <c r="G1146">
        <f>YEAR(tbl_Order[[#This Row],[OrderDate]])</f>
        <v>2022</v>
      </c>
      <c r="H1146">
        <f>MONTH(tbl_Order[[#This Row],[OrderDate]])</f>
        <v>9</v>
      </c>
      <c r="I1146" t="str">
        <f>TEXT(tbl_Order[[#This Row],[OrderDate]],"mmm")</f>
        <v>Sep</v>
      </c>
      <c r="J1146" s="3">
        <f>SUMIFS(tbl_OrderProduct[LinePrice],tbl_OrderProduct[OrderID],tbl_Order[[#This Row],[OrderID]])</f>
        <v>375.48</v>
      </c>
    </row>
    <row r="1147" spans="1:10" x14ac:dyDescent="0.4">
      <c r="A1147" t="s">
        <v>1313</v>
      </c>
      <c r="B1147" t="s">
        <v>2017</v>
      </c>
      <c r="C1147" s="1">
        <v>44818</v>
      </c>
      <c r="D1147" t="s">
        <v>17</v>
      </c>
      <c r="E1147" t="s">
        <v>18</v>
      </c>
      <c r="F1147" t="s">
        <v>16</v>
      </c>
      <c r="G1147">
        <f>YEAR(tbl_Order[[#This Row],[OrderDate]])</f>
        <v>2022</v>
      </c>
      <c r="H1147">
        <f>MONTH(tbl_Order[[#This Row],[OrderDate]])</f>
        <v>9</v>
      </c>
      <c r="I1147" t="str">
        <f>TEXT(tbl_Order[[#This Row],[OrderDate]],"mmm")</f>
        <v>Sep</v>
      </c>
      <c r="J1147" s="3">
        <f>SUMIFS(tbl_OrderProduct[LinePrice],tbl_OrderProduct[OrderID],tbl_Order[[#This Row],[OrderID]])</f>
        <v>140</v>
      </c>
    </row>
    <row r="1148" spans="1:10" x14ac:dyDescent="0.4">
      <c r="A1148" t="s">
        <v>1314</v>
      </c>
      <c r="B1148" t="s">
        <v>2327</v>
      </c>
      <c r="C1148" s="1">
        <v>44821</v>
      </c>
      <c r="D1148" t="s">
        <v>17</v>
      </c>
      <c r="E1148" t="s">
        <v>167</v>
      </c>
      <c r="F1148" t="s">
        <v>16</v>
      </c>
      <c r="G1148">
        <f>YEAR(tbl_Order[[#This Row],[OrderDate]])</f>
        <v>2022</v>
      </c>
      <c r="H1148">
        <f>MONTH(tbl_Order[[#This Row],[OrderDate]])</f>
        <v>9</v>
      </c>
      <c r="I1148" t="str">
        <f>TEXT(tbl_Order[[#This Row],[OrderDate]],"mmm")</f>
        <v>Sep</v>
      </c>
      <c r="J1148" s="3">
        <f>SUMIFS(tbl_OrderProduct[LinePrice],tbl_OrderProduct[OrderID],tbl_Order[[#This Row],[OrderID]])</f>
        <v>120.98000000000002</v>
      </c>
    </row>
    <row r="1149" spans="1:10" x14ac:dyDescent="0.4">
      <c r="A1149" t="s">
        <v>1315</v>
      </c>
      <c r="B1149" t="s">
        <v>1978</v>
      </c>
      <c r="C1149" s="1">
        <v>44825</v>
      </c>
      <c r="D1149" t="s">
        <v>17</v>
      </c>
      <c r="E1149" t="s">
        <v>167</v>
      </c>
      <c r="F1149" t="s">
        <v>16</v>
      </c>
      <c r="G1149">
        <f>YEAR(tbl_Order[[#This Row],[OrderDate]])</f>
        <v>2022</v>
      </c>
      <c r="H1149">
        <f>MONTH(tbl_Order[[#This Row],[OrderDate]])</f>
        <v>9</v>
      </c>
      <c r="I1149" t="str">
        <f>TEXT(tbl_Order[[#This Row],[OrderDate]],"mmm")</f>
        <v>Sep</v>
      </c>
      <c r="J1149" s="3">
        <f>SUMIFS(tbl_OrderProduct[LinePrice],tbl_OrderProduct[OrderID],tbl_Order[[#This Row],[OrderID]])</f>
        <v>334.37</v>
      </c>
    </row>
    <row r="1150" spans="1:10" x14ac:dyDescent="0.4">
      <c r="A1150" t="s">
        <v>1316</v>
      </c>
      <c r="B1150" t="s">
        <v>2485</v>
      </c>
      <c r="C1150" s="1">
        <v>44828</v>
      </c>
      <c r="D1150" t="s">
        <v>15</v>
      </c>
      <c r="E1150" t="s">
        <v>20</v>
      </c>
      <c r="F1150" t="s">
        <v>16</v>
      </c>
      <c r="G1150">
        <f>YEAR(tbl_Order[[#This Row],[OrderDate]])</f>
        <v>2022</v>
      </c>
      <c r="H1150">
        <f>MONTH(tbl_Order[[#This Row],[OrderDate]])</f>
        <v>9</v>
      </c>
      <c r="I1150" t="str">
        <f>TEXT(tbl_Order[[#This Row],[OrderDate]],"mmm")</f>
        <v>Sep</v>
      </c>
      <c r="J1150" s="3">
        <f>SUMIFS(tbl_OrderProduct[LinePrice],tbl_OrderProduct[OrderID],tbl_Order[[#This Row],[OrderID]])</f>
        <v>73</v>
      </c>
    </row>
    <row r="1151" spans="1:10" x14ac:dyDescent="0.4">
      <c r="A1151" t="s">
        <v>1317</v>
      </c>
      <c r="B1151" t="s">
        <v>2444</v>
      </c>
      <c r="C1151" s="1">
        <v>44830</v>
      </c>
      <c r="D1151" t="s">
        <v>15</v>
      </c>
      <c r="E1151" t="s">
        <v>167</v>
      </c>
      <c r="F1151" t="s">
        <v>16</v>
      </c>
      <c r="G1151">
        <f>YEAR(tbl_Order[[#This Row],[OrderDate]])</f>
        <v>2022</v>
      </c>
      <c r="H1151">
        <f>MONTH(tbl_Order[[#This Row],[OrderDate]])</f>
        <v>9</v>
      </c>
      <c r="I1151" t="str">
        <f>TEXT(tbl_Order[[#This Row],[OrderDate]],"mmm")</f>
        <v>Sep</v>
      </c>
      <c r="J1151" s="3">
        <f>SUMIFS(tbl_OrderProduct[LinePrice],tbl_OrderProduct[OrderID],tbl_Order[[#This Row],[OrderID]])</f>
        <v>175.95</v>
      </c>
    </row>
    <row r="1152" spans="1:10" x14ac:dyDescent="0.4">
      <c r="A1152" t="s">
        <v>1318</v>
      </c>
      <c r="B1152" t="s">
        <v>1794</v>
      </c>
      <c r="C1152" s="1">
        <v>44832</v>
      </c>
      <c r="D1152" t="s">
        <v>15</v>
      </c>
      <c r="E1152" t="s">
        <v>20</v>
      </c>
      <c r="F1152" t="s">
        <v>16</v>
      </c>
      <c r="G1152">
        <f>YEAR(tbl_Order[[#This Row],[OrderDate]])</f>
        <v>2022</v>
      </c>
      <c r="H1152">
        <f>MONTH(tbl_Order[[#This Row],[OrderDate]])</f>
        <v>9</v>
      </c>
      <c r="I1152" t="str">
        <f>TEXT(tbl_Order[[#This Row],[OrderDate]],"mmm")</f>
        <v>Sep</v>
      </c>
      <c r="J1152" s="3">
        <f>SUMIFS(tbl_OrderProduct[LinePrice],tbl_OrderProduct[OrderID],tbl_Order[[#This Row],[OrderID]])</f>
        <v>249.9</v>
      </c>
    </row>
    <row r="1153" spans="1:10" x14ac:dyDescent="0.4">
      <c r="A1153" t="s">
        <v>1319</v>
      </c>
      <c r="B1153" t="s">
        <v>2394</v>
      </c>
      <c r="C1153" s="1">
        <v>44835</v>
      </c>
      <c r="D1153" t="s">
        <v>15</v>
      </c>
      <c r="E1153" t="s">
        <v>167</v>
      </c>
      <c r="F1153" t="s">
        <v>16</v>
      </c>
      <c r="G1153">
        <f>YEAR(tbl_Order[[#This Row],[OrderDate]])</f>
        <v>2022</v>
      </c>
      <c r="H1153">
        <f>MONTH(tbl_Order[[#This Row],[OrderDate]])</f>
        <v>10</v>
      </c>
      <c r="I1153" t="str">
        <f>TEXT(tbl_Order[[#This Row],[OrderDate]],"mmm")</f>
        <v>Oct</v>
      </c>
      <c r="J1153" s="3">
        <f>SUMIFS(tbl_OrderProduct[LinePrice],tbl_OrderProduct[OrderID],tbl_Order[[#This Row],[OrderID]])</f>
        <v>133.93</v>
      </c>
    </row>
    <row r="1154" spans="1:10" x14ac:dyDescent="0.4">
      <c r="A1154" t="s">
        <v>1320</v>
      </c>
      <c r="B1154" t="s">
        <v>1776</v>
      </c>
      <c r="C1154" s="1">
        <v>44835</v>
      </c>
      <c r="D1154" t="s">
        <v>15</v>
      </c>
      <c r="E1154" t="s">
        <v>18</v>
      </c>
      <c r="F1154" t="s">
        <v>16</v>
      </c>
      <c r="G1154">
        <f>YEAR(tbl_Order[[#This Row],[OrderDate]])</f>
        <v>2022</v>
      </c>
      <c r="H1154">
        <f>MONTH(tbl_Order[[#This Row],[OrderDate]])</f>
        <v>10</v>
      </c>
      <c r="I1154" t="str">
        <f>TEXT(tbl_Order[[#This Row],[OrderDate]],"mmm")</f>
        <v>Oct</v>
      </c>
      <c r="J1154" s="3">
        <f>SUMIFS(tbl_OrderProduct[LinePrice],tbl_OrderProduct[OrderID],tbl_Order[[#This Row],[OrderID]])</f>
        <v>49.49</v>
      </c>
    </row>
    <row r="1155" spans="1:10" x14ac:dyDescent="0.4">
      <c r="A1155" t="s">
        <v>1321</v>
      </c>
      <c r="B1155" t="s">
        <v>2505</v>
      </c>
      <c r="C1155" s="1">
        <v>44837</v>
      </c>
      <c r="D1155" t="s">
        <v>15</v>
      </c>
      <c r="E1155" t="s">
        <v>18</v>
      </c>
      <c r="F1155" t="s">
        <v>16</v>
      </c>
      <c r="G1155">
        <f>YEAR(tbl_Order[[#This Row],[OrderDate]])</f>
        <v>2022</v>
      </c>
      <c r="H1155">
        <f>MONTH(tbl_Order[[#This Row],[OrderDate]])</f>
        <v>10</v>
      </c>
      <c r="I1155" t="str">
        <f>TEXT(tbl_Order[[#This Row],[OrderDate]],"mmm")</f>
        <v>Oct</v>
      </c>
      <c r="J1155" s="3">
        <f>SUMIFS(tbl_OrderProduct[LinePrice],tbl_OrderProduct[OrderID],tbl_Order[[#This Row],[OrderID]])</f>
        <v>80</v>
      </c>
    </row>
    <row r="1156" spans="1:10" x14ac:dyDescent="0.4">
      <c r="A1156" t="s">
        <v>1322</v>
      </c>
      <c r="B1156" t="s">
        <v>2181</v>
      </c>
      <c r="C1156" s="1">
        <v>44839</v>
      </c>
      <c r="D1156" t="s">
        <v>15</v>
      </c>
      <c r="E1156" t="s">
        <v>18</v>
      </c>
      <c r="F1156" t="s">
        <v>16</v>
      </c>
      <c r="G1156">
        <f>YEAR(tbl_Order[[#This Row],[OrderDate]])</f>
        <v>2022</v>
      </c>
      <c r="H1156">
        <f>MONTH(tbl_Order[[#This Row],[OrderDate]])</f>
        <v>10</v>
      </c>
      <c r="I1156" t="str">
        <f>TEXT(tbl_Order[[#This Row],[OrderDate]],"mmm")</f>
        <v>Oct</v>
      </c>
      <c r="J1156" s="3">
        <f>SUMIFS(tbl_OrderProduct[LinePrice],tbl_OrderProduct[OrderID],tbl_Order[[#This Row],[OrderID]])</f>
        <v>90</v>
      </c>
    </row>
    <row r="1157" spans="1:10" x14ac:dyDescent="0.4">
      <c r="A1157" t="s">
        <v>1323</v>
      </c>
      <c r="B1157" t="s">
        <v>1849</v>
      </c>
      <c r="C1157" s="1">
        <v>44841</v>
      </c>
      <c r="D1157" t="s">
        <v>166</v>
      </c>
      <c r="E1157" t="s">
        <v>18</v>
      </c>
      <c r="F1157" t="s">
        <v>16</v>
      </c>
      <c r="G1157">
        <f>YEAR(tbl_Order[[#This Row],[OrderDate]])</f>
        <v>2022</v>
      </c>
      <c r="H1157">
        <f>MONTH(tbl_Order[[#This Row],[OrderDate]])</f>
        <v>10</v>
      </c>
      <c r="I1157" t="str">
        <f>TEXT(tbl_Order[[#This Row],[OrderDate]],"mmm")</f>
        <v>Oct</v>
      </c>
      <c r="J1157" s="3">
        <f>SUMIFS(tbl_OrderProduct[LinePrice],tbl_OrderProduct[OrderID],tbl_Order[[#This Row],[OrderID]])</f>
        <v>301.35000000000002</v>
      </c>
    </row>
    <row r="1158" spans="1:10" x14ac:dyDescent="0.4">
      <c r="A1158" t="s">
        <v>1324</v>
      </c>
      <c r="B1158" t="s">
        <v>2349</v>
      </c>
      <c r="C1158" s="1">
        <v>44842</v>
      </c>
      <c r="D1158" t="s">
        <v>15</v>
      </c>
      <c r="E1158" t="s">
        <v>18</v>
      </c>
      <c r="F1158" t="s">
        <v>16</v>
      </c>
      <c r="G1158">
        <f>YEAR(tbl_Order[[#This Row],[OrderDate]])</f>
        <v>2022</v>
      </c>
      <c r="H1158">
        <f>MONTH(tbl_Order[[#This Row],[OrderDate]])</f>
        <v>10</v>
      </c>
      <c r="I1158" t="str">
        <f>TEXT(tbl_Order[[#This Row],[OrderDate]],"mmm")</f>
        <v>Oct</v>
      </c>
      <c r="J1158" s="3">
        <f>SUMIFS(tbl_OrderProduct[LinePrice],tbl_OrderProduct[OrderID],tbl_Order[[#This Row],[OrderID]])</f>
        <v>34.950000000000003</v>
      </c>
    </row>
    <row r="1159" spans="1:10" x14ac:dyDescent="0.4">
      <c r="A1159" t="s">
        <v>1325</v>
      </c>
      <c r="B1159" t="s">
        <v>2248</v>
      </c>
      <c r="C1159" s="1">
        <v>44844</v>
      </c>
      <c r="D1159" t="s">
        <v>17</v>
      </c>
      <c r="E1159" t="s">
        <v>18</v>
      </c>
      <c r="F1159" t="s">
        <v>16</v>
      </c>
      <c r="G1159">
        <f>YEAR(tbl_Order[[#This Row],[OrderDate]])</f>
        <v>2022</v>
      </c>
      <c r="H1159">
        <f>MONTH(tbl_Order[[#This Row],[OrderDate]])</f>
        <v>10</v>
      </c>
      <c r="I1159" t="str">
        <f>TEXT(tbl_Order[[#This Row],[OrderDate]],"mmm")</f>
        <v>Oct</v>
      </c>
      <c r="J1159" s="3">
        <f>SUMIFS(tbl_OrderProduct[LinePrice],tbl_OrderProduct[OrderID],tbl_Order[[#This Row],[OrderID]])</f>
        <v>318.83000000000004</v>
      </c>
    </row>
    <row r="1160" spans="1:10" x14ac:dyDescent="0.4">
      <c r="A1160" t="s">
        <v>1326</v>
      </c>
      <c r="B1160" t="s">
        <v>2433</v>
      </c>
      <c r="C1160" s="1">
        <v>44846</v>
      </c>
      <c r="D1160" t="s">
        <v>17</v>
      </c>
      <c r="E1160" t="s">
        <v>167</v>
      </c>
      <c r="F1160" t="s">
        <v>16</v>
      </c>
      <c r="G1160">
        <f>YEAR(tbl_Order[[#This Row],[OrderDate]])</f>
        <v>2022</v>
      </c>
      <c r="H1160">
        <f>MONTH(tbl_Order[[#This Row],[OrderDate]])</f>
        <v>10</v>
      </c>
      <c r="I1160" t="str">
        <f>TEXT(tbl_Order[[#This Row],[OrderDate]],"mmm")</f>
        <v>Oct</v>
      </c>
      <c r="J1160" s="3">
        <f>SUMIFS(tbl_OrderProduct[LinePrice],tbl_OrderProduct[OrderID],tbl_Order[[#This Row],[OrderID]])</f>
        <v>34</v>
      </c>
    </row>
    <row r="1161" spans="1:10" x14ac:dyDescent="0.4">
      <c r="A1161" t="s">
        <v>1327</v>
      </c>
      <c r="B1161" t="s">
        <v>2606</v>
      </c>
      <c r="C1161" s="1">
        <v>44847</v>
      </c>
      <c r="D1161" t="s">
        <v>17</v>
      </c>
      <c r="E1161" t="s">
        <v>167</v>
      </c>
      <c r="F1161" t="s">
        <v>16</v>
      </c>
      <c r="G1161">
        <f>YEAR(tbl_Order[[#This Row],[OrderDate]])</f>
        <v>2022</v>
      </c>
      <c r="H1161">
        <f>MONTH(tbl_Order[[#This Row],[OrderDate]])</f>
        <v>10</v>
      </c>
      <c r="I1161" t="str">
        <f>TEXT(tbl_Order[[#This Row],[OrderDate]],"mmm")</f>
        <v>Oct</v>
      </c>
      <c r="J1161" s="3">
        <f>SUMIFS(tbl_OrderProduct[LinePrice],tbl_OrderProduct[OrderID],tbl_Order[[#This Row],[OrderID]])</f>
        <v>103</v>
      </c>
    </row>
    <row r="1162" spans="1:10" x14ac:dyDescent="0.4">
      <c r="A1162" t="s">
        <v>1328</v>
      </c>
      <c r="B1162" t="s">
        <v>1860</v>
      </c>
      <c r="C1162" s="1">
        <v>44850</v>
      </c>
      <c r="D1162" t="s">
        <v>17</v>
      </c>
      <c r="E1162" t="s">
        <v>167</v>
      </c>
      <c r="F1162" t="s">
        <v>16</v>
      </c>
      <c r="G1162">
        <f>YEAR(tbl_Order[[#This Row],[OrderDate]])</f>
        <v>2022</v>
      </c>
      <c r="H1162">
        <f>MONTH(tbl_Order[[#This Row],[OrderDate]])</f>
        <v>10</v>
      </c>
      <c r="I1162" t="str">
        <f>TEXT(tbl_Order[[#This Row],[OrderDate]],"mmm")</f>
        <v>Oct</v>
      </c>
      <c r="J1162" s="3">
        <f>SUMIFS(tbl_OrderProduct[LinePrice],tbl_OrderProduct[OrderID],tbl_Order[[#This Row],[OrderID]])</f>
        <v>19.95</v>
      </c>
    </row>
    <row r="1163" spans="1:10" x14ac:dyDescent="0.4">
      <c r="A1163" t="s">
        <v>1329</v>
      </c>
      <c r="B1163" t="s">
        <v>2317</v>
      </c>
      <c r="C1163" s="1">
        <v>44850</v>
      </c>
      <c r="D1163" t="s">
        <v>166</v>
      </c>
      <c r="E1163" t="s">
        <v>167</v>
      </c>
      <c r="F1163" t="s">
        <v>16</v>
      </c>
      <c r="G1163">
        <f>YEAR(tbl_Order[[#This Row],[OrderDate]])</f>
        <v>2022</v>
      </c>
      <c r="H1163">
        <f>MONTH(tbl_Order[[#This Row],[OrderDate]])</f>
        <v>10</v>
      </c>
      <c r="I1163" t="str">
        <f>TEXT(tbl_Order[[#This Row],[OrderDate]],"mmm")</f>
        <v>Oct</v>
      </c>
      <c r="J1163" s="3">
        <f>SUMIFS(tbl_OrderProduct[LinePrice],tbl_OrderProduct[OrderID],tbl_Order[[#This Row],[OrderID]])</f>
        <v>109.98</v>
      </c>
    </row>
    <row r="1164" spans="1:10" x14ac:dyDescent="0.4">
      <c r="A1164" t="s">
        <v>1330</v>
      </c>
      <c r="B1164" t="s">
        <v>1812</v>
      </c>
      <c r="C1164" s="1">
        <v>44850</v>
      </c>
      <c r="D1164" t="s">
        <v>17</v>
      </c>
      <c r="E1164" t="s">
        <v>167</v>
      </c>
      <c r="F1164" t="s">
        <v>16</v>
      </c>
      <c r="G1164">
        <f>YEAR(tbl_Order[[#This Row],[OrderDate]])</f>
        <v>2022</v>
      </c>
      <c r="H1164">
        <f>MONTH(tbl_Order[[#This Row],[OrderDate]])</f>
        <v>10</v>
      </c>
      <c r="I1164" t="str">
        <f>TEXT(tbl_Order[[#This Row],[OrderDate]],"mmm")</f>
        <v>Oct</v>
      </c>
      <c r="J1164" s="3">
        <f>SUMIFS(tbl_OrderProduct[LinePrice],tbl_OrderProduct[OrderID],tbl_Order[[#This Row],[OrderID]])</f>
        <v>37.950000000000003</v>
      </c>
    </row>
    <row r="1165" spans="1:10" x14ac:dyDescent="0.4">
      <c r="A1165" t="s">
        <v>1331</v>
      </c>
      <c r="B1165" t="s">
        <v>1848</v>
      </c>
      <c r="C1165" s="1">
        <v>44850</v>
      </c>
      <c r="D1165" t="s">
        <v>15</v>
      </c>
      <c r="E1165" t="s">
        <v>167</v>
      </c>
      <c r="F1165" t="s">
        <v>16</v>
      </c>
      <c r="G1165">
        <f>YEAR(tbl_Order[[#This Row],[OrderDate]])</f>
        <v>2022</v>
      </c>
      <c r="H1165">
        <f>MONTH(tbl_Order[[#This Row],[OrderDate]])</f>
        <v>10</v>
      </c>
      <c r="I1165" t="str">
        <f>TEXT(tbl_Order[[#This Row],[OrderDate]],"mmm")</f>
        <v>Oct</v>
      </c>
      <c r="J1165" s="3">
        <f>SUMIFS(tbl_OrderProduct[LinePrice],tbl_OrderProduct[OrderID],tbl_Order[[#This Row],[OrderID]])</f>
        <v>104.85</v>
      </c>
    </row>
    <row r="1166" spans="1:10" x14ac:dyDescent="0.4">
      <c r="A1166" t="s">
        <v>1332</v>
      </c>
      <c r="B1166" t="s">
        <v>2117</v>
      </c>
      <c r="C1166" s="1">
        <v>44850</v>
      </c>
      <c r="D1166" t="s">
        <v>15</v>
      </c>
      <c r="E1166" t="s">
        <v>18</v>
      </c>
      <c r="F1166" t="s">
        <v>16</v>
      </c>
      <c r="G1166">
        <f>YEAR(tbl_Order[[#This Row],[OrderDate]])</f>
        <v>2022</v>
      </c>
      <c r="H1166">
        <f>MONTH(tbl_Order[[#This Row],[OrderDate]])</f>
        <v>10</v>
      </c>
      <c r="I1166" t="str">
        <f>TEXT(tbl_Order[[#This Row],[OrderDate]],"mmm")</f>
        <v>Oct</v>
      </c>
      <c r="J1166" s="3">
        <f>SUMIFS(tbl_OrderProduct[LinePrice],tbl_OrderProduct[OrderID],tbl_Order[[#This Row],[OrderID]])</f>
        <v>49.95</v>
      </c>
    </row>
    <row r="1167" spans="1:10" x14ac:dyDescent="0.4">
      <c r="A1167" t="s">
        <v>1333</v>
      </c>
      <c r="B1167" t="s">
        <v>2642</v>
      </c>
      <c r="C1167" s="1">
        <v>44854</v>
      </c>
      <c r="D1167" t="s">
        <v>15</v>
      </c>
      <c r="E1167" t="s">
        <v>167</v>
      </c>
      <c r="F1167" t="s">
        <v>16</v>
      </c>
      <c r="G1167">
        <f>YEAR(tbl_Order[[#This Row],[OrderDate]])</f>
        <v>2022</v>
      </c>
      <c r="H1167">
        <f>MONTH(tbl_Order[[#This Row],[OrderDate]])</f>
        <v>10</v>
      </c>
      <c r="I1167" t="str">
        <f>TEXT(tbl_Order[[#This Row],[OrderDate]],"mmm")</f>
        <v>Oct</v>
      </c>
      <c r="J1167" s="3">
        <f>SUMIFS(tbl_OrderProduct[LinePrice],tbl_OrderProduct[OrderID],tbl_Order[[#This Row],[OrderID]])</f>
        <v>58</v>
      </c>
    </row>
    <row r="1168" spans="1:10" x14ac:dyDescent="0.4">
      <c r="A1168" t="s">
        <v>1334</v>
      </c>
      <c r="B1168" t="s">
        <v>1912</v>
      </c>
      <c r="C1168" s="1">
        <v>44856</v>
      </c>
      <c r="D1168" t="s">
        <v>15</v>
      </c>
      <c r="E1168" t="s">
        <v>167</v>
      </c>
      <c r="F1168" t="s">
        <v>16</v>
      </c>
      <c r="G1168">
        <f>YEAR(tbl_Order[[#This Row],[OrderDate]])</f>
        <v>2022</v>
      </c>
      <c r="H1168">
        <f>MONTH(tbl_Order[[#This Row],[OrderDate]])</f>
        <v>10</v>
      </c>
      <c r="I1168" t="str">
        <f>TEXT(tbl_Order[[#This Row],[OrderDate]],"mmm")</f>
        <v>Oct</v>
      </c>
      <c r="J1168" s="3">
        <f>SUMIFS(tbl_OrderProduct[LinePrice],tbl_OrderProduct[OrderID],tbl_Order[[#This Row],[OrderID]])</f>
        <v>270.85000000000002</v>
      </c>
    </row>
    <row r="1169" spans="1:10" x14ac:dyDescent="0.4">
      <c r="A1169" t="s">
        <v>1335</v>
      </c>
      <c r="B1169" t="s">
        <v>2102</v>
      </c>
      <c r="C1169" s="1">
        <v>44858</v>
      </c>
      <c r="D1169" t="s">
        <v>15</v>
      </c>
      <c r="E1169" t="s">
        <v>20</v>
      </c>
      <c r="F1169" t="s">
        <v>16</v>
      </c>
      <c r="G1169">
        <f>YEAR(tbl_Order[[#This Row],[OrderDate]])</f>
        <v>2022</v>
      </c>
      <c r="H1169">
        <f>MONTH(tbl_Order[[#This Row],[OrderDate]])</f>
        <v>10</v>
      </c>
      <c r="I1169" t="str">
        <f>TEXT(tbl_Order[[#This Row],[OrderDate]],"mmm")</f>
        <v>Oct</v>
      </c>
      <c r="J1169" s="3">
        <f>SUMIFS(tbl_OrderProduct[LinePrice],tbl_OrderProduct[OrderID],tbl_Order[[#This Row],[OrderID]])</f>
        <v>109.98</v>
      </c>
    </row>
    <row r="1170" spans="1:10" x14ac:dyDescent="0.4">
      <c r="A1170" t="s">
        <v>1336</v>
      </c>
      <c r="B1170" t="s">
        <v>1979</v>
      </c>
      <c r="C1170" s="1">
        <v>44860</v>
      </c>
      <c r="D1170" t="s">
        <v>15</v>
      </c>
      <c r="E1170" t="s">
        <v>167</v>
      </c>
      <c r="F1170" t="s">
        <v>16</v>
      </c>
      <c r="G1170">
        <f>YEAR(tbl_Order[[#This Row],[OrderDate]])</f>
        <v>2022</v>
      </c>
      <c r="H1170">
        <f>MONTH(tbl_Order[[#This Row],[OrderDate]])</f>
        <v>10</v>
      </c>
      <c r="I1170" t="str">
        <f>TEXT(tbl_Order[[#This Row],[OrderDate]],"mmm")</f>
        <v>Oct</v>
      </c>
      <c r="J1170" s="3">
        <f>SUMIFS(tbl_OrderProduct[LinePrice],tbl_OrderProduct[OrderID],tbl_Order[[#This Row],[OrderID]])</f>
        <v>34.950000000000003</v>
      </c>
    </row>
    <row r="1171" spans="1:10" x14ac:dyDescent="0.4">
      <c r="A1171" t="s">
        <v>1337</v>
      </c>
      <c r="B1171" t="s">
        <v>2276</v>
      </c>
      <c r="C1171" s="1">
        <v>44862</v>
      </c>
      <c r="D1171" t="s">
        <v>15</v>
      </c>
      <c r="E1171" t="s">
        <v>18</v>
      </c>
      <c r="F1171" t="s">
        <v>16</v>
      </c>
      <c r="G1171">
        <f>YEAR(tbl_Order[[#This Row],[OrderDate]])</f>
        <v>2022</v>
      </c>
      <c r="H1171">
        <f>MONTH(tbl_Order[[#This Row],[OrderDate]])</f>
        <v>10</v>
      </c>
      <c r="I1171" t="str">
        <f>TEXT(tbl_Order[[#This Row],[OrderDate]],"mmm")</f>
        <v>Oct</v>
      </c>
      <c r="J1171" s="3">
        <f>SUMIFS(tbl_OrderProduct[LinePrice],tbl_OrderProduct[OrderID],tbl_Order[[#This Row],[OrderID]])</f>
        <v>110</v>
      </c>
    </row>
    <row r="1172" spans="1:10" x14ac:dyDescent="0.4">
      <c r="A1172" t="s">
        <v>1338</v>
      </c>
      <c r="B1172" t="s">
        <v>2126</v>
      </c>
      <c r="C1172" s="1">
        <v>44864</v>
      </c>
      <c r="D1172" t="s">
        <v>17</v>
      </c>
      <c r="E1172" t="s">
        <v>167</v>
      </c>
      <c r="F1172" t="s">
        <v>16</v>
      </c>
      <c r="G1172">
        <f>YEAR(tbl_Order[[#This Row],[OrderDate]])</f>
        <v>2022</v>
      </c>
      <c r="H1172">
        <f>MONTH(tbl_Order[[#This Row],[OrderDate]])</f>
        <v>10</v>
      </c>
      <c r="I1172" t="str">
        <f>TEXT(tbl_Order[[#This Row],[OrderDate]],"mmm")</f>
        <v>Oct</v>
      </c>
      <c r="J1172" s="3">
        <f>SUMIFS(tbl_OrderProduct[LinePrice],tbl_OrderProduct[OrderID],tbl_Order[[#This Row],[OrderID]])</f>
        <v>169.98000000000002</v>
      </c>
    </row>
    <row r="1173" spans="1:10" x14ac:dyDescent="0.4">
      <c r="A1173" t="s">
        <v>1339</v>
      </c>
      <c r="B1173" t="s">
        <v>2560</v>
      </c>
      <c r="C1173" s="1">
        <v>44864</v>
      </c>
      <c r="D1173" t="s">
        <v>15</v>
      </c>
      <c r="E1173" t="s">
        <v>167</v>
      </c>
      <c r="F1173" t="s">
        <v>16</v>
      </c>
      <c r="G1173">
        <f>YEAR(tbl_Order[[#This Row],[OrderDate]])</f>
        <v>2022</v>
      </c>
      <c r="H1173">
        <f>MONTH(tbl_Order[[#This Row],[OrderDate]])</f>
        <v>10</v>
      </c>
      <c r="I1173" t="str">
        <f>TEXT(tbl_Order[[#This Row],[OrderDate]],"mmm")</f>
        <v>Oct</v>
      </c>
      <c r="J1173" s="3">
        <f>SUMIFS(tbl_OrderProduct[LinePrice],tbl_OrderProduct[OrderID],tbl_Order[[#This Row],[OrderID]])</f>
        <v>49.95</v>
      </c>
    </row>
    <row r="1174" spans="1:10" x14ac:dyDescent="0.4">
      <c r="A1174" t="s">
        <v>1340</v>
      </c>
      <c r="B1174" t="s">
        <v>2091</v>
      </c>
      <c r="C1174" s="1">
        <v>44866</v>
      </c>
      <c r="D1174" t="s">
        <v>15</v>
      </c>
      <c r="E1174" t="s">
        <v>20</v>
      </c>
      <c r="F1174" t="s">
        <v>16</v>
      </c>
      <c r="G1174">
        <f>YEAR(tbl_Order[[#This Row],[OrderDate]])</f>
        <v>2022</v>
      </c>
      <c r="H1174">
        <f>MONTH(tbl_Order[[#This Row],[OrderDate]])</f>
        <v>11</v>
      </c>
      <c r="I1174" t="str">
        <f>TEXT(tbl_Order[[#This Row],[OrderDate]],"mmm")</f>
        <v>Nov</v>
      </c>
      <c r="J1174" s="3">
        <f>SUMIFS(tbl_OrderProduct[LinePrice],tbl_OrderProduct[OrderID],tbl_Order[[#This Row],[OrderID]])</f>
        <v>176.7</v>
      </c>
    </row>
    <row r="1175" spans="1:10" x14ac:dyDescent="0.4">
      <c r="A1175" t="s">
        <v>1341</v>
      </c>
      <c r="B1175" t="s">
        <v>2423</v>
      </c>
      <c r="C1175" s="1">
        <v>44866</v>
      </c>
      <c r="D1175" t="s">
        <v>17</v>
      </c>
      <c r="E1175" t="s">
        <v>167</v>
      </c>
      <c r="F1175" t="s">
        <v>16</v>
      </c>
      <c r="G1175">
        <f>YEAR(tbl_Order[[#This Row],[OrderDate]])</f>
        <v>2022</v>
      </c>
      <c r="H1175">
        <f>MONTH(tbl_Order[[#This Row],[OrderDate]])</f>
        <v>11</v>
      </c>
      <c r="I1175" t="str">
        <f>TEXT(tbl_Order[[#This Row],[OrderDate]],"mmm")</f>
        <v>Nov</v>
      </c>
      <c r="J1175" s="3">
        <f>SUMIFS(tbl_OrderProduct[LinePrice],tbl_OrderProduct[OrderID],tbl_Order[[#This Row],[OrderID]])</f>
        <v>192.25</v>
      </c>
    </row>
    <row r="1176" spans="1:10" x14ac:dyDescent="0.4">
      <c r="A1176" t="s">
        <v>1342</v>
      </c>
      <c r="B1176" t="s">
        <v>1779</v>
      </c>
      <c r="C1176" s="1">
        <v>44868</v>
      </c>
      <c r="D1176" t="s">
        <v>17</v>
      </c>
      <c r="E1176" t="s">
        <v>18</v>
      </c>
      <c r="F1176" t="s">
        <v>16</v>
      </c>
      <c r="G1176">
        <f>YEAR(tbl_Order[[#This Row],[OrderDate]])</f>
        <v>2022</v>
      </c>
      <c r="H1176">
        <f>MONTH(tbl_Order[[#This Row],[OrderDate]])</f>
        <v>11</v>
      </c>
      <c r="I1176" t="str">
        <f>TEXT(tbl_Order[[#This Row],[OrderDate]],"mmm")</f>
        <v>Nov</v>
      </c>
      <c r="J1176" s="3">
        <f>SUMIFS(tbl_OrderProduct[LinePrice],tbl_OrderProduct[OrderID],tbl_Order[[#This Row],[OrderID]])</f>
        <v>59.480000000000004</v>
      </c>
    </row>
    <row r="1177" spans="1:10" x14ac:dyDescent="0.4">
      <c r="A1177" t="s">
        <v>1343</v>
      </c>
      <c r="B1177" t="s">
        <v>2222</v>
      </c>
      <c r="C1177" s="1">
        <v>44872</v>
      </c>
      <c r="D1177" t="s">
        <v>15</v>
      </c>
      <c r="E1177" t="s">
        <v>167</v>
      </c>
      <c r="F1177" t="s">
        <v>16</v>
      </c>
      <c r="G1177">
        <f>YEAR(tbl_Order[[#This Row],[OrderDate]])</f>
        <v>2022</v>
      </c>
      <c r="H1177">
        <f>MONTH(tbl_Order[[#This Row],[OrderDate]])</f>
        <v>11</v>
      </c>
      <c r="I1177" t="str">
        <f>TEXT(tbl_Order[[#This Row],[OrderDate]],"mmm")</f>
        <v>Nov</v>
      </c>
      <c r="J1177" s="3">
        <f>SUMIFS(tbl_OrderProduct[LinePrice],tbl_OrderProduct[OrderID],tbl_Order[[#This Row],[OrderID]])</f>
        <v>33.979999999999997</v>
      </c>
    </row>
    <row r="1178" spans="1:10" x14ac:dyDescent="0.4">
      <c r="A1178" t="s">
        <v>1344</v>
      </c>
      <c r="B1178" t="s">
        <v>2149</v>
      </c>
      <c r="C1178" s="1">
        <v>44874</v>
      </c>
      <c r="D1178" t="s">
        <v>15</v>
      </c>
      <c r="E1178" t="s">
        <v>167</v>
      </c>
      <c r="F1178" t="s">
        <v>16</v>
      </c>
      <c r="G1178">
        <f>YEAR(tbl_Order[[#This Row],[OrderDate]])</f>
        <v>2022</v>
      </c>
      <c r="H1178">
        <f>MONTH(tbl_Order[[#This Row],[OrderDate]])</f>
        <v>11</v>
      </c>
      <c r="I1178" t="str">
        <f>TEXT(tbl_Order[[#This Row],[OrderDate]],"mmm")</f>
        <v>Nov</v>
      </c>
      <c r="J1178" s="3">
        <f>SUMIFS(tbl_OrderProduct[LinePrice],tbl_OrderProduct[OrderID],tbl_Order[[#This Row],[OrderID]])</f>
        <v>320.79999999999995</v>
      </c>
    </row>
    <row r="1179" spans="1:10" x14ac:dyDescent="0.4">
      <c r="A1179" t="s">
        <v>1345</v>
      </c>
      <c r="B1179" t="s">
        <v>1940</v>
      </c>
      <c r="C1179" s="1">
        <v>44878</v>
      </c>
      <c r="D1179" t="s">
        <v>15</v>
      </c>
      <c r="E1179" t="s">
        <v>167</v>
      </c>
      <c r="F1179" t="s">
        <v>16</v>
      </c>
      <c r="G1179">
        <f>YEAR(tbl_Order[[#This Row],[OrderDate]])</f>
        <v>2022</v>
      </c>
      <c r="H1179">
        <f>MONTH(tbl_Order[[#This Row],[OrderDate]])</f>
        <v>11</v>
      </c>
      <c r="I1179" t="str">
        <f>TEXT(tbl_Order[[#This Row],[OrderDate]],"mmm")</f>
        <v>Nov</v>
      </c>
      <c r="J1179" s="3">
        <f>SUMIFS(tbl_OrderProduct[LinePrice],tbl_OrderProduct[OrderID],tbl_Order[[#This Row],[OrderID]])</f>
        <v>126.98</v>
      </c>
    </row>
    <row r="1180" spans="1:10" x14ac:dyDescent="0.4">
      <c r="A1180" t="s">
        <v>1346</v>
      </c>
      <c r="B1180" t="s">
        <v>2215</v>
      </c>
      <c r="C1180" s="1">
        <v>44880</v>
      </c>
      <c r="D1180" t="s">
        <v>17</v>
      </c>
      <c r="E1180" t="s">
        <v>167</v>
      </c>
      <c r="F1180" t="s">
        <v>16</v>
      </c>
      <c r="G1180">
        <f>YEAR(tbl_Order[[#This Row],[OrderDate]])</f>
        <v>2022</v>
      </c>
      <c r="H1180">
        <f>MONTH(tbl_Order[[#This Row],[OrderDate]])</f>
        <v>11</v>
      </c>
      <c r="I1180" t="str">
        <f>TEXT(tbl_Order[[#This Row],[OrderDate]],"mmm")</f>
        <v>Nov</v>
      </c>
      <c r="J1180" s="3">
        <f>SUMIFS(tbl_OrderProduct[LinePrice],tbl_OrderProduct[OrderID],tbl_Order[[#This Row],[OrderID]])</f>
        <v>61.47</v>
      </c>
    </row>
    <row r="1181" spans="1:10" x14ac:dyDescent="0.4">
      <c r="A1181" t="s">
        <v>1347</v>
      </c>
      <c r="B1181" t="s">
        <v>1786</v>
      </c>
      <c r="C1181" s="1">
        <v>44883</v>
      </c>
      <c r="D1181" t="s">
        <v>15</v>
      </c>
      <c r="E1181" t="s">
        <v>167</v>
      </c>
      <c r="F1181" t="s">
        <v>16</v>
      </c>
      <c r="G1181">
        <f>YEAR(tbl_Order[[#This Row],[OrderDate]])</f>
        <v>2022</v>
      </c>
      <c r="H1181">
        <f>MONTH(tbl_Order[[#This Row],[OrderDate]])</f>
        <v>11</v>
      </c>
      <c r="I1181" t="str">
        <f>TEXT(tbl_Order[[#This Row],[OrderDate]],"mmm")</f>
        <v>Nov</v>
      </c>
      <c r="J1181" s="3">
        <f>SUMIFS(tbl_OrderProduct[LinePrice],tbl_OrderProduct[OrderID],tbl_Order[[#This Row],[OrderID]])</f>
        <v>126.98</v>
      </c>
    </row>
    <row r="1182" spans="1:10" x14ac:dyDescent="0.4">
      <c r="A1182" t="s">
        <v>1348</v>
      </c>
      <c r="B1182" t="s">
        <v>2602</v>
      </c>
      <c r="C1182" s="1">
        <v>44886</v>
      </c>
      <c r="D1182" t="s">
        <v>15</v>
      </c>
      <c r="E1182" t="s">
        <v>167</v>
      </c>
      <c r="F1182" t="s">
        <v>16</v>
      </c>
      <c r="G1182">
        <f>YEAR(tbl_Order[[#This Row],[OrderDate]])</f>
        <v>2022</v>
      </c>
      <c r="H1182">
        <f>MONTH(tbl_Order[[#This Row],[OrderDate]])</f>
        <v>11</v>
      </c>
      <c r="I1182" t="str">
        <f>TEXT(tbl_Order[[#This Row],[OrderDate]],"mmm")</f>
        <v>Nov</v>
      </c>
      <c r="J1182" s="3">
        <f>SUMIFS(tbl_OrderProduct[LinePrice],tbl_OrderProduct[OrderID],tbl_Order[[#This Row],[OrderID]])</f>
        <v>64.95</v>
      </c>
    </row>
    <row r="1183" spans="1:10" x14ac:dyDescent="0.4">
      <c r="A1183" t="s">
        <v>1349</v>
      </c>
      <c r="B1183" t="s">
        <v>2475</v>
      </c>
      <c r="C1183" s="1">
        <v>44889</v>
      </c>
      <c r="D1183" t="s">
        <v>17</v>
      </c>
      <c r="E1183" t="s">
        <v>18</v>
      </c>
      <c r="F1183" t="s">
        <v>16</v>
      </c>
      <c r="G1183">
        <f>YEAR(tbl_Order[[#This Row],[OrderDate]])</f>
        <v>2022</v>
      </c>
      <c r="H1183">
        <f>MONTH(tbl_Order[[#This Row],[OrderDate]])</f>
        <v>11</v>
      </c>
      <c r="I1183" t="str">
        <f>TEXT(tbl_Order[[#This Row],[OrderDate]],"mmm")</f>
        <v>Nov</v>
      </c>
      <c r="J1183" s="3">
        <f>SUMIFS(tbl_OrderProduct[LinePrice],tbl_OrderProduct[OrderID],tbl_Order[[#This Row],[OrderID]])</f>
        <v>119.47</v>
      </c>
    </row>
    <row r="1184" spans="1:10" x14ac:dyDescent="0.4">
      <c r="A1184" t="s">
        <v>1350</v>
      </c>
      <c r="B1184" t="s">
        <v>2016</v>
      </c>
      <c r="C1184" s="1">
        <v>44891</v>
      </c>
      <c r="D1184" t="s">
        <v>15</v>
      </c>
      <c r="E1184" t="s">
        <v>18</v>
      </c>
      <c r="F1184" t="s">
        <v>16</v>
      </c>
      <c r="G1184">
        <f>YEAR(tbl_Order[[#This Row],[OrderDate]])</f>
        <v>2022</v>
      </c>
      <c r="H1184">
        <f>MONTH(tbl_Order[[#This Row],[OrderDate]])</f>
        <v>11</v>
      </c>
      <c r="I1184" t="str">
        <f>TEXT(tbl_Order[[#This Row],[OrderDate]],"mmm")</f>
        <v>Nov</v>
      </c>
      <c r="J1184" s="3">
        <f>SUMIFS(tbl_OrderProduct[LinePrice],tbl_OrderProduct[OrderID],tbl_Order[[#This Row],[OrderID]])</f>
        <v>48</v>
      </c>
    </row>
    <row r="1185" spans="1:10" x14ac:dyDescent="0.4">
      <c r="A1185" t="s">
        <v>1351</v>
      </c>
      <c r="B1185" t="s">
        <v>2043</v>
      </c>
      <c r="C1185" s="1">
        <v>44894</v>
      </c>
      <c r="D1185" t="s">
        <v>15</v>
      </c>
      <c r="E1185" t="s">
        <v>167</v>
      </c>
      <c r="F1185" t="s">
        <v>16</v>
      </c>
      <c r="G1185">
        <f>YEAR(tbl_Order[[#This Row],[OrderDate]])</f>
        <v>2022</v>
      </c>
      <c r="H1185">
        <f>MONTH(tbl_Order[[#This Row],[OrderDate]])</f>
        <v>11</v>
      </c>
      <c r="I1185" t="str">
        <f>TEXT(tbl_Order[[#This Row],[OrderDate]],"mmm")</f>
        <v>Nov</v>
      </c>
      <c r="J1185" s="3">
        <f>SUMIFS(tbl_OrderProduct[LinePrice],tbl_OrderProduct[OrderID],tbl_Order[[#This Row],[OrderID]])</f>
        <v>170.99</v>
      </c>
    </row>
    <row r="1186" spans="1:10" x14ac:dyDescent="0.4">
      <c r="A1186" t="s">
        <v>1352</v>
      </c>
      <c r="B1186" t="s">
        <v>1863</v>
      </c>
      <c r="C1186" s="1">
        <v>44895</v>
      </c>
      <c r="D1186" t="s">
        <v>17</v>
      </c>
      <c r="E1186" t="s">
        <v>20</v>
      </c>
      <c r="F1186" t="s">
        <v>16</v>
      </c>
      <c r="G1186">
        <f>YEAR(tbl_Order[[#This Row],[OrderDate]])</f>
        <v>2022</v>
      </c>
      <c r="H1186">
        <f>MONTH(tbl_Order[[#This Row],[OrderDate]])</f>
        <v>11</v>
      </c>
      <c r="I1186" t="str">
        <f>TEXT(tbl_Order[[#This Row],[OrderDate]],"mmm")</f>
        <v>Nov</v>
      </c>
      <c r="J1186" s="3">
        <f>SUMIFS(tbl_OrderProduct[LinePrice],tbl_OrderProduct[OrderID],tbl_Order[[#This Row],[OrderID]])</f>
        <v>62.49</v>
      </c>
    </row>
    <row r="1187" spans="1:10" x14ac:dyDescent="0.4">
      <c r="A1187" t="s">
        <v>1353</v>
      </c>
      <c r="B1187" t="s">
        <v>1959</v>
      </c>
      <c r="C1187" s="1">
        <v>44898</v>
      </c>
      <c r="D1187" t="s">
        <v>15</v>
      </c>
      <c r="E1187" t="s">
        <v>20</v>
      </c>
      <c r="F1187" t="s">
        <v>16</v>
      </c>
      <c r="G1187">
        <f>YEAR(tbl_Order[[#This Row],[OrderDate]])</f>
        <v>2022</v>
      </c>
      <c r="H1187">
        <f>MONTH(tbl_Order[[#This Row],[OrderDate]])</f>
        <v>12</v>
      </c>
      <c r="I1187" t="str">
        <f>TEXT(tbl_Order[[#This Row],[OrderDate]],"mmm")</f>
        <v>Dec</v>
      </c>
      <c r="J1187" s="3">
        <f>SUMIFS(tbl_OrderProduct[LinePrice],tbl_OrderProduct[OrderID],tbl_Order[[#This Row],[OrderID]])</f>
        <v>66.5</v>
      </c>
    </row>
    <row r="1188" spans="1:10" x14ac:dyDescent="0.4">
      <c r="A1188" t="s">
        <v>1354</v>
      </c>
      <c r="B1188" t="s">
        <v>2520</v>
      </c>
      <c r="C1188" s="1">
        <v>44900</v>
      </c>
      <c r="D1188" t="s">
        <v>15</v>
      </c>
      <c r="E1188" t="s">
        <v>167</v>
      </c>
      <c r="F1188" t="s">
        <v>16</v>
      </c>
      <c r="G1188">
        <f>YEAR(tbl_Order[[#This Row],[OrderDate]])</f>
        <v>2022</v>
      </c>
      <c r="H1188">
        <f>MONTH(tbl_Order[[#This Row],[OrderDate]])</f>
        <v>12</v>
      </c>
      <c r="I1188" t="str">
        <f>TEXT(tbl_Order[[#This Row],[OrderDate]],"mmm")</f>
        <v>Dec</v>
      </c>
      <c r="J1188" s="3">
        <f>SUMIFS(tbl_OrderProduct[LinePrice],tbl_OrderProduct[OrderID],tbl_Order[[#This Row],[OrderID]])</f>
        <v>33.489999999999995</v>
      </c>
    </row>
    <row r="1189" spans="1:10" x14ac:dyDescent="0.4">
      <c r="A1189" t="s">
        <v>1355</v>
      </c>
      <c r="B1189" t="s">
        <v>1857</v>
      </c>
      <c r="C1189" s="1">
        <v>44902</v>
      </c>
      <c r="D1189" t="s">
        <v>17</v>
      </c>
      <c r="E1189" t="s">
        <v>167</v>
      </c>
      <c r="F1189" t="s">
        <v>16</v>
      </c>
      <c r="G1189">
        <f>YEAR(tbl_Order[[#This Row],[OrderDate]])</f>
        <v>2022</v>
      </c>
      <c r="H1189">
        <f>MONTH(tbl_Order[[#This Row],[OrderDate]])</f>
        <v>12</v>
      </c>
      <c r="I1189" t="str">
        <f>TEXT(tbl_Order[[#This Row],[OrderDate]],"mmm")</f>
        <v>Dec</v>
      </c>
      <c r="J1189" s="3">
        <f>SUMIFS(tbl_OrderProduct[LinePrice],tbl_OrderProduct[OrderID],tbl_Order[[#This Row],[OrderID]])</f>
        <v>281.43</v>
      </c>
    </row>
    <row r="1190" spans="1:10" x14ac:dyDescent="0.4">
      <c r="A1190" t="s">
        <v>1356</v>
      </c>
      <c r="B1190" t="s">
        <v>2365</v>
      </c>
      <c r="C1190" s="1">
        <v>44904</v>
      </c>
      <c r="D1190" t="s">
        <v>15</v>
      </c>
      <c r="E1190" t="s">
        <v>167</v>
      </c>
      <c r="F1190" t="s">
        <v>16</v>
      </c>
      <c r="G1190">
        <f>YEAR(tbl_Order[[#This Row],[OrderDate]])</f>
        <v>2022</v>
      </c>
      <c r="H1190">
        <f>MONTH(tbl_Order[[#This Row],[OrderDate]])</f>
        <v>12</v>
      </c>
      <c r="I1190" t="str">
        <f>TEXT(tbl_Order[[#This Row],[OrderDate]],"mmm")</f>
        <v>Dec</v>
      </c>
      <c r="J1190" s="3">
        <f>SUMIFS(tbl_OrderProduct[LinePrice],tbl_OrderProduct[OrderID],tbl_Order[[#This Row],[OrderID]])</f>
        <v>286.39</v>
      </c>
    </row>
    <row r="1191" spans="1:10" x14ac:dyDescent="0.4">
      <c r="A1191" t="s">
        <v>1357</v>
      </c>
      <c r="B1191" t="s">
        <v>1882</v>
      </c>
      <c r="C1191" s="1">
        <v>44905</v>
      </c>
      <c r="D1191" t="s">
        <v>17</v>
      </c>
      <c r="E1191" t="s">
        <v>18</v>
      </c>
      <c r="F1191" t="s">
        <v>16</v>
      </c>
      <c r="G1191">
        <f>YEAR(tbl_Order[[#This Row],[OrderDate]])</f>
        <v>2022</v>
      </c>
      <c r="H1191">
        <f>MONTH(tbl_Order[[#This Row],[OrderDate]])</f>
        <v>12</v>
      </c>
      <c r="I1191" t="str">
        <f>TEXT(tbl_Order[[#This Row],[OrderDate]],"mmm")</f>
        <v>Dec</v>
      </c>
      <c r="J1191" s="3">
        <f>SUMIFS(tbl_OrderProduct[LinePrice],tbl_OrderProduct[OrderID],tbl_Order[[#This Row],[OrderID]])</f>
        <v>169.45</v>
      </c>
    </row>
    <row r="1192" spans="1:10" x14ac:dyDescent="0.4">
      <c r="A1192" t="s">
        <v>1358</v>
      </c>
      <c r="B1192" t="s">
        <v>2314</v>
      </c>
      <c r="C1192" s="1">
        <v>44905</v>
      </c>
      <c r="D1192" t="s">
        <v>15</v>
      </c>
      <c r="E1192" t="s">
        <v>20</v>
      </c>
      <c r="F1192" t="s">
        <v>16</v>
      </c>
      <c r="G1192">
        <f>YEAR(tbl_Order[[#This Row],[OrderDate]])</f>
        <v>2022</v>
      </c>
      <c r="H1192">
        <f>MONTH(tbl_Order[[#This Row],[OrderDate]])</f>
        <v>12</v>
      </c>
      <c r="I1192" t="str">
        <f>TEXT(tbl_Order[[#This Row],[OrderDate]],"mmm")</f>
        <v>Dec</v>
      </c>
      <c r="J1192" s="3">
        <f>SUMIFS(tbl_OrderProduct[LinePrice],tbl_OrderProduct[OrderID],tbl_Order[[#This Row],[OrderID]])</f>
        <v>123.5</v>
      </c>
    </row>
    <row r="1193" spans="1:10" x14ac:dyDescent="0.4">
      <c r="A1193" t="s">
        <v>1359</v>
      </c>
      <c r="B1193" t="s">
        <v>2530</v>
      </c>
      <c r="C1193" s="1">
        <v>44907</v>
      </c>
      <c r="D1193" t="s">
        <v>15</v>
      </c>
      <c r="E1193" t="s">
        <v>18</v>
      </c>
      <c r="F1193" t="s">
        <v>16</v>
      </c>
      <c r="G1193">
        <f>YEAR(tbl_Order[[#This Row],[OrderDate]])</f>
        <v>2022</v>
      </c>
      <c r="H1193">
        <f>MONTH(tbl_Order[[#This Row],[OrderDate]])</f>
        <v>12</v>
      </c>
      <c r="I1193" t="str">
        <f>TEXT(tbl_Order[[#This Row],[OrderDate]],"mmm")</f>
        <v>Dec</v>
      </c>
      <c r="J1193" s="3">
        <f>SUMIFS(tbl_OrderProduct[LinePrice],tbl_OrderProduct[OrderID],tbl_Order[[#This Row],[OrderID]])</f>
        <v>113.89000000000001</v>
      </c>
    </row>
    <row r="1194" spans="1:10" x14ac:dyDescent="0.4">
      <c r="A1194" t="s">
        <v>1360</v>
      </c>
      <c r="B1194" t="s">
        <v>2488</v>
      </c>
      <c r="C1194" s="1">
        <v>44910</v>
      </c>
      <c r="D1194" t="s">
        <v>15</v>
      </c>
      <c r="E1194" t="s">
        <v>18</v>
      </c>
      <c r="F1194" t="s">
        <v>16</v>
      </c>
      <c r="G1194">
        <f>YEAR(tbl_Order[[#This Row],[OrderDate]])</f>
        <v>2022</v>
      </c>
      <c r="H1194">
        <f>MONTH(tbl_Order[[#This Row],[OrderDate]])</f>
        <v>12</v>
      </c>
      <c r="I1194" t="str">
        <f>TEXT(tbl_Order[[#This Row],[OrderDate]],"mmm")</f>
        <v>Dec</v>
      </c>
      <c r="J1194" s="3">
        <f>SUMIFS(tbl_OrderProduct[LinePrice],tbl_OrderProduct[OrderID],tbl_Order[[#This Row],[OrderID]])</f>
        <v>170.89000000000001</v>
      </c>
    </row>
    <row r="1195" spans="1:10" x14ac:dyDescent="0.4">
      <c r="A1195" t="s">
        <v>1361</v>
      </c>
      <c r="B1195" t="s">
        <v>2084</v>
      </c>
      <c r="C1195" s="1">
        <v>44911</v>
      </c>
      <c r="D1195" t="s">
        <v>15</v>
      </c>
      <c r="E1195" t="s">
        <v>167</v>
      </c>
      <c r="F1195" t="s">
        <v>16</v>
      </c>
      <c r="G1195">
        <f>YEAR(tbl_Order[[#This Row],[OrderDate]])</f>
        <v>2022</v>
      </c>
      <c r="H1195">
        <f>MONTH(tbl_Order[[#This Row],[OrderDate]])</f>
        <v>12</v>
      </c>
      <c r="I1195" t="str">
        <f>TEXT(tbl_Order[[#This Row],[OrderDate]],"mmm")</f>
        <v>Dec</v>
      </c>
      <c r="J1195" s="3">
        <f>SUMIFS(tbl_OrderProduct[LinePrice],tbl_OrderProduct[OrderID],tbl_Order[[#This Row],[OrderID]])</f>
        <v>284.39999999999998</v>
      </c>
    </row>
    <row r="1196" spans="1:10" x14ac:dyDescent="0.4">
      <c r="A1196" t="s">
        <v>1362</v>
      </c>
      <c r="B1196" t="s">
        <v>2026</v>
      </c>
      <c r="C1196" s="1">
        <v>44912</v>
      </c>
      <c r="D1196" t="s">
        <v>15</v>
      </c>
      <c r="E1196" t="s">
        <v>18</v>
      </c>
      <c r="F1196" t="s">
        <v>16</v>
      </c>
      <c r="G1196">
        <f>YEAR(tbl_Order[[#This Row],[OrderDate]])</f>
        <v>2022</v>
      </c>
      <c r="H1196">
        <f>MONTH(tbl_Order[[#This Row],[OrderDate]])</f>
        <v>12</v>
      </c>
      <c r="I1196" t="str">
        <f>TEXT(tbl_Order[[#This Row],[OrderDate]],"mmm")</f>
        <v>Dec</v>
      </c>
      <c r="J1196" s="3">
        <f>SUMIFS(tbl_OrderProduct[LinePrice],tbl_OrderProduct[OrderID],tbl_Order[[#This Row],[OrderID]])</f>
        <v>330.45</v>
      </c>
    </row>
    <row r="1197" spans="1:10" x14ac:dyDescent="0.4">
      <c r="A1197" t="s">
        <v>1363</v>
      </c>
      <c r="B1197" t="s">
        <v>2371</v>
      </c>
      <c r="C1197" s="1">
        <v>44915</v>
      </c>
      <c r="D1197" t="s">
        <v>15</v>
      </c>
      <c r="E1197" t="s">
        <v>167</v>
      </c>
      <c r="F1197" t="s">
        <v>16</v>
      </c>
      <c r="G1197">
        <f>YEAR(tbl_Order[[#This Row],[OrderDate]])</f>
        <v>2022</v>
      </c>
      <c r="H1197">
        <f>MONTH(tbl_Order[[#This Row],[OrderDate]])</f>
        <v>12</v>
      </c>
      <c r="I1197" t="str">
        <f>TEXT(tbl_Order[[#This Row],[OrderDate]],"mmm")</f>
        <v>Dec</v>
      </c>
      <c r="J1197" s="3">
        <f>SUMIFS(tbl_OrderProduct[LinePrice],tbl_OrderProduct[OrderID],tbl_Order[[#This Row],[OrderID]])</f>
        <v>198.44</v>
      </c>
    </row>
    <row r="1198" spans="1:10" x14ac:dyDescent="0.4">
      <c r="A1198" t="s">
        <v>1364</v>
      </c>
      <c r="B1198" t="s">
        <v>1801</v>
      </c>
      <c r="C1198" s="1">
        <v>44917</v>
      </c>
      <c r="D1198" t="s">
        <v>15</v>
      </c>
      <c r="E1198" t="s">
        <v>167</v>
      </c>
      <c r="F1198" t="s">
        <v>16</v>
      </c>
      <c r="G1198">
        <f>YEAR(tbl_Order[[#This Row],[OrderDate]])</f>
        <v>2022</v>
      </c>
      <c r="H1198">
        <f>MONTH(tbl_Order[[#This Row],[OrderDate]])</f>
        <v>12</v>
      </c>
      <c r="I1198" t="str">
        <f>TEXT(tbl_Order[[#This Row],[OrderDate]],"mmm")</f>
        <v>Dec</v>
      </c>
      <c r="J1198" s="3">
        <f>SUMIFS(tbl_OrderProduct[LinePrice],tbl_OrderProduct[OrderID],tbl_Order[[#This Row],[OrderID]])</f>
        <v>33</v>
      </c>
    </row>
    <row r="1199" spans="1:10" x14ac:dyDescent="0.4">
      <c r="A1199" t="s">
        <v>1365</v>
      </c>
      <c r="B1199" t="s">
        <v>2265</v>
      </c>
      <c r="C1199" s="1">
        <v>44919</v>
      </c>
      <c r="D1199" t="s">
        <v>17</v>
      </c>
      <c r="E1199" t="s">
        <v>20</v>
      </c>
      <c r="F1199" t="s">
        <v>16</v>
      </c>
      <c r="G1199">
        <f>YEAR(tbl_Order[[#This Row],[OrderDate]])</f>
        <v>2022</v>
      </c>
      <c r="H1199">
        <f>MONTH(tbl_Order[[#This Row],[OrderDate]])</f>
        <v>12</v>
      </c>
      <c r="I1199" t="str">
        <f>TEXT(tbl_Order[[#This Row],[OrderDate]],"mmm")</f>
        <v>Dec</v>
      </c>
      <c r="J1199" s="3">
        <f>SUMIFS(tbl_OrderProduct[LinePrice],tbl_OrderProduct[OrderID],tbl_Order[[#This Row],[OrderID]])</f>
        <v>116</v>
      </c>
    </row>
    <row r="1200" spans="1:10" x14ac:dyDescent="0.4">
      <c r="A1200" t="s">
        <v>1366</v>
      </c>
      <c r="B1200" t="s">
        <v>2596</v>
      </c>
      <c r="C1200" s="1">
        <v>44921</v>
      </c>
      <c r="D1200" t="s">
        <v>15</v>
      </c>
      <c r="E1200" t="s">
        <v>20</v>
      </c>
      <c r="F1200" t="s">
        <v>16</v>
      </c>
      <c r="G1200">
        <f>YEAR(tbl_Order[[#This Row],[OrderDate]])</f>
        <v>2022</v>
      </c>
      <c r="H1200">
        <f>MONTH(tbl_Order[[#This Row],[OrderDate]])</f>
        <v>12</v>
      </c>
      <c r="I1200" t="str">
        <f>TEXT(tbl_Order[[#This Row],[OrderDate]],"mmm")</f>
        <v>Dec</v>
      </c>
      <c r="J1200" s="3">
        <f>SUMIFS(tbl_OrderProduct[LinePrice],tbl_OrderProduct[OrderID],tbl_Order[[#This Row],[OrderID]])</f>
        <v>182.48000000000002</v>
      </c>
    </row>
    <row r="1201" spans="1:10" x14ac:dyDescent="0.4">
      <c r="A1201" t="s">
        <v>1367</v>
      </c>
      <c r="B1201" t="s">
        <v>2441</v>
      </c>
      <c r="C1201" s="1">
        <v>44924</v>
      </c>
      <c r="D1201" t="s">
        <v>15</v>
      </c>
      <c r="E1201" t="s">
        <v>18</v>
      </c>
      <c r="F1201" t="s">
        <v>16</v>
      </c>
      <c r="G1201">
        <f>YEAR(tbl_Order[[#This Row],[OrderDate]])</f>
        <v>2022</v>
      </c>
      <c r="H1201">
        <f>MONTH(tbl_Order[[#This Row],[OrderDate]])</f>
        <v>12</v>
      </c>
      <c r="I1201" t="str">
        <f>TEXT(tbl_Order[[#This Row],[OrderDate]],"mmm")</f>
        <v>Dec</v>
      </c>
      <c r="J1201" s="3">
        <f>SUMIFS(tbl_OrderProduct[LinePrice],tbl_OrderProduct[OrderID],tbl_Order[[#This Row],[OrderID]])</f>
        <v>54.99</v>
      </c>
    </row>
    <row r="1202" spans="1:10" x14ac:dyDescent="0.4">
      <c r="A1202" t="s">
        <v>1368</v>
      </c>
      <c r="B1202" t="s">
        <v>2034</v>
      </c>
      <c r="C1202" s="1">
        <v>44927</v>
      </c>
      <c r="D1202" t="s">
        <v>15</v>
      </c>
      <c r="E1202" t="s">
        <v>18</v>
      </c>
      <c r="F1202" t="s">
        <v>16</v>
      </c>
      <c r="G1202">
        <f>YEAR(tbl_Order[[#This Row],[OrderDate]])</f>
        <v>2023</v>
      </c>
      <c r="H1202">
        <f>MONTH(tbl_Order[[#This Row],[OrderDate]])</f>
        <v>1</v>
      </c>
      <c r="I1202" t="str">
        <f>TEXT(tbl_Order[[#This Row],[OrderDate]],"mmm")</f>
        <v>Jan</v>
      </c>
      <c r="J1202" s="3">
        <f>SUMIFS(tbl_OrderProduct[LinePrice],tbl_OrderProduct[OrderID],tbl_Order[[#This Row],[OrderID]])</f>
        <v>69.98</v>
      </c>
    </row>
    <row r="1203" spans="1:10" x14ac:dyDescent="0.4">
      <c r="A1203" t="s">
        <v>1369</v>
      </c>
      <c r="B1203" t="s">
        <v>2196</v>
      </c>
      <c r="C1203" s="1">
        <v>44929</v>
      </c>
      <c r="D1203" t="s">
        <v>15</v>
      </c>
      <c r="E1203" t="s">
        <v>18</v>
      </c>
      <c r="F1203" t="s">
        <v>16</v>
      </c>
      <c r="G1203">
        <f>YEAR(tbl_Order[[#This Row],[OrderDate]])</f>
        <v>2023</v>
      </c>
      <c r="H1203">
        <f>MONTH(tbl_Order[[#This Row],[OrderDate]])</f>
        <v>1</v>
      </c>
      <c r="I1203" t="str">
        <f>TEXT(tbl_Order[[#This Row],[OrderDate]],"mmm")</f>
        <v>Jan</v>
      </c>
      <c r="J1203" s="3">
        <f>SUMIFS(tbl_OrderProduct[LinePrice],tbl_OrderProduct[OrderID],tbl_Order[[#This Row],[OrderID]])</f>
        <v>20.49</v>
      </c>
    </row>
    <row r="1204" spans="1:10" x14ac:dyDescent="0.4">
      <c r="A1204" t="s">
        <v>1370</v>
      </c>
      <c r="B1204" t="s">
        <v>2118</v>
      </c>
      <c r="C1204" s="1">
        <v>44931</v>
      </c>
      <c r="D1204" t="s">
        <v>17</v>
      </c>
      <c r="E1204" t="s">
        <v>167</v>
      </c>
      <c r="F1204" t="s">
        <v>16</v>
      </c>
      <c r="G1204">
        <f>YEAR(tbl_Order[[#This Row],[OrderDate]])</f>
        <v>2023</v>
      </c>
      <c r="H1204">
        <f>MONTH(tbl_Order[[#This Row],[OrderDate]])</f>
        <v>1</v>
      </c>
      <c r="I1204" t="str">
        <f>TEXT(tbl_Order[[#This Row],[OrderDate]],"mmm")</f>
        <v>Jan</v>
      </c>
      <c r="J1204" s="3">
        <f>SUMIFS(tbl_OrderProduct[LinePrice],tbl_OrderProduct[OrderID],tbl_Order[[#This Row],[OrderID]])</f>
        <v>100.45</v>
      </c>
    </row>
    <row r="1205" spans="1:10" x14ac:dyDescent="0.4">
      <c r="A1205" t="s">
        <v>1371</v>
      </c>
      <c r="B1205" t="s">
        <v>2286</v>
      </c>
      <c r="C1205" s="1">
        <v>44934</v>
      </c>
      <c r="D1205" t="s">
        <v>15</v>
      </c>
      <c r="E1205" t="s">
        <v>20</v>
      </c>
      <c r="F1205" t="s">
        <v>16</v>
      </c>
      <c r="G1205">
        <f>YEAR(tbl_Order[[#This Row],[OrderDate]])</f>
        <v>2023</v>
      </c>
      <c r="H1205">
        <f>MONTH(tbl_Order[[#This Row],[OrderDate]])</f>
        <v>1</v>
      </c>
      <c r="I1205" t="str">
        <f>TEXT(tbl_Order[[#This Row],[OrderDate]],"mmm")</f>
        <v>Jan</v>
      </c>
      <c r="J1205" s="3">
        <f>SUMIFS(tbl_OrderProduct[LinePrice],tbl_OrderProduct[OrderID],tbl_Order[[#This Row],[OrderID]])</f>
        <v>124</v>
      </c>
    </row>
    <row r="1206" spans="1:10" x14ac:dyDescent="0.4">
      <c r="A1206" t="s">
        <v>1372</v>
      </c>
      <c r="B1206" t="s">
        <v>1972</v>
      </c>
      <c r="C1206" s="1">
        <v>44936</v>
      </c>
      <c r="D1206" t="s">
        <v>166</v>
      </c>
      <c r="E1206" t="s">
        <v>18</v>
      </c>
      <c r="F1206" t="s">
        <v>16</v>
      </c>
      <c r="G1206">
        <f>YEAR(tbl_Order[[#This Row],[OrderDate]])</f>
        <v>2023</v>
      </c>
      <c r="H1206">
        <f>MONTH(tbl_Order[[#This Row],[OrderDate]])</f>
        <v>1</v>
      </c>
      <c r="I1206" t="str">
        <f>TEXT(tbl_Order[[#This Row],[OrderDate]],"mmm")</f>
        <v>Jan</v>
      </c>
      <c r="J1206" s="3">
        <f>SUMIFS(tbl_OrderProduct[LinePrice],tbl_OrderProduct[OrderID],tbl_Order[[#This Row],[OrderID]])</f>
        <v>419.63</v>
      </c>
    </row>
    <row r="1207" spans="1:10" x14ac:dyDescent="0.4">
      <c r="A1207" t="s">
        <v>1373</v>
      </c>
      <c r="B1207" t="s">
        <v>2221</v>
      </c>
      <c r="C1207" s="1">
        <v>44939</v>
      </c>
      <c r="D1207" t="s">
        <v>15</v>
      </c>
      <c r="E1207" t="s">
        <v>18</v>
      </c>
      <c r="F1207" t="s">
        <v>16</v>
      </c>
      <c r="G1207">
        <f>YEAR(tbl_Order[[#This Row],[OrderDate]])</f>
        <v>2023</v>
      </c>
      <c r="H1207">
        <f>MONTH(tbl_Order[[#This Row],[OrderDate]])</f>
        <v>1</v>
      </c>
      <c r="I1207" t="str">
        <f>TEXT(tbl_Order[[#This Row],[OrderDate]],"mmm")</f>
        <v>Jan</v>
      </c>
      <c r="J1207" s="3">
        <f>SUMIFS(tbl_OrderProduct[LinePrice],tbl_OrderProduct[OrderID],tbl_Order[[#This Row],[OrderID]])</f>
        <v>99.5</v>
      </c>
    </row>
    <row r="1208" spans="1:10" x14ac:dyDescent="0.4">
      <c r="A1208" t="s">
        <v>1374</v>
      </c>
      <c r="B1208" t="s">
        <v>2556</v>
      </c>
      <c r="C1208" s="1">
        <v>44939</v>
      </c>
      <c r="D1208" t="s">
        <v>17</v>
      </c>
      <c r="E1208" t="s">
        <v>18</v>
      </c>
      <c r="F1208" t="s">
        <v>16</v>
      </c>
      <c r="G1208">
        <f>YEAR(tbl_Order[[#This Row],[OrderDate]])</f>
        <v>2023</v>
      </c>
      <c r="H1208">
        <f>MONTH(tbl_Order[[#This Row],[OrderDate]])</f>
        <v>1</v>
      </c>
      <c r="I1208" t="str">
        <f>TEXT(tbl_Order[[#This Row],[OrderDate]],"mmm")</f>
        <v>Jan</v>
      </c>
      <c r="J1208" s="3">
        <f>SUMIFS(tbl_OrderProduct[LinePrice],tbl_OrderProduct[OrderID],tbl_Order[[#This Row],[OrderID]])</f>
        <v>17</v>
      </c>
    </row>
    <row r="1209" spans="1:10" x14ac:dyDescent="0.4">
      <c r="A1209" t="s">
        <v>1375</v>
      </c>
      <c r="B1209" t="s">
        <v>2496</v>
      </c>
      <c r="C1209" s="1">
        <v>44941</v>
      </c>
      <c r="D1209" t="s">
        <v>15</v>
      </c>
      <c r="E1209" t="s">
        <v>167</v>
      </c>
      <c r="F1209" t="s">
        <v>16</v>
      </c>
      <c r="G1209">
        <f>YEAR(tbl_Order[[#This Row],[OrderDate]])</f>
        <v>2023</v>
      </c>
      <c r="H1209">
        <f>MONTH(tbl_Order[[#This Row],[OrderDate]])</f>
        <v>1</v>
      </c>
      <c r="I1209" t="str">
        <f>TEXT(tbl_Order[[#This Row],[OrderDate]],"mmm")</f>
        <v>Jan</v>
      </c>
      <c r="J1209" s="3">
        <f>SUMIFS(tbl_OrderProduct[LinePrice],tbl_OrderProduct[OrderID],tbl_Order[[#This Row],[OrderID]])</f>
        <v>173</v>
      </c>
    </row>
    <row r="1210" spans="1:10" x14ac:dyDescent="0.4">
      <c r="A1210" t="s">
        <v>1376</v>
      </c>
      <c r="B1210" t="s">
        <v>2510</v>
      </c>
      <c r="C1210" s="1">
        <v>44941</v>
      </c>
      <c r="D1210" t="s">
        <v>17</v>
      </c>
      <c r="E1210" t="s">
        <v>167</v>
      </c>
      <c r="F1210" t="s">
        <v>16</v>
      </c>
      <c r="G1210">
        <f>YEAR(tbl_Order[[#This Row],[OrderDate]])</f>
        <v>2023</v>
      </c>
      <c r="H1210">
        <f>MONTH(tbl_Order[[#This Row],[OrderDate]])</f>
        <v>1</v>
      </c>
      <c r="I1210" t="str">
        <f>TEXT(tbl_Order[[#This Row],[OrderDate]],"mmm")</f>
        <v>Jan</v>
      </c>
      <c r="J1210" s="3">
        <f>SUMIFS(tbl_OrderProduct[LinePrice],tbl_OrderProduct[OrderID],tbl_Order[[#This Row],[OrderID]])</f>
        <v>203.34</v>
      </c>
    </row>
    <row r="1211" spans="1:10" x14ac:dyDescent="0.4">
      <c r="A1211" t="s">
        <v>1377</v>
      </c>
      <c r="B1211" t="s">
        <v>2235</v>
      </c>
      <c r="C1211" s="1">
        <v>44944</v>
      </c>
      <c r="D1211" t="s">
        <v>166</v>
      </c>
      <c r="E1211" t="s">
        <v>20</v>
      </c>
      <c r="F1211" t="s">
        <v>16</v>
      </c>
      <c r="G1211">
        <f>YEAR(tbl_Order[[#This Row],[OrderDate]])</f>
        <v>2023</v>
      </c>
      <c r="H1211">
        <f>MONTH(tbl_Order[[#This Row],[OrderDate]])</f>
        <v>1</v>
      </c>
      <c r="I1211" t="str">
        <f>TEXT(tbl_Order[[#This Row],[OrderDate]],"mmm")</f>
        <v>Jan</v>
      </c>
      <c r="J1211" s="3">
        <f>SUMIFS(tbl_OrderProduct[LinePrice],tbl_OrderProduct[OrderID],tbl_Order[[#This Row],[OrderID]])</f>
        <v>33.5</v>
      </c>
    </row>
    <row r="1212" spans="1:10" x14ac:dyDescent="0.4">
      <c r="A1212" t="s">
        <v>1378</v>
      </c>
      <c r="B1212" t="s">
        <v>2265</v>
      </c>
      <c r="C1212" s="1">
        <v>44948</v>
      </c>
      <c r="D1212" t="s">
        <v>166</v>
      </c>
      <c r="E1212" t="s">
        <v>167</v>
      </c>
      <c r="F1212" t="s">
        <v>16</v>
      </c>
      <c r="G1212">
        <f>YEAR(tbl_Order[[#This Row],[OrderDate]])</f>
        <v>2023</v>
      </c>
      <c r="H1212">
        <f>MONTH(tbl_Order[[#This Row],[OrderDate]])</f>
        <v>1</v>
      </c>
      <c r="I1212" t="str">
        <f>TEXT(tbl_Order[[#This Row],[OrderDate]],"mmm")</f>
        <v>Jan</v>
      </c>
      <c r="J1212" s="3">
        <f>SUMIFS(tbl_OrderProduct[LinePrice],tbl_OrderProduct[OrderID],tbl_Order[[#This Row],[OrderID]])</f>
        <v>313.89</v>
      </c>
    </row>
    <row r="1213" spans="1:10" x14ac:dyDescent="0.4">
      <c r="A1213" t="s">
        <v>1379</v>
      </c>
      <c r="B1213" t="s">
        <v>2213</v>
      </c>
      <c r="C1213" s="1">
        <v>44951</v>
      </c>
      <c r="D1213" t="s">
        <v>15</v>
      </c>
      <c r="E1213" t="s">
        <v>167</v>
      </c>
      <c r="F1213" t="s">
        <v>16</v>
      </c>
      <c r="G1213">
        <f>YEAR(tbl_Order[[#This Row],[OrderDate]])</f>
        <v>2023</v>
      </c>
      <c r="H1213">
        <f>MONTH(tbl_Order[[#This Row],[OrderDate]])</f>
        <v>1</v>
      </c>
      <c r="I1213" t="str">
        <f>TEXT(tbl_Order[[#This Row],[OrderDate]],"mmm")</f>
        <v>Jan</v>
      </c>
      <c r="J1213" s="3">
        <f>SUMIFS(tbl_OrderProduct[LinePrice],tbl_OrderProduct[OrderID],tbl_Order[[#This Row],[OrderID]])</f>
        <v>17</v>
      </c>
    </row>
    <row r="1214" spans="1:10" x14ac:dyDescent="0.4">
      <c r="A1214" t="s">
        <v>1380</v>
      </c>
      <c r="B1214" t="s">
        <v>2655</v>
      </c>
      <c r="C1214" s="1">
        <v>44951</v>
      </c>
      <c r="D1214" t="s">
        <v>166</v>
      </c>
      <c r="E1214" t="s">
        <v>18</v>
      </c>
      <c r="F1214" t="s">
        <v>16</v>
      </c>
      <c r="G1214">
        <f>YEAR(tbl_Order[[#This Row],[OrderDate]])</f>
        <v>2023</v>
      </c>
      <c r="H1214">
        <f>MONTH(tbl_Order[[#This Row],[OrderDate]])</f>
        <v>1</v>
      </c>
      <c r="I1214" t="str">
        <f>TEXT(tbl_Order[[#This Row],[OrderDate]],"mmm")</f>
        <v>Jan</v>
      </c>
      <c r="J1214" s="3">
        <f>SUMIFS(tbl_OrderProduct[LinePrice],tbl_OrderProduct[OrderID],tbl_Order[[#This Row],[OrderID]])</f>
        <v>15.5</v>
      </c>
    </row>
    <row r="1215" spans="1:10" x14ac:dyDescent="0.4">
      <c r="A1215" t="s">
        <v>1381</v>
      </c>
      <c r="B1215" t="s">
        <v>2029</v>
      </c>
      <c r="C1215" s="1">
        <v>44954</v>
      </c>
      <c r="D1215" t="s">
        <v>15</v>
      </c>
      <c r="E1215" t="s">
        <v>18</v>
      </c>
      <c r="F1215" t="s">
        <v>16</v>
      </c>
      <c r="G1215">
        <f>YEAR(tbl_Order[[#This Row],[OrderDate]])</f>
        <v>2023</v>
      </c>
      <c r="H1215">
        <f>MONTH(tbl_Order[[#This Row],[OrderDate]])</f>
        <v>1</v>
      </c>
      <c r="I1215" t="str">
        <f>TEXT(tbl_Order[[#This Row],[OrderDate]],"mmm")</f>
        <v>Jan</v>
      </c>
      <c r="J1215" s="3">
        <f>SUMIFS(tbl_OrderProduct[LinePrice],tbl_OrderProduct[OrderID],tbl_Order[[#This Row],[OrderID]])</f>
        <v>180.95</v>
      </c>
    </row>
    <row r="1216" spans="1:10" x14ac:dyDescent="0.4">
      <c r="A1216" t="s">
        <v>1382</v>
      </c>
      <c r="B1216" t="s">
        <v>2619</v>
      </c>
      <c r="C1216" s="1">
        <v>44956</v>
      </c>
      <c r="D1216" t="s">
        <v>15</v>
      </c>
      <c r="E1216" t="s">
        <v>18</v>
      </c>
      <c r="F1216" t="s">
        <v>16</v>
      </c>
      <c r="G1216">
        <f>YEAR(tbl_Order[[#This Row],[OrderDate]])</f>
        <v>2023</v>
      </c>
      <c r="H1216">
        <f>MONTH(tbl_Order[[#This Row],[OrderDate]])</f>
        <v>1</v>
      </c>
      <c r="I1216" t="str">
        <f>TEXT(tbl_Order[[#This Row],[OrderDate]],"mmm")</f>
        <v>Jan</v>
      </c>
      <c r="J1216" s="3">
        <f>SUMIFS(tbl_OrderProduct[LinePrice],tbl_OrderProduct[OrderID],tbl_Order[[#This Row],[OrderID]])</f>
        <v>97.490000000000009</v>
      </c>
    </row>
    <row r="1217" spans="1:10" x14ac:dyDescent="0.4">
      <c r="A1217" t="s">
        <v>1383</v>
      </c>
      <c r="B1217" t="s">
        <v>2546</v>
      </c>
      <c r="C1217" s="1">
        <v>44960</v>
      </c>
      <c r="D1217" t="s">
        <v>166</v>
      </c>
      <c r="E1217" t="s">
        <v>20</v>
      </c>
      <c r="F1217" t="s">
        <v>16</v>
      </c>
      <c r="G1217">
        <f>YEAR(tbl_Order[[#This Row],[OrderDate]])</f>
        <v>2023</v>
      </c>
      <c r="H1217">
        <f>MONTH(tbl_Order[[#This Row],[OrderDate]])</f>
        <v>2</v>
      </c>
      <c r="I1217" t="str">
        <f>TEXT(tbl_Order[[#This Row],[OrderDate]],"mmm")</f>
        <v>Feb</v>
      </c>
      <c r="J1217" s="3">
        <f>SUMIFS(tbl_OrderProduct[LinePrice],tbl_OrderProduct[OrderID],tbl_Order[[#This Row],[OrderID]])</f>
        <v>19.95</v>
      </c>
    </row>
    <row r="1218" spans="1:10" x14ac:dyDescent="0.4">
      <c r="A1218" t="s">
        <v>1384</v>
      </c>
      <c r="B1218" t="s">
        <v>2119</v>
      </c>
      <c r="C1218" s="1">
        <v>44963</v>
      </c>
      <c r="D1218" t="s">
        <v>15</v>
      </c>
      <c r="E1218" t="s">
        <v>167</v>
      </c>
      <c r="F1218" t="s">
        <v>16</v>
      </c>
      <c r="G1218">
        <f>YEAR(tbl_Order[[#This Row],[OrderDate]])</f>
        <v>2023</v>
      </c>
      <c r="H1218">
        <f>MONTH(tbl_Order[[#This Row],[OrderDate]])</f>
        <v>2</v>
      </c>
      <c r="I1218" t="str">
        <f>TEXT(tbl_Order[[#This Row],[OrderDate]],"mmm")</f>
        <v>Feb</v>
      </c>
      <c r="J1218" s="3">
        <f>SUMIFS(tbl_OrderProduct[LinePrice],tbl_OrderProduct[OrderID],tbl_Order[[#This Row],[OrderID]])</f>
        <v>49.49</v>
      </c>
    </row>
    <row r="1219" spans="1:10" x14ac:dyDescent="0.4">
      <c r="A1219" t="s">
        <v>1385</v>
      </c>
      <c r="B1219" t="s">
        <v>2252</v>
      </c>
      <c r="C1219" s="1">
        <v>44964</v>
      </c>
      <c r="D1219" t="s">
        <v>17</v>
      </c>
      <c r="E1219" t="s">
        <v>20</v>
      </c>
      <c r="F1219" t="s">
        <v>16</v>
      </c>
      <c r="G1219">
        <f>YEAR(tbl_Order[[#This Row],[OrderDate]])</f>
        <v>2023</v>
      </c>
      <c r="H1219">
        <f>MONTH(tbl_Order[[#This Row],[OrderDate]])</f>
        <v>2</v>
      </c>
      <c r="I1219" t="str">
        <f>TEXT(tbl_Order[[#This Row],[OrderDate]],"mmm")</f>
        <v>Feb</v>
      </c>
      <c r="J1219" s="3">
        <f>SUMIFS(tbl_OrderProduct[LinePrice],tbl_OrderProduct[OrderID],tbl_Order[[#This Row],[OrderID]])</f>
        <v>199.43</v>
      </c>
    </row>
    <row r="1220" spans="1:10" x14ac:dyDescent="0.4">
      <c r="A1220" t="s">
        <v>1386</v>
      </c>
      <c r="B1220" t="s">
        <v>2566</v>
      </c>
      <c r="C1220" s="1">
        <v>44967</v>
      </c>
      <c r="D1220" t="s">
        <v>17</v>
      </c>
      <c r="E1220" t="s">
        <v>167</v>
      </c>
      <c r="F1220" t="s">
        <v>16</v>
      </c>
      <c r="G1220">
        <f>YEAR(tbl_Order[[#This Row],[OrderDate]])</f>
        <v>2023</v>
      </c>
      <c r="H1220">
        <f>MONTH(tbl_Order[[#This Row],[OrderDate]])</f>
        <v>2</v>
      </c>
      <c r="I1220" t="str">
        <f>TEXT(tbl_Order[[#This Row],[OrderDate]],"mmm")</f>
        <v>Feb</v>
      </c>
      <c r="J1220" s="3">
        <f>SUMIFS(tbl_OrderProduct[LinePrice],tbl_OrderProduct[OrderID],tbl_Order[[#This Row],[OrderID]])</f>
        <v>62</v>
      </c>
    </row>
    <row r="1221" spans="1:10" x14ac:dyDescent="0.4">
      <c r="A1221" t="s">
        <v>1387</v>
      </c>
      <c r="B1221" t="s">
        <v>1948</v>
      </c>
      <c r="C1221" s="1">
        <v>44968</v>
      </c>
      <c r="D1221" t="s">
        <v>15</v>
      </c>
      <c r="E1221" t="s">
        <v>20</v>
      </c>
      <c r="F1221" t="s">
        <v>16</v>
      </c>
      <c r="G1221">
        <f>YEAR(tbl_Order[[#This Row],[OrderDate]])</f>
        <v>2023</v>
      </c>
      <c r="H1221">
        <f>MONTH(tbl_Order[[#This Row],[OrderDate]])</f>
        <v>2</v>
      </c>
      <c r="I1221" t="str">
        <f>TEXT(tbl_Order[[#This Row],[OrderDate]],"mmm")</f>
        <v>Feb</v>
      </c>
      <c r="J1221" s="3">
        <f>SUMIFS(tbl_OrderProduct[LinePrice],tbl_OrderProduct[OrderID],tbl_Order[[#This Row],[OrderID]])</f>
        <v>296.38</v>
      </c>
    </row>
    <row r="1222" spans="1:10" x14ac:dyDescent="0.4">
      <c r="A1222" t="s">
        <v>1388</v>
      </c>
      <c r="B1222" t="s">
        <v>2506</v>
      </c>
      <c r="C1222" s="1">
        <v>44970</v>
      </c>
      <c r="D1222" t="s">
        <v>17</v>
      </c>
      <c r="E1222" t="s">
        <v>18</v>
      </c>
      <c r="F1222" t="s">
        <v>16</v>
      </c>
      <c r="G1222">
        <f>YEAR(tbl_Order[[#This Row],[OrderDate]])</f>
        <v>2023</v>
      </c>
      <c r="H1222">
        <f>MONTH(tbl_Order[[#This Row],[OrderDate]])</f>
        <v>2</v>
      </c>
      <c r="I1222" t="str">
        <f>TEXT(tbl_Order[[#This Row],[OrderDate]],"mmm")</f>
        <v>Feb</v>
      </c>
      <c r="J1222" s="3">
        <f>SUMIFS(tbl_OrderProduct[LinePrice],tbl_OrderProduct[OrderID],tbl_Order[[#This Row],[OrderID]])</f>
        <v>63.49</v>
      </c>
    </row>
    <row r="1223" spans="1:10" x14ac:dyDescent="0.4">
      <c r="A1223" t="s">
        <v>1389</v>
      </c>
      <c r="B1223" t="s">
        <v>2466</v>
      </c>
      <c r="C1223" s="1">
        <v>44974</v>
      </c>
      <c r="D1223" t="s">
        <v>15</v>
      </c>
      <c r="E1223" t="s">
        <v>167</v>
      </c>
      <c r="F1223" t="s">
        <v>16</v>
      </c>
      <c r="G1223">
        <f>YEAR(tbl_Order[[#This Row],[OrderDate]])</f>
        <v>2023</v>
      </c>
      <c r="H1223">
        <f>MONTH(tbl_Order[[#This Row],[OrderDate]])</f>
        <v>2</v>
      </c>
      <c r="I1223" t="str">
        <f>TEXT(tbl_Order[[#This Row],[OrderDate]],"mmm")</f>
        <v>Feb</v>
      </c>
      <c r="J1223" s="3">
        <f>SUMIFS(tbl_OrderProduct[LinePrice],tbl_OrderProduct[OrderID],tbl_Order[[#This Row],[OrderID]])</f>
        <v>31</v>
      </c>
    </row>
    <row r="1224" spans="1:10" x14ac:dyDescent="0.4">
      <c r="A1224" t="s">
        <v>1390</v>
      </c>
      <c r="B1224" t="s">
        <v>2559</v>
      </c>
      <c r="C1224" s="1">
        <v>44977</v>
      </c>
      <c r="D1224" t="s">
        <v>15</v>
      </c>
      <c r="E1224" t="s">
        <v>20</v>
      </c>
      <c r="F1224" t="s">
        <v>16</v>
      </c>
      <c r="G1224">
        <f>YEAR(tbl_Order[[#This Row],[OrderDate]])</f>
        <v>2023</v>
      </c>
      <c r="H1224">
        <f>MONTH(tbl_Order[[#This Row],[OrderDate]])</f>
        <v>2</v>
      </c>
      <c r="I1224" t="str">
        <f>TEXT(tbl_Order[[#This Row],[OrderDate]],"mmm")</f>
        <v>Feb</v>
      </c>
      <c r="J1224" s="3">
        <f>SUMIFS(tbl_OrderProduct[LinePrice],tbl_OrderProduct[OrderID],tbl_Order[[#This Row],[OrderID]])</f>
        <v>381.32000000000005</v>
      </c>
    </row>
    <row r="1225" spans="1:10" x14ac:dyDescent="0.4">
      <c r="A1225" t="s">
        <v>1391</v>
      </c>
      <c r="B1225" t="s">
        <v>2185</v>
      </c>
      <c r="C1225" s="1">
        <v>44978</v>
      </c>
      <c r="D1225" t="s">
        <v>15</v>
      </c>
      <c r="E1225" t="s">
        <v>18</v>
      </c>
      <c r="F1225" t="s">
        <v>16</v>
      </c>
      <c r="G1225">
        <f>YEAR(tbl_Order[[#This Row],[OrderDate]])</f>
        <v>2023</v>
      </c>
      <c r="H1225">
        <f>MONTH(tbl_Order[[#This Row],[OrderDate]])</f>
        <v>2</v>
      </c>
      <c r="I1225" t="str">
        <f>TEXT(tbl_Order[[#This Row],[OrderDate]],"mmm")</f>
        <v>Feb</v>
      </c>
      <c r="J1225" s="3">
        <f>SUMIFS(tbl_OrderProduct[LinePrice],tbl_OrderProduct[OrderID],tbl_Order[[#This Row],[OrderID]])</f>
        <v>33.489999999999995</v>
      </c>
    </row>
    <row r="1226" spans="1:10" x14ac:dyDescent="0.4">
      <c r="A1226" t="s">
        <v>1392</v>
      </c>
      <c r="B1226" t="s">
        <v>2558</v>
      </c>
      <c r="C1226" s="1">
        <v>44980</v>
      </c>
      <c r="D1226" t="s">
        <v>17</v>
      </c>
      <c r="E1226" t="s">
        <v>167</v>
      </c>
      <c r="F1226" t="s">
        <v>16</v>
      </c>
      <c r="G1226">
        <f>YEAR(tbl_Order[[#This Row],[OrderDate]])</f>
        <v>2023</v>
      </c>
      <c r="H1226">
        <f>MONTH(tbl_Order[[#This Row],[OrderDate]])</f>
        <v>2</v>
      </c>
      <c r="I1226" t="str">
        <f>TEXT(tbl_Order[[#This Row],[OrderDate]],"mmm")</f>
        <v>Feb</v>
      </c>
      <c r="J1226" s="3">
        <f>SUMIFS(tbl_OrderProduct[LinePrice],tbl_OrderProduct[OrderID],tbl_Order[[#This Row],[OrderID]])</f>
        <v>23.95</v>
      </c>
    </row>
    <row r="1227" spans="1:10" x14ac:dyDescent="0.4">
      <c r="A1227" t="s">
        <v>1393</v>
      </c>
      <c r="B1227" t="s">
        <v>2021</v>
      </c>
      <c r="C1227" s="1">
        <v>44980</v>
      </c>
      <c r="D1227" t="s">
        <v>15</v>
      </c>
      <c r="E1227" t="s">
        <v>20</v>
      </c>
      <c r="F1227" t="s">
        <v>16</v>
      </c>
      <c r="G1227">
        <f>YEAR(tbl_Order[[#This Row],[OrderDate]])</f>
        <v>2023</v>
      </c>
      <c r="H1227">
        <f>MONTH(tbl_Order[[#This Row],[OrderDate]])</f>
        <v>2</v>
      </c>
      <c r="I1227" t="str">
        <f>TEXT(tbl_Order[[#This Row],[OrderDate]],"mmm")</f>
        <v>Feb</v>
      </c>
      <c r="J1227" s="3">
        <f>SUMIFS(tbl_OrderProduct[LinePrice],tbl_OrderProduct[OrderID],tbl_Order[[#This Row],[OrderID]])</f>
        <v>66</v>
      </c>
    </row>
    <row r="1228" spans="1:10" x14ac:dyDescent="0.4">
      <c r="A1228" t="s">
        <v>1394</v>
      </c>
      <c r="B1228" t="s">
        <v>2006</v>
      </c>
      <c r="C1228" s="1">
        <v>44980</v>
      </c>
      <c r="D1228" t="s">
        <v>15</v>
      </c>
      <c r="E1228" t="s">
        <v>167</v>
      </c>
      <c r="F1228" t="s">
        <v>16</v>
      </c>
      <c r="G1228">
        <f>YEAR(tbl_Order[[#This Row],[OrderDate]])</f>
        <v>2023</v>
      </c>
      <c r="H1228">
        <f>MONTH(tbl_Order[[#This Row],[OrderDate]])</f>
        <v>2</v>
      </c>
      <c r="I1228" t="str">
        <f>TEXT(tbl_Order[[#This Row],[OrderDate]],"mmm")</f>
        <v>Feb</v>
      </c>
      <c r="J1228" s="3">
        <f>SUMIFS(tbl_OrderProduct[LinePrice],tbl_OrderProduct[OrderID],tbl_Order[[#This Row],[OrderID]])</f>
        <v>47.9</v>
      </c>
    </row>
    <row r="1229" spans="1:10" x14ac:dyDescent="0.4">
      <c r="A1229" t="s">
        <v>1395</v>
      </c>
      <c r="B1229" t="s">
        <v>1930</v>
      </c>
      <c r="C1229" s="1">
        <v>44983</v>
      </c>
      <c r="D1229" t="s">
        <v>17</v>
      </c>
      <c r="E1229" t="s">
        <v>167</v>
      </c>
      <c r="F1229" t="s">
        <v>16</v>
      </c>
      <c r="G1229">
        <f>YEAR(tbl_Order[[#This Row],[OrderDate]])</f>
        <v>2023</v>
      </c>
      <c r="H1229">
        <f>MONTH(tbl_Order[[#This Row],[OrderDate]])</f>
        <v>2</v>
      </c>
      <c r="I1229" t="str">
        <f>TEXT(tbl_Order[[#This Row],[OrderDate]],"mmm")</f>
        <v>Feb</v>
      </c>
      <c r="J1229" s="3">
        <f>SUMIFS(tbl_OrderProduct[LinePrice],tbl_OrderProduct[OrderID],tbl_Order[[#This Row],[OrderID]])</f>
        <v>114.44</v>
      </c>
    </row>
    <row r="1230" spans="1:10" x14ac:dyDescent="0.4">
      <c r="A1230" t="s">
        <v>1396</v>
      </c>
      <c r="B1230" t="s">
        <v>2246</v>
      </c>
      <c r="C1230" s="1">
        <v>44986</v>
      </c>
      <c r="D1230" t="s">
        <v>166</v>
      </c>
      <c r="E1230" t="s">
        <v>20</v>
      </c>
      <c r="F1230" t="s">
        <v>16</v>
      </c>
      <c r="G1230">
        <f>YEAR(tbl_Order[[#This Row],[OrderDate]])</f>
        <v>2023</v>
      </c>
      <c r="H1230">
        <f>MONTH(tbl_Order[[#This Row],[OrderDate]])</f>
        <v>3</v>
      </c>
      <c r="I1230" t="str">
        <f>TEXT(tbl_Order[[#This Row],[OrderDate]],"mmm")</f>
        <v>Mar</v>
      </c>
      <c r="J1230" s="3">
        <f>SUMIFS(tbl_OrderProduct[LinePrice],tbl_OrderProduct[OrderID],tbl_Order[[#This Row],[OrderID]])</f>
        <v>440.76000000000005</v>
      </c>
    </row>
    <row r="1231" spans="1:10" x14ac:dyDescent="0.4">
      <c r="A1231" t="s">
        <v>1397</v>
      </c>
      <c r="B1231" t="s">
        <v>2159</v>
      </c>
      <c r="C1231" s="1">
        <v>44986</v>
      </c>
      <c r="D1231" t="s">
        <v>15</v>
      </c>
      <c r="E1231" t="s">
        <v>167</v>
      </c>
      <c r="F1231" t="s">
        <v>16</v>
      </c>
      <c r="G1231">
        <f>YEAR(tbl_Order[[#This Row],[OrderDate]])</f>
        <v>2023</v>
      </c>
      <c r="H1231">
        <f>MONTH(tbl_Order[[#This Row],[OrderDate]])</f>
        <v>3</v>
      </c>
      <c r="I1231" t="str">
        <f>TEXT(tbl_Order[[#This Row],[OrderDate]],"mmm")</f>
        <v>Mar</v>
      </c>
      <c r="J1231" s="3">
        <f>SUMIFS(tbl_OrderProduct[LinePrice],tbl_OrderProduct[OrderID],tbl_Order[[#This Row],[OrderID]])</f>
        <v>323.42</v>
      </c>
    </row>
    <row r="1232" spans="1:10" x14ac:dyDescent="0.4">
      <c r="A1232" t="s">
        <v>1398</v>
      </c>
      <c r="B1232" t="s">
        <v>2514</v>
      </c>
      <c r="C1232" s="1">
        <v>44988</v>
      </c>
      <c r="D1232" t="s">
        <v>15</v>
      </c>
      <c r="E1232" t="s">
        <v>167</v>
      </c>
      <c r="F1232" t="s">
        <v>16</v>
      </c>
      <c r="G1232">
        <f>YEAR(tbl_Order[[#This Row],[OrderDate]])</f>
        <v>2023</v>
      </c>
      <c r="H1232">
        <f>MONTH(tbl_Order[[#This Row],[OrderDate]])</f>
        <v>3</v>
      </c>
      <c r="I1232" t="str">
        <f>TEXT(tbl_Order[[#This Row],[OrderDate]],"mmm")</f>
        <v>Mar</v>
      </c>
      <c r="J1232" s="3">
        <f>SUMIFS(tbl_OrderProduct[LinePrice],tbl_OrderProduct[OrderID],tbl_Order[[#This Row],[OrderID]])</f>
        <v>50.95</v>
      </c>
    </row>
    <row r="1233" spans="1:10" x14ac:dyDescent="0.4">
      <c r="A1233" t="s">
        <v>1399</v>
      </c>
      <c r="B1233" t="s">
        <v>2433</v>
      </c>
      <c r="C1233" s="1">
        <v>44991</v>
      </c>
      <c r="D1233" t="s">
        <v>15</v>
      </c>
      <c r="E1233" t="s">
        <v>20</v>
      </c>
      <c r="F1233" t="s">
        <v>16</v>
      </c>
      <c r="G1233">
        <f>YEAR(tbl_Order[[#This Row],[OrderDate]])</f>
        <v>2023</v>
      </c>
      <c r="H1233">
        <f>MONTH(tbl_Order[[#This Row],[OrderDate]])</f>
        <v>3</v>
      </c>
      <c r="I1233" t="str">
        <f>TEXT(tbl_Order[[#This Row],[OrderDate]],"mmm")</f>
        <v>Mar</v>
      </c>
      <c r="J1233" s="3">
        <f>SUMIFS(tbl_OrderProduct[LinePrice],tbl_OrderProduct[OrderID],tbl_Order[[#This Row],[OrderID]])</f>
        <v>90.95</v>
      </c>
    </row>
    <row r="1234" spans="1:10" x14ac:dyDescent="0.4">
      <c r="A1234" t="s">
        <v>1400</v>
      </c>
      <c r="B1234" t="s">
        <v>1834</v>
      </c>
      <c r="C1234" s="1">
        <v>44992</v>
      </c>
      <c r="D1234" t="s">
        <v>17</v>
      </c>
      <c r="E1234" t="s">
        <v>20</v>
      </c>
      <c r="F1234" t="s">
        <v>16</v>
      </c>
      <c r="G1234">
        <f>YEAR(tbl_Order[[#This Row],[OrderDate]])</f>
        <v>2023</v>
      </c>
      <c r="H1234">
        <f>MONTH(tbl_Order[[#This Row],[OrderDate]])</f>
        <v>3</v>
      </c>
      <c r="I1234" t="str">
        <f>TEXT(tbl_Order[[#This Row],[OrderDate]],"mmm")</f>
        <v>Mar</v>
      </c>
      <c r="J1234" s="3">
        <f>SUMIFS(tbl_OrderProduct[LinePrice],tbl_OrderProduct[OrderID],tbl_Order[[#This Row],[OrderID]])</f>
        <v>107</v>
      </c>
    </row>
    <row r="1235" spans="1:10" x14ac:dyDescent="0.4">
      <c r="A1235" t="s">
        <v>1401</v>
      </c>
      <c r="B1235" t="s">
        <v>2566</v>
      </c>
      <c r="C1235" s="1">
        <v>44995</v>
      </c>
      <c r="D1235" t="s">
        <v>15</v>
      </c>
      <c r="E1235" t="s">
        <v>167</v>
      </c>
      <c r="F1235" t="s">
        <v>16</v>
      </c>
      <c r="G1235">
        <f>YEAR(tbl_Order[[#This Row],[OrderDate]])</f>
        <v>2023</v>
      </c>
      <c r="H1235">
        <f>MONTH(tbl_Order[[#This Row],[OrderDate]])</f>
        <v>3</v>
      </c>
      <c r="I1235" t="str">
        <f>TEXT(tbl_Order[[#This Row],[OrderDate]],"mmm")</f>
        <v>Mar</v>
      </c>
      <c r="J1235" s="3">
        <f>SUMIFS(tbl_OrderProduct[LinePrice],tbl_OrderProduct[OrderID],tbl_Order[[#This Row],[OrderID]])</f>
        <v>49.49</v>
      </c>
    </row>
    <row r="1236" spans="1:10" x14ac:dyDescent="0.4">
      <c r="A1236" t="s">
        <v>1402</v>
      </c>
      <c r="B1236" t="s">
        <v>1856</v>
      </c>
      <c r="C1236" s="1">
        <v>44996</v>
      </c>
      <c r="D1236" t="s">
        <v>15</v>
      </c>
      <c r="E1236" t="s">
        <v>167</v>
      </c>
      <c r="F1236" t="s">
        <v>16</v>
      </c>
      <c r="G1236">
        <f>YEAR(tbl_Order[[#This Row],[OrderDate]])</f>
        <v>2023</v>
      </c>
      <c r="H1236">
        <f>MONTH(tbl_Order[[#This Row],[OrderDate]])</f>
        <v>3</v>
      </c>
      <c r="I1236" t="str">
        <f>TEXT(tbl_Order[[#This Row],[OrderDate]],"mmm")</f>
        <v>Mar</v>
      </c>
      <c r="J1236" s="3">
        <f>SUMIFS(tbl_OrderProduct[LinePrice],tbl_OrderProduct[OrderID],tbl_Order[[#This Row],[OrderID]])</f>
        <v>217.8</v>
      </c>
    </row>
    <row r="1237" spans="1:10" x14ac:dyDescent="0.4">
      <c r="A1237" t="s">
        <v>1403</v>
      </c>
      <c r="B1237" t="s">
        <v>1915</v>
      </c>
      <c r="C1237" s="1">
        <v>45000</v>
      </c>
      <c r="D1237" t="s">
        <v>15</v>
      </c>
      <c r="E1237" t="s">
        <v>167</v>
      </c>
      <c r="F1237" t="s">
        <v>16</v>
      </c>
      <c r="G1237">
        <f>YEAR(tbl_Order[[#This Row],[OrderDate]])</f>
        <v>2023</v>
      </c>
      <c r="H1237">
        <f>MONTH(tbl_Order[[#This Row],[OrderDate]])</f>
        <v>3</v>
      </c>
      <c r="I1237" t="str">
        <f>TEXT(tbl_Order[[#This Row],[OrderDate]],"mmm")</f>
        <v>Mar</v>
      </c>
      <c r="J1237" s="3">
        <f>SUMIFS(tbl_OrderProduct[LinePrice],tbl_OrderProduct[OrderID],tbl_Order[[#This Row],[OrderID]])</f>
        <v>84.89</v>
      </c>
    </row>
    <row r="1238" spans="1:10" x14ac:dyDescent="0.4">
      <c r="A1238" t="s">
        <v>1404</v>
      </c>
      <c r="B1238" t="s">
        <v>2125</v>
      </c>
      <c r="C1238" s="1">
        <v>45002</v>
      </c>
      <c r="D1238" t="s">
        <v>15</v>
      </c>
      <c r="E1238" t="s">
        <v>20</v>
      </c>
      <c r="F1238" t="s">
        <v>16</v>
      </c>
      <c r="G1238">
        <f>YEAR(tbl_Order[[#This Row],[OrderDate]])</f>
        <v>2023</v>
      </c>
      <c r="H1238">
        <f>MONTH(tbl_Order[[#This Row],[OrderDate]])</f>
        <v>3</v>
      </c>
      <c r="I1238" t="str">
        <f>TEXT(tbl_Order[[#This Row],[OrderDate]],"mmm")</f>
        <v>Mar</v>
      </c>
      <c r="J1238" s="3">
        <f>SUMIFS(tbl_OrderProduct[LinePrice],tbl_OrderProduct[OrderID],tbl_Order[[#This Row],[OrderID]])</f>
        <v>91.44</v>
      </c>
    </row>
    <row r="1239" spans="1:10" x14ac:dyDescent="0.4">
      <c r="A1239" t="s">
        <v>1405</v>
      </c>
      <c r="B1239" t="s">
        <v>2527</v>
      </c>
      <c r="C1239" s="1">
        <v>45002</v>
      </c>
      <c r="D1239" t="s">
        <v>15</v>
      </c>
      <c r="E1239" t="s">
        <v>18</v>
      </c>
      <c r="F1239" t="s">
        <v>16</v>
      </c>
      <c r="G1239">
        <f>YEAR(tbl_Order[[#This Row],[OrderDate]])</f>
        <v>2023</v>
      </c>
      <c r="H1239">
        <f>MONTH(tbl_Order[[#This Row],[OrderDate]])</f>
        <v>3</v>
      </c>
      <c r="I1239" t="str">
        <f>TEXT(tbl_Order[[#This Row],[OrderDate]],"mmm")</f>
        <v>Mar</v>
      </c>
      <c r="J1239" s="3">
        <f>SUMIFS(tbl_OrderProduct[LinePrice],tbl_OrderProduct[OrderID],tbl_Order[[#This Row],[OrderID]])</f>
        <v>121.95</v>
      </c>
    </row>
    <row r="1240" spans="1:10" x14ac:dyDescent="0.4">
      <c r="A1240" t="s">
        <v>1406</v>
      </c>
      <c r="B1240" t="s">
        <v>2584</v>
      </c>
      <c r="C1240" s="1">
        <v>45004</v>
      </c>
      <c r="D1240" t="s">
        <v>166</v>
      </c>
      <c r="E1240" t="s">
        <v>20</v>
      </c>
      <c r="F1240" t="s">
        <v>16</v>
      </c>
      <c r="G1240">
        <f>YEAR(tbl_Order[[#This Row],[OrderDate]])</f>
        <v>2023</v>
      </c>
      <c r="H1240">
        <f>MONTH(tbl_Order[[#This Row],[OrderDate]])</f>
        <v>3</v>
      </c>
      <c r="I1240" t="str">
        <f>TEXT(tbl_Order[[#This Row],[OrderDate]],"mmm")</f>
        <v>Mar</v>
      </c>
      <c r="J1240" s="3">
        <f>SUMIFS(tbl_OrderProduct[LinePrice],tbl_OrderProduct[OrderID],tbl_Order[[#This Row],[OrderID]])</f>
        <v>260</v>
      </c>
    </row>
    <row r="1241" spans="1:10" x14ac:dyDescent="0.4">
      <c r="A1241" t="s">
        <v>1407</v>
      </c>
      <c r="B1241" t="s">
        <v>2366</v>
      </c>
      <c r="C1241" s="1">
        <v>45007</v>
      </c>
      <c r="D1241" t="s">
        <v>15</v>
      </c>
      <c r="E1241" t="s">
        <v>167</v>
      </c>
      <c r="F1241" t="s">
        <v>16</v>
      </c>
      <c r="G1241">
        <f>YEAR(tbl_Order[[#This Row],[OrderDate]])</f>
        <v>2023</v>
      </c>
      <c r="H1241">
        <f>MONTH(tbl_Order[[#This Row],[OrderDate]])</f>
        <v>3</v>
      </c>
      <c r="I1241" t="str">
        <f>TEXT(tbl_Order[[#This Row],[OrderDate]],"mmm")</f>
        <v>Mar</v>
      </c>
      <c r="J1241" s="3">
        <f>SUMIFS(tbl_OrderProduct[LinePrice],tbl_OrderProduct[OrderID],tbl_Order[[#This Row],[OrderID]])</f>
        <v>63.49</v>
      </c>
    </row>
    <row r="1242" spans="1:10" x14ac:dyDescent="0.4">
      <c r="A1242" t="s">
        <v>1408</v>
      </c>
      <c r="B1242" t="s">
        <v>2497</v>
      </c>
      <c r="C1242" s="1">
        <v>45009</v>
      </c>
      <c r="D1242" t="s">
        <v>15</v>
      </c>
      <c r="E1242" t="s">
        <v>167</v>
      </c>
      <c r="F1242" t="s">
        <v>16</v>
      </c>
      <c r="G1242">
        <f>YEAR(tbl_Order[[#This Row],[OrderDate]])</f>
        <v>2023</v>
      </c>
      <c r="H1242">
        <f>MONTH(tbl_Order[[#This Row],[OrderDate]])</f>
        <v>3</v>
      </c>
      <c r="I1242" t="str">
        <f>TEXT(tbl_Order[[#This Row],[OrderDate]],"mmm")</f>
        <v>Mar</v>
      </c>
      <c r="J1242" s="3">
        <f>SUMIFS(tbl_OrderProduct[LinePrice],tbl_OrderProduct[OrderID],tbl_Order[[#This Row],[OrderID]])</f>
        <v>373.92</v>
      </c>
    </row>
    <row r="1243" spans="1:10" x14ac:dyDescent="0.4">
      <c r="A1243" t="s">
        <v>1409</v>
      </c>
      <c r="B1243" t="s">
        <v>2130</v>
      </c>
      <c r="C1243" s="1">
        <v>45011</v>
      </c>
      <c r="D1243" t="s">
        <v>15</v>
      </c>
      <c r="E1243" t="s">
        <v>167</v>
      </c>
      <c r="F1243" t="s">
        <v>16</v>
      </c>
      <c r="G1243">
        <f>YEAR(tbl_Order[[#This Row],[OrderDate]])</f>
        <v>2023</v>
      </c>
      <c r="H1243">
        <f>MONTH(tbl_Order[[#This Row],[OrderDate]])</f>
        <v>3</v>
      </c>
      <c r="I1243" t="str">
        <f>TEXT(tbl_Order[[#This Row],[OrderDate]],"mmm")</f>
        <v>Mar</v>
      </c>
      <c r="J1243" s="3">
        <f>SUMIFS(tbl_OrderProduct[LinePrice],tbl_OrderProduct[OrderID],tbl_Order[[#This Row],[OrderID]])</f>
        <v>130.4</v>
      </c>
    </row>
    <row r="1244" spans="1:10" x14ac:dyDescent="0.4">
      <c r="A1244" t="s">
        <v>1410</v>
      </c>
      <c r="B1244" t="s">
        <v>1889</v>
      </c>
      <c r="C1244" s="1">
        <v>45013</v>
      </c>
      <c r="D1244" t="s">
        <v>15</v>
      </c>
      <c r="E1244" t="s">
        <v>167</v>
      </c>
      <c r="F1244" t="s">
        <v>16</v>
      </c>
      <c r="G1244">
        <f>YEAR(tbl_Order[[#This Row],[OrderDate]])</f>
        <v>2023</v>
      </c>
      <c r="H1244">
        <f>MONTH(tbl_Order[[#This Row],[OrderDate]])</f>
        <v>3</v>
      </c>
      <c r="I1244" t="str">
        <f>TEXT(tbl_Order[[#This Row],[OrderDate]],"mmm")</f>
        <v>Mar</v>
      </c>
      <c r="J1244" s="3">
        <f>SUMIFS(tbl_OrderProduct[LinePrice],tbl_OrderProduct[OrderID],tbl_Order[[#This Row],[OrderID]])</f>
        <v>64.95</v>
      </c>
    </row>
    <row r="1245" spans="1:10" x14ac:dyDescent="0.4">
      <c r="A1245" t="s">
        <v>1411</v>
      </c>
      <c r="B1245" t="s">
        <v>2621</v>
      </c>
      <c r="C1245" s="1">
        <v>45015</v>
      </c>
      <c r="D1245" t="s">
        <v>17</v>
      </c>
      <c r="E1245" t="s">
        <v>20</v>
      </c>
      <c r="F1245" t="s">
        <v>16</v>
      </c>
      <c r="G1245">
        <f>YEAR(tbl_Order[[#This Row],[OrderDate]])</f>
        <v>2023</v>
      </c>
      <c r="H1245">
        <f>MONTH(tbl_Order[[#This Row],[OrderDate]])</f>
        <v>3</v>
      </c>
      <c r="I1245" t="str">
        <f>TEXT(tbl_Order[[#This Row],[OrderDate]],"mmm")</f>
        <v>Mar</v>
      </c>
      <c r="J1245" s="3">
        <f>SUMIFS(tbl_OrderProduct[LinePrice],tbl_OrderProduct[OrderID],tbl_Order[[#This Row],[OrderID]])</f>
        <v>16.5</v>
      </c>
    </row>
    <row r="1246" spans="1:10" x14ac:dyDescent="0.4">
      <c r="A1246" t="s">
        <v>1412</v>
      </c>
      <c r="B1246" t="s">
        <v>1979</v>
      </c>
      <c r="C1246" s="1">
        <v>45018</v>
      </c>
      <c r="D1246" t="s">
        <v>17</v>
      </c>
      <c r="E1246" t="s">
        <v>20</v>
      </c>
      <c r="F1246" t="s">
        <v>16</v>
      </c>
      <c r="G1246">
        <f>YEAR(tbl_Order[[#This Row],[OrderDate]])</f>
        <v>2023</v>
      </c>
      <c r="H1246">
        <f>MONTH(tbl_Order[[#This Row],[OrderDate]])</f>
        <v>4</v>
      </c>
      <c r="I1246" t="str">
        <f>TEXT(tbl_Order[[#This Row],[OrderDate]],"mmm")</f>
        <v>Apr</v>
      </c>
      <c r="J1246" s="3">
        <f>SUMIFS(tbl_OrderProduct[LinePrice],tbl_OrderProduct[OrderID],tbl_Order[[#This Row],[OrderID]])</f>
        <v>47.989999999999995</v>
      </c>
    </row>
    <row r="1247" spans="1:10" x14ac:dyDescent="0.4">
      <c r="A1247" t="s">
        <v>1413</v>
      </c>
      <c r="B1247" t="s">
        <v>2298</v>
      </c>
      <c r="C1247" s="1">
        <v>45019</v>
      </c>
      <c r="D1247" t="s">
        <v>15</v>
      </c>
      <c r="E1247" t="s">
        <v>167</v>
      </c>
      <c r="F1247" t="s">
        <v>16</v>
      </c>
      <c r="G1247">
        <f>YEAR(tbl_Order[[#This Row],[OrderDate]])</f>
        <v>2023</v>
      </c>
      <c r="H1247">
        <f>MONTH(tbl_Order[[#This Row],[OrderDate]])</f>
        <v>4</v>
      </c>
      <c r="I1247" t="str">
        <f>TEXT(tbl_Order[[#This Row],[OrderDate]],"mmm")</f>
        <v>Apr</v>
      </c>
      <c r="J1247" s="3">
        <f>SUMIFS(tbl_OrderProduct[LinePrice],tbl_OrderProduct[OrderID],tbl_Order[[#This Row],[OrderID]])</f>
        <v>70</v>
      </c>
    </row>
    <row r="1248" spans="1:10" x14ac:dyDescent="0.4">
      <c r="A1248" t="s">
        <v>1414</v>
      </c>
      <c r="B1248" t="s">
        <v>2024</v>
      </c>
      <c r="C1248" s="1">
        <v>45021</v>
      </c>
      <c r="D1248" t="s">
        <v>166</v>
      </c>
      <c r="E1248" t="s">
        <v>167</v>
      </c>
      <c r="F1248" t="s">
        <v>16</v>
      </c>
      <c r="G1248">
        <f>YEAR(tbl_Order[[#This Row],[OrderDate]])</f>
        <v>2023</v>
      </c>
      <c r="H1248">
        <f>MONTH(tbl_Order[[#This Row],[OrderDate]])</f>
        <v>4</v>
      </c>
      <c r="I1248" t="str">
        <f>TEXT(tbl_Order[[#This Row],[OrderDate]],"mmm")</f>
        <v>Apr</v>
      </c>
      <c r="J1248" s="3">
        <f>SUMIFS(tbl_OrderProduct[LinePrice],tbl_OrderProduct[OrderID],tbl_Order[[#This Row],[OrderID]])</f>
        <v>163.9</v>
      </c>
    </row>
    <row r="1249" spans="1:10" x14ac:dyDescent="0.4">
      <c r="A1249" t="s">
        <v>1415</v>
      </c>
      <c r="B1249" t="s">
        <v>1847</v>
      </c>
      <c r="C1249" s="1">
        <v>45025</v>
      </c>
      <c r="D1249" t="s">
        <v>15</v>
      </c>
      <c r="E1249" t="s">
        <v>20</v>
      </c>
      <c r="F1249" t="s">
        <v>16</v>
      </c>
      <c r="G1249">
        <f>YEAR(tbl_Order[[#This Row],[OrderDate]])</f>
        <v>2023</v>
      </c>
      <c r="H1249">
        <f>MONTH(tbl_Order[[#This Row],[OrderDate]])</f>
        <v>4</v>
      </c>
      <c r="I1249" t="str">
        <f>TEXT(tbl_Order[[#This Row],[OrderDate]],"mmm")</f>
        <v>Apr</v>
      </c>
      <c r="J1249" s="3">
        <f>SUMIFS(tbl_OrderProduct[LinePrice],tbl_OrderProduct[OrderID],tbl_Order[[#This Row],[OrderID]])</f>
        <v>270.89999999999998</v>
      </c>
    </row>
    <row r="1250" spans="1:10" x14ac:dyDescent="0.4">
      <c r="A1250" t="s">
        <v>1416</v>
      </c>
      <c r="B1250" t="s">
        <v>2441</v>
      </c>
      <c r="C1250" s="1">
        <v>45029</v>
      </c>
      <c r="D1250" t="s">
        <v>15</v>
      </c>
      <c r="E1250" t="s">
        <v>167</v>
      </c>
      <c r="F1250" t="s">
        <v>16</v>
      </c>
      <c r="G1250">
        <f>YEAR(tbl_Order[[#This Row],[OrderDate]])</f>
        <v>2023</v>
      </c>
      <c r="H1250">
        <f>MONTH(tbl_Order[[#This Row],[OrderDate]])</f>
        <v>4</v>
      </c>
      <c r="I1250" t="str">
        <f>TEXT(tbl_Order[[#This Row],[OrderDate]],"mmm")</f>
        <v>Apr</v>
      </c>
      <c r="J1250" s="3">
        <f>SUMIFS(tbl_OrderProduct[LinePrice],tbl_OrderProduct[OrderID],tbl_Order[[#This Row],[OrderID]])</f>
        <v>92.9</v>
      </c>
    </row>
    <row r="1251" spans="1:10" x14ac:dyDescent="0.4">
      <c r="A1251" t="s">
        <v>1417</v>
      </c>
      <c r="B1251" t="s">
        <v>2469</v>
      </c>
      <c r="C1251" s="1">
        <v>45031</v>
      </c>
      <c r="D1251" t="s">
        <v>17</v>
      </c>
      <c r="E1251" t="s">
        <v>20</v>
      </c>
      <c r="F1251" t="s">
        <v>16</v>
      </c>
      <c r="G1251">
        <f>YEAR(tbl_Order[[#This Row],[OrderDate]])</f>
        <v>2023</v>
      </c>
      <c r="H1251">
        <f>MONTH(tbl_Order[[#This Row],[OrderDate]])</f>
        <v>4</v>
      </c>
      <c r="I1251" t="str">
        <f>TEXT(tbl_Order[[#This Row],[OrderDate]],"mmm")</f>
        <v>Apr</v>
      </c>
      <c r="J1251" s="3">
        <f>SUMIFS(tbl_OrderProduct[LinePrice],tbl_OrderProduct[OrderID],tbl_Order[[#This Row],[OrderID]])</f>
        <v>12.95</v>
      </c>
    </row>
    <row r="1252" spans="1:10" x14ac:dyDescent="0.4">
      <c r="A1252" t="s">
        <v>1418</v>
      </c>
      <c r="B1252" t="s">
        <v>2200</v>
      </c>
      <c r="C1252" s="1">
        <v>45035</v>
      </c>
      <c r="D1252" t="s">
        <v>15</v>
      </c>
      <c r="E1252" t="s">
        <v>18</v>
      </c>
      <c r="F1252" t="s">
        <v>16</v>
      </c>
      <c r="G1252">
        <f>YEAR(tbl_Order[[#This Row],[OrderDate]])</f>
        <v>2023</v>
      </c>
      <c r="H1252">
        <f>MONTH(tbl_Order[[#This Row],[OrderDate]])</f>
        <v>4</v>
      </c>
      <c r="I1252" t="str">
        <f>TEXT(tbl_Order[[#This Row],[OrderDate]],"mmm")</f>
        <v>Apr</v>
      </c>
      <c r="J1252" s="3">
        <f>SUMIFS(tbl_OrderProduct[LinePrice],tbl_OrderProduct[OrderID],tbl_Order[[#This Row],[OrderID]])</f>
        <v>34.99</v>
      </c>
    </row>
    <row r="1253" spans="1:10" x14ac:dyDescent="0.4">
      <c r="A1253" t="s">
        <v>1419</v>
      </c>
      <c r="B1253" t="s">
        <v>2109</v>
      </c>
      <c r="C1253" s="1">
        <v>45038</v>
      </c>
      <c r="D1253" t="s">
        <v>17</v>
      </c>
      <c r="E1253" t="s">
        <v>18</v>
      </c>
      <c r="F1253" t="s">
        <v>16</v>
      </c>
      <c r="G1253">
        <f>YEAR(tbl_Order[[#This Row],[OrderDate]])</f>
        <v>2023</v>
      </c>
      <c r="H1253">
        <f>MONTH(tbl_Order[[#This Row],[OrderDate]])</f>
        <v>4</v>
      </c>
      <c r="I1253" t="str">
        <f>TEXT(tbl_Order[[#This Row],[OrderDate]],"mmm")</f>
        <v>Apr</v>
      </c>
      <c r="J1253" s="3">
        <f>SUMIFS(tbl_OrderProduct[LinePrice],tbl_OrderProduct[OrderID],tbl_Order[[#This Row],[OrderID]])</f>
        <v>142.9</v>
      </c>
    </row>
    <row r="1254" spans="1:10" x14ac:dyDescent="0.4">
      <c r="A1254" t="s">
        <v>1420</v>
      </c>
      <c r="B1254" t="s">
        <v>1866</v>
      </c>
      <c r="C1254" s="1">
        <v>45040</v>
      </c>
      <c r="D1254" t="s">
        <v>15</v>
      </c>
      <c r="E1254" t="s">
        <v>167</v>
      </c>
      <c r="F1254" t="s">
        <v>16</v>
      </c>
      <c r="G1254">
        <f>YEAR(tbl_Order[[#This Row],[OrderDate]])</f>
        <v>2023</v>
      </c>
      <c r="H1254">
        <f>MONTH(tbl_Order[[#This Row],[OrderDate]])</f>
        <v>4</v>
      </c>
      <c r="I1254" t="str">
        <f>TEXT(tbl_Order[[#This Row],[OrderDate]],"mmm")</f>
        <v>Apr</v>
      </c>
      <c r="J1254" s="3">
        <f>SUMIFS(tbl_OrderProduct[LinePrice],tbl_OrderProduct[OrderID],tbl_Order[[#This Row],[OrderID]])</f>
        <v>349.47</v>
      </c>
    </row>
    <row r="1255" spans="1:10" x14ac:dyDescent="0.4">
      <c r="A1255" t="s">
        <v>1421</v>
      </c>
      <c r="B1255" t="s">
        <v>2596</v>
      </c>
      <c r="C1255" s="1">
        <v>45041</v>
      </c>
      <c r="D1255" t="s">
        <v>17</v>
      </c>
      <c r="E1255" t="s">
        <v>167</v>
      </c>
      <c r="F1255" t="s">
        <v>16</v>
      </c>
      <c r="G1255">
        <f>YEAR(tbl_Order[[#This Row],[OrderDate]])</f>
        <v>2023</v>
      </c>
      <c r="H1255">
        <f>MONTH(tbl_Order[[#This Row],[OrderDate]])</f>
        <v>4</v>
      </c>
      <c r="I1255" t="str">
        <f>TEXT(tbl_Order[[#This Row],[OrderDate]],"mmm")</f>
        <v>Apr</v>
      </c>
      <c r="J1255" s="3">
        <f>SUMIFS(tbl_OrderProduct[LinePrice],tbl_OrderProduct[OrderID],tbl_Order[[#This Row],[OrderID]])</f>
        <v>141.9</v>
      </c>
    </row>
    <row r="1256" spans="1:10" x14ac:dyDescent="0.4">
      <c r="A1256" t="s">
        <v>1422</v>
      </c>
      <c r="B1256" t="s">
        <v>2348</v>
      </c>
      <c r="C1256" s="1">
        <v>45041</v>
      </c>
      <c r="D1256" t="s">
        <v>15</v>
      </c>
      <c r="E1256" t="s">
        <v>18</v>
      </c>
      <c r="F1256" t="s">
        <v>16</v>
      </c>
      <c r="G1256">
        <f>YEAR(tbl_Order[[#This Row],[OrderDate]])</f>
        <v>2023</v>
      </c>
      <c r="H1256">
        <f>MONTH(tbl_Order[[#This Row],[OrderDate]])</f>
        <v>4</v>
      </c>
      <c r="I1256" t="str">
        <f>TEXT(tbl_Order[[#This Row],[OrderDate]],"mmm")</f>
        <v>Apr</v>
      </c>
      <c r="J1256" s="3">
        <f>SUMIFS(tbl_OrderProduct[LinePrice],tbl_OrderProduct[OrderID],tbl_Order[[#This Row],[OrderID]])</f>
        <v>63.49</v>
      </c>
    </row>
    <row r="1257" spans="1:10" x14ac:dyDescent="0.4">
      <c r="A1257" t="s">
        <v>1423</v>
      </c>
      <c r="B1257" t="s">
        <v>2358</v>
      </c>
      <c r="C1257" s="1">
        <v>45043</v>
      </c>
      <c r="D1257" t="s">
        <v>15</v>
      </c>
      <c r="E1257" t="s">
        <v>167</v>
      </c>
      <c r="F1257" t="s">
        <v>16</v>
      </c>
      <c r="G1257">
        <f>YEAR(tbl_Order[[#This Row],[OrderDate]])</f>
        <v>2023</v>
      </c>
      <c r="H1257">
        <f>MONTH(tbl_Order[[#This Row],[OrderDate]])</f>
        <v>4</v>
      </c>
      <c r="I1257" t="str">
        <f>TEXT(tbl_Order[[#This Row],[OrderDate]],"mmm")</f>
        <v>Apr</v>
      </c>
      <c r="J1257" s="3">
        <f>SUMIFS(tbl_OrderProduct[LinePrice],tbl_OrderProduct[OrderID],tbl_Order[[#This Row],[OrderID]])</f>
        <v>60.45</v>
      </c>
    </row>
    <row r="1258" spans="1:10" x14ac:dyDescent="0.4">
      <c r="A1258" t="s">
        <v>1424</v>
      </c>
      <c r="B1258" t="s">
        <v>2138</v>
      </c>
      <c r="C1258" s="1">
        <v>45046</v>
      </c>
      <c r="D1258" t="s">
        <v>166</v>
      </c>
      <c r="E1258" t="s">
        <v>167</v>
      </c>
      <c r="F1258" t="s">
        <v>16</v>
      </c>
      <c r="G1258">
        <f>YEAR(tbl_Order[[#This Row],[OrderDate]])</f>
        <v>2023</v>
      </c>
      <c r="H1258">
        <f>MONTH(tbl_Order[[#This Row],[OrderDate]])</f>
        <v>4</v>
      </c>
      <c r="I1258" t="str">
        <f>TEXT(tbl_Order[[#This Row],[OrderDate]],"mmm")</f>
        <v>Apr</v>
      </c>
      <c r="J1258" s="3">
        <f>SUMIFS(tbl_OrderProduct[LinePrice],tbl_OrderProduct[OrderID],tbl_Order[[#This Row],[OrderID]])</f>
        <v>325.33</v>
      </c>
    </row>
    <row r="1259" spans="1:10" x14ac:dyDescent="0.4">
      <c r="A1259" t="s">
        <v>1425</v>
      </c>
      <c r="B1259" t="s">
        <v>2265</v>
      </c>
      <c r="C1259" s="1">
        <v>45049</v>
      </c>
      <c r="D1259" t="s">
        <v>17</v>
      </c>
      <c r="E1259" t="s">
        <v>18</v>
      </c>
      <c r="F1259" t="s">
        <v>16</v>
      </c>
      <c r="G1259">
        <f>YEAR(tbl_Order[[#This Row],[OrderDate]])</f>
        <v>2023</v>
      </c>
      <c r="H1259">
        <f>MONTH(tbl_Order[[#This Row],[OrderDate]])</f>
        <v>5</v>
      </c>
      <c r="I1259" t="str">
        <f>TEXT(tbl_Order[[#This Row],[OrderDate]],"mmm")</f>
        <v>May</v>
      </c>
      <c r="J1259" s="3">
        <f>SUMIFS(tbl_OrderProduct[LinePrice],tbl_OrderProduct[OrderID],tbl_Order[[#This Row],[OrderID]])</f>
        <v>58</v>
      </c>
    </row>
    <row r="1260" spans="1:10" x14ac:dyDescent="0.4">
      <c r="A1260" t="s">
        <v>1426</v>
      </c>
      <c r="B1260" t="s">
        <v>2569</v>
      </c>
      <c r="C1260" s="1">
        <v>45051</v>
      </c>
      <c r="D1260" t="s">
        <v>166</v>
      </c>
      <c r="E1260" t="s">
        <v>167</v>
      </c>
      <c r="F1260" t="s">
        <v>16</v>
      </c>
      <c r="G1260">
        <f>YEAR(tbl_Order[[#This Row],[OrderDate]])</f>
        <v>2023</v>
      </c>
      <c r="H1260">
        <f>MONTH(tbl_Order[[#This Row],[OrderDate]])</f>
        <v>5</v>
      </c>
      <c r="I1260" t="str">
        <f>TEXT(tbl_Order[[#This Row],[OrderDate]],"mmm")</f>
        <v>May</v>
      </c>
      <c r="J1260" s="3">
        <f>SUMIFS(tbl_OrderProduct[LinePrice],tbl_OrderProduct[OrderID],tbl_Order[[#This Row],[OrderID]])</f>
        <v>20.49</v>
      </c>
    </row>
    <row r="1261" spans="1:10" x14ac:dyDescent="0.4">
      <c r="A1261" t="s">
        <v>1427</v>
      </c>
      <c r="B1261" t="s">
        <v>2657</v>
      </c>
      <c r="C1261" s="1">
        <v>45053</v>
      </c>
      <c r="D1261" t="s">
        <v>17</v>
      </c>
      <c r="E1261" t="s">
        <v>167</v>
      </c>
      <c r="F1261" t="s">
        <v>16</v>
      </c>
      <c r="G1261">
        <f>YEAR(tbl_Order[[#This Row],[OrderDate]])</f>
        <v>2023</v>
      </c>
      <c r="H1261">
        <f>MONTH(tbl_Order[[#This Row],[OrderDate]])</f>
        <v>5</v>
      </c>
      <c r="I1261" t="str">
        <f>TEXT(tbl_Order[[#This Row],[OrderDate]],"mmm")</f>
        <v>May</v>
      </c>
      <c r="J1261" s="3">
        <f>SUMIFS(tbl_OrderProduct[LinePrice],tbl_OrderProduct[OrderID],tbl_Order[[#This Row],[OrderID]])</f>
        <v>52.49</v>
      </c>
    </row>
    <row r="1262" spans="1:10" x14ac:dyDescent="0.4">
      <c r="A1262" t="s">
        <v>1428</v>
      </c>
      <c r="B1262" t="s">
        <v>2273</v>
      </c>
      <c r="C1262" s="1">
        <v>45055</v>
      </c>
      <c r="D1262" t="s">
        <v>15</v>
      </c>
      <c r="E1262" t="s">
        <v>20</v>
      </c>
      <c r="F1262" t="s">
        <v>16</v>
      </c>
      <c r="G1262">
        <f>YEAR(tbl_Order[[#This Row],[OrderDate]])</f>
        <v>2023</v>
      </c>
      <c r="H1262">
        <f>MONTH(tbl_Order[[#This Row],[OrderDate]])</f>
        <v>5</v>
      </c>
      <c r="I1262" t="str">
        <f>TEXT(tbl_Order[[#This Row],[OrderDate]],"mmm")</f>
        <v>May</v>
      </c>
      <c r="J1262" s="3">
        <f>SUMIFS(tbl_OrderProduct[LinePrice],tbl_OrderProduct[OrderID],tbl_Order[[#This Row],[OrderID]])</f>
        <v>20.99</v>
      </c>
    </row>
    <row r="1263" spans="1:10" x14ac:dyDescent="0.4">
      <c r="A1263" t="s">
        <v>1429</v>
      </c>
      <c r="B1263" t="s">
        <v>2495</v>
      </c>
      <c r="C1263" s="1">
        <v>45057</v>
      </c>
      <c r="D1263" t="s">
        <v>15</v>
      </c>
      <c r="E1263" t="s">
        <v>167</v>
      </c>
      <c r="F1263" t="s">
        <v>16</v>
      </c>
      <c r="G1263">
        <f>YEAR(tbl_Order[[#This Row],[OrderDate]])</f>
        <v>2023</v>
      </c>
      <c r="H1263">
        <f>MONTH(tbl_Order[[#This Row],[OrderDate]])</f>
        <v>5</v>
      </c>
      <c r="I1263" t="str">
        <f>TEXT(tbl_Order[[#This Row],[OrderDate]],"mmm")</f>
        <v>May</v>
      </c>
      <c r="J1263" s="3">
        <f>SUMIFS(tbl_OrderProduct[LinePrice],tbl_OrderProduct[OrderID],tbl_Order[[#This Row],[OrderID]])</f>
        <v>58</v>
      </c>
    </row>
    <row r="1264" spans="1:10" x14ac:dyDescent="0.4">
      <c r="A1264" t="s">
        <v>1430</v>
      </c>
      <c r="B1264" t="s">
        <v>1933</v>
      </c>
      <c r="C1264" s="1">
        <v>45061</v>
      </c>
      <c r="D1264" t="s">
        <v>15</v>
      </c>
      <c r="E1264" t="s">
        <v>167</v>
      </c>
      <c r="F1264" t="s">
        <v>16</v>
      </c>
      <c r="G1264">
        <f>YEAR(tbl_Order[[#This Row],[OrderDate]])</f>
        <v>2023</v>
      </c>
      <c r="H1264">
        <f>MONTH(tbl_Order[[#This Row],[OrderDate]])</f>
        <v>5</v>
      </c>
      <c r="I1264" t="str">
        <f>TEXT(tbl_Order[[#This Row],[OrderDate]],"mmm")</f>
        <v>May</v>
      </c>
      <c r="J1264" s="3">
        <f>SUMIFS(tbl_OrderProduct[LinePrice],tbl_OrderProduct[OrderID],tbl_Order[[#This Row],[OrderID]])</f>
        <v>91.4</v>
      </c>
    </row>
    <row r="1265" spans="1:10" x14ac:dyDescent="0.4">
      <c r="A1265" t="s">
        <v>1431</v>
      </c>
      <c r="B1265" t="s">
        <v>2247</v>
      </c>
      <c r="C1265" s="1">
        <v>45063</v>
      </c>
      <c r="D1265" t="s">
        <v>15</v>
      </c>
      <c r="E1265" t="s">
        <v>167</v>
      </c>
      <c r="F1265" t="s">
        <v>16</v>
      </c>
      <c r="G1265">
        <f>YEAR(tbl_Order[[#This Row],[OrderDate]])</f>
        <v>2023</v>
      </c>
      <c r="H1265">
        <f>MONTH(tbl_Order[[#This Row],[OrderDate]])</f>
        <v>5</v>
      </c>
      <c r="I1265" t="str">
        <f>TEXT(tbl_Order[[#This Row],[OrderDate]],"mmm")</f>
        <v>May</v>
      </c>
      <c r="J1265" s="3">
        <f>SUMIFS(tbl_OrderProduct[LinePrice],tbl_OrderProduct[OrderID],tbl_Order[[#This Row],[OrderID]])</f>
        <v>116.9</v>
      </c>
    </row>
    <row r="1266" spans="1:10" x14ac:dyDescent="0.4">
      <c r="A1266" t="s">
        <v>1432</v>
      </c>
      <c r="B1266" t="s">
        <v>2390</v>
      </c>
      <c r="C1266" s="1">
        <v>45065</v>
      </c>
      <c r="D1266" t="s">
        <v>17</v>
      </c>
      <c r="E1266" t="s">
        <v>18</v>
      </c>
      <c r="F1266" t="s">
        <v>16</v>
      </c>
      <c r="G1266">
        <f>YEAR(tbl_Order[[#This Row],[OrderDate]])</f>
        <v>2023</v>
      </c>
      <c r="H1266">
        <f>MONTH(tbl_Order[[#This Row],[OrderDate]])</f>
        <v>5</v>
      </c>
      <c r="I1266" t="str">
        <f>TEXT(tbl_Order[[#This Row],[OrderDate]],"mmm")</f>
        <v>May</v>
      </c>
      <c r="J1266" s="3">
        <f>SUMIFS(tbl_OrderProduct[LinePrice],tbl_OrderProduct[OrderID],tbl_Order[[#This Row],[OrderID]])</f>
        <v>24</v>
      </c>
    </row>
    <row r="1267" spans="1:10" x14ac:dyDescent="0.4">
      <c r="A1267" t="s">
        <v>1433</v>
      </c>
      <c r="B1267" t="s">
        <v>2622</v>
      </c>
      <c r="C1267" s="1">
        <v>45065</v>
      </c>
      <c r="D1267" t="s">
        <v>15</v>
      </c>
      <c r="E1267" t="s">
        <v>18</v>
      </c>
      <c r="F1267" t="s">
        <v>16</v>
      </c>
      <c r="G1267">
        <f>YEAR(tbl_Order[[#This Row],[OrderDate]])</f>
        <v>2023</v>
      </c>
      <c r="H1267">
        <f>MONTH(tbl_Order[[#This Row],[OrderDate]])</f>
        <v>5</v>
      </c>
      <c r="I1267" t="str">
        <f>TEXT(tbl_Order[[#This Row],[OrderDate]],"mmm")</f>
        <v>May</v>
      </c>
      <c r="J1267" s="3">
        <f>SUMIFS(tbl_OrderProduct[LinePrice],tbl_OrderProduct[OrderID],tbl_Order[[#This Row],[OrderID]])</f>
        <v>245.87</v>
      </c>
    </row>
    <row r="1268" spans="1:10" x14ac:dyDescent="0.4">
      <c r="A1268" t="s">
        <v>1434</v>
      </c>
      <c r="B1268" t="s">
        <v>2019</v>
      </c>
      <c r="C1268" s="1">
        <v>45067</v>
      </c>
      <c r="D1268" t="s">
        <v>15</v>
      </c>
      <c r="E1268" t="s">
        <v>20</v>
      </c>
      <c r="F1268" t="s">
        <v>16</v>
      </c>
      <c r="G1268">
        <f>YEAR(tbl_Order[[#This Row],[OrderDate]])</f>
        <v>2023</v>
      </c>
      <c r="H1268">
        <f>MONTH(tbl_Order[[#This Row],[OrderDate]])</f>
        <v>5</v>
      </c>
      <c r="I1268" t="str">
        <f>TEXT(tbl_Order[[#This Row],[OrderDate]],"mmm")</f>
        <v>May</v>
      </c>
      <c r="J1268" s="3">
        <f>SUMIFS(tbl_OrderProduct[LinePrice],tbl_OrderProduct[OrderID],tbl_Order[[#This Row],[OrderID]])</f>
        <v>38</v>
      </c>
    </row>
    <row r="1269" spans="1:10" x14ac:dyDescent="0.4">
      <c r="A1269" t="s">
        <v>1435</v>
      </c>
      <c r="B1269" t="s">
        <v>2570</v>
      </c>
      <c r="C1269" s="1">
        <v>45070</v>
      </c>
      <c r="D1269" t="s">
        <v>15</v>
      </c>
      <c r="E1269" t="s">
        <v>18</v>
      </c>
      <c r="F1269" t="s">
        <v>16</v>
      </c>
      <c r="G1269">
        <f>YEAR(tbl_Order[[#This Row],[OrderDate]])</f>
        <v>2023</v>
      </c>
      <c r="H1269">
        <f>MONTH(tbl_Order[[#This Row],[OrderDate]])</f>
        <v>5</v>
      </c>
      <c r="I1269" t="str">
        <f>TEXT(tbl_Order[[#This Row],[OrderDate]],"mmm")</f>
        <v>May</v>
      </c>
      <c r="J1269" s="3">
        <f>SUMIFS(tbl_OrderProduct[LinePrice],tbl_OrderProduct[OrderID],tbl_Order[[#This Row],[OrderID]])</f>
        <v>183.95</v>
      </c>
    </row>
    <row r="1270" spans="1:10" x14ac:dyDescent="0.4">
      <c r="A1270" t="s">
        <v>1436</v>
      </c>
      <c r="B1270" t="s">
        <v>2336</v>
      </c>
      <c r="C1270" s="1">
        <v>45073</v>
      </c>
      <c r="D1270" t="s">
        <v>15</v>
      </c>
      <c r="E1270" t="s">
        <v>167</v>
      </c>
      <c r="F1270" t="s">
        <v>16</v>
      </c>
      <c r="G1270">
        <f>YEAR(tbl_Order[[#This Row],[OrderDate]])</f>
        <v>2023</v>
      </c>
      <c r="H1270">
        <f>MONTH(tbl_Order[[#This Row],[OrderDate]])</f>
        <v>5</v>
      </c>
      <c r="I1270" t="str">
        <f>TEXT(tbl_Order[[#This Row],[OrderDate]],"mmm")</f>
        <v>May</v>
      </c>
      <c r="J1270" s="3">
        <f>SUMIFS(tbl_OrderProduct[LinePrice],tbl_OrderProduct[OrderID],tbl_Order[[#This Row],[OrderID]])</f>
        <v>242.93</v>
      </c>
    </row>
    <row r="1271" spans="1:10" x14ac:dyDescent="0.4">
      <c r="A1271" t="s">
        <v>1437</v>
      </c>
      <c r="B1271" t="s">
        <v>2129</v>
      </c>
      <c r="C1271" s="1">
        <v>45075</v>
      </c>
      <c r="D1271" t="s">
        <v>15</v>
      </c>
      <c r="E1271" t="s">
        <v>167</v>
      </c>
      <c r="F1271" t="s">
        <v>16</v>
      </c>
      <c r="G1271">
        <f>YEAR(tbl_Order[[#This Row],[OrderDate]])</f>
        <v>2023</v>
      </c>
      <c r="H1271">
        <f>MONTH(tbl_Order[[#This Row],[OrderDate]])</f>
        <v>5</v>
      </c>
      <c r="I1271" t="str">
        <f>TEXT(tbl_Order[[#This Row],[OrderDate]],"mmm")</f>
        <v>May</v>
      </c>
      <c r="J1271" s="3">
        <f>SUMIFS(tbl_OrderProduct[LinePrice],tbl_OrderProduct[OrderID],tbl_Order[[#This Row],[OrderID]])</f>
        <v>274.34000000000003</v>
      </c>
    </row>
    <row r="1272" spans="1:10" x14ac:dyDescent="0.4">
      <c r="A1272" t="s">
        <v>1438</v>
      </c>
      <c r="B1272" t="s">
        <v>2014</v>
      </c>
      <c r="C1272" s="1">
        <v>45077</v>
      </c>
      <c r="D1272" t="s">
        <v>17</v>
      </c>
      <c r="E1272" t="s">
        <v>167</v>
      </c>
      <c r="F1272" t="s">
        <v>16</v>
      </c>
      <c r="G1272">
        <f>YEAR(tbl_Order[[#This Row],[OrderDate]])</f>
        <v>2023</v>
      </c>
      <c r="H1272">
        <f>MONTH(tbl_Order[[#This Row],[OrderDate]])</f>
        <v>5</v>
      </c>
      <c r="I1272" t="str">
        <f>TEXT(tbl_Order[[#This Row],[OrderDate]],"mmm")</f>
        <v>May</v>
      </c>
      <c r="J1272" s="3">
        <f>SUMIFS(tbl_OrderProduct[LinePrice],tbl_OrderProduct[OrderID],tbl_Order[[#This Row],[OrderID]])</f>
        <v>102.5</v>
      </c>
    </row>
    <row r="1273" spans="1:10" x14ac:dyDescent="0.4">
      <c r="A1273" t="s">
        <v>1439</v>
      </c>
      <c r="B1273" t="s">
        <v>2202</v>
      </c>
      <c r="C1273" s="1">
        <v>45080</v>
      </c>
      <c r="D1273" t="s">
        <v>17</v>
      </c>
      <c r="E1273" t="s">
        <v>167</v>
      </c>
      <c r="F1273" t="s">
        <v>16</v>
      </c>
      <c r="G1273">
        <f>YEAR(tbl_Order[[#This Row],[OrderDate]])</f>
        <v>2023</v>
      </c>
      <c r="H1273">
        <f>MONTH(tbl_Order[[#This Row],[OrderDate]])</f>
        <v>6</v>
      </c>
      <c r="I1273" t="str">
        <f>TEXT(tbl_Order[[#This Row],[OrderDate]],"mmm")</f>
        <v>Jun</v>
      </c>
      <c r="J1273" s="3">
        <f>SUMIFS(tbl_OrderProduct[LinePrice],tbl_OrderProduct[OrderID],tbl_Order[[#This Row],[OrderID]])</f>
        <v>125</v>
      </c>
    </row>
    <row r="1274" spans="1:10" x14ac:dyDescent="0.4">
      <c r="A1274" t="s">
        <v>1440</v>
      </c>
      <c r="B1274" t="s">
        <v>2067</v>
      </c>
      <c r="C1274" s="1">
        <v>45080</v>
      </c>
      <c r="D1274" t="s">
        <v>15</v>
      </c>
      <c r="E1274" t="s">
        <v>167</v>
      </c>
      <c r="F1274" t="s">
        <v>16</v>
      </c>
      <c r="G1274">
        <f>YEAR(tbl_Order[[#This Row],[OrderDate]])</f>
        <v>2023</v>
      </c>
      <c r="H1274">
        <f>MONTH(tbl_Order[[#This Row],[OrderDate]])</f>
        <v>6</v>
      </c>
      <c r="I1274" t="str">
        <f>TEXT(tbl_Order[[#This Row],[OrderDate]],"mmm")</f>
        <v>Jun</v>
      </c>
      <c r="J1274" s="3">
        <f>SUMIFS(tbl_OrderProduct[LinePrice],tbl_OrderProduct[OrderID],tbl_Order[[#This Row],[OrderID]])</f>
        <v>40.950000000000003</v>
      </c>
    </row>
    <row r="1275" spans="1:10" x14ac:dyDescent="0.4">
      <c r="A1275" t="s">
        <v>1441</v>
      </c>
      <c r="B1275" t="s">
        <v>2311</v>
      </c>
      <c r="C1275" s="1">
        <v>45083</v>
      </c>
      <c r="D1275" t="s">
        <v>15</v>
      </c>
      <c r="E1275" t="s">
        <v>167</v>
      </c>
      <c r="F1275" t="s">
        <v>16</v>
      </c>
      <c r="G1275">
        <f>YEAR(tbl_Order[[#This Row],[OrderDate]])</f>
        <v>2023</v>
      </c>
      <c r="H1275">
        <f>MONTH(tbl_Order[[#This Row],[OrderDate]])</f>
        <v>6</v>
      </c>
      <c r="I1275" t="str">
        <f>TEXT(tbl_Order[[#This Row],[OrderDate]],"mmm")</f>
        <v>Jun</v>
      </c>
      <c r="J1275" s="3">
        <f>SUMIFS(tbl_OrderProduct[LinePrice],tbl_OrderProduct[OrderID],tbl_Order[[#This Row],[OrderID]])</f>
        <v>49.49</v>
      </c>
    </row>
    <row r="1276" spans="1:10" x14ac:dyDescent="0.4">
      <c r="A1276" t="s">
        <v>1442</v>
      </c>
      <c r="B1276" t="s">
        <v>1989</v>
      </c>
      <c r="C1276" s="1">
        <v>45086</v>
      </c>
      <c r="D1276" t="s">
        <v>15</v>
      </c>
      <c r="E1276" t="s">
        <v>20</v>
      </c>
      <c r="F1276" t="s">
        <v>16</v>
      </c>
      <c r="G1276">
        <f>YEAR(tbl_Order[[#This Row],[OrderDate]])</f>
        <v>2023</v>
      </c>
      <c r="H1276">
        <f>MONTH(tbl_Order[[#This Row],[OrderDate]])</f>
        <v>6</v>
      </c>
      <c r="I1276" t="str">
        <f>TEXT(tbl_Order[[#This Row],[OrderDate]],"mmm")</f>
        <v>Jun</v>
      </c>
      <c r="J1276" s="3">
        <f>SUMIFS(tbl_OrderProduct[LinePrice],tbl_OrderProduct[OrderID],tbl_Order[[#This Row],[OrderID]])</f>
        <v>151.98000000000002</v>
      </c>
    </row>
    <row r="1277" spans="1:10" x14ac:dyDescent="0.4">
      <c r="A1277" t="s">
        <v>1443</v>
      </c>
      <c r="B1277" t="s">
        <v>2574</v>
      </c>
      <c r="C1277" s="1">
        <v>45088</v>
      </c>
      <c r="D1277" t="s">
        <v>166</v>
      </c>
      <c r="E1277" t="s">
        <v>18</v>
      </c>
      <c r="F1277" t="s">
        <v>16</v>
      </c>
      <c r="G1277">
        <f>YEAR(tbl_Order[[#This Row],[OrderDate]])</f>
        <v>2023</v>
      </c>
      <c r="H1277">
        <f>MONTH(tbl_Order[[#This Row],[OrderDate]])</f>
        <v>6</v>
      </c>
      <c r="I1277" t="str">
        <f>TEXT(tbl_Order[[#This Row],[OrderDate]],"mmm")</f>
        <v>Jun</v>
      </c>
      <c r="J1277" s="3">
        <f>SUMIFS(tbl_OrderProduct[LinePrice],tbl_OrderProduct[OrderID],tbl_Order[[#This Row],[OrderID]])</f>
        <v>109.98</v>
      </c>
    </row>
    <row r="1278" spans="1:10" x14ac:dyDescent="0.4">
      <c r="A1278" t="s">
        <v>1444</v>
      </c>
      <c r="B1278" t="s">
        <v>2655</v>
      </c>
      <c r="C1278" s="1">
        <v>45089</v>
      </c>
      <c r="D1278" t="s">
        <v>15</v>
      </c>
      <c r="E1278" t="s">
        <v>167</v>
      </c>
      <c r="F1278" t="s">
        <v>16</v>
      </c>
      <c r="G1278">
        <f>YEAR(tbl_Order[[#This Row],[OrderDate]])</f>
        <v>2023</v>
      </c>
      <c r="H1278">
        <f>MONTH(tbl_Order[[#This Row],[OrderDate]])</f>
        <v>6</v>
      </c>
      <c r="I1278" t="str">
        <f>TEXT(tbl_Order[[#This Row],[OrderDate]],"mmm")</f>
        <v>Jun</v>
      </c>
      <c r="J1278" s="3">
        <f>SUMIFS(tbl_OrderProduct[LinePrice],tbl_OrderProduct[OrderID],tbl_Order[[#This Row],[OrderID]])</f>
        <v>59.95</v>
      </c>
    </row>
    <row r="1279" spans="1:10" x14ac:dyDescent="0.4">
      <c r="A1279" t="s">
        <v>1445</v>
      </c>
      <c r="B1279" t="s">
        <v>2586</v>
      </c>
      <c r="C1279" s="1">
        <v>45093</v>
      </c>
      <c r="D1279" t="s">
        <v>17</v>
      </c>
      <c r="E1279" t="s">
        <v>18</v>
      </c>
      <c r="F1279" t="s">
        <v>16</v>
      </c>
      <c r="G1279">
        <f>YEAR(tbl_Order[[#This Row],[OrderDate]])</f>
        <v>2023</v>
      </c>
      <c r="H1279">
        <f>MONTH(tbl_Order[[#This Row],[OrderDate]])</f>
        <v>6</v>
      </c>
      <c r="I1279" t="str">
        <f>TEXT(tbl_Order[[#This Row],[OrderDate]],"mmm")</f>
        <v>Jun</v>
      </c>
      <c r="J1279" s="3">
        <f>SUMIFS(tbl_OrderProduct[LinePrice],tbl_OrderProduct[OrderID],tbl_Order[[#This Row],[OrderID]])</f>
        <v>187.99</v>
      </c>
    </row>
    <row r="1280" spans="1:10" x14ac:dyDescent="0.4">
      <c r="A1280" t="s">
        <v>1446</v>
      </c>
      <c r="B1280" t="s">
        <v>1818</v>
      </c>
      <c r="C1280" s="1">
        <v>45093</v>
      </c>
      <c r="D1280" t="s">
        <v>15</v>
      </c>
      <c r="E1280" t="s">
        <v>167</v>
      </c>
      <c r="F1280" t="s">
        <v>16</v>
      </c>
      <c r="G1280">
        <f>YEAR(tbl_Order[[#This Row],[OrderDate]])</f>
        <v>2023</v>
      </c>
      <c r="H1280">
        <f>MONTH(tbl_Order[[#This Row],[OrderDate]])</f>
        <v>6</v>
      </c>
      <c r="I1280" t="str">
        <f>TEXT(tbl_Order[[#This Row],[OrderDate]],"mmm")</f>
        <v>Jun</v>
      </c>
      <c r="J1280" s="3">
        <f>SUMIFS(tbl_OrderProduct[LinePrice],tbl_OrderProduct[OrderID],tbl_Order[[#This Row],[OrderID]])</f>
        <v>37.950000000000003</v>
      </c>
    </row>
    <row r="1281" spans="1:10" x14ac:dyDescent="0.4">
      <c r="A1281" t="s">
        <v>1447</v>
      </c>
      <c r="B1281" t="s">
        <v>1795</v>
      </c>
      <c r="C1281" s="1">
        <v>45095</v>
      </c>
      <c r="D1281" t="s">
        <v>15</v>
      </c>
      <c r="E1281" t="s">
        <v>167</v>
      </c>
      <c r="F1281" t="s">
        <v>16</v>
      </c>
      <c r="G1281">
        <f>YEAR(tbl_Order[[#This Row],[OrderDate]])</f>
        <v>2023</v>
      </c>
      <c r="H1281">
        <f>MONTH(tbl_Order[[#This Row],[OrderDate]])</f>
        <v>6</v>
      </c>
      <c r="I1281" t="str">
        <f>TEXT(tbl_Order[[#This Row],[OrderDate]],"mmm")</f>
        <v>Jun</v>
      </c>
      <c r="J1281" s="3">
        <f>SUMIFS(tbl_OrderProduct[LinePrice],tbl_OrderProduct[OrderID],tbl_Order[[#This Row],[OrderID]])</f>
        <v>19.95</v>
      </c>
    </row>
    <row r="1282" spans="1:10" x14ac:dyDescent="0.4">
      <c r="A1282" t="s">
        <v>1448</v>
      </c>
      <c r="B1282" t="s">
        <v>2139</v>
      </c>
      <c r="C1282" s="1">
        <v>45096</v>
      </c>
      <c r="D1282" t="s">
        <v>166</v>
      </c>
      <c r="E1282" t="s">
        <v>167</v>
      </c>
      <c r="F1282" t="s">
        <v>16</v>
      </c>
      <c r="G1282">
        <f>YEAR(tbl_Order[[#This Row],[OrderDate]])</f>
        <v>2023</v>
      </c>
      <c r="H1282">
        <f>MONTH(tbl_Order[[#This Row],[OrderDate]])</f>
        <v>6</v>
      </c>
      <c r="I1282" t="str">
        <f>TEXT(tbl_Order[[#This Row],[OrderDate]],"mmm")</f>
        <v>Jun</v>
      </c>
      <c r="J1282" s="3">
        <f>SUMIFS(tbl_OrderProduct[LinePrice],tbl_OrderProduct[OrderID],tbl_Order[[#This Row],[OrderID]])</f>
        <v>106</v>
      </c>
    </row>
    <row r="1283" spans="1:10" x14ac:dyDescent="0.4">
      <c r="A1283" t="s">
        <v>1449</v>
      </c>
      <c r="B1283" t="s">
        <v>2007</v>
      </c>
      <c r="C1283" s="1">
        <v>45098</v>
      </c>
      <c r="D1283" t="s">
        <v>15</v>
      </c>
      <c r="E1283" t="s">
        <v>20</v>
      </c>
      <c r="F1283" t="s">
        <v>16</v>
      </c>
      <c r="G1283">
        <f>YEAR(tbl_Order[[#This Row],[OrderDate]])</f>
        <v>2023</v>
      </c>
      <c r="H1283">
        <f>MONTH(tbl_Order[[#This Row],[OrderDate]])</f>
        <v>6</v>
      </c>
      <c r="I1283" t="str">
        <f>TEXT(tbl_Order[[#This Row],[OrderDate]],"mmm")</f>
        <v>Jun</v>
      </c>
      <c r="J1283" s="3">
        <f>SUMIFS(tbl_OrderProduct[LinePrice],tbl_OrderProduct[OrderID],tbl_Order[[#This Row],[OrderID]])</f>
        <v>40.99</v>
      </c>
    </row>
    <row r="1284" spans="1:10" x14ac:dyDescent="0.4">
      <c r="A1284" t="s">
        <v>1450</v>
      </c>
      <c r="B1284" t="s">
        <v>1771</v>
      </c>
      <c r="C1284" s="1">
        <v>45101</v>
      </c>
      <c r="D1284" t="s">
        <v>15</v>
      </c>
      <c r="E1284" t="s">
        <v>167</v>
      </c>
      <c r="F1284" t="s">
        <v>16</v>
      </c>
      <c r="G1284">
        <f>YEAR(tbl_Order[[#This Row],[OrderDate]])</f>
        <v>2023</v>
      </c>
      <c r="H1284">
        <f>MONTH(tbl_Order[[#This Row],[OrderDate]])</f>
        <v>6</v>
      </c>
      <c r="I1284" t="str">
        <f>TEXT(tbl_Order[[#This Row],[OrderDate]],"mmm")</f>
        <v>Jun</v>
      </c>
      <c r="J1284" s="3">
        <f>SUMIFS(tbl_OrderProduct[LinePrice],tbl_OrderProduct[OrderID],tbl_Order[[#This Row],[OrderID]])</f>
        <v>104.95</v>
      </c>
    </row>
    <row r="1285" spans="1:10" x14ac:dyDescent="0.4">
      <c r="A1285" t="s">
        <v>1451</v>
      </c>
      <c r="B1285" t="s">
        <v>1910</v>
      </c>
      <c r="C1285" s="1">
        <v>45103</v>
      </c>
      <c r="D1285" t="s">
        <v>15</v>
      </c>
      <c r="E1285" t="s">
        <v>20</v>
      </c>
      <c r="F1285" t="s">
        <v>16</v>
      </c>
      <c r="G1285">
        <f>YEAR(tbl_Order[[#This Row],[OrderDate]])</f>
        <v>2023</v>
      </c>
      <c r="H1285">
        <f>MONTH(tbl_Order[[#This Row],[OrderDate]])</f>
        <v>6</v>
      </c>
      <c r="I1285" t="str">
        <f>TEXT(tbl_Order[[#This Row],[OrderDate]],"mmm")</f>
        <v>Jun</v>
      </c>
      <c r="J1285" s="3">
        <f>SUMIFS(tbl_OrderProduct[LinePrice],tbl_OrderProduct[OrderID],tbl_Order[[#This Row],[OrderID]])</f>
        <v>47</v>
      </c>
    </row>
    <row r="1286" spans="1:10" x14ac:dyDescent="0.4">
      <c r="A1286" t="s">
        <v>1452</v>
      </c>
      <c r="B1286" t="s">
        <v>2049</v>
      </c>
      <c r="C1286" s="1">
        <v>45106</v>
      </c>
      <c r="D1286" t="s">
        <v>15</v>
      </c>
      <c r="E1286" t="s">
        <v>167</v>
      </c>
      <c r="F1286" t="s">
        <v>16</v>
      </c>
      <c r="G1286">
        <f>YEAR(tbl_Order[[#This Row],[OrderDate]])</f>
        <v>2023</v>
      </c>
      <c r="H1286">
        <f>MONTH(tbl_Order[[#This Row],[OrderDate]])</f>
        <v>6</v>
      </c>
      <c r="I1286" t="str">
        <f>TEXT(tbl_Order[[#This Row],[OrderDate]],"mmm")</f>
        <v>Jun</v>
      </c>
      <c r="J1286" s="3">
        <f>SUMIFS(tbl_OrderProduct[LinePrice],tbl_OrderProduct[OrderID],tbl_Order[[#This Row],[OrderID]])</f>
        <v>106.9</v>
      </c>
    </row>
    <row r="1287" spans="1:10" x14ac:dyDescent="0.4">
      <c r="A1287" t="s">
        <v>1453</v>
      </c>
      <c r="B1287" t="s">
        <v>2153</v>
      </c>
      <c r="C1287" s="1">
        <v>45108</v>
      </c>
      <c r="D1287" t="s">
        <v>15</v>
      </c>
      <c r="E1287" t="s">
        <v>18</v>
      </c>
      <c r="F1287" t="s">
        <v>16</v>
      </c>
      <c r="G1287">
        <f>YEAR(tbl_Order[[#This Row],[OrderDate]])</f>
        <v>2023</v>
      </c>
      <c r="H1287">
        <f>MONTH(tbl_Order[[#This Row],[OrderDate]])</f>
        <v>7</v>
      </c>
      <c r="I1287" t="str">
        <f>TEXT(tbl_Order[[#This Row],[OrderDate]],"mmm")</f>
        <v>Jul</v>
      </c>
      <c r="J1287" s="3">
        <f>SUMIFS(tbl_OrderProduct[LinePrice],tbl_OrderProduct[OrderID],tbl_Order[[#This Row],[OrderID]])</f>
        <v>80</v>
      </c>
    </row>
    <row r="1288" spans="1:10" x14ac:dyDescent="0.4">
      <c r="A1288" t="s">
        <v>1454</v>
      </c>
      <c r="B1288" t="s">
        <v>2415</v>
      </c>
      <c r="C1288" s="1">
        <v>45111</v>
      </c>
      <c r="D1288" t="s">
        <v>15</v>
      </c>
      <c r="E1288" t="s">
        <v>167</v>
      </c>
      <c r="F1288" t="s">
        <v>16</v>
      </c>
      <c r="G1288">
        <f>YEAR(tbl_Order[[#This Row],[OrderDate]])</f>
        <v>2023</v>
      </c>
      <c r="H1288">
        <f>MONTH(tbl_Order[[#This Row],[OrderDate]])</f>
        <v>7</v>
      </c>
      <c r="I1288" t="str">
        <f>TEXT(tbl_Order[[#This Row],[OrderDate]],"mmm")</f>
        <v>Jul</v>
      </c>
      <c r="J1288" s="3">
        <f>SUMIFS(tbl_OrderProduct[LinePrice],tbl_OrderProduct[OrderID],tbl_Order[[#This Row],[OrderID]])</f>
        <v>66.95</v>
      </c>
    </row>
    <row r="1289" spans="1:10" x14ac:dyDescent="0.4">
      <c r="A1289" t="s">
        <v>1455</v>
      </c>
      <c r="B1289" t="s">
        <v>2055</v>
      </c>
      <c r="C1289" s="1">
        <v>45113</v>
      </c>
      <c r="D1289" t="s">
        <v>15</v>
      </c>
      <c r="E1289" t="s">
        <v>167</v>
      </c>
      <c r="F1289" t="s">
        <v>16</v>
      </c>
      <c r="G1289">
        <f>YEAR(tbl_Order[[#This Row],[OrderDate]])</f>
        <v>2023</v>
      </c>
      <c r="H1289">
        <f>MONTH(tbl_Order[[#This Row],[OrderDate]])</f>
        <v>7</v>
      </c>
      <c r="I1289" t="str">
        <f>TEXT(tbl_Order[[#This Row],[OrderDate]],"mmm")</f>
        <v>Jul</v>
      </c>
      <c r="J1289" s="3">
        <f>SUMIFS(tbl_OrderProduct[LinePrice],tbl_OrderProduct[OrderID],tbl_Order[[#This Row],[OrderID]])</f>
        <v>41.98</v>
      </c>
    </row>
    <row r="1290" spans="1:10" x14ac:dyDescent="0.4">
      <c r="A1290" t="s">
        <v>1456</v>
      </c>
      <c r="B1290" t="s">
        <v>1758</v>
      </c>
      <c r="C1290" s="1">
        <v>45115</v>
      </c>
      <c r="D1290" t="s">
        <v>17</v>
      </c>
      <c r="E1290" t="s">
        <v>167</v>
      </c>
      <c r="F1290" t="s">
        <v>16</v>
      </c>
      <c r="G1290">
        <f>YEAR(tbl_Order[[#This Row],[OrderDate]])</f>
        <v>2023</v>
      </c>
      <c r="H1290">
        <f>MONTH(tbl_Order[[#This Row],[OrderDate]])</f>
        <v>7</v>
      </c>
      <c r="I1290" t="str">
        <f>TEXT(tbl_Order[[#This Row],[OrderDate]],"mmm")</f>
        <v>Jul</v>
      </c>
      <c r="J1290" s="3">
        <f>SUMIFS(tbl_OrderProduct[LinePrice],tbl_OrderProduct[OrderID],tbl_Order[[#This Row],[OrderID]])</f>
        <v>68.989999999999995</v>
      </c>
    </row>
    <row r="1291" spans="1:10" x14ac:dyDescent="0.4">
      <c r="A1291" t="s">
        <v>1457</v>
      </c>
      <c r="B1291" t="s">
        <v>1750</v>
      </c>
      <c r="C1291" s="1">
        <v>45116</v>
      </c>
      <c r="D1291" t="s">
        <v>17</v>
      </c>
      <c r="E1291" t="s">
        <v>18</v>
      </c>
      <c r="F1291" t="s">
        <v>16</v>
      </c>
      <c r="G1291">
        <f>YEAR(tbl_Order[[#This Row],[OrderDate]])</f>
        <v>2023</v>
      </c>
      <c r="H1291">
        <f>MONTH(tbl_Order[[#This Row],[OrderDate]])</f>
        <v>7</v>
      </c>
      <c r="I1291" t="str">
        <f>TEXT(tbl_Order[[#This Row],[OrderDate]],"mmm")</f>
        <v>Jul</v>
      </c>
      <c r="J1291" s="3">
        <f>SUMIFS(tbl_OrderProduct[LinePrice],tbl_OrderProduct[OrderID],tbl_Order[[#This Row],[OrderID]])</f>
        <v>29</v>
      </c>
    </row>
    <row r="1292" spans="1:10" x14ac:dyDescent="0.4">
      <c r="A1292" t="s">
        <v>1458</v>
      </c>
      <c r="B1292" t="s">
        <v>1902</v>
      </c>
      <c r="C1292" s="1">
        <v>45117</v>
      </c>
      <c r="D1292" t="s">
        <v>15</v>
      </c>
      <c r="E1292" t="s">
        <v>20</v>
      </c>
      <c r="F1292" t="s">
        <v>16</v>
      </c>
      <c r="G1292">
        <f>YEAR(tbl_Order[[#This Row],[OrderDate]])</f>
        <v>2023</v>
      </c>
      <c r="H1292">
        <f>MONTH(tbl_Order[[#This Row],[OrderDate]])</f>
        <v>7</v>
      </c>
      <c r="I1292" t="str">
        <f>TEXT(tbl_Order[[#This Row],[OrderDate]],"mmm")</f>
        <v>Jul</v>
      </c>
      <c r="J1292" s="3">
        <f>SUMIFS(tbl_OrderProduct[LinePrice],tbl_OrderProduct[OrderID],tbl_Order[[#This Row],[OrderID]])</f>
        <v>154.5</v>
      </c>
    </row>
    <row r="1293" spans="1:10" x14ac:dyDescent="0.4">
      <c r="A1293" t="s">
        <v>1459</v>
      </c>
      <c r="B1293" t="s">
        <v>1989</v>
      </c>
      <c r="C1293" s="1">
        <v>45119</v>
      </c>
      <c r="D1293" t="s">
        <v>15</v>
      </c>
      <c r="E1293" t="s">
        <v>167</v>
      </c>
      <c r="F1293" t="s">
        <v>16</v>
      </c>
      <c r="G1293">
        <f>YEAR(tbl_Order[[#This Row],[OrderDate]])</f>
        <v>2023</v>
      </c>
      <c r="H1293">
        <f>MONTH(tbl_Order[[#This Row],[OrderDate]])</f>
        <v>7</v>
      </c>
      <c r="I1293" t="str">
        <f>TEXT(tbl_Order[[#This Row],[OrderDate]],"mmm")</f>
        <v>Jul</v>
      </c>
      <c r="J1293" s="3">
        <f>SUMIFS(tbl_OrderProduct[LinePrice],tbl_OrderProduct[OrderID],tbl_Order[[#This Row],[OrderID]])</f>
        <v>58</v>
      </c>
    </row>
    <row r="1294" spans="1:10" x14ac:dyDescent="0.4">
      <c r="A1294" t="s">
        <v>1460</v>
      </c>
      <c r="B1294" t="s">
        <v>1939</v>
      </c>
      <c r="C1294" s="1">
        <v>45120</v>
      </c>
      <c r="D1294" t="s">
        <v>15</v>
      </c>
      <c r="E1294" t="s">
        <v>167</v>
      </c>
      <c r="F1294" t="s">
        <v>16</v>
      </c>
      <c r="G1294">
        <f>YEAR(tbl_Order[[#This Row],[OrderDate]])</f>
        <v>2023</v>
      </c>
      <c r="H1294">
        <f>MONTH(tbl_Order[[#This Row],[OrderDate]])</f>
        <v>7</v>
      </c>
      <c r="I1294" t="str">
        <f>TEXT(tbl_Order[[#This Row],[OrderDate]],"mmm")</f>
        <v>Jul</v>
      </c>
      <c r="J1294" s="3">
        <f>SUMIFS(tbl_OrderProduct[LinePrice],tbl_OrderProduct[OrderID],tbl_Order[[#This Row],[OrderID]])</f>
        <v>73.95</v>
      </c>
    </row>
    <row r="1295" spans="1:10" x14ac:dyDescent="0.4">
      <c r="A1295" t="s">
        <v>1461</v>
      </c>
      <c r="B1295" t="s">
        <v>1968</v>
      </c>
      <c r="C1295" s="1">
        <v>45120</v>
      </c>
      <c r="D1295" t="s">
        <v>166</v>
      </c>
      <c r="E1295" t="s">
        <v>20</v>
      </c>
      <c r="F1295" t="s">
        <v>16</v>
      </c>
      <c r="G1295">
        <f>YEAR(tbl_Order[[#This Row],[OrderDate]])</f>
        <v>2023</v>
      </c>
      <c r="H1295">
        <f>MONTH(tbl_Order[[#This Row],[OrderDate]])</f>
        <v>7</v>
      </c>
      <c r="I1295" t="str">
        <f>TEXT(tbl_Order[[#This Row],[OrderDate]],"mmm")</f>
        <v>Jul</v>
      </c>
      <c r="J1295" s="3">
        <f>SUMIFS(tbl_OrderProduct[LinePrice],tbl_OrderProduct[OrderID],tbl_Order[[#This Row],[OrderID]])</f>
        <v>23.95</v>
      </c>
    </row>
    <row r="1296" spans="1:10" x14ac:dyDescent="0.4">
      <c r="A1296" t="s">
        <v>1462</v>
      </c>
      <c r="B1296" t="s">
        <v>2031</v>
      </c>
      <c r="C1296" s="1">
        <v>45123</v>
      </c>
      <c r="D1296" t="s">
        <v>17</v>
      </c>
      <c r="E1296" t="s">
        <v>20</v>
      </c>
      <c r="F1296" t="s">
        <v>16</v>
      </c>
      <c r="G1296">
        <f>YEAR(tbl_Order[[#This Row],[OrderDate]])</f>
        <v>2023</v>
      </c>
      <c r="H1296">
        <f>MONTH(tbl_Order[[#This Row],[OrderDate]])</f>
        <v>7</v>
      </c>
      <c r="I1296" t="str">
        <f>TEXT(tbl_Order[[#This Row],[OrderDate]],"mmm")</f>
        <v>Jul</v>
      </c>
      <c r="J1296" s="3">
        <f>SUMIFS(tbl_OrderProduct[LinePrice],tbl_OrderProduct[OrderID],tbl_Order[[#This Row],[OrderID]])</f>
        <v>24</v>
      </c>
    </row>
    <row r="1297" spans="1:10" x14ac:dyDescent="0.4">
      <c r="A1297" t="s">
        <v>1463</v>
      </c>
      <c r="B1297" t="s">
        <v>2554</v>
      </c>
      <c r="C1297" s="1">
        <v>45125</v>
      </c>
      <c r="D1297" t="s">
        <v>17</v>
      </c>
      <c r="E1297" t="s">
        <v>20</v>
      </c>
      <c r="F1297" t="s">
        <v>16</v>
      </c>
      <c r="G1297">
        <f>YEAR(tbl_Order[[#This Row],[OrderDate]])</f>
        <v>2023</v>
      </c>
      <c r="H1297">
        <f>MONTH(tbl_Order[[#This Row],[OrderDate]])</f>
        <v>7</v>
      </c>
      <c r="I1297" t="str">
        <f>TEXT(tbl_Order[[#This Row],[OrderDate]],"mmm")</f>
        <v>Jul</v>
      </c>
      <c r="J1297" s="3">
        <f>SUMIFS(tbl_OrderProduct[LinePrice],tbl_OrderProduct[OrderID],tbl_Order[[#This Row],[OrderID]])</f>
        <v>227.48000000000002</v>
      </c>
    </row>
    <row r="1298" spans="1:10" x14ac:dyDescent="0.4">
      <c r="A1298" t="s">
        <v>1464</v>
      </c>
      <c r="B1298" t="s">
        <v>1895</v>
      </c>
      <c r="C1298" s="1">
        <v>45127</v>
      </c>
      <c r="D1298" t="s">
        <v>15</v>
      </c>
      <c r="E1298" t="s">
        <v>20</v>
      </c>
      <c r="F1298" t="s">
        <v>16</v>
      </c>
      <c r="G1298">
        <f>YEAR(tbl_Order[[#This Row],[OrderDate]])</f>
        <v>2023</v>
      </c>
      <c r="H1298">
        <f>MONTH(tbl_Order[[#This Row],[OrderDate]])</f>
        <v>7</v>
      </c>
      <c r="I1298" t="str">
        <f>TEXT(tbl_Order[[#This Row],[OrderDate]],"mmm")</f>
        <v>Jul</v>
      </c>
      <c r="J1298" s="3">
        <f>SUMIFS(tbl_OrderProduct[LinePrice],tbl_OrderProduct[OrderID],tbl_Order[[#This Row],[OrderID]])</f>
        <v>33.5</v>
      </c>
    </row>
    <row r="1299" spans="1:10" x14ac:dyDescent="0.4">
      <c r="A1299" t="s">
        <v>1465</v>
      </c>
      <c r="B1299" t="s">
        <v>1951</v>
      </c>
      <c r="C1299" s="1">
        <v>45129</v>
      </c>
      <c r="D1299" t="s">
        <v>15</v>
      </c>
      <c r="E1299" t="s">
        <v>167</v>
      </c>
      <c r="F1299" t="s">
        <v>16</v>
      </c>
      <c r="G1299">
        <f>YEAR(tbl_Order[[#This Row],[OrderDate]])</f>
        <v>2023</v>
      </c>
      <c r="H1299">
        <f>MONTH(tbl_Order[[#This Row],[OrderDate]])</f>
        <v>7</v>
      </c>
      <c r="I1299" t="str">
        <f>TEXT(tbl_Order[[#This Row],[OrderDate]],"mmm")</f>
        <v>Jul</v>
      </c>
      <c r="J1299" s="3">
        <f>SUMIFS(tbl_OrderProduct[LinePrice],tbl_OrderProduct[OrderID],tbl_Order[[#This Row],[OrderID]])</f>
        <v>40.950000000000003</v>
      </c>
    </row>
    <row r="1300" spans="1:10" x14ac:dyDescent="0.4">
      <c r="A1300" t="s">
        <v>1466</v>
      </c>
      <c r="B1300" t="s">
        <v>2241</v>
      </c>
      <c r="C1300" s="1">
        <v>45129</v>
      </c>
      <c r="D1300" t="s">
        <v>17</v>
      </c>
      <c r="E1300" t="s">
        <v>20</v>
      </c>
      <c r="F1300" t="s">
        <v>16</v>
      </c>
      <c r="G1300">
        <f>YEAR(tbl_Order[[#This Row],[OrderDate]])</f>
        <v>2023</v>
      </c>
      <c r="H1300">
        <f>MONTH(tbl_Order[[#This Row],[OrderDate]])</f>
        <v>7</v>
      </c>
      <c r="I1300" t="str">
        <f>TEXT(tbl_Order[[#This Row],[OrderDate]],"mmm")</f>
        <v>Jul</v>
      </c>
      <c r="J1300" s="3">
        <f>SUMIFS(tbl_OrderProduct[LinePrice],tbl_OrderProduct[OrderID],tbl_Order[[#This Row],[OrderID]])</f>
        <v>109.99000000000001</v>
      </c>
    </row>
    <row r="1301" spans="1:10" x14ac:dyDescent="0.4">
      <c r="A1301" t="s">
        <v>1467</v>
      </c>
      <c r="B1301" t="s">
        <v>2001</v>
      </c>
      <c r="C1301" s="1">
        <v>45132</v>
      </c>
      <c r="D1301" t="s">
        <v>17</v>
      </c>
      <c r="E1301" t="s">
        <v>18</v>
      </c>
      <c r="F1301" t="s">
        <v>16</v>
      </c>
      <c r="G1301">
        <f>YEAR(tbl_Order[[#This Row],[OrderDate]])</f>
        <v>2023</v>
      </c>
      <c r="H1301">
        <f>MONTH(tbl_Order[[#This Row],[OrderDate]])</f>
        <v>7</v>
      </c>
      <c r="I1301" t="str">
        <f>TEXT(tbl_Order[[#This Row],[OrderDate]],"mmm")</f>
        <v>Jul</v>
      </c>
      <c r="J1301" s="3">
        <f>SUMIFS(tbl_OrderProduct[LinePrice],tbl_OrderProduct[OrderID],tbl_Order[[#This Row],[OrderID]])</f>
        <v>35</v>
      </c>
    </row>
    <row r="1302" spans="1:10" x14ac:dyDescent="0.4">
      <c r="A1302" t="s">
        <v>1468</v>
      </c>
      <c r="B1302" t="s">
        <v>2079</v>
      </c>
      <c r="C1302" s="1">
        <v>45133</v>
      </c>
      <c r="D1302" t="s">
        <v>15</v>
      </c>
      <c r="E1302" t="s">
        <v>18</v>
      </c>
      <c r="F1302" t="s">
        <v>16</v>
      </c>
      <c r="G1302">
        <f>YEAR(tbl_Order[[#This Row],[OrderDate]])</f>
        <v>2023</v>
      </c>
      <c r="H1302">
        <f>MONTH(tbl_Order[[#This Row],[OrderDate]])</f>
        <v>7</v>
      </c>
      <c r="I1302" t="str">
        <f>TEXT(tbl_Order[[#This Row],[OrderDate]],"mmm")</f>
        <v>Jul</v>
      </c>
      <c r="J1302" s="3">
        <f>SUMIFS(tbl_OrderProduct[LinePrice],tbl_OrderProduct[OrderID],tbl_Order[[#This Row],[OrderID]])</f>
        <v>15.5</v>
      </c>
    </row>
    <row r="1303" spans="1:10" x14ac:dyDescent="0.4">
      <c r="A1303" t="s">
        <v>1469</v>
      </c>
      <c r="B1303" t="s">
        <v>2609</v>
      </c>
      <c r="C1303" s="1">
        <v>45136</v>
      </c>
      <c r="D1303" t="s">
        <v>15</v>
      </c>
      <c r="E1303" t="s">
        <v>167</v>
      </c>
      <c r="F1303" t="s">
        <v>16</v>
      </c>
      <c r="G1303">
        <f>YEAR(tbl_Order[[#This Row],[OrderDate]])</f>
        <v>2023</v>
      </c>
      <c r="H1303">
        <f>MONTH(tbl_Order[[#This Row],[OrderDate]])</f>
        <v>7</v>
      </c>
      <c r="I1303" t="str">
        <f>TEXT(tbl_Order[[#This Row],[OrderDate]],"mmm")</f>
        <v>Jul</v>
      </c>
      <c r="J1303" s="3">
        <f>SUMIFS(tbl_OrderProduct[LinePrice],tbl_OrderProduct[OrderID],tbl_Order[[#This Row],[OrderID]])</f>
        <v>47.9</v>
      </c>
    </row>
    <row r="1304" spans="1:10" x14ac:dyDescent="0.4">
      <c r="A1304" t="s">
        <v>1470</v>
      </c>
      <c r="B1304" t="s">
        <v>2078</v>
      </c>
      <c r="C1304" s="1">
        <v>45139</v>
      </c>
      <c r="D1304" t="s">
        <v>15</v>
      </c>
      <c r="E1304" t="s">
        <v>20</v>
      </c>
      <c r="F1304" t="s">
        <v>16</v>
      </c>
      <c r="G1304">
        <f>YEAR(tbl_Order[[#This Row],[OrderDate]])</f>
        <v>2023</v>
      </c>
      <c r="H1304">
        <f>MONTH(tbl_Order[[#This Row],[OrderDate]])</f>
        <v>8</v>
      </c>
      <c r="I1304" t="str">
        <f>TEXT(tbl_Order[[#This Row],[OrderDate]],"mmm")</f>
        <v>Aug</v>
      </c>
      <c r="J1304" s="3">
        <f>SUMIFS(tbl_OrderProduct[LinePrice],tbl_OrderProduct[OrderID],tbl_Order[[#This Row],[OrderID]])</f>
        <v>17</v>
      </c>
    </row>
    <row r="1305" spans="1:10" x14ac:dyDescent="0.4">
      <c r="A1305" t="s">
        <v>1471</v>
      </c>
      <c r="B1305" t="s">
        <v>2660</v>
      </c>
      <c r="C1305" s="1">
        <v>45142</v>
      </c>
      <c r="D1305" t="s">
        <v>17</v>
      </c>
      <c r="E1305" t="s">
        <v>167</v>
      </c>
      <c r="F1305" t="s">
        <v>16</v>
      </c>
      <c r="G1305">
        <f>YEAR(tbl_Order[[#This Row],[OrderDate]])</f>
        <v>2023</v>
      </c>
      <c r="H1305">
        <f>MONTH(tbl_Order[[#This Row],[OrderDate]])</f>
        <v>8</v>
      </c>
      <c r="I1305" t="str">
        <f>TEXT(tbl_Order[[#This Row],[OrderDate]],"mmm")</f>
        <v>Aug</v>
      </c>
      <c r="J1305" s="3">
        <f>SUMIFS(tbl_OrderProduct[LinePrice],tbl_OrderProduct[OrderID],tbl_Order[[#This Row],[OrderID]])</f>
        <v>174.98</v>
      </c>
    </row>
    <row r="1306" spans="1:10" x14ac:dyDescent="0.4">
      <c r="A1306" t="s">
        <v>1472</v>
      </c>
      <c r="B1306" t="s">
        <v>2152</v>
      </c>
      <c r="C1306" s="1">
        <v>45143</v>
      </c>
      <c r="D1306" t="s">
        <v>15</v>
      </c>
      <c r="E1306" t="s">
        <v>18</v>
      </c>
      <c r="F1306" t="s">
        <v>16</v>
      </c>
      <c r="G1306">
        <f>YEAR(tbl_Order[[#This Row],[OrderDate]])</f>
        <v>2023</v>
      </c>
      <c r="H1306">
        <f>MONTH(tbl_Order[[#This Row],[OrderDate]])</f>
        <v>8</v>
      </c>
      <c r="I1306" t="str">
        <f>TEXT(tbl_Order[[#This Row],[OrderDate]],"mmm")</f>
        <v>Aug</v>
      </c>
      <c r="J1306" s="3">
        <f>SUMIFS(tbl_OrderProduct[LinePrice],tbl_OrderProduct[OrderID],tbl_Order[[#This Row],[OrderID]])</f>
        <v>186.97</v>
      </c>
    </row>
    <row r="1307" spans="1:10" x14ac:dyDescent="0.4">
      <c r="A1307" t="s">
        <v>1473</v>
      </c>
      <c r="B1307" t="s">
        <v>2166</v>
      </c>
      <c r="C1307" s="1">
        <v>45143</v>
      </c>
      <c r="D1307" t="s">
        <v>15</v>
      </c>
      <c r="E1307" t="s">
        <v>18</v>
      </c>
      <c r="F1307" t="s">
        <v>16</v>
      </c>
      <c r="G1307">
        <f>YEAR(tbl_Order[[#This Row],[OrderDate]])</f>
        <v>2023</v>
      </c>
      <c r="H1307">
        <f>MONTH(tbl_Order[[#This Row],[OrderDate]])</f>
        <v>8</v>
      </c>
      <c r="I1307" t="str">
        <f>TEXT(tbl_Order[[#This Row],[OrderDate]],"mmm")</f>
        <v>Aug</v>
      </c>
      <c r="J1307" s="3">
        <f>SUMIFS(tbl_OrderProduct[LinePrice],tbl_OrderProduct[OrderID],tbl_Order[[#This Row],[OrderID]])</f>
        <v>25.9</v>
      </c>
    </row>
    <row r="1308" spans="1:10" x14ac:dyDescent="0.4">
      <c r="A1308" t="s">
        <v>1474</v>
      </c>
      <c r="B1308" t="s">
        <v>2634</v>
      </c>
      <c r="C1308" s="1">
        <v>45143</v>
      </c>
      <c r="D1308" t="s">
        <v>166</v>
      </c>
      <c r="E1308" t="s">
        <v>167</v>
      </c>
      <c r="F1308" t="s">
        <v>16</v>
      </c>
      <c r="G1308">
        <f>YEAR(tbl_Order[[#This Row],[OrderDate]])</f>
        <v>2023</v>
      </c>
      <c r="H1308">
        <f>MONTH(tbl_Order[[#This Row],[OrderDate]])</f>
        <v>8</v>
      </c>
      <c r="I1308" t="str">
        <f>TEXT(tbl_Order[[#This Row],[OrderDate]],"mmm")</f>
        <v>Aug</v>
      </c>
      <c r="J1308" s="3">
        <f>SUMIFS(tbl_OrderProduct[LinePrice],tbl_OrderProduct[OrderID],tbl_Order[[#This Row],[OrderID]])</f>
        <v>287.84000000000003</v>
      </c>
    </row>
    <row r="1309" spans="1:10" x14ac:dyDescent="0.4">
      <c r="A1309" t="s">
        <v>1475</v>
      </c>
      <c r="B1309" t="s">
        <v>2546</v>
      </c>
      <c r="C1309" s="1">
        <v>45146</v>
      </c>
      <c r="D1309" t="s">
        <v>166</v>
      </c>
      <c r="E1309" t="s">
        <v>18</v>
      </c>
      <c r="F1309" t="s">
        <v>16</v>
      </c>
      <c r="G1309">
        <f>YEAR(tbl_Order[[#This Row],[OrderDate]])</f>
        <v>2023</v>
      </c>
      <c r="H1309">
        <f>MONTH(tbl_Order[[#This Row],[OrderDate]])</f>
        <v>8</v>
      </c>
      <c r="I1309" t="str">
        <f>TEXT(tbl_Order[[#This Row],[OrderDate]],"mmm")</f>
        <v>Aug</v>
      </c>
      <c r="J1309" s="3">
        <f>SUMIFS(tbl_OrderProduct[LinePrice],tbl_OrderProduct[OrderID],tbl_Order[[#This Row],[OrderID]])</f>
        <v>20.49</v>
      </c>
    </row>
    <row r="1310" spans="1:10" x14ac:dyDescent="0.4">
      <c r="A1310" t="s">
        <v>1476</v>
      </c>
      <c r="B1310" t="s">
        <v>1823</v>
      </c>
      <c r="C1310" s="1">
        <v>45150</v>
      </c>
      <c r="D1310" t="s">
        <v>17</v>
      </c>
      <c r="E1310" t="s">
        <v>18</v>
      </c>
      <c r="F1310" t="s">
        <v>16</v>
      </c>
      <c r="G1310">
        <f>YEAR(tbl_Order[[#This Row],[OrderDate]])</f>
        <v>2023</v>
      </c>
      <c r="H1310">
        <f>MONTH(tbl_Order[[#This Row],[OrderDate]])</f>
        <v>8</v>
      </c>
      <c r="I1310" t="str">
        <f>TEXT(tbl_Order[[#This Row],[OrderDate]],"mmm")</f>
        <v>Aug</v>
      </c>
      <c r="J1310" s="3">
        <f>SUMIFS(tbl_OrderProduct[LinePrice],tbl_OrderProduct[OrderID],tbl_Order[[#This Row],[OrderID]])</f>
        <v>19.95</v>
      </c>
    </row>
    <row r="1311" spans="1:10" x14ac:dyDescent="0.4">
      <c r="A1311" t="s">
        <v>1477</v>
      </c>
      <c r="B1311" t="s">
        <v>2122</v>
      </c>
      <c r="C1311" s="1">
        <v>45152</v>
      </c>
      <c r="D1311" t="s">
        <v>15</v>
      </c>
      <c r="E1311" t="s">
        <v>18</v>
      </c>
      <c r="F1311" t="s">
        <v>16</v>
      </c>
      <c r="G1311">
        <f>YEAR(tbl_Order[[#This Row],[OrderDate]])</f>
        <v>2023</v>
      </c>
      <c r="H1311">
        <f>MONTH(tbl_Order[[#This Row],[OrderDate]])</f>
        <v>8</v>
      </c>
      <c r="I1311" t="str">
        <f>TEXT(tbl_Order[[#This Row],[OrderDate]],"mmm")</f>
        <v>Aug</v>
      </c>
      <c r="J1311" s="3">
        <f>SUMIFS(tbl_OrderProduct[LinePrice],tbl_OrderProduct[OrderID],tbl_Order[[#This Row],[OrderID]])</f>
        <v>59.849999999999994</v>
      </c>
    </row>
    <row r="1312" spans="1:10" x14ac:dyDescent="0.4">
      <c r="A1312" t="s">
        <v>1478</v>
      </c>
      <c r="B1312" t="s">
        <v>2329</v>
      </c>
      <c r="C1312" s="1">
        <v>45155</v>
      </c>
      <c r="D1312" t="s">
        <v>15</v>
      </c>
      <c r="E1312" t="s">
        <v>18</v>
      </c>
      <c r="F1312" t="s">
        <v>16</v>
      </c>
      <c r="G1312">
        <f>YEAR(tbl_Order[[#This Row],[OrderDate]])</f>
        <v>2023</v>
      </c>
      <c r="H1312">
        <f>MONTH(tbl_Order[[#This Row],[OrderDate]])</f>
        <v>8</v>
      </c>
      <c r="I1312" t="str">
        <f>TEXT(tbl_Order[[#This Row],[OrderDate]],"mmm")</f>
        <v>Aug</v>
      </c>
      <c r="J1312" s="3">
        <f>SUMIFS(tbl_OrderProduct[LinePrice],tbl_OrderProduct[OrderID],tbl_Order[[#This Row],[OrderID]])</f>
        <v>46.45</v>
      </c>
    </row>
    <row r="1313" spans="1:10" x14ac:dyDescent="0.4">
      <c r="A1313" t="s">
        <v>1479</v>
      </c>
      <c r="B1313" t="s">
        <v>1862</v>
      </c>
      <c r="C1313" s="1">
        <v>45155</v>
      </c>
      <c r="D1313" t="s">
        <v>15</v>
      </c>
      <c r="E1313" t="s">
        <v>167</v>
      </c>
      <c r="F1313" t="s">
        <v>16</v>
      </c>
      <c r="G1313">
        <f>YEAR(tbl_Order[[#This Row],[OrderDate]])</f>
        <v>2023</v>
      </c>
      <c r="H1313">
        <f>MONTH(tbl_Order[[#This Row],[OrderDate]])</f>
        <v>8</v>
      </c>
      <c r="I1313" t="str">
        <f>TEXT(tbl_Order[[#This Row],[OrderDate]],"mmm")</f>
        <v>Aug</v>
      </c>
      <c r="J1313" s="3">
        <f>SUMIFS(tbl_OrderProduct[LinePrice],tbl_OrderProduct[OrderID],tbl_Order[[#This Row],[OrderID]])</f>
        <v>49.49</v>
      </c>
    </row>
    <row r="1314" spans="1:10" x14ac:dyDescent="0.4">
      <c r="A1314" t="s">
        <v>1480</v>
      </c>
      <c r="B1314" t="s">
        <v>1924</v>
      </c>
      <c r="C1314" s="1">
        <v>45158</v>
      </c>
      <c r="D1314" t="s">
        <v>15</v>
      </c>
      <c r="E1314" t="s">
        <v>167</v>
      </c>
      <c r="F1314" t="s">
        <v>16</v>
      </c>
      <c r="G1314">
        <f>YEAR(tbl_Order[[#This Row],[OrderDate]])</f>
        <v>2023</v>
      </c>
      <c r="H1314">
        <f>MONTH(tbl_Order[[#This Row],[OrderDate]])</f>
        <v>8</v>
      </c>
      <c r="I1314" t="str">
        <f>TEXT(tbl_Order[[#This Row],[OrderDate]],"mmm")</f>
        <v>Aug</v>
      </c>
      <c r="J1314" s="3">
        <f>SUMIFS(tbl_OrderProduct[LinePrice],tbl_OrderProduct[OrderID],tbl_Order[[#This Row],[OrderID]])</f>
        <v>169.45</v>
      </c>
    </row>
    <row r="1315" spans="1:10" x14ac:dyDescent="0.4">
      <c r="A1315" t="s">
        <v>1481</v>
      </c>
      <c r="B1315" t="s">
        <v>1871</v>
      </c>
      <c r="C1315" s="1">
        <v>45158</v>
      </c>
      <c r="D1315" t="s">
        <v>15</v>
      </c>
      <c r="E1315" t="s">
        <v>167</v>
      </c>
      <c r="F1315" t="s">
        <v>16</v>
      </c>
      <c r="G1315">
        <f>YEAR(tbl_Order[[#This Row],[OrderDate]])</f>
        <v>2023</v>
      </c>
      <c r="H1315">
        <f>MONTH(tbl_Order[[#This Row],[OrderDate]])</f>
        <v>8</v>
      </c>
      <c r="I1315" t="str">
        <f>TEXT(tbl_Order[[#This Row],[OrderDate]],"mmm")</f>
        <v>Aug</v>
      </c>
      <c r="J1315" s="3">
        <f>SUMIFS(tbl_OrderProduct[LinePrice],tbl_OrderProduct[OrderID],tbl_Order[[#This Row],[OrderID]])</f>
        <v>100.95</v>
      </c>
    </row>
    <row r="1316" spans="1:10" x14ac:dyDescent="0.4">
      <c r="A1316" t="s">
        <v>1482</v>
      </c>
      <c r="B1316" t="s">
        <v>1793</v>
      </c>
      <c r="C1316" s="1">
        <v>45161</v>
      </c>
      <c r="D1316" t="s">
        <v>166</v>
      </c>
      <c r="E1316" t="s">
        <v>167</v>
      </c>
      <c r="F1316" t="s">
        <v>16</v>
      </c>
      <c r="G1316">
        <f>YEAR(tbl_Order[[#This Row],[OrderDate]])</f>
        <v>2023</v>
      </c>
      <c r="H1316">
        <f>MONTH(tbl_Order[[#This Row],[OrderDate]])</f>
        <v>8</v>
      </c>
      <c r="I1316" t="str">
        <f>TEXT(tbl_Order[[#This Row],[OrderDate]],"mmm")</f>
        <v>Aug</v>
      </c>
      <c r="J1316" s="3">
        <f>SUMIFS(tbl_OrderProduct[LinePrice],tbl_OrderProduct[OrderID],tbl_Order[[#This Row],[OrderID]])</f>
        <v>274.84000000000003</v>
      </c>
    </row>
    <row r="1317" spans="1:10" x14ac:dyDescent="0.4">
      <c r="A1317" t="s">
        <v>1483</v>
      </c>
      <c r="B1317" t="s">
        <v>2302</v>
      </c>
      <c r="C1317" s="1">
        <v>45161</v>
      </c>
      <c r="D1317" t="s">
        <v>15</v>
      </c>
      <c r="E1317" t="s">
        <v>167</v>
      </c>
      <c r="F1317" t="s">
        <v>16</v>
      </c>
      <c r="G1317">
        <f>YEAR(tbl_Order[[#This Row],[OrderDate]])</f>
        <v>2023</v>
      </c>
      <c r="H1317">
        <f>MONTH(tbl_Order[[#This Row],[OrderDate]])</f>
        <v>8</v>
      </c>
      <c r="I1317" t="str">
        <f>TEXT(tbl_Order[[#This Row],[OrderDate]],"mmm")</f>
        <v>Aug</v>
      </c>
      <c r="J1317" s="3">
        <f>SUMIFS(tbl_OrderProduct[LinePrice],tbl_OrderProduct[OrderID],tbl_Order[[#This Row],[OrderID]])</f>
        <v>205.49</v>
      </c>
    </row>
    <row r="1318" spans="1:10" x14ac:dyDescent="0.4">
      <c r="A1318" t="s">
        <v>1484</v>
      </c>
      <c r="B1318" t="s">
        <v>1937</v>
      </c>
      <c r="C1318" s="1">
        <v>45165</v>
      </c>
      <c r="D1318" t="s">
        <v>17</v>
      </c>
      <c r="E1318" t="s">
        <v>20</v>
      </c>
      <c r="F1318" t="s">
        <v>16</v>
      </c>
      <c r="G1318">
        <f>YEAR(tbl_Order[[#This Row],[OrderDate]])</f>
        <v>2023</v>
      </c>
      <c r="H1318">
        <f>MONTH(tbl_Order[[#This Row],[OrderDate]])</f>
        <v>8</v>
      </c>
      <c r="I1318" t="str">
        <f>TEXT(tbl_Order[[#This Row],[OrderDate]],"mmm")</f>
        <v>Aug</v>
      </c>
      <c r="J1318" s="3">
        <f>SUMIFS(tbl_OrderProduct[LinePrice],tbl_OrderProduct[OrderID],tbl_Order[[#This Row],[OrderID]])</f>
        <v>20.49</v>
      </c>
    </row>
    <row r="1319" spans="1:10" x14ac:dyDescent="0.4">
      <c r="A1319" t="s">
        <v>1485</v>
      </c>
      <c r="B1319" t="s">
        <v>1817</v>
      </c>
      <c r="C1319" s="1">
        <v>45168</v>
      </c>
      <c r="D1319" t="s">
        <v>166</v>
      </c>
      <c r="E1319" t="s">
        <v>18</v>
      </c>
      <c r="F1319" t="s">
        <v>16</v>
      </c>
      <c r="G1319">
        <f>YEAR(tbl_Order[[#This Row],[OrderDate]])</f>
        <v>2023</v>
      </c>
      <c r="H1319">
        <f>MONTH(tbl_Order[[#This Row],[OrderDate]])</f>
        <v>8</v>
      </c>
      <c r="I1319" t="str">
        <f>TEXT(tbl_Order[[#This Row],[OrderDate]],"mmm")</f>
        <v>Aug</v>
      </c>
      <c r="J1319" s="3">
        <f>SUMIFS(tbl_OrderProduct[LinePrice],tbl_OrderProduct[OrderID],tbl_Order[[#This Row],[OrderID]])</f>
        <v>82.95</v>
      </c>
    </row>
    <row r="1320" spans="1:10" x14ac:dyDescent="0.4">
      <c r="A1320" t="s">
        <v>1486</v>
      </c>
      <c r="B1320" t="s">
        <v>1807</v>
      </c>
      <c r="C1320" s="1">
        <v>45170</v>
      </c>
      <c r="D1320" t="s">
        <v>17</v>
      </c>
      <c r="E1320" t="s">
        <v>167</v>
      </c>
      <c r="F1320" t="s">
        <v>16</v>
      </c>
      <c r="G1320">
        <f>YEAR(tbl_Order[[#This Row],[OrderDate]])</f>
        <v>2023</v>
      </c>
      <c r="H1320">
        <f>MONTH(tbl_Order[[#This Row],[OrderDate]])</f>
        <v>9</v>
      </c>
      <c r="I1320" t="str">
        <f>TEXT(tbl_Order[[#This Row],[OrderDate]],"mmm")</f>
        <v>Sep</v>
      </c>
      <c r="J1320" s="3">
        <f>SUMIFS(tbl_OrderProduct[LinePrice],tbl_OrderProduct[OrderID],tbl_Order[[#This Row],[OrderID]])</f>
        <v>20.49</v>
      </c>
    </row>
    <row r="1321" spans="1:10" x14ac:dyDescent="0.4">
      <c r="A1321" t="s">
        <v>1487</v>
      </c>
      <c r="B1321" t="s">
        <v>1827</v>
      </c>
      <c r="C1321" s="1">
        <v>45170</v>
      </c>
      <c r="D1321" t="s">
        <v>15</v>
      </c>
      <c r="E1321" t="s">
        <v>18</v>
      </c>
      <c r="F1321" t="s">
        <v>16</v>
      </c>
      <c r="G1321">
        <f>YEAR(tbl_Order[[#This Row],[OrderDate]])</f>
        <v>2023</v>
      </c>
      <c r="H1321">
        <f>MONTH(tbl_Order[[#This Row],[OrderDate]])</f>
        <v>9</v>
      </c>
      <c r="I1321" t="str">
        <f>TEXT(tbl_Order[[#This Row],[OrderDate]],"mmm")</f>
        <v>Sep</v>
      </c>
      <c r="J1321" s="3">
        <f>SUMIFS(tbl_OrderProduct[LinePrice],tbl_OrderProduct[OrderID],tbl_Order[[#This Row],[OrderID]])</f>
        <v>45</v>
      </c>
    </row>
    <row r="1322" spans="1:10" x14ac:dyDescent="0.4">
      <c r="A1322" t="s">
        <v>1488</v>
      </c>
      <c r="B1322" t="s">
        <v>1991</v>
      </c>
      <c r="C1322" s="1">
        <v>45171</v>
      </c>
      <c r="D1322" t="s">
        <v>15</v>
      </c>
      <c r="E1322" t="s">
        <v>18</v>
      </c>
      <c r="F1322" t="s">
        <v>16</v>
      </c>
      <c r="G1322">
        <f>YEAR(tbl_Order[[#This Row],[OrderDate]])</f>
        <v>2023</v>
      </c>
      <c r="H1322">
        <f>MONTH(tbl_Order[[#This Row],[OrderDate]])</f>
        <v>9</v>
      </c>
      <c r="I1322" t="str">
        <f>TEXT(tbl_Order[[#This Row],[OrderDate]],"mmm")</f>
        <v>Sep</v>
      </c>
      <c r="J1322" s="3">
        <f>SUMIFS(tbl_OrderProduct[LinePrice],tbl_OrderProduct[OrderID],tbl_Order[[#This Row],[OrderID]])</f>
        <v>55.95</v>
      </c>
    </row>
    <row r="1323" spans="1:10" x14ac:dyDescent="0.4">
      <c r="A1323" t="s">
        <v>1489</v>
      </c>
      <c r="B1323" t="s">
        <v>2316</v>
      </c>
      <c r="C1323" s="1">
        <v>45173</v>
      </c>
      <c r="D1323" t="s">
        <v>15</v>
      </c>
      <c r="E1323" t="s">
        <v>167</v>
      </c>
      <c r="F1323" t="s">
        <v>16</v>
      </c>
      <c r="G1323">
        <f>YEAR(tbl_Order[[#This Row],[OrderDate]])</f>
        <v>2023</v>
      </c>
      <c r="H1323">
        <f>MONTH(tbl_Order[[#This Row],[OrderDate]])</f>
        <v>9</v>
      </c>
      <c r="I1323" t="str">
        <f>TEXT(tbl_Order[[#This Row],[OrderDate]],"mmm")</f>
        <v>Sep</v>
      </c>
      <c r="J1323" s="3">
        <f>SUMIFS(tbl_OrderProduct[LinePrice],tbl_OrderProduct[OrderID],tbl_Order[[#This Row],[OrderID]])</f>
        <v>278.5</v>
      </c>
    </row>
    <row r="1324" spans="1:10" x14ac:dyDescent="0.4">
      <c r="A1324" t="s">
        <v>1490</v>
      </c>
      <c r="B1324" t="s">
        <v>1814</v>
      </c>
      <c r="C1324" s="1">
        <v>45175</v>
      </c>
      <c r="D1324" t="s">
        <v>17</v>
      </c>
      <c r="E1324" t="s">
        <v>167</v>
      </c>
      <c r="F1324" t="s">
        <v>16</v>
      </c>
      <c r="G1324">
        <f>YEAR(tbl_Order[[#This Row],[OrderDate]])</f>
        <v>2023</v>
      </c>
      <c r="H1324">
        <f>MONTH(tbl_Order[[#This Row],[OrderDate]])</f>
        <v>9</v>
      </c>
      <c r="I1324" t="str">
        <f>TEXT(tbl_Order[[#This Row],[OrderDate]],"mmm")</f>
        <v>Sep</v>
      </c>
      <c r="J1324" s="3">
        <f>SUMIFS(tbl_OrderProduct[LinePrice],tbl_OrderProduct[OrderID],tbl_Order[[#This Row],[OrderID]])</f>
        <v>457.76000000000005</v>
      </c>
    </row>
    <row r="1325" spans="1:10" x14ac:dyDescent="0.4">
      <c r="A1325" t="s">
        <v>1491</v>
      </c>
      <c r="B1325" t="s">
        <v>1974</v>
      </c>
      <c r="C1325" s="1">
        <v>45177</v>
      </c>
      <c r="D1325" t="s">
        <v>166</v>
      </c>
      <c r="E1325" t="s">
        <v>18</v>
      </c>
      <c r="F1325" t="s">
        <v>16</v>
      </c>
      <c r="G1325">
        <f>YEAR(tbl_Order[[#This Row],[OrderDate]])</f>
        <v>2023</v>
      </c>
      <c r="H1325">
        <f>MONTH(tbl_Order[[#This Row],[OrderDate]])</f>
        <v>9</v>
      </c>
      <c r="I1325" t="str">
        <f>TEXT(tbl_Order[[#This Row],[OrderDate]],"mmm")</f>
        <v>Sep</v>
      </c>
      <c r="J1325" s="3">
        <f>SUMIFS(tbl_OrderProduct[LinePrice],tbl_OrderProduct[OrderID],tbl_Order[[#This Row],[OrderID]])</f>
        <v>358.89</v>
      </c>
    </row>
    <row r="1326" spans="1:10" x14ac:dyDescent="0.4">
      <c r="A1326" t="s">
        <v>1492</v>
      </c>
      <c r="B1326" t="s">
        <v>2425</v>
      </c>
      <c r="C1326" s="1">
        <v>45178</v>
      </c>
      <c r="D1326" t="s">
        <v>15</v>
      </c>
      <c r="E1326" t="s">
        <v>167</v>
      </c>
      <c r="F1326" t="s">
        <v>16</v>
      </c>
      <c r="G1326">
        <f>YEAR(tbl_Order[[#This Row],[OrderDate]])</f>
        <v>2023</v>
      </c>
      <c r="H1326">
        <f>MONTH(tbl_Order[[#This Row],[OrderDate]])</f>
        <v>9</v>
      </c>
      <c r="I1326" t="str">
        <f>TEXT(tbl_Order[[#This Row],[OrderDate]],"mmm")</f>
        <v>Sep</v>
      </c>
      <c r="J1326" s="3">
        <f>SUMIFS(tbl_OrderProduct[LinePrice],tbl_OrderProduct[OrderID],tbl_Order[[#This Row],[OrderID]])</f>
        <v>123.9</v>
      </c>
    </row>
    <row r="1327" spans="1:10" x14ac:dyDescent="0.4">
      <c r="A1327" t="s">
        <v>1493</v>
      </c>
      <c r="B1327" t="s">
        <v>2140</v>
      </c>
      <c r="C1327" s="1">
        <v>45179</v>
      </c>
      <c r="D1327" t="s">
        <v>15</v>
      </c>
      <c r="E1327" t="s">
        <v>20</v>
      </c>
      <c r="F1327" t="s">
        <v>16</v>
      </c>
      <c r="G1327">
        <f>YEAR(tbl_Order[[#This Row],[OrderDate]])</f>
        <v>2023</v>
      </c>
      <c r="H1327">
        <f>MONTH(tbl_Order[[#This Row],[OrderDate]])</f>
        <v>9</v>
      </c>
      <c r="I1327" t="str">
        <f>TEXT(tbl_Order[[#This Row],[OrderDate]],"mmm")</f>
        <v>Sep</v>
      </c>
      <c r="J1327" s="3">
        <f>SUMIFS(tbl_OrderProduct[LinePrice],tbl_OrderProduct[OrderID],tbl_Order[[#This Row],[OrderID]])</f>
        <v>66</v>
      </c>
    </row>
    <row r="1328" spans="1:10" x14ac:dyDescent="0.4">
      <c r="A1328" t="s">
        <v>1494</v>
      </c>
      <c r="B1328" t="s">
        <v>2413</v>
      </c>
      <c r="C1328" s="1">
        <v>45182</v>
      </c>
      <c r="D1328" t="s">
        <v>15</v>
      </c>
      <c r="E1328" t="s">
        <v>20</v>
      </c>
      <c r="F1328" t="s">
        <v>16</v>
      </c>
      <c r="G1328">
        <f>YEAR(tbl_Order[[#This Row],[OrderDate]])</f>
        <v>2023</v>
      </c>
      <c r="H1328">
        <f>MONTH(tbl_Order[[#This Row],[OrderDate]])</f>
        <v>9</v>
      </c>
      <c r="I1328" t="str">
        <f>TEXT(tbl_Order[[#This Row],[OrderDate]],"mmm")</f>
        <v>Sep</v>
      </c>
      <c r="J1328" s="3">
        <f>SUMIFS(tbl_OrderProduct[LinePrice],tbl_OrderProduct[OrderID],tbl_Order[[#This Row],[OrderID]])</f>
        <v>16.5</v>
      </c>
    </row>
    <row r="1329" spans="1:10" x14ac:dyDescent="0.4">
      <c r="A1329" t="s">
        <v>1495</v>
      </c>
      <c r="B1329" t="s">
        <v>2324</v>
      </c>
      <c r="C1329" s="1">
        <v>45185</v>
      </c>
      <c r="D1329" t="s">
        <v>15</v>
      </c>
      <c r="E1329" t="s">
        <v>167</v>
      </c>
      <c r="F1329" t="s">
        <v>16</v>
      </c>
      <c r="G1329">
        <f>YEAR(tbl_Order[[#This Row],[OrderDate]])</f>
        <v>2023</v>
      </c>
      <c r="H1329">
        <f>MONTH(tbl_Order[[#This Row],[OrderDate]])</f>
        <v>9</v>
      </c>
      <c r="I1329" t="str">
        <f>TEXT(tbl_Order[[#This Row],[OrderDate]],"mmm")</f>
        <v>Sep</v>
      </c>
      <c r="J1329" s="3">
        <f>SUMIFS(tbl_OrderProduct[LinePrice],tbl_OrderProduct[OrderID],tbl_Order[[#This Row],[OrderID]])</f>
        <v>123.48</v>
      </c>
    </row>
    <row r="1330" spans="1:10" x14ac:dyDescent="0.4">
      <c r="A1330" t="s">
        <v>1496</v>
      </c>
      <c r="B1330" t="s">
        <v>1850</v>
      </c>
      <c r="C1330" s="1">
        <v>45187</v>
      </c>
      <c r="D1330" t="s">
        <v>15</v>
      </c>
      <c r="E1330" t="s">
        <v>167</v>
      </c>
      <c r="F1330" t="s">
        <v>16</v>
      </c>
      <c r="G1330">
        <f>YEAR(tbl_Order[[#This Row],[OrderDate]])</f>
        <v>2023</v>
      </c>
      <c r="H1330">
        <f>MONTH(tbl_Order[[#This Row],[OrderDate]])</f>
        <v>9</v>
      </c>
      <c r="I1330" t="str">
        <f>TEXT(tbl_Order[[#This Row],[OrderDate]],"mmm")</f>
        <v>Sep</v>
      </c>
      <c r="J1330" s="3">
        <f>SUMIFS(tbl_OrderProduct[LinePrice],tbl_OrderProduct[OrderID],tbl_Order[[#This Row],[OrderID]])</f>
        <v>48</v>
      </c>
    </row>
    <row r="1331" spans="1:10" x14ac:dyDescent="0.4">
      <c r="A1331" t="s">
        <v>1497</v>
      </c>
      <c r="B1331" t="s">
        <v>2475</v>
      </c>
      <c r="C1331" s="1">
        <v>45188</v>
      </c>
      <c r="D1331" t="s">
        <v>166</v>
      </c>
      <c r="E1331" t="s">
        <v>20</v>
      </c>
      <c r="F1331" t="s">
        <v>16</v>
      </c>
      <c r="G1331">
        <f>YEAR(tbl_Order[[#This Row],[OrderDate]])</f>
        <v>2023</v>
      </c>
      <c r="H1331">
        <f>MONTH(tbl_Order[[#This Row],[OrderDate]])</f>
        <v>9</v>
      </c>
      <c r="I1331" t="str">
        <f>TEXT(tbl_Order[[#This Row],[OrderDate]],"mmm")</f>
        <v>Sep</v>
      </c>
      <c r="J1331" s="3">
        <f>SUMIFS(tbl_OrderProduct[LinePrice],tbl_OrderProduct[OrderID],tbl_Order[[#This Row],[OrderID]])</f>
        <v>34.99</v>
      </c>
    </row>
    <row r="1332" spans="1:10" x14ac:dyDescent="0.4">
      <c r="A1332" t="s">
        <v>1498</v>
      </c>
      <c r="B1332" t="s">
        <v>2459</v>
      </c>
      <c r="C1332" s="1">
        <v>45188</v>
      </c>
      <c r="D1332" t="s">
        <v>17</v>
      </c>
      <c r="E1332" t="s">
        <v>167</v>
      </c>
      <c r="F1332" t="s">
        <v>16</v>
      </c>
      <c r="G1332">
        <f>YEAR(tbl_Order[[#This Row],[OrderDate]])</f>
        <v>2023</v>
      </c>
      <c r="H1332">
        <f>MONTH(tbl_Order[[#This Row],[OrderDate]])</f>
        <v>9</v>
      </c>
      <c r="I1332" t="str">
        <f>TEXT(tbl_Order[[#This Row],[OrderDate]],"mmm")</f>
        <v>Sep</v>
      </c>
      <c r="J1332" s="3">
        <f>SUMIFS(tbl_OrderProduct[LinePrice],tbl_OrderProduct[OrderID],tbl_Order[[#This Row],[OrderID]])</f>
        <v>60.95</v>
      </c>
    </row>
    <row r="1333" spans="1:10" x14ac:dyDescent="0.4">
      <c r="A1333" t="s">
        <v>1499</v>
      </c>
      <c r="B1333" t="s">
        <v>2016</v>
      </c>
      <c r="C1333" s="1">
        <v>45190</v>
      </c>
      <c r="D1333" t="s">
        <v>17</v>
      </c>
      <c r="E1333" t="s">
        <v>167</v>
      </c>
      <c r="F1333" t="s">
        <v>16</v>
      </c>
      <c r="G1333">
        <f>YEAR(tbl_Order[[#This Row],[OrderDate]])</f>
        <v>2023</v>
      </c>
      <c r="H1333">
        <f>MONTH(tbl_Order[[#This Row],[OrderDate]])</f>
        <v>9</v>
      </c>
      <c r="I1333" t="str">
        <f>TEXT(tbl_Order[[#This Row],[OrderDate]],"mmm")</f>
        <v>Sep</v>
      </c>
      <c r="J1333" s="3">
        <f>SUMIFS(tbl_OrderProduct[LinePrice],tbl_OrderProduct[OrderID],tbl_Order[[#This Row],[OrderID]])</f>
        <v>24</v>
      </c>
    </row>
    <row r="1334" spans="1:10" x14ac:dyDescent="0.4">
      <c r="A1334" t="s">
        <v>1500</v>
      </c>
      <c r="B1334" t="s">
        <v>2473</v>
      </c>
      <c r="C1334" s="1">
        <v>45194</v>
      </c>
      <c r="D1334" t="s">
        <v>15</v>
      </c>
      <c r="E1334" t="s">
        <v>167</v>
      </c>
      <c r="F1334" t="s">
        <v>16</v>
      </c>
      <c r="G1334">
        <f>YEAR(tbl_Order[[#This Row],[OrderDate]])</f>
        <v>2023</v>
      </c>
      <c r="H1334">
        <f>MONTH(tbl_Order[[#This Row],[OrderDate]])</f>
        <v>9</v>
      </c>
      <c r="I1334" t="str">
        <f>TEXT(tbl_Order[[#This Row],[OrderDate]],"mmm")</f>
        <v>Sep</v>
      </c>
      <c r="J1334" s="3">
        <f>SUMIFS(tbl_OrderProduct[LinePrice],tbl_OrderProduct[OrderID],tbl_Order[[#This Row],[OrderID]])</f>
        <v>184.43</v>
      </c>
    </row>
    <row r="1335" spans="1:10" x14ac:dyDescent="0.4">
      <c r="A1335" t="s">
        <v>1501</v>
      </c>
      <c r="B1335" t="s">
        <v>2225</v>
      </c>
      <c r="C1335" s="1">
        <v>45198</v>
      </c>
      <c r="D1335" t="s">
        <v>166</v>
      </c>
      <c r="E1335" t="s">
        <v>20</v>
      </c>
      <c r="F1335" t="s">
        <v>16</v>
      </c>
      <c r="G1335">
        <f>YEAR(tbl_Order[[#This Row],[OrderDate]])</f>
        <v>2023</v>
      </c>
      <c r="H1335">
        <f>MONTH(tbl_Order[[#This Row],[OrderDate]])</f>
        <v>9</v>
      </c>
      <c r="I1335" t="str">
        <f>TEXT(tbl_Order[[#This Row],[OrderDate]],"mmm")</f>
        <v>Sep</v>
      </c>
      <c r="J1335" s="3">
        <f>SUMIFS(tbl_OrderProduct[LinePrice],tbl_OrderProduct[OrderID],tbl_Order[[#This Row],[OrderID]])</f>
        <v>73.95</v>
      </c>
    </row>
    <row r="1336" spans="1:10" x14ac:dyDescent="0.4">
      <c r="A1336" t="s">
        <v>1502</v>
      </c>
      <c r="B1336" t="s">
        <v>2595</v>
      </c>
      <c r="C1336" s="1">
        <v>45201</v>
      </c>
      <c r="D1336" t="s">
        <v>15</v>
      </c>
      <c r="E1336" t="s">
        <v>20</v>
      </c>
      <c r="F1336" t="s">
        <v>16</v>
      </c>
      <c r="G1336">
        <f>YEAR(tbl_Order[[#This Row],[OrderDate]])</f>
        <v>2023</v>
      </c>
      <c r="H1336">
        <f>MONTH(tbl_Order[[#This Row],[OrderDate]])</f>
        <v>10</v>
      </c>
      <c r="I1336" t="str">
        <f>TEXT(tbl_Order[[#This Row],[OrderDate]],"mmm")</f>
        <v>Oct</v>
      </c>
      <c r="J1336" s="3">
        <f>SUMIFS(tbl_OrderProduct[LinePrice],tbl_OrderProduct[OrderID],tbl_Order[[#This Row],[OrderID]])</f>
        <v>147</v>
      </c>
    </row>
    <row r="1337" spans="1:10" x14ac:dyDescent="0.4">
      <c r="A1337" t="s">
        <v>1503</v>
      </c>
      <c r="B1337" t="s">
        <v>2341</v>
      </c>
      <c r="C1337" s="1">
        <v>45205</v>
      </c>
      <c r="D1337" t="s">
        <v>15</v>
      </c>
      <c r="E1337" t="s">
        <v>20</v>
      </c>
      <c r="F1337" t="s">
        <v>16</v>
      </c>
      <c r="G1337">
        <f>YEAR(tbl_Order[[#This Row],[OrderDate]])</f>
        <v>2023</v>
      </c>
      <c r="H1337">
        <f>MONTH(tbl_Order[[#This Row],[OrderDate]])</f>
        <v>10</v>
      </c>
      <c r="I1337" t="str">
        <f>TEXT(tbl_Order[[#This Row],[OrderDate]],"mmm")</f>
        <v>Oct</v>
      </c>
      <c r="J1337" s="3">
        <f>SUMIFS(tbl_OrderProduct[LinePrice],tbl_OrderProduct[OrderID],tbl_Order[[#This Row],[OrderID]])</f>
        <v>305.87</v>
      </c>
    </row>
    <row r="1338" spans="1:10" x14ac:dyDescent="0.4">
      <c r="A1338" t="s">
        <v>1504</v>
      </c>
      <c r="B1338" t="s">
        <v>2444</v>
      </c>
      <c r="C1338" s="1">
        <v>45207</v>
      </c>
      <c r="D1338" t="s">
        <v>15</v>
      </c>
      <c r="E1338" t="s">
        <v>18</v>
      </c>
      <c r="F1338" t="s">
        <v>16</v>
      </c>
      <c r="G1338">
        <f>YEAR(tbl_Order[[#This Row],[OrderDate]])</f>
        <v>2023</v>
      </c>
      <c r="H1338">
        <f>MONTH(tbl_Order[[#This Row],[OrderDate]])</f>
        <v>10</v>
      </c>
      <c r="I1338" t="str">
        <f>TEXT(tbl_Order[[#This Row],[OrderDate]],"mmm")</f>
        <v>Oct</v>
      </c>
      <c r="J1338" s="3">
        <f>SUMIFS(tbl_OrderProduct[LinePrice],tbl_OrderProduct[OrderID],tbl_Order[[#This Row],[OrderID]])</f>
        <v>129.88</v>
      </c>
    </row>
    <row r="1339" spans="1:10" x14ac:dyDescent="0.4">
      <c r="A1339" t="s">
        <v>1505</v>
      </c>
      <c r="B1339" t="s">
        <v>2544</v>
      </c>
      <c r="C1339" s="1">
        <v>45211</v>
      </c>
      <c r="D1339" t="s">
        <v>17</v>
      </c>
      <c r="E1339" t="s">
        <v>18</v>
      </c>
      <c r="F1339" t="s">
        <v>16</v>
      </c>
      <c r="G1339">
        <f>YEAR(tbl_Order[[#This Row],[OrderDate]])</f>
        <v>2023</v>
      </c>
      <c r="H1339">
        <f>MONTH(tbl_Order[[#This Row],[OrderDate]])</f>
        <v>10</v>
      </c>
      <c r="I1339" t="str">
        <f>TEXT(tbl_Order[[#This Row],[OrderDate]],"mmm")</f>
        <v>Oct</v>
      </c>
      <c r="J1339" s="3">
        <f>SUMIFS(tbl_OrderProduct[LinePrice],tbl_OrderProduct[OrderID],tbl_Order[[#This Row],[OrderID]])</f>
        <v>109.49000000000001</v>
      </c>
    </row>
    <row r="1340" spans="1:10" x14ac:dyDescent="0.4">
      <c r="A1340" t="s">
        <v>1506</v>
      </c>
      <c r="B1340" t="s">
        <v>2053</v>
      </c>
      <c r="C1340" s="1">
        <v>45215</v>
      </c>
      <c r="D1340" t="s">
        <v>15</v>
      </c>
      <c r="E1340" t="s">
        <v>20</v>
      </c>
      <c r="F1340" t="s">
        <v>16</v>
      </c>
      <c r="G1340">
        <f>YEAR(tbl_Order[[#This Row],[OrderDate]])</f>
        <v>2023</v>
      </c>
      <c r="H1340">
        <f>MONTH(tbl_Order[[#This Row],[OrderDate]])</f>
        <v>10</v>
      </c>
      <c r="I1340" t="str">
        <f>TEXT(tbl_Order[[#This Row],[OrderDate]],"mmm")</f>
        <v>Oct</v>
      </c>
      <c r="J1340" s="3">
        <f>SUMIFS(tbl_OrderProduct[LinePrice],tbl_OrderProduct[OrderID],tbl_Order[[#This Row],[OrderID]])</f>
        <v>55.95</v>
      </c>
    </row>
    <row r="1341" spans="1:10" x14ac:dyDescent="0.4">
      <c r="A1341" t="s">
        <v>1507</v>
      </c>
      <c r="B1341" t="s">
        <v>2522</v>
      </c>
      <c r="C1341" s="1">
        <v>45215</v>
      </c>
      <c r="D1341" t="s">
        <v>17</v>
      </c>
      <c r="E1341" t="s">
        <v>167</v>
      </c>
      <c r="F1341" t="s">
        <v>16</v>
      </c>
      <c r="G1341">
        <f>YEAR(tbl_Order[[#This Row],[OrderDate]])</f>
        <v>2023</v>
      </c>
      <c r="H1341">
        <f>MONTH(tbl_Order[[#This Row],[OrderDate]])</f>
        <v>10</v>
      </c>
      <c r="I1341" t="str">
        <f>TEXT(tbl_Order[[#This Row],[OrderDate]],"mmm")</f>
        <v>Oct</v>
      </c>
      <c r="J1341" s="3">
        <f>SUMIFS(tbl_OrderProduct[LinePrice],tbl_OrderProduct[OrderID],tbl_Order[[#This Row],[OrderID]])</f>
        <v>62.44</v>
      </c>
    </row>
    <row r="1342" spans="1:10" x14ac:dyDescent="0.4">
      <c r="A1342" t="s">
        <v>1508</v>
      </c>
      <c r="B1342" t="s">
        <v>1895</v>
      </c>
      <c r="C1342" s="1">
        <v>45217</v>
      </c>
      <c r="D1342" t="s">
        <v>15</v>
      </c>
      <c r="E1342" t="s">
        <v>167</v>
      </c>
      <c r="F1342" t="s">
        <v>16</v>
      </c>
      <c r="G1342">
        <f>YEAR(tbl_Order[[#This Row],[OrderDate]])</f>
        <v>2023</v>
      </c>
      <c r="H1342">
        <f>MONTH(tbl_Order[[#This Row],[OrderDate]])</f>
        <v>10</v>
      </c>
      <c r="I1342" t="str">
        <f>TEXT(tbl_Order[[#This Row],[OrderDate]],"mmm")</f>
        <v>Oct</v>
      </c>
      <c r="J1342" s="3">
        <f>SUMIFS(tbl_OrderProduct[LinePrice],tbl_OrderProduct[OrderID],tbl_Order[[#This Row],[OrderID]])</f>
        <v>202.49</v>
      </c>
    </row>
    <row r="1343" spans="1:10" x14ac:dyDescent="0.4">
      <c r="A1343" t="s">
        <v>1509</v>
      </c>
      <c r="B1343" t="s">
        <v>2389</v>
      </c>
      <c r="C1343" s="1">
        <v>45217</v>
      </c>
      <c r="D1343" t="s">
        <v>17</v>
      </c>
      <c r="E1343" t="s">
        <v>167</v>
      </c>
      <c r="F1343" t="s">
        <v>16</v>
      </c>
      <c r="G1343">
        <f>YEAR(tbl_Order[[#This Row],[OrderDate]])</f>
        <v>2023</v>
      </c>
      <c r="H1343">
        <f>MONTH(tbl_Order[[#This Row],[OrderDate]])</f>
        <v>10</v>
      </c>
      <c r="I1343" t="str">
        <f>TEXT(tbl_Order[[#This Row],[OrderDate]],"mmm")</f>
        <v>Oct</v>
      </c>
      <c r="J1343" s="3">
        <f>SUMIFS(tbl_OrderProduct[LinePrice],tbl_OrderProduct[OrderID],tbl_Order[[#This Row],[OrderID]])</f>
        <v>24</v>
      </c>
    </row>
    <row r="1344" spans="1:10" x14ac:dyDescent="0.4">
      <c r="A1344" t="s">
        <v>1510</v>
      </c>
      <c r="B1344" t="s">
        <v>2227</v>
      </c>
      <c r="C1344" s="1">
        <v>45219</v>
      </c>
      <c r="D1344" t="s">
        <v>15</v>
      </c>
      <c r="E1344" t="s">
        <v>18</v>
      </c>
      <c r="F1344" t="s">
        <v>16</v>
      </c>
      <c r="G1344">
        <f>YEAR(tbl_Order[[#This Row],[OrderDate]])</f>
        <v>2023</v>
      </c>
      <c r="H1344">
        <f>MONTH(tbl_Order[[#This Row],[OrderDate]])</f>
        <v>10</v>
      </c>
      <c r="I1344" t="str">
        <f>TEXT(tbl_Order[[#This Row],[OrderDate]],"mmm")</f>
        <v>Oct</v>
      </c>
      <c r="J1344" s="3">
        <f>SUMIFS(tbl_OrderProduct[LinePrice],tbl_OrderProduct[OrderID],tbl_Order[[#This Row],[OrderID]])</f>
        <v>104.5</v>
      </c>
    </row>
    <row r="1345" spans="1:10" x14ac:dyDescent="0.4">
      <c r="A1345" t="s">
        <v>1511</v>
      </c>
      <c r="B1345" t="s">
        <v>2042</v>
      </c>
      <c r="C1345" s="1">
        <v>45221</v>
      </c>
      <c r="D1345" t="s">
        <v>15</v>
      </c>
      <c r="E1345" t="s">
        <v>20</v>
      </c>
      <c r="F1345" t="s">
        <v>16</v>
      </c>
      <c r="G1345">
        <f>YEAR(tbl_Order[[#This Row],[OrderDate]])</f>
        <v>2023</v>
      </c>
      <c r="H1345">
        <f>MONTH(tbl_Order[[#This Row],[OrderDate]])</f>
        <v>10</v>
      </c>
      <c r="I1345" t="str">
        <f>TEXT(tbl_Order[[#This Row],[OrderDate]],"mmm")</f>
        <v>Oct</v>
      </c>
      <c r="J1345" s="3">
        <f>SUMIFS(tbl_OrderProduct[LinePrice],tbl_OrderProduct[OrderID],tbl_Order[[#This Row],[OrderID]])</f>
        <v>137.80000000000001</v>
      </c>
    </row>
    <row r="1346" spans="1:10" x14ac:dyDescent="0.4">
      <c r="A1346" t="s">
        <v>1512</v>
      </c>
      <c r="B1346" t="s">
        <v>2283</v>
      </c>
      <c r="C1346" s="1">
        <v>45221</v>
      </c>
      <c r="D1346" t="s">
        <v>15</v>
      </c>
      <c r="E1346" t="s">
        <v>167</v>
      </c>
      <c r="F1346" t="s">
        <v>16</v>
      </c>
      <c r="G1346">
        <f>YEAR(tbl_Order[[#This Row],[OrderDate]])</f>
        <v>2023</v>
      </c>
      <c r="H1346">
        <f>MONTH(tbl_Order[[#This Row],[OrderDate]])</f>
        <v>10</v>
      </c>
      <c r="I1346" t="str">
        <f>TEXT(tbl_Order[[#This Row],[OrderDate]],"mmm")</f>
        <v>Oct</v>
      </c>
      <c r="J1346" s="3">
        <f>SUMIFS(tbl_OrderProduct[LinePrice],tbl_OrderProduct[OrderID],tbl_Order[[#This Row],[OrderID]])</f>
        <v>86.9</v>
      </c>
    </row>
    <row r="1347" spans="1:10" x14ac:dyDescent="0.4">
      <c r="A1347" t="s">
        <v>1513</v>
      </c>
      <c r="B1347" t="s">
        <v>2510</v>
      </c>
      <c r="C1347" s="1">
        <v>45223</v>
      </c>
      <c r="D1347" t="s">
        <v>17</v>
      </c>
      <c r="E1347" t="s">
        <v>18</v>
      </c>
      <c r="F1347" t="s">
        <v>16</v>
      </c>
      <c r="G1347">
        <f>YEAR(tbl_Order[[#This Row],[OrderDate]])</f>
        <v>2023</v>
      </c>
      <c r="H1347">
        <f>MONTH(tbl_Order[[#This Row],[OrderDate]])</f>
        <v>10</v>
      </c>
      <c r="I1347" t="str">
        <f>TEXT(tbl_Order[[#This Row],[OrderDate]],"mmm")</f>
        <v>Oct</v>
      </c>
      <c r="J1347" s="3">
        <f>SUMIFS(tbl_OrderProduct[LinePrice],tbl_OrderProduct[OrderID],tbl_Order[[#This Row],[OrderID]])</f>
        <v>406.35</v>
      </c>
    </row>
    <row r="1348" spans="1:10" x14ac:dyDescent="0.4">
      <c r="A1348" t="s">
        <v>1514</v>
      </c>
      <c r="B1348" t="s">
        <v>2243</v>
      </c>
      <c r="C1348" s="1">
        <v>45226</v>
      </c>
      <c r="D1348" t="s">
        <v>15</v>
      </c>
      <c r="E1348" t="s">
        <v>167</v>
      </c>
      <c r="F1348" t="s">
        <v>16</v>
      </c>
      <c r="G1348">
        <f>YEAR(tbl_Order[[#This Row],[OrderDate]])</f>
        <v>2023</v>
      </c>
      <c r="H1348">
        <f>MONTH(tbl_Order[[#This Row],[OrderDate]])</f>
        <v>10</v>
      </c>
      <c r="I1348" t="str">
        <f>TEXT(tbl_Order[[#This Row],[OrderDate]],"mmm")</f>
        <v>Oct</v>
      </c>
      <c r="J1348" s="3">
        <f>SUMIFS(tbl_OrderProduct[LinePrice],tbl_OrderProduct[OrderID],tbl_Order[[#This Row],[OrderID]])</f>
        <v>16.5</v>
      </c>
    </row>
    <row r="1349" spans="1:10" x14ac:dyDescent="0.4">
      <c r="A1349" t="s">
        <v>1515</v>
      </c>
      <c r="B1349" t="s">
        <v>2537</v>
      </c>
      <c r="C1349" s="1">
        <v>45228</v>
      </c>
      <c r="D1349" t="s">
        <v>17</v>
      </c>
      <c r="E1349" t="s">
        <v>167</v>
      </c>
      <c r="F1349" t="s">
        <v>16</v>
      </c>
      <c r="G1349">
        <f>YEAR(tbl_Order[[#This Row],[OrderDate]])</f>
        <v>2023</v>
      </c>
      <c r="H1349">
        <f>MONTH(tbl_Order[[#This Row],[OrderDate]])</f>
        <v>10</v>
      </c>
      <c r="I1349" t="str">
        <f>TEXT(tbl_Order[[#This Row],[OrderDate]],"mmm")</f>
        <v>Oct</v>
      </c>
      <c r="J1349" s="3">
        <f>SUMIFS(tbl_OrderProduct[LinePrice],tbl_OrderProduct[OrderID],tbl_Order[[#This Row],[OrderID]])</f>
        <v>49.49</v>
      </c>
    </row>
    <row r="1350" spans="1:10" x14ac:dyDescent="0.4">
      <c r="A1350" t="s">
        <v>1516</v>
      </c>
      <c r="B1350" t="s">
        <v>1962</v>
      </c>
      <c r="C1350" s="1">
        <v>45229</v>
      </c>
      <c r="D1350" t="s">
        <v>166</v>
      </c>
      <c r="E1350" t="s">
        <v>167</v>
      </c>
      <c r="F1350" t="s">
        <v>16</v>
      </c>
      <c r="G1350">
        <f>YEAR(tbl_Order[[#This Row],[OrderDate]])</f>
        <v>2023</v>
      </c>
      <c r="H1350">
        <f>MONTH(tbl_Order[[#This Row],[OrderDate]])</f>
        <v>10</v>
      </c>
      <c r="I1350" t="str">
        <f>TEXT(tbl_Order[[#This Row],[OrderDate]],"mmm")</f>
        <v>Oct</v>
      </c>
      <c r="J1350" s="3">
        <f>SUMIFS(tbl_OrderProduct[LinePrice],tbl_OrderProduct[OrderID],tbl_Order[[#This Row],[OrderID]])</f>
        <v>37.950000000000003</v>
      </c>
    </row>
    <row r="1351" spans="1:10" x14ac:dyDescent="0.4">
      <c r="A1351" t="s">
        <v>1517</v>
      </c>
      <c r="B1351" t="s">
        <v>2456</v>
      </c>
      <c r="C1351" s="1">
        <v>45232</v>
      </c>
      <c r="D1351" t="s">
        <v>17</v>
      </c>
      <c r="E1351" t="s">
        <v>18</v>
      </c>
      <c r="F1351" t="s">
        <v>16</v>
      </c>
      <c r="G1351">
        <f>YEAR(tbl_Order[[#This Row],[OrderDate]])</f>
        <v>2023</v>
      </c>
      <c r="H1351">
        <f>MONTH(tbl_Order[[#This Row],[OrderDate]])</f>
        <v>11</v>
      </c>
      <c r="I1351" t="str">
        <f>TEXT(tbl_Order[[#This Row],[OrderDate]],"mmm")</f>
        <v>Nov</v>
      </c>
      <c r="J1351" s="3">
        <f>SUMIFS(tbl_OrderProduct[LinePrice],tbl_OrderProduct[OrderID],tbl_Order[[#This Row],[OrderID]])</f>
        <v>69.900000000000006</v>
      </c>
    </row>
    <row r="1352" spans="1:10" x14ac:dyDescent="0.4">
      <c r="A1352" t="s">
        <v>1518</v>
      </c>
      <c r="B1352" t="s">
        <v>2219</v>
      </c>
      <c r="C1352" s="1">
        <v>45235</v>
      </c>
      <c r="D1352" t="s">
        <v>15</v>
      </c>
      <c r="E1352" t="s">
        <v>167</v>
      </c>
      <c r="F1352" t="s">
        <v>16</v>
      </c>
      <c r="G1352">
        <f>YEAR(tbl_Order[[#This Row],[OrderDate]])</f>
        <v>2023</v>
      </c>
      <c r="H1352">
        <f>MONTH(tbl_Order[[#This Row],[OrderDate]])</f>
        <v>11</v>
      </c>
      <c r="I1352" t="str">
        <f>TEXT(tbl_Order[[#This Row],[OrderDate]],"mmm")</f>
        <v>Nov</v>
      </c>
      <c r="J1352" s="3">
        <f>SUMIFS(tbl_OrderProduct[LinePrice],tbl_OrderProduct[OrderID],tbl_Order[[#This Row],[OrderID]])</f>
        <v>141.97999999999999</v>
      </c>
    </row>
    <row r="1353" spans="1:10" x14ac:dyDescent="0.4">
      <c r="A1353" t="s">
        <v>1519</v>
      </c>
      <c r="B1353" t="s">
        <v>2123</v>
      </c>
      <c r="C1353" s="1">
        <v>45239</v>
      </c>
      <c r="D1353" t="s">
        <v>15</v>
      </c>
      <c r="E1353" t="s">
        <v>167</v>
      </c>
      <c r="F1353" t="s">
        <v>16</v>
      </c>
      <c r="G1353">
        <f>YEAR(tbl_Order[[#This Row],[OrderDate]])</f>
        <v>2023</v>
      </c>
      <c r="H1353">
        <f>MONTH(tbl_Order[[#This Row],[OrderDate]])</f>
        <v>11</v>
      </c>
      <c r="I1353" t="str">
        <f>TEXT(tbl_Order[[#This Row],[OrderDate]],"mmm")</f>
        <v>Nov</v>
      </c>
      <c r="J1353" s="3">
        <f>SUMIFS(tbl_OrderProduct[LinePrice],tbl_OrderProduct[OrderID],tbl_Order[[#This Row],[OrderID]])</f>
        <v>49</v>
      </c>
    </row>
    <row r="1354" spans="1:10" x14ac:dyDescent="0.4">
      <c r="A1354" t="s">
        <v>1520</v>
      </c>
      <c r="B1354" t="s">
        <v>2436</v>
      </c>
      <c r="C1354" s="1">
        <v>45241</v>
      </c>
      <c r="D1354" t="s">
        <v>15</v>
      </c>
      <c r="E1354" t="s">
        <v>18</v>
      </c>
      <c r="F1354" t="s">
        <v>16</v>
      </c>
      <c r="G1354">
        <f>YEAR(tbl_Order[[#This Row],[OrderDate]])</f>
        <v>2023</v>
      </c>
      <c r="H1354">
        <f>MONTH(tbl_Order[[#This Row],[OrderDate]])</f>
        <v>11</v>
      </c>
      <c r="I1354" t="str">
        <f>TEXT(tbl_Order[[#This Row],[OrderDate]],"mmm")</f>
        <v>Nov</v>
      </c>
      <c r="J1354" s="3">
        <f>SUMIFS(tbl_OrderProduct[LinePrice],tbl_OrderProduct[OrderID],tbl_Order[[#This Row],[OrderID]])</f>
        <v>234.29000000000002</v>
      </c>
    </row>
    <row r="1355" spans="1:10" x14ac:dyDescent="0.4">
      <c r="A1355" t="s">
        <v>1521</v>
      </c>
      <c r="B1355" t="s">
        <v>2319</v>
      </c>
      <c r="C1355" s="1">
        <v>45243</v>
      </c>
      <c r="D1355" t="s">
        <v>17</v>
      </c>
      <c r="E1355" t="s">
        <v>167</v>
      </c>
      <c r="F1355" t="s">
        <v>16</v>
      </c>
      <c r="G1355">
        <f>YEAR(tbl_Order[[#This Row],[OrderDate]])</f>
        <v>2023</v>
      </c>
      <c r="H1355">
        <f>MONTH(tbl_Order[[#This Row],[OrderDate]])</f>
        <v>11</v>
      </c>
      <c r="I1355" t="str">
        <f>TEXT(tbl_Order[[#This Row],[OrderDate]],"mmm")</f>
        <v>Nov</v>
      </c>
      <c r="J1355" s="3">
        <f>SUMIFS(tbl_OrderProduct[LinePrice],tbl_OrderProduct[OrderID],tbl_Order[[#This Row],[OrderID]])</f>
        <v>19.95</v>
      </c>
    </row>
    <row r="1356" spans="1:10" x14ac:dyDescent="0.4">
      <c r="A1356" t="s">
        <v>1522</v>
      </c>
      <c r="B1356" t="s">
        <v>2189</v>
      </c>
      <c r="C1356" s="1">
        <v>45245</v>
      </c>
      <c r="D1356" t="s">
        <v>17</v>
      </c>
      <c r="E1356" t="s">
        <v>18</v>
      </c>
      <c r="F1356" t="s">
        <v>16</v>
      </c>
      <c r="G1356">
        <f>YEAR(tbl_Order[[#This Row],[OrderDate]])</f>
        <v>2023</v>
      </c>
      <c r="H1356">
        <f>MONTH(tbl_Order[[#This Row],[OrderDate]])</f>
        <v>11</v>
      </c>
      <c r="I1356" t="str">
        <f>TEXT(tbl_Order[[#This Row],[OrderDate]],"mmm")</f>
        <v>Nov</v>
      </c>
      <c r="J1356" s="3">
        <f>SUMIFS(tbl_OrderProduct[LinePrice],tbl_OrderProduct[OrderID],tbl_Order[[#This Row],[OrderID]])</f>
        <v>186.94</v>
      </c>
    </row>
    <row r="1357" spans="1:10" x14ac:dyDescent="0.4">
      <c r="A1357" t="s">
        <v>1523</v>
      </c>
      <c r="B1357" t="s">
        <v>2511</v>
      </c>
      <c r="C1357" s="1">
        <v>45247</v>
      </c>
      <c r="D1357" t="s">
        <v>17</v>
      </c>
      <c r="E1357" t="s">
        <v>167</v>
      </c>
      <c r="F1357" t="s">
        <v>16</v>
      </c>
      <c r="G1357">
        <f>YEAR(tbl_Order[[#This Row],[OrderDate]])</f>
        <v>2023</v>
      </c>
      <c r="H1357">
        <f>MONTH(tbl_Order[[#This Row],[OrderDate]])</f>
        <v>11</v>
      </c>
      <c r="I1357" t="str">
        <f>TEXT(tbl_Order[[#This Row],[OrderDate]],"mmm")</f>
        <v>Nov</v>
      </c>
      <c r="J1357" s="3">
        <f>SUMIFS(tbl_OrderProduct[LinePrice],tbl_OrderProduct[OrderID],tbl_Order[[#This Row],[OrderID]])</f>
        <v>150.44</v>
      </c>
    </row>
    <row r="1358" spans="1:10" x14ac:dyDescent="0.4">
      <c r="A1358" t="s">
        <v>1524</v>
      </c>
      <c r="B1358" t="s">
        <v>1824</v>
      </c>
      <c r="C1358" s="1">
        <v>45250</v>
      </c>
      <c r="D1358" t="s">
        <v>166</v>
      </c>
      <c r="E1358" t="s">
        <v>167</v>
      </c>
      <c r="F1358" t="s">
        <v>16</v>
      </c>
      <c r="G1358">
        <f>YEAR(tbl_Order[[#This Row],[OrderDate]])</f>
        <v>2023</v>
      </c>
      <c r="H1358">
        <f>MONTH(tbl_Order[[#This Row],[OrderDate]])</f>
        <v>11</v>
      </c>
      <c r="I1358" t="str">
        <f>TEXT(tbl_Order[[#This Row],[OrderDate]],"mmm")</f>
        <v>Nov</v>
      </c>
      <c r="J1358" s="3">
        <f>SUMIFS(tbl_OrderProduct[LinePrice],tbl_OrderProduct[OrderID],tbl_Order[[#This Row],[OrderID]])</f>
        <v>175.5</v>
      </c>
    </row>
    <row r="1359" spans="1:10" x14ac:dyDescent="0.4">
      <c r="A1359" t="s">
        <v>1525</v>
      </c>
      <c r="B1359" t="s">
        <v>2638</v>
      </c>
      <c r="C1359" s="1">
        <v>45254</v>
      </c>
      <c r="D1359" t="s">
        <v>15</v>
      </c>
      <c r="E1359" t="s">
        <v>167</v>
      </c>
      <c r="F1359" t="s">
        <v>16</v>
      </c>
      <c r="G1359">
        <f>YEAR(tbl_Order[[#This Row],[OrderDate]])</f>
        <v>2023</v>
      </c>
      <c r="H1359">
        <f>MONTH(tbl_Order[[#This Row],[OrderDate]])</f>
        <v>11</v>
      </c>
      <c r="I1359" t="str">
        <f>TEXT(tbl_Order[[#This Row],[OrderDate]],"mmm")</f>
        <v>Nov</v>
      </c>
      <c r="J1359" s="3">
        <f>SUMIFS(tbl_OrderProduct[LinePrice],tbl_OrderProduct[OrderID],tbl_Order[[#This Row],[OrderID]])</f>
        <v>190.47000000000003</v>
      </c>
    </row>
    <row r="1360" spans="1:10" x14ac:dyDescent="0.4">
      <c r="A1360" t="s">
        <v>1526</v>
      </c>
      <c r="B1360" t="s">
        <v>2560</v>
      </c>
      <c r="C1360" s="1">
        <v>45257</v>
      </c>
      <c r="D1360" t="s">
        <v>15</v>
      </c>
      <c r="E1360" t="s">
        <v>167</v>
      </c>
      <c r="F1360" t="s">
        <v>16</v>
      </c>
      <c r="G1360">
        <f>YEAR(tbl_Order[[#This Row],[OrderDate]])</f>
        <v>2023</v>
      </c>
      <c r="H1360">
        <f>MONTH(tbl_Order[[#This Row],[OrderDate]])</f>
        <v>11</v>
      </c>
      <c r="I1360" t="str">
        <f>TEXT(tbl_Order[[#This Row],[OrderDate]],"mmm")</f>
        <v>Nov</v>
      </c>
      <c r="J1360" s="3">
        <f>SUMIFS(tbl_OrderProduct[LinePrice],tbl_OrderProduct[OrderID],tbl_Order[[#This Row],[OrderID]])</f>
        <v>75.900000000000006</v>
      </c>
    </row>
    <row r="1361" spans="1:10" x14ac:dyDescent="0.4">
      <c r="A1361" t="s">
        <v>1527</v>
      </c>
      <c r="B1361" t="s">
        <v>2537</v>
      </c>
      <c r="C1361" s="1">
        <v>45258</v>
      </c>
      <c r="D1361" t="s">
        <v>15</v>
      </c>
      <c r="E1361" t="s">
        <v>18</v>
      </c>
      <c r="F1361" t="s">
        <v>16</v>
      </c>
      <c r="G1361">
        <f>YEAR(tbl_Order[[#This Row],[OrderDate]])</f>
        <v>2023</v>
      </c>
      <c r="H1361">
        <f>MONTH(tbl_Order[[#This Row],[OrderDate]])</f>
        <v>11</v>
      </c>
      <c r="I1361" t="str">
        <f>TEXT(tbl_Order[[#This Row],[OrderDate]],"mmm")</f>
        <v>Nov</v>
      </c>
      <c r="J1361" s="3">
        <f>SUMIFS(tbl_OrderProduct[LinePrice],tbl_OrderProduct[OrderID],tbl_Order[[#This Row],[OrderID]])</f>
        <v>82.49</v>
      </c>
    </row>
    <row r="1362" spans="1:10" x14ac:dyDescent="0.4">
      <c r="A1362" t="s">
        <v>1528</v>
      </c>
      <c r="B1362" t="s">
        <v>2663</v>
      </c>
      <c r="C1362" s="1">
        <v>45260</v>
      </c>
      <c r="D1362" t="s">
        <v>166</v>
      </c>
      <c r="E1362" t="s">
        <v>167</v>
      </c>
      <c r="F1362" t="s">
        <v>16</v>
      </c>
      <c r="G1362">
        <f>YEAR(tbl_Order[[#This Row],[OrderDate]])</f>
        <v>2023</v>
      </c>
      <c r="H1362">
        <f>MONTH(tbl_Order[[#This Row],[OrderDate]])</f>
        <v>11</v>
      </c>
      <c r="I1362" t="str">
        <f>TEXT(tbl_Order[[#This Row],[OrderDate]],"mmm")</f>
        <v>Nov</v>
      </c>
      <c r="J1362" s="3">
        <f>SUMIFS(tbl_OrderProduct[LinePrice],tbl_OrderProduct[OrderID],tbl_Order[[#This Row],[OrderID]])</f>
        <v>37.950000000000003</v>
      </c>
    </row>
    <row r="1363" spans="1:10" x14ac:dyDescent="0.4">
      <c r="A1363" t="s">
        <v>1529</v>
      </c>
      <c r="B1363" t="s">
        <v>2271</v>
      </c>
      <c r="C1363" s="1">
        <v>45262</v>
      </c>
      <c r="D1363" t="s">
        <v>17</v>
      </c>
      <c r="E1363" t="s">
        <v>20</v>
      </c>
      <c r="F1363" t="s">
        <v>16</v>
      </c>
      <c r="G1363">
        <f>YEAR(tbl_Order[[#This Row],[OrderDate]])</f>
        <v>2023</v>
      </c>
      <c r="H1363">
        <f>MONTH(tbl_Order[[#This Row],[OrderDate]])</f>
        <v>12</v>
      </c>
      <c r="I1363" t="str">
        <f>TEXT(tbl_Order[[#This Row],[OrderDate]],"mmm")</f>
        <v>Dec</v>
      </c>
      <c r="J1363" s="3">
        <f>SUMIFS(tbl_OrderProduct[LinePrice],tbl_OrderProduct[OrderID],tbl_Order[[#This Row],[OrderID]])</f>
        <v>165.44</v>
      </c>
    </row>
    <row r="1364" spans="1:10" x14ac:dyDescent="0.4">
      <c r="A1364" t="s">
        <v>1530</v>
      </c>
      <c r="B1364" t="s">
        <v>2374</v>
      </c>
      <c r="C1364" s="1">
        <v>45265</v>
      </c>
      <c r="D1364" t="s">
        <v>15</v>
      </c>
      <c r="E1364" t="s">
        <v>167</v>
      </c>
      <c r="F1364" t="s">
        <v>16</v>
      </c>
      <c r="G1364">
        <f>YEAR(tbl_Order[[#This Row],[OrderDate]])</f>
        <v>2023</v>
      </c>
      <c r="H1364">
        <f>MONTH(tbl_Order[[#This Row],[OrderDate]])</f>
        <v>12</v>
      </c>
      <c r="I1364" t="str">
        <f>TEXT(tbl_Order[[#This Row],[OrderDate]],"mmm")</f>
        <v>Dec</v>
      </c>
      <c r="J1364" s="3">
        <f>SUMIFS(tbl_OrderProduct[LinePrice],tbl_OrderProduct[OrderID],tbl_Order[[#This Row],[OrderID]])</f>
        <v>201.91000000000003</v>
      </c>
    </row>
    <row r="1365" spans="1:10" x14ac:dyDescent="0.4">
      <c r="A1365" t="s">
        <v>1531</v>
      </c>
      <c r="B1365" t="s">
        <v>2404</v>
      </c>
      <c r="C1365" s="1">
        <v>45267</v>
      </c>
      <c r="D1365" t="s">
        <v>17</v>
      </c>
      <c r="E1365" t="s">
        <v>167</v>
      </c>
      <c r="F1365" t="s">
        <v>16</v>
      </c>
      <c r="G1365">
        <f>YEAR(tbl_Order[[#This Row],[OrderDate]])</f>
        <v>2023</v>
      </c>
      <c r="H1365">
        <f>MONTH(tbl_Order[[#This Row],[OrderDate]])</f>
        <v>12</v>
      </c>
      <c r="I1365" t="str">
        <f>TEXT(tbl_Order[[#This Row],[OrderDate]],"mmm")</f>
        <v>Dec</v>
      </c>
      <c r="J1365" s="3">
        <f>SUMIFS(tbl_OrderProduct[LinePrice],tbl_OrderProduct[OrderID],tbl_Order[[#This Row],[OrderID]])</f>
        <v>135.37</v>
      </c>
    </row>
    <row r="1366" spans="1:10" x14ac:dyDescent="0.4">
      <c r="A1366" t="s">
        <v>1532</v>
      </c>
      <c r="B1366" t="s">
        <v>1983</v>
      </c>
      <c r="C1366" s="1">
        <v>45270</v>
      </c>
      <c r="D1366" t="s">
        <v>15</v>
      </c>
      <c r="E1366" t="s">
        <v>167</v>
      </c>
      <c r="F1366" t="s">
        <v>16</v>
      </c>
      <c r="G1366">
        <f>YEAR(tbl_Order[[#This Row],[OrderDate]])</f>
        <v>2023</v>
      </c>
      <c r="H1366">
        <f>MONTH(tbl_Order[[#This Row],[OrderDate]])</f>
        <v>12</v>
      </c>
      <c r="I1366" t="str">
        <f>TEXT(tbl_Order[[#This Row],[OrderDate]],"mmm")</f>
        <v>Dec</v>
      </c>
      <c r="J1366" s="3">
        <f>SUMIFS(tbl_OrderProduct[LinePrice],tbl_OrderProduct[OrderID],tbl_Order[[#This Row],[OrderID]])</f>
        <v>252.34000000000003</v>
      </c>
    </row>
    <row r="1367" spans="1:10" x14ac:dyDescent="0.4">
      <c r="A1367" t="s">
        <v>1533</v>
      </c>
      <c r="B1367" t="s">
        <v>2269</v>
      </c>
      <c r="C1367" s="1">
        <v>45272</v>
      </c>
      <c r="D1367" t="s">
        <v>166</v>
      </c>
      <c r="E1367" t="s">
        <v>167</v>
      </c>
      <c r="F1367" t="s">
        <v>16</v>
      </c>
      <c r="G1367">
        <f>YEAR(tbl_Order[[#This Row],[OrderDate]])</f>
        <v>2023</v>
      </c>
      <c r="H1367">
        <f>MONTH(tbl_Order[[#This Row],[OrderDate]])</f>
        <v>12</v>
      </c>
      <c r="I1367" t="str">
        <f>TEXT(tbl_Order[[#This Row],[OrderDate]],"mmm")</f>
        <v>Dec</v>
      </c>
      <c r="J1367" s="3">
        <f>SUMIFS(tbl_OrderProduct[LinePrice],tbl_OrderProduct[OrderID],tbl_Order[[#This Row],[OrderID]])</f>
        <v>53</v>
      </c>
    </row>
    <row r="1368" spans="1:10" x14ac:dyDescent="0.4">
      <c r="A1368" t="s">
        <v>1534</v>
      </c>
      <c r="B1368" t="s">
        <v>2533</v>
      </c>
      <c r="C1368" s="1">
        <v>45273</v>
      </c>
      <c r="D1368" t="s">
        <v>15</v>
      </c>
      <c r="E1368" t="s">
        <v>167</v>
      </c>
      <c r="F1368" t="s">
        <v>16</v>
      </c>
      <c r="G1368">
        <f>YEAR(tbl_Order[[#This Row],[OrderDate]])</f>
        <v>2023</v>
      </c>
      <c r="H1368">
        <f>MONTH(tbl_Order[[#This Row],[OrderDate]])</f>
        <v>12</v>
      </c>
      <c r="I1368" t="str">
        <f>TEXT(tbl_Order[[#This Row],[OrderDate]],"mmm")</f>
        <v>Dec</v>
      </c>
      <c r="J1368" s="3">
        <f>SUMIFS(tbl_OrderProduct[LinePrice],tbl_OrderProduct[OrderID],tbl_Order[[#This Row],[OrderID]])</f>
        <v>82.97</v>
      </c>
    </row>
    <row r="1369" spans="1:10" x14ac:dyDescent="0.4">
      <c r="A1369" t="s">
        <v>1535</v>
      </c>
      <c r="B1369" t="s">
        <v>2310</v>
      </c>
      <c r="C1369" s="1">
        <v>45275</v>
      </c>
      <c r="D1369" t="s">
        <v>17</v>
      </c>
      <c r="E1369" t="s">
        <v>167</v>
      </c>
      <c r="F1369" t="s">
        <v>16</v>
      </c>
      <c r="G1369">
        <f>YEAR(tbl_Order[[#This Row],[OrderDate]])</f>
        <v>2023</v>
      </c>
      <c r="H1369">
        <f>MONTH(tbl_Order[[#This Row],[OrderDate]])</f>
        <v>12</v>
      </c>
      <c r="I1369" t="str">
        <f>TEXT(tbl_Order[[#This Row],[OrderDate]],"mmm")</f>
        <v>Dec</v>
      </c>
      <c r="J1369" s="3">
        <f>SUMIFS(tbl_OrderProduct[LinePrice],tbl_OrderProduct[OrderID],tbl_Order[[#This Row],[OrderID]])</f>
        <v>73.95</v>
      </c>
    </row>
    <row r="1370" spans="1:10" x14ac:dyDescent="0.4">
      <c r="A1370" t="s">
        <v>1536</v>
      </c>
      <c r="B1370" t="s">
        <v>2326</v>
      </c>
      <c r="C1370" s="1">
        <v>45277</v>
      </c>
      <c r="D1370" t="s">
        <v>17</v>
      </c>
      <c r="E1370" t="s">
        <v>167</v>
      </c>
      <c r="F1370" t="s">
        <v>16</v>
      </c>
      <c r="G1370">
        <f>YEAR(tbl_Order[[#This Row],[OrderDate]])</f>
        <v>2023</v>
      </c>
      <c r="H1370">
        <f>MONTH(tbl_Order[[#This Row],[OrderDate]])</f>
        <v>12</v>
      </c>
      <c r="I1370" t="str">
        <f>TEXT(tbl_Order[[#This Row],[OrderDate]],"mmm")</f>
        <v>Dec</v>
      </c>
      <c r="J1370" s="3">
        <f>SUMIFS(tbl_OrderProduct[LinePrice],tbl_OrderProduct[OrderID],tbl_Order[[#This Row],[OrderID]])</f>
        <v>95.97</v>
      </c>
    </row>
    <row r="1371" spans="1:10" x14ac:dyDescent="0.4">
      <c r="A1371" t="s">
        <v>1537</v>
      </c>
      <c r="B1371" t="s">
        <v>2547</v>
      </c>
      <c r="C1371" s="1">
        <v>45279</v>
      </c>
      <c r="D1371" t="s">
        <v>15</v>
      </c>
      <c r="E1371" t="s">
        <v>167</v>
      </c>
      <c r="F1371" t="s">
        <v>16</v>
      </c>
      <c r="G1371">
        <f>YEAR(tbl_Order[[#This Row],[OrderDate]])</f>
        <v>2023</v>
      </c>
      <c r="H1371">
        <f>MONTH(tbl_Order[[#This Row],[OrderDate]])</f>
        <v>12</v>
      </c>
      <c r="I1371" t="str">
        <f>TEXT(tbl_Order[[#This Row],[OrderDate]],"mmm")</f>
        <v>Dec</v>
      </c>
      <c r="J1371" s="3">
        <f>SUMIFS(tbl_OrderProduct[LinePrice],tbl_OrderProduct[OrderID],tbl_Order[[#This Row],[OrderID]])</f>
        <v>38</v>
      </c>
    </row>
    <row r="1372" spans="1:10" x14ac:dyDescent="0.4">
      <c r="A1372" t="s">
        <v>1538</v>
      </c>
      <c r="B1372" t="s">
        <v>2177</v>
      </c>
      <c r="C1372" s="1">
        <v>45283</v>
      </c>
      <c r="D1372" t="s">
        <v>17</v>
      </c>
      <c r="E1372" t="s">
        <v>167</v>
      </c>
      <c r="F1372" t="s">
        <v>16</v>
      </c>
      <c r="G1372">
        <f>YEAR(tbl_Order[[#This Row],[OrderDate]])</f>
        <v>2023</v>
      </c>
      <c r="H1372">
        <f>MONTH(tbl_Order[[#This Row],[OrderDate]])</f>
        <v>12</v>
      </c>
      <c r="I1372" t="str">
        <f>TEXT(tbl_Order[[#This Row],[OrderDate]],"mmm")</f>
        <v>Dec</v>
      </c>
      <c r="J1372" s="3">
        <f>SUMIFS(tbl_OrderProduct[LinePrice],tbl_OrderProduct[OrderID],tbl_Order[[#This Row],[OrderID]])</f>
        <v>72.5</v>
      </c>
    </row>
    <row r="1373" spans="1:10" x14ac:dyDescent="0.4">
      <c r="A1373" t="s">
        <v>1539</v>
      </c>
      <c r="B1373" t="s">
        <v>1896</v>
      </c>
      <c r="C1373" s="1">
        <v>45285</v>
      </c>
      <c r="D1373" t="s">
        <v>17</v>
      </c>
      <c r="E1373" t="s">
        <v>18</v>
      </c>
      <c r="F1373" t="s">
        <v>16</v>
      </c>
      <c r="G1373">
        <f>YEAR(tbl_Order[[#This Row],[OrderDate]])</f>
        <v>2023</v>
      </c>
      <c r="H1373">
        <f>MONTH(tbl_Order[[#This Row],[OrderDate]])</f>
        <v>12</v>
      </c>
      <c r="I1373" t="str">
        <f>TEXT(tbl_Order[[#This Row],[OrderDate]],"mmm")</f>
        <v>Dec</v>
      </c>
      <c r="J1373" s="3">
        <f>SUMIFS(tbl_OrderProduct[LinePrice],tbl_OrderProduct[OrderID],tbl_Order[[#This Row],[OrderID]])</f>
        <v>355.95</v>
      </c>
    </row>
    <row r="1374" spans="1:10" x14ac:dyDescent="0.4">
      <c r="A1374" t="s">
        <v>1540</v>
      </c>
      <c r="B1374" t="s">
        <v>1841</v>
      </c>
      <c r="C1374" s="1">
        <v>45287</v>
      </c>
      <c r="D1374" t="s">
        <v>15</v>
      </c>
      <c r="E1374" t="s">
        <v>167</v>
      </c>
      <c r="F1374" t="s">
        <v>16</v>
      </c>
      <c r="G1374">
        <f>YEAR(tbl_Order[[#This Row],[OrderDate]])</f>
        <v>2023</v>
      </c>
      <c r="H1374">
        <f>MONTH(tbl_Order[[#This Row],[OrderDate]])</f>
        <v>12</v>
      </c>
      <c r="I1374" t="str">
        <f>TEXT(tbl_Order[[#This Row],[OrderDate]],"mmm")</f>
        <v>Dec</v>
      </c>
      <c r="J1374" s="3">
        <f>SUMIFS(tbl_OrderProduct[LinePrice],tbl_OrderProduct[OrderID],tbl_Order[[#This Row],[OrderID]])</f>
        <v>34</v>
      </c>
    </row>
    <row r="1375" spans="1:10" x14ac:dyDescent="0.4">
      <c r="A1375" t="s">
        <v>1541</v>
      </c>
      <c r="B1375" t="s">
        <v>2115</v>
      </c>
      <c r="C1375" s="1">
        <v>45289</v>
      </c>
      <c r="D1375" t="s">
        <v>15</v>
      </c>
      <c r="E1375" t="s">
        <v>167</v>
      </c>
      <c r="F1375" t="s">
        <v>16</v>
      </c>
      <c r="G1375">
        <f>YEAR(tbl_Order[[#This Row],[OrderDate]])</f>
        <v>2023</v>
      </c>
      <c r="H1375">
        <f>MONTH(tbl_Order[[#This Row],[OrderDate]])</f>
        <v>12</v>
      </c>
      <c r="I1375" t="str">
        <f>TEXT(tbl_Order[[#This Row],[OrderDate]],"mmm")</f>
        <v>Dec</v>
      </c>
      <c r="J1375" s="3">
        <f>SUMIFS(tbl_OrderProduct[LinePrice],tbl_OrderProduct[OrderID],tbl_Order[[#This Row],[OrderID]])</f>
        <v>159.47</v>
      </c>
    </row>
    <row r="1376" spans="1:10" x14ac:dyDescent="0.4">
      <c r="A1376" t="s">
        <v>1542</v>
      </c>
      <c r="B1376" t="s">
        <v>2524</v>
      </c>
      <c r="C1376" s="1">
        <v>45291</v>
      </c>
      <c r="D1376" t="s">
        <v>166</v>
      </c>
      <c r="E1376" t="s">
        <v>167</v>
      </c>
      <c r="F1376" t="s">
        <v>16</v>
      </c>
      <c r="G1376">
        <f>YEAR(tbl_Order[[#This Row],[OrderDate]])</f>
        <v>2023</v>
      </c>
      <c r="H1376">
        <f>MONTH(tbl_Order[[#This Row],[OrderDate]])</f>
        <v>12</v>
      </c>
      <c r="I1376" t="str">
        <f>TEXT(tbl_Order[[#This Row],[OrderDate]],"mmm")</f>
        <v>Dec</v>
      </c>
      <c r="J1376" s="3">
        <f>SUMIFS(tbl_OrderProduct[LinePrice],tbl_OrderProduct[OrderID],tbl_Order[[#This Row],[OrderID]])</f>
        <v>49</v>
      </c>
    </row>
    <row r="1377" spans="1:10" x14ac:dyDescent="0.4">
      <c r="A1377" t="s">
        <v>1543</v>
      </c>
      <c r="B1377" t="s">
        <v>2631</v>
      </c>
      <c r="C1377" s="1">
        <v>45292</v>
      </c>
      <c r="D1377" t="s">
        <v>15</v>
      </c>
      <c r="E1377" t="s">
        <v>20</v>
      </c>
      <c r="F1377" t="s">
        <v>16</v>
      </c>
      <c r="G1377">
        <f>YEAR(tbl_Order[[#This Row],[OrderDate]])</f>
        <v>2024</v>
      </c>
      <c r="H1377">
        <f>MONTH(tbl_Order[[#This Row],[OrderDate]])</f>
        <v>1</v>
      </c>
      <c r="I1377" t="str">
        <f>TEXT(tbl_Order[[#This Row],[OrderDate]],"mmm")</f>
        <v>Jan</v>
      </c>
      <c r="J1377" s="3">
        <f>SUMIFS(tbl_OrderProduct[LinePrice],tbl_OrderProduct[OrderID],tbl_Order[[#This Row],[OrderID]])</f>
        <v>125.44</v>
      </c>
    </row>
    <row r="1378" spans="1:10" x14ac:dyDescent="0.4">
      <c r="A1378" t="s">
        <v>1544</v>
      </c>
      <c r="B1378" t="s">
        <v>2200</v>
      </c>
      <c r="C1378" s="1">
        <v>45293</v>
      </c>
      <c r="D1378" t="s">
        <v>15</v>
      </c>
      <c r="E1378" t="s">
        <v>18</v>
      </c>
      <c r="F1378" t="s">
        <v>16</v>
      </c>
      <c r="G1378">
        <f>YEAR(tbl_Order[[#This Row],[OrderDate]])</f>
        <v>2024</v>
      </c>
      <c r="H1378">
        <f>MONTH(tbl_Order[[#This Row],[OrderDate]])</f>
        <v>1</v>
      </c>
      <c r="I1378" t="str">
        <f>TEXT(tbl_Order[[#This Row],[OrderDate]],"mmm")</f>
        <v>Jan</v>
      </c>
      <c r="J1378" s="3">
        <f>SUMIFS(tbl_OrderProduct[LinePrice],tbl_OrderProduct[OrderID],tbl_Order[[#This Row],[OrderID]])</f>
        <v>243.28999999999996</v>
      </c>
    </row>
    <row r="1379" spans="1:10" x14ac:dyDescent="0.4">
      <c r="A1379" t="s">
        <v>1545</v>
      </c>
      <c r="B1379" t="s">
        <v>1964</v>
      </c>
      <c r="C1379" s="1">
        <v>45296</v>
      </c>
      <c r="D1379" t="s">
        <v>15</v>
      </c>
      <c r="E1379" t="s">
        <v>167</v>
      </c>
      <c r="F1379" t="s">
        <v>16</v>
      </c>
      <c r="G1379">
        <f>YEAR(tbl_Order[[#This Row],[OrderDate]])</f>
        <v>2024</v>
      </c>
      <c r="H1379">
        <f>MONTH(tbl_Order[[#This Row],[OrderDate]])</f>
        <v>1</v>
      </c>
      <c r="I1379" t="str">
        <f>TEXT(tbl_Order[[#This Row],[OrderDate]],"mmm")</f>
        <v>Jan</v>
      </c>
      <c r="J1379" s="3">
        <f>SUMIFS(tbl_OrderProduct[LinePrice],tbl_OrderProduct[OrderID],tbl_Order[[#This Row],[OrderID]])</f>
        <v>206.48000000000002</v>
      </c>
    </row>
    <row r="1380" spans="1:10" x14ac:dyDescent="0.4">
      <c r="A1380" t="s">
        <v>1546</v>
      </c>
      <c r="B1380" t="s">
        <v>2385</v>
      </c>
      <c r="C1380" s="1">
        <v>45296</v>
      </c>
      <c r="D1380" t="s">
        <v>15</v>
      </c>
      <c r="E1380" t="s">
        <v>167</v>
      </c>
      <c r="F1380" t="s">
        <v>16</v>
      </c>
      <c r="G1380">
        <f>YEAR(tbl_Order[[#This Row],[OrderDate]])</f>
        <v>2024</v>
      </c>
      <c r="H1380">
        <f>MONTH(tbl_Order[[#This Row],[OrderDate]])</f>
        <v>1</v>
      </c>
      <c r="I1380" t="str">
        <f>TEXT(tbl_Order[[#This Row],[OrderDate]],"mmm")</f>
        <v>Jan</v>
      </c>
      <c r="J1380" s="3">
        <f>SUMIFS(tbl_OrderProduct[LinePrice],tbl_OrderProduct[OrderID],tbl_Order[[#This Row],[OrderID]])</f>
        <v>62</v>
      </c>
    </row>
    <row r="1381" spans="1:10" x14ac:dyDescent="0.4">
      <c r="A1381" t="s">
        <v>1547</v>
      </c>
      <c r="B1381" t="s">
        <v>2242</v>
      </c>
      <c r="C1381" s="1">
        <v>45299</v>
      </c>
      <c r="D1381" t="s">
        <v>166</v>
      </c>
      <c r="E1381" t="s">
        <v>167</v>
      </c>
      <c r="F1381" t="s">
        <v>16</v>
      </c>
      <c r="G1381">
        <f>YEAR(tbl_Order[[#This Row],[OrderDate]])</f>
        <v>2024</v>
      </c>
      <c r="H1381">
        <f>MONTH(tbl_Order[[#This Row],[OrderDate]])</f>
        <v>1</v>
      </c>
      <c r="I1381" t="str">
        <f>TEXT(tbl_Order[[#This Row],[OrderDate]],"mmm")</f>
        <v>Jan</v>
      </c>
      <c r="J1381" s="3">
        <f>SUMIFS(tbl_OrderProduct[LinePrice],tbl_OrderProduct[OrderID],tbl_Order[[#This Row],[OrderID]])</f>
        <v>251.43</v>
      </c>
    </row>
    <row r="1382" spans="1:10" x14ac:dyDescent="0.4">
      <c r="A1382" t="s">
        <v>1548</v>
      </c>
      <c r="B1382" t="s">
        <v>2499</v>
      </c>
      <c r="C1382" s="1">
        <v>45300</v>
      </c>
      <c r="D1382" t="s">
        <v>15</v>
      </c>
      <c r="E1382" t="s">
        <v>167</v>
      </c>
      <c r="F1382" t="s">
        <v>16</v>
      </c>
      <c r="G1382">
        <f>YEAR(tbl_Order[[#This Row],[OrderDate]])</f>
        <v>2024</v>
      </c>
      <c r="H1382">
        <f>MONTH(tbl_Order[[#This Row],[OrderDate]])</f>
        <v>1</v>
      </c>
      <c r="I1382" t="str">
        <f>TEXT(tbl_Order[[#This Row],[OrderDate]],"mmm")</f>
        <v>Jan</v>
      </c>
      <c r="J1382" s="3">
        <f>SUMIFS(tbl_OrderProduct[LinePrice],tbl_OrderProduct[OrderID],tbl_Order[[#This Row],[OrderID]])</f>
        <v>284.98</v>
      </c>
    </row>
    <row r="1383" spans="1:10" x14ac:dyDescent="0.4">
      <c r="A1383" t="s">
        <v>1549</v>
      </c>
      <c r="B1383" t="s">
        <v>2432</v>
      </c>
      <c r="C1383" s="1">
        <v>45303</v>
      </c>
      <c r="D1383" t="s">
        <v>166</v>
      </c>
      <c r="E1383" t="s">
        <v>20</v>
      </c>
      <c r="F1383" t="s">
        <v>16</v>
      </c>
      <c r="G1383">
        <f>YEAR(tbl_Order[[#This Row],[OrderDate]])</f>
        <v>2024</v>
      </c>
      <c r="H1383">
        <f>MONTH(tbl_Order[[#This Row],[OrderDate]])</f>
        <v>1</v>
      </c>
      <c r="I1383" t="str">
        <f>TEXT(tbl_Order[[#This Row],[OrderDate]],"mmm")</f>
        <v>Jan</v>
      </c>
      <c r="J1383" s="3">
        <f>SUMIFS(tbl_OrderProduct[LinePrice],tbl_OrderProduct[OrderID],tbl_Order[[#This Row],[OrderID]])</f>
        <v>12.95</v>
      </c>
    </row>
    <row r="1384" spans="1:10" x14ac:dyDescent="0.4">
      <c r="A1384" t="s">
        <v>1550</v>
      </c>
      <c r="B1384" t="s">
        <v>2321</v>
      </c>
      <c r="C1384" s="1">
        <v>45306</v>
      </c>
      <c r="D1384" t="s">
        <v>15</v>
      </c>
      <c r="E1384" t="s">
        <v>167</v>
      </c>
      <c r="F1384" t="s">
        <v>16</v>
      </c>
      <c r="G1384">
        <f>YEAR(tbl_Order[[#This Row],[OrderDate]])</f>
        <v>2024</v>
      </c>
      <c r="H1384">
        <f>MONTH(tbl_Order[[#This Row],[OrderDate]])</f>
        <v>1</v>
      </c>
      <c r="I1384" t="str">
        <f>TEXT(tbl_Order[[#This Row],[OrderDate]],"mmm")</f>
        <v>Jan</v>
      </c>
      <c r="J1384" s="3">
        <f>SUMIFS(tbl_OrderProduct[LinePrice],tbl_OrderProduct[OrderID],tbl_Order[[#This Row],[OrderID]])</f>
        <v>41.98</v>
      </c>
    </row>
    <row r="1385" spans="1:10" x14ac:dyDescent="0.4">
      <c r="A1385" t="s">
        <v>1551</v>
      </c>
      <c r="B1385" t="s">
        <v>2230</v>
      </c>
      <c r="C1385" s="1">
        <v>45307</v>
      </c>
      <c r="D1385" t="s">
        <v>17</v>
      </c>
      <c r="E1385" t="s">
        <v>167</v>
      </c>
      <c r="F1385" t="s">
        <v>16</v>
      </c>
      <c r="G1385">
        <f>YEAR(tbl_Order[[#This Row],[OrderDate]])</f>
        <v>2024</v>
      </c>
      <c r="H1385">
        <f>MONTH(tbl_Order[[#This Row],[OrderDate]])</f>
        <v>1</v>
      </c>
      <c r="I1385" t="str">
        <f>TEXT(tbl_Order[[#This Row],[OrderDate]],"mmm")</f>
        <v>Jan</v>
      </c>
      <c r="J1385" s="3">
        <f>SUMIFS(tbl_OrderProduct[LinePrice],tbl_OrderProduct[OrderID],tbl_Order[[#This Row],[OrderID]])</f>
        <v>12.95</v>
      </c>
    </row>
    <row r="1386" spans="1:10" x14ac:dyDescent="0.4">
      <c r="A1386" t="s">
        <v>1552</v>
      </c>
      <c r="B1386" t="s">
        <v>2427</v>
      </c>
      <c r="C1386" s="1">
        <v>45308</v>
      </c>
      <c r="D1386" t="s">
        <v>15</v>
      </c>
      <c r="E1386" t="s">
        <v>18</v>
      </c>
      <c r="F1386" t="s">
        <v>16</v>
      </c>
      <c r="G1386">
        <f>YEAR(tbl_Order[[#This Row],[OrderDate]])</f>
        <v>2024</v>
      </c>
      <c r="H1386">
        <f>MONTH(tbl_Order[[#This Row],[OrderDate]])</f>
        <v>1</v>
      </c>
      <c r="I1386" t="str">
        <f>TEXT(tbl_Order[[#This Row],[OrderDate]],"mmm")</f>
        <v>Jan</v>
      </c>
      <c r="J1386" s="3">
        <f>SUMIFS(tbl_OrderProduct[LinePrice],tbl_OrderProduct[OrderID],tbl_Order[[#This Row],[OrderID]])</f>
        <v>74</v>
      </c>
    </row>
    <row r="1387" spans="1:10" x14ac:dyDescent="0.4">
      <c r="A1387" t="s">
        <v>1553</v>
      </c>
      <c r="B1387" t="s">
        <v>2584</v>
      </c>
      <c r="C1387" s="1">
        <v>45311</v>
      </c>
      <c r="D1387" t="s">
        <v>15</v>
      </c>
      <c r="E1387" t="s">
        <v>167</v>
      </c>
      <c r="F1387" t="s">
        <v>16</v>
      </c>
      <c r="G1387">
        <f>YEAR(tbl_Order[[#This Row],[OrderDate]])</f>
        <v>2024</v>
      </c>
      <c r="H1387">
        <f>MONTH(tbl_Order[[#This Row],[OrderDate]])</f>
        <v>1</v>
      </c>
      <c r="I1387" t="str">
        <f>TEXT(tbl_Order[[#This Row],[OrderDate]],"mmm")</f>
        <v>Jan</v>
      </c>
      <c r="J1387" s="3">
        <f>SUMIFS(tbl_OrderProduct[LinePrice],tbl_OrderProduct[OrderID],tbl_Order[[#This Row],[OrderID]])</f>
        <v>143</v>
      </c>
    </row>
    <row r="1388" spans="1:10" x14ac:dyDescent="0.4">
      <c r="A1388" t="s">
        <v>1554</v>
      </c>
      <c r="B1388" t="s">
        <v>1883</v>
      </c>
      <c r="C1388" s="1">
        <v>45313</v>
      </c>
      <c r="D1388" t="s">
        <v>17</v>
      </c>
      <c r="E1388" t="s">
        <v>167</v>
      </c>
      <c r="F1388" t="s">
        <v>16</v>
      </c>
      <c r="G1388">
        <f>YEAR(tbl_Order[[#This Row],[OrderDate]])</f>
        <v>2024</v>
      </c>
      <c r="H1388">
        <f>MONTH(tbl_Order[[#This Row],[OrderDate]])</f>
        <v>1</v>
      </c>
      <c r="I1388" t="str">
        <f>TEXT(tbl_Order[[#This Row],[OrderDate]],"mmm")</f>
        <v>Jan</v>
      </c>
      <c r="J1388" s="3">
        <f>SUMIFS(tbl_OrderProduct[LinePrice],tbl_OrderProduct[OrderID],tbl_Order[[#This Row],[OrderID]])</f>
        <v>49</v>
      </c>
    </row>
    <row r="1389" spans="1:10" x14ac:dyDescent="0.4">
      <c r="A1389" t="s">
        <v>1555</v>
      </c>
      <c r="B1389" t="s">
        <v>1885</v>
      </c>
      <c r="C1389" s="1">
        <v>45316</v>
      </c>
      <c r="D1389" t="s">
        <v>17</v>
      </c>
      <c r="E1389" t="s">
        <v>167</v>
      </c>
      <c r="F1389" t="s">
        <v>16</v>
      </c>
      <c r="G1389">
        <f>YEAR(tbl_Order[[#This Row],[OrderDate]])</f>
        <v>2024</v>
      </c>
      <c r="H1389">
        <f>MONTH(tbl_Order[[#This Row],[OrderDate]])</f>
        <v>1</v>
      </c>
      <c r="I1389" t="str">
        <f>TEXT(tbl_Order[[#This Row],[OrderDate]],"mmm")</f>
        <v>Jan</v>
      </c>
      <c r="J1389" s="3">
        <f>SUMIFS(tbl_OrderProduct[LinePrice],tbl_OrderProduct[OrderID],tbl_Order[[#This Row],[OrderID]])</f>
        <v>344.91999999999996</v>
      </c>
    </row>
    <row r="1390" spans="1:10" x14ac:dyDescent="0.4">
      <c r="A1390" t="s">
        <v>1556</v>
      </c>
      <c r="B1390" t="s">
        <v>2378</v>
      </c>
      <c r="C1390" s="1">
        <v>45318</v>
      </c>
      <c r="D1390" t="s">
        <v>15</v>
      </c>
      <c r="E1390" t="s">
        <v>167</v>
      </c>
      <c r="F1390" t="s">
        <v>16</v>
      </c>
      <c r="G1390">
        <f>YEAR(tbl_Order[[#This Row],[OrderDate]])</f>
        <v>2024</v>
      </c>
      <c r="H1390">
        <f>MONTH(tbl_Order[[#This Row],[OrderDate]])</f>
        <v>1</v>
      </c>
      <c r="I1390" t="str">
        <f>TEXT(tbl_Order[[#This Row],[OrderDate]],"mmm")</f>
        <v>Jan</v>
      </c>
      <c r="J1390" s="3">
        <f>SUMIFS(tbl_OrderProduct[LinePrice],tbl_OrderProduct[OrderID],tbl_Order[[#This Row],[OrderID]])</f>
        <v>40.99</v>
      </c>
    </row>
    <row r="1391" spans="1:10" x14ac:dyDescent="0.4">
      <c r="A1391" t="s">
        <v>1557</v>
      </c>
      <c r="B1391" t="s">
        <v>1875</v>
      </c>
      <c r="C1391" s="1">
        <v>45321</v>
      </c>
      <c r="D1391" t="s">
        <v>15</v>
      </c>
      <c r="E1391" t="s">
        <v>20</v>
      </c>
      <c r="F1391" t="s">
        <v>16</v>
      </c>
      <c r="G1391">
        <f>YEAR(tbl_Order[[#This Row],[OrderDate]])</f>
        <v>2024</v>
      </c>
      <c r="H1391">
        <f>MONTH(tbl_Order[[#This Row],[OrderDate]])</f>
        <v>1</v>
      </c>
      <c r="I1391" t="str">
        <f>TEXT(tbl_Order[[#This Row],[OrderDate]],"mmm")</f>
        <v>Jan</v>
      </c>
      <c r="J1391" s="3">
        <f>SUMIFS(tbl_OrderProduct[LinePrice],tbl_OrderProduct[OrderID],tbl_Order[[#This Row],[OrderID]])</f>
        <v>48</v>
      </c>
    </row>
    <row r="1392" spans="1:10" x14ac:dyDescent="0.4">
      <c r="A1392" t="s">
        <v>1558</v>
      </c>
      <c r="B1392" t="s">
        <v>2013</v>
      </c>
      <c r="C1392" s="1">
        <v>45322</v>
      </c>
      <c r="D1392" t="s">
        <v>17</v>
      </c>
      <c r="E1392" t="s">
        <v>167</v>
      </c>
      <c r="F1392" t="s">
        <v>16</v>
      </c>
      <c r="G1392">
        <f>YEAR(tbl_Order[[#This Row],[OrderDate]])</f>
        <v>2024</v>
      </c>
      <c r="H1392">
        <f>MONTH(tbl_Order[[#This Row],[OrderDate]])</f>
        <v>1</v>
      </c>
      <c r="I1392" t="str">
        <f>TEXT(tbl_Order[[#This Row],[OrderDate]],"mmm")</f>
        <v>Jan</v>
      </c>
      <c r="J1392" s="3">
        <f>SUMIFS(tbl_OrderProduct[LinePrice],tbl_OrderProduct[OrderID],tbl_Order[[#This Row],[OrderID]])</f>
        <v>360.8</v>
      </c>
    </row>
    <row r="1393" spans="1:10" x14ac:dyDescent="0.4">
      <c r="A1393" t="s">
        <v>1559</v>
      </c>
      <c r="B1393" t="s">
        <v>2008</v>
      </c>
      <c r="C1393" s="1">
        <v>45326</v>
      </c>
      <c r="D1393" t="s">
        <v>15</v>
      </c>
      <c r="E1393" t="s">
        <v>18</v>
      </c>
      <c r="F1393" t="s">
        <v>16</v>
      </c>
      <c r="G1393">
        <f>YEAR(tbl_Order[[#This Row],[OrderDate]])</f>
        <v>2024</v>
      </c>
      <c r="H1393">
        <f>MONTH(tbl_Order[[#This Row],[OrderDate]])</f>
        <v>2</v>
      </c>
      <c r="I1393" t="str">
        <f>TEXT(tbl_Order[[#This Row],[OrderDate]],"mmm")</f>
        <v>Feb</v>
      </c>
      <c r="J1393" s="3">
        <f>SUMIFS(tbl_OrderProduct[LinePrice],tbl_OrderProduct[OrderID],tbl_Order[[#This Row],[OrderID]])</f>
        <v>141.97999999999999</v>
      </c>
    </row>
    <row r="1394" spans="1:10" x14ac:dyDescent="0.4">
      <c r="A1394" t="s">
        <v>1560</v>
      </c>
      <c r="B1394" t="s">
        <v>1749</v>
      </c>
      <c r="C1394" s="1">
        <v>45328</v>
      </c>
      <c r="D1394" t="s">
        <v>15</v>
      </c>
      <c r="E1394" t="s">
        <v>18</v>
      </c>
      <c r="F1394" t="s">
        <v>16</v>
      </c>
      <c r="G1394">
        <f>YEAR(tbl_Order[[#This Row],[OrderDate]])</f>
        <v>2024</v>
      </c>
      <c r="H1394">
        <f>MONTH(tbl_Order[[#This Row],[OrderDate]])</f>
        <v>2</v>
      </c>
      <c r="I1394" t="str">
        <f>TEXT(tbl_Order[[#This Row],[OrderDate]],"mmm")</f>
        <v>Feb</v>
      </c>
      <c r="J1394" s="3">
        <f>SUMIFS(tbl_OrderProduct[LinePrice],tbl_OrderProduct[OrderID],tbl_Order[[#This Row],[OrderID]])</f>
        <v>99.9</v>
      </c>
    </row>
    <row r="1395" spans="1:10" x14ac:dyDescent="0.4">
      <c r="A1395" t="s">
        <v>1561</v>
      </c>
      <c r="B1395" t="s">
        <v>2511</v>
      </c>
      <c r="C1395" s="1">
        <v>45331</v>
      </c>
      <c r="D1395" t="s">
        <v>15</v>
      </c>
      <c r="E1395" t="s">
        <v>20</v>
      </c>
      <c r="F1395" t="s">
        <v>16</v>
      </c>
      <c r="G1395">
        <f>YEAR(tbl_Order[[#This Row],[OrderDate]])</f>
        <v>2024</v>
      </c>
      <c r="H1395">
        <f>MONTH(tbl_Order[[#This Row],[OrderDate]])</f>
        <v>2</v>
      </c>
      <c r="I1395" t="str">
        <f>TEXT(tbl_Order[[#This Row],[OrderDate]],"mmm")</f>
        <v>Feb</v>
      </c>
      <c r="J1395" s="3">
        <f>SUMIFS(tbl_OrderProduct[LinePrice],tbl_OrderProduct[OrderID],tbl_Order[[#This Row],[OrderID]])</f>
        <v>365.42</v>
      </c>
    </row>
    <row r="1396" spans="1:10" x14ac:dyDescent="0.4">
      <c r="A1396" t="s">
        <v>1562</v>
      </c>
      <c r="B1396" t="s">
        <v>2630</v>
      </c>
      <c r="C1396" s="1">
        <v>45332</v>
      </c>
      <c r="D1396" t="s">
        <v>15</v>
      </c>
      <c r="E1396" t="s">
        <v>18</v>
      </c>
      <c r="F1396" t="s">
        <v>16</v>
      </c>
      <c r="G1396">
        <f>YEAR(tbl_Order[[#This Row],[OrderDate]])</f>
        <v>2024</v>
      </c>
      <c r="H1396">
        <f>MONTH(tbl_Order[[#This Row],[OrderDate]])</f>
        <v>2</v>
      </c>
      <c r="I1396" t="str">
        <f>TEXT(tbl_Order[[#This Row],[OrderDate]],"mmm")</f>
        <v>Feb</v>
      </c>
      <c r="J1396" s="3">
        <f>SUMIFS(tbl_OrderProduct[LinePrice],tbl_OrderProduct[OrderID],tbl_Order[[#This Row],[OrderID]])</f>
        <v>304.29000000000002</v>
      </c>
    </row>
    <row r="1397" spans="1:10" x14ac:dyDescent="0.4">
      <c r="A1397" t="s">
        <v>1563</v>
      </c>
      <c r="B1397" t="s">
        <v>1900</v>
      </c>
      <c r="C1397" s="1">
        <v>45334</v>
      </c>
      <c r="D1397" t="s">
        <v>17</v>
      </c>
      <c r="E1397" t="s">
        <v>167</v>
      </c>
      <c r="F1397" t="s">
        <v>16</v>
      </c>
      <c r="G1397">
        <f>YEAR(tbl_Order[[#This Row],[OrderDate]])</f>
        <v>2024</v>
      </c>
      <c r="H1397">
        <f>MONTH(tbl_Order[[#This Row],[OrderDate]])</f>
        <v>2</v>
      </c>
      <c r="I1397" t="str">
        <f>TEXT(tbl_Order[[#This Row],[OrderDate]],"mmm")</f>
        <v>Feb</v>
      </c>
      <c r="J1397" s="3">
        <f>SUMIFS(tbl_OrderProduct[LinePrice],tbl_OrderProduct[OrderID],tbl_Order[[#This Row],[OrderID]])</f>
        <v>296.92</v>
      </c>
    </row>
    <row r="1398" spans="1:10" x14ac:dyDescent="0.4">
      <c r="A1398" t="s">
        <v>1564</v>
      </c>
      <c r="B1398" t="s">
        <v>2442</v>
      </c>
      <c r="C1398" s="1">
        <v>45336</v>
      </c>
      <c r="D1398" t="s">
        <v>17</v>
      </c>
      <c r="E1398" t="s">
        <v>20</v>
      </c>
      <c r="F1398" t="s">
        <v>16</v>
      </c>
      <c r="G1398">
        <f>YEAR(tbl_Order[[#This Row],[OrderDate]])</f>
        <v>2024</v>
      </c>
      <c r="H1398">
        <f>MONTH(tbl_Order[[#This Row],[OrderDate]])</f>
        <v>2</v>
      </c>
      <c r="I1398" t="str">
        <f>TEXT(tbl_Order[[#This Row],[OrderDate]],"mmm")</f>
        <v>Feb</v>
      </c>
      <c r="J1398" s="3">
        <f>SUMIFS(tbl_OrderProduct[LinePrice],tbl_OrderProduct[OrderID],tbl_Order[[#This Row],[OrderID]])</f>
        <v>74</v>
      </c>
    </row>
    <row r="1399" spans="1:10" x14ac:dyDescent="0.4">
      <c r="A1399" t="s">
        <v>1565</v>
      </c>
      <c r="B1399" t="s">
        <v>2362</v>
      </c>
      <c r="C1399" s="1">
        <v>45339</v>
      </c>
      <c r="D1399" t="s">
        <v>15</v>
      </c>
      <c r="E1399" t="s">
        <v>18</v>
      </c>
      <c r="F1399" t="s">
        <v>16</v>
      </c>
      <c r="G1399">
        <f>YEAR(tbl_Order[[#This Row],[OrderDate]])</f>
        <v>2024</v>
      </c>
      <c r="H1399">
        <f>MONTH(tbl_Order[[#This Row],[OrderDate]])</f>
        <v>2</v>
      </c>
      <c r="I1399" t="str">
        <f>TEXT(tbl_Order[[#This Row],[OrderDate]],"mmm")</f>
        <v>Feb</v>
      </c>
      <c r="J1399" s="3">
        <f>SUMIFS(tbl_OrderProduct[LinePrice],tbl_OrderProduct[OrderID],tbl_Order[[#This Row],[OrderID]])</f>
        <v>175.9</v>
      </c>
    </row>
    <row r="1400" spans="1:10" x14ac:dyDescent="0.4">
      <c r="A1400" t="s">
        <v>1566</v>
      </c>
      <c r="B1400" t="s">
        <v>2577</v>
      </c>
      <c r="C1400" s="1">
        <v>45341</v>
      </c>
      <c r="D1400" t="s">
        <v>15</v>
      </c>
      <c r="E1400" t="s">
        <v>167</v>
      </c>
      <c r="F1400" t="s">
        <v>16</v>
      </c>
      <c r="G1400">
        <f>YEAR(tbl_Order[[#This Row],[OrderDate]])</f>
        <v>2024</v>
      </c>
      <c r="H1400">
        <f>MONTH(tbl_Order[[#This Row],[OrderDate]])</f>
        <v>2</v>
      </c>
      <c r="I1400" t="str">
        <f>TEXT(tbl_Order[[#This Row],[OrderDate]],"mmm")</f>
        <v>Feb</v>
      </c>
      <c r="J1400" s="3">
        <f>SUMIFS(tbl_OrderProduct[LinePrice],tbl_OrderProduct[OrderID],tbl_Order[[#This Row],[OrderID]])</f>
        <v>222.4</v>
      </c>
    </row>
    <row r="1401" spans="1:10" x14ac:dyDescent="0.4">
      <c r="A1401" t="s">
        <v>1567</v>
      </c>
      <c r="B1401" t="s">
        <v>2134</v>
      </c>
      <c r="C1401" s="1">
        <v>45345</v>
      </c>
      <c r="D1401" t="s">
        <v>166</v>
      </c>
      <c r="E1401" t="s">
        <v>18</v>
      </c>
      <c r="F1401" t="s">
        <v>16</v>
      </c>
      <c r="G1401">
        <f>YEAR(tbl_Order[[#This Row],[OrderDate]])</f>
        <v>2024</v>
      </c>
      <c r="H1401">
        <f>MONTH(tbl_Order[[#This Row],[OrderDate]])</f>
        <v>2</v>
      </c>
      <c r="I1401" t="str">
        <f>TEXT(tbl_Order[[#This Row],[OrderDate]],"mmm")</f>
        <v>Feb</v>
      </c>
      <c r="J1401" s="3">
        <f>SUMIFS(tbl_OrderProduct[LinePrice],tbl_OrderProduct[OrderID],tbl_Order[[#This Row],[OrderID]])</f>
        <v>63.49</v>
      </c>
    </row>
    <row r="1402" spans="1:10" x14ac:dyDescent="0.4">
      <c r="A1402" t="s">
        <v>1568</v>
      </c>
      <c r="B1402" t="s">
        <v>1888</v>
      </c>
      <c r="C1402" s="1">
        <v>45349</v>
      </c>
      <c r="D1402" t="s">
        <v>166</v>
      </c>
      <c r="E1402" t="s">
        <v>20</v>
      </c>
      <c r="F1402" t="s">
        <v>16</v>
      </c>
      <c r="G1402">
        <f>YEAR(tbl_Order[[#This Row],[OrderDate]])</f>
        <v>2024</v>
      </c>
      <c r="H1402">
        <f>MONTH(tbl_Order[[#This Row],[OrderDate]])</f>
        <v>2</v>
      </c>
      <c r="I1402" t="str">
        <f>TEXT(tbl_Order[[#This Row],[OrderDate]],"mmm")</f>
        <v>Feb</v>
      </c>
      <c r="J1402" s="3">
        <f>SUMIFS(tbl_OrderProduct[LinePrice],tbl_OrderProduct[OrderID],tbl_Order[[#This Row],[OrderID]])</f>
        <v>192.89</v>
      </c>
    </row>
    <row r="1403" spans="1:10" x14ac:dyDescent="0.4">
      <c r="A1403" t="s">
        <v>1569</v>
      </c>
      <c r="B1403" t="s">
        <v>2280</v>
      </c>
      <c r="C1403" s="1">
        <v>45353</v>
      </c>
      <c r="D1403" t="s">
        <v>15</v>
      </c>
      <c r="E1403" t="s">
        <v>167</v>
      </c>
      <c r="F1403" t="s">
        <v>16</v>
      </c>
      <c r="G1403">
        <f>YEAR(tbl_Order[[#This Row],[OrderDate]])</f>
        <v>2024</v>
      </c>
      <c r="H1403">
        <f>MONTH(tbl_Order[[#This Row],[OrderDate]])</f>
        <v>3</v>
      </c>
      <c r="I1403" t="str">
        <f>TEXT(tbl_Order[[#This Row],[OrderDate]],"mmm")</f>
        <v>Mar</v>
      </c>
      <c r="J1403" s="3">
        <f>SUMIFS(tbl_OrderProduct[LinePrice],tbl_OrderProduct[OrderID],tbl_Order[[#This Row],[OrderID]])</f>
        <v>40.5</v>
      </c>
    </row>
    <row r="1404" spans="1:10" x14ac:dyDescent="0.4">
      <c r="A1404" t="s">
        <v>1570</v>
      </c>
      <c r="B1404" t="s">
        <v>2457</v>
      </c>
      <c r="C1404" s="1">
        <v>45354</v>
      </c>
      <c r="D1404" t="s">
        <v>15</v>
      </c>
      <c r="E1404" t="s">
        <v>167</v>
      </c>
      <c r="F1404" t="s">
        <v>16</v>
      </c>
      <c r="G1404">
        <f>YEAR(tbl_Order[[#This Row],[OrderDate]])</f>
        <v>2024</v>
      </c>
      <c r="H1404">
        <f>MONTH(tbl_Order[[#This Row],[OrderDate]])</f>
        <v>3</v>
      </c>
      <c r="I1404" t="str">
        <f>TEXT(tbl_Order[[#This Row],[OrderDate]],"mmm")</f>
        <v>Mar</v>
      </c>
      <c r="J1404" s="3">
        <f>SUMIFS(tbl_OrderProduct[LinePrice],tbl_OrderProduct[OrderID],tbl_Order[[#This Row],[OrderID]])</f>
        <v>147.9</v>
      </c>
    </row>
    <row r="1405" spans="1:10" x14ac:dyDescent="0.4">
      <c r="A1405" t="s">
        <v>1571</v>
      </c>
      <c r="B1405" t="s">
        <v>2358</v>
      </c>
      <c r="C1405" s="1">
        <v>45357</v>
      </c>
      <c r="D1405" t="s">
        <v>17</v>
      </c>
      <c r="E1405" t="s">
        <v>167</v>
      </c>
      <c r="F1405" t="s">
        <v>16</v>
      </c>
      <c r="G1405">
        <f>YEAR(tbl_Order[[#This Row],[OrderDate]])</f>
        <v>2024</v>
      </c>
      <c r="H1405">
        <f>MONTH(tbl_Order[[#This Row],[OrderDate]])</f>
        <v>3</v>
      </c>
      <c r="I1405" t="str">
        <f>TEXT(tbl_Order[[#This Row],[OrderDate]],"mmm")</f>
        <v>Mar</v>
      </c>
      <c r="J1405" s="3">
        <f>SUMIFS(tbl_OrderProduct[LinePrice],tbl_OrderProduct[OrderID],tbl_Order[[#This Row],[OrderID]])</f>
        <v>228.92999999999998</v>
      </c>
    </row>
    <row r="1406" spans="1:10" x14ac:dyDescent="0.4">
      <c r="A1406" t="s">
        <v>1572</v>
      </c>
      <c r="B1406" t="s">
        <v>1869</v>
      </c>
      <c r="C1406" s="1">
        <v>45361</v>
      </c>
      <c r="D1406" t="s">
        <v>15</v>
      </c>
      <c r="E1406" t="s">
        <v>167</v>
      </c>
      <c r="F1406" t="s">
        <v>16</v>
      </c>
      <c r="G1406">
        <f>YEAR(tbl_Order[[#This Row],[OrderDate]])</f>
        <v>2024</v>
      </c>
      <c r="H1406">
        <f>MONTH(tbl_Order[[#This Row],[OrderDate]])</f>
        <v>3</v>
      </c>
      <c r="I1406" t="str">
        <f>TEXT(tbl_Order[[#This Row],[OrderDate]],"mmm")</f>
        <v>Mar</v>
      </c>
      <c r="J1406" s="3">
        <f>SUMIFS(tbl_OrderProduct[LinePrice],tbl_OrderProduct[OrderID],tbl_Order[[#This Row],[OrderID]])</f>
        <v>67</v>
      </c>
    </row>
    <row r="1407" spans="1:10" x14ac:dyDescent="0.4">
      <c r="A1407" t="s">
        <v>1573</v>
      </c>
      <c r="B1407" t="s">
        <v>1921</v>
      </c>
      <c r="C1407" s="1">
        <v>45362</v>
      </c>
      <c r="D1407" t="s">
        <v>15</v>
      </c>
      <c r="E1407" t="s">
        <v>167</v>
      </c>
      <c r="F1407" t="s">
        <v>16</v>
      </c>
      <c r="G1407">
        <f>YEAR(tbl_Order[[#This Row],[OrderDate]])</f>
        <v>2024</v>
      </c>
      <c r="H1407">
        <f>MONTH(tbl_Order[[#This Row],[OrderDate]])</f>
        <v>3</v>
      </c>
      <c r="I1407" t="str">
        <f>TEXT(tbl_Order[[#This Row],[OrderDate]],"mmm")</f>
        <v>Mar</v>
      </c>
      <c r="J1407" s="3">
        <f>SUMIFS(tbl_OrderProduct[LinePrice],tbl_OrderProduct[OrderID],tbl_Order[[#This Row],[OrderID]])</f>
        <v>112.98</v>
      </c>
    </row>
    <row r="1408" spans="1:10" x14ac:dyDescent="0.4">
      <c r="A1408" t="s">
        <v>1574</v>
      </c>
      <c r="B1408" t="s">
        <v>2201</v>
      </c>
      <c r="C1408" s="1">
        <v>45365</v>
      </c>
      <c r="D1408" t="s">
        <v>166</v>
      </c>
      <c r="E1408" t="s">
        <v>18</v>
      </c>
      <c r="F1408" t="s">
        <v>16</v>
      </c>
      <c r="G1408">
        <f>YEAR(tbl_Order[[#This Row],[OrderDate]])</f>
        <v>2024</v>
      </c>
      <c r="H1408">
        <f>MONTH(tbl_Order[[#This Row],[OrderDate]])</f>
        <v>3</v>
      </c>
      <c r="I1408" t="str">
        <f>TEXT(tbl_Order[[#This Row],[OrderDate]],"mmm")</f>
        <v>Mar</v>
      </c>
      <c r="J1408" s="3">
        <f>SUMIFS(tbl_OrderProduct[LinePrice],tbl_OrderProduct[OrderID],tbl_Order[[#This Row],[OrderID]])</f>
        <v>168.88000000000002</v>
      </c>
    </row>
    <row r="1409" spans="1:10" x14ac:dyDescent="0.4">
      <c r="A1409" t="s">
        <v>1575</v>
      </c>
      <c r="B1409" t="s">
        <v>1872</v>
      </c>
      <c r="C1409" s="1">
        <v>45369</v>
      </c>
      <c r="D1409" t="s">
        <v>17</v>
      </c>
      <c r="E1409" t="s">
        <v>167</v>
      </c>
      <c r="F1409" t="s">
        <v>16</v>
      </c>
      <c r="G1409">
        <f>YEAR(tbl_Order[[#This Row],[OrderDate]])</f>
        <v>2024</v>
      </c>
      <c r="H1409">
        <f>MONTH(tbl_Order[[#This Row],[OrderDate]])</f>
        <v>3</v>
      </c>
      <c r="I1409" t="str">
        <f>TEXT(tbl_Order[[#This Row],[OrderDate]],"mmm")</f>
        <v>Mar</v>
      </c>
      <c r="J1409" s="3">
        <f>SUMIFS(tbl_OrderProduct[LinePrice],tbl_OrderProduct[OrderID],tbl_Order[[#This Row],[OrderID]])</f>
        <v>270.83000000000004</v>
      </c>
    </row>
    <row r="1410" spans="1:10" x14ac:dyDescent="0.4">
      <c r="A1410" t="s">
        <v>1576</v>
      </c>
      <c r="B1410" t="s">
        <v>2094</v>
      </c>
      <c r="C1410" s="1">
        <v>45370</v>
      </c>
      <c r="D1410" t="s">
        <v>15</v>
      </c>
      <c r="E1410" t="s">
        <v>18</v>
      </c>
      <c r="F1410" t="s">
        <v>16</v>
      </c>
      <c r="G1410">
        <f>YEAR(tbl_Order[[#This Row],[OrderDate]])</f>
        <v>2024</v>
      </c>
      <c r="H1410">
        <f>MONTH(tbl_Order[[#This Row],[OrderDate]])</f>
        <v>3</v>
      </c>
      <c r="I1410" t="str">
        <f>TEXT(tbl_Order[[#This Row],[OrderDate]],"mmm")</f>
        <v>Mar</v>
      </c>
      <c r="J1410" s="3">
        <f>SUMIFS(tbl_OrderProduct[LinePrice],tbl_OrderProduct[OrderID],tbl_Order[[#This Row],[OrderID]])</f>
        <v>271.88</v>
      </c>
    </row>
    <row r="1411" spans="1:10" x14ac:dyDescent="0.4">
      <c r="A1411" t="s">
        <v>1577</v>
      </c>
      <c r="B1411" t="s">
        <v>2277</v>
      </c>
      <c r="C1411" s="1">
        <v>45373</v>
      </c>
      <c r="D1411" t="s">
        <v>15</v>
      </c>
      <c r="E1411" t="s">
        <v>167</v>
      </c>
      <c r="F1411" t="s">
        <v>16</v>
      </c>
      <c r="G1411">
        <f>YEAR(tbl_Order[[#This Row],[OrderDate]])</f>
        <v>2024</v>
      </c>
      <c r="H1411">
        <f>MONTH(tbl_Order[[#This Row],[OrderDate]])</f>
        <v>3</v>
      </c>
      <c r="I1411" t="str">
        <f>TEXT(tbl_Order[[#This Row],[OrderDate]],"mmm")</f>
        <v>Mar</v>
      </c>
      <c r="J1411" s="3">
        <f>SUMIFS(tbl_OrderProduct[LinePrice],tbl_OrderProduct[OrderID],tbl_Order[[#This Row],[OrderID]])</f>
        <v>73.95</v>
      </c>
    </row>
    <row r="1412" spans="1:10" x14ac:dyDescent="0.4">
      <c r="A1412" t="s">
        <v>1578</v>
      </c>
      <c r="B1412" t="s">
        <v>2509</v>
      </c>
      <c r="C1412" s="1">
        <v>45376</v>
      </c>
      <c r="D1412" t="s">
        <v>17</v>
      </c>
      <c r="E1412" t="s">
        <v>167</v>
      </c>
      <c r="F1412" t="s">
        <v>16</v>
      </c>
      <c r="G1412">
        <f>YEAR(tbl_Order[[#This Row],[OrderDate]])</f>
        <v>2024</v>
      </c>
      <c r="H1412">
        <f>MONTH(tbl_Order[[#This Row],[OrderDate]])</f>
        <v>3</v>
      </c>
      <c r="I1412" t="str">
        <f>TEXT(tbl_Order[[#This Row],[OrderDate]],"mmm")</f>
        <v>Mar</v>
      </c>
      <c r="J1412" s="3">
        <f>SUMIFS(tbl_OrderProduct[LinePrice],tbl_OrderProduct[OrderID],tbl_Order[[#This Row],[OrderID]])</f>
        <v>39.9</v>
      </c>
    </row>
    <row r="1413" spans="1:10" x14ac:dyDescent="0.4">
      <c r="A1413" t="s">
        <v>1579</v>
      </c>
      <c r="B1413" t="s">
        <v>1953</v>
      </c>
      <c r="C1413" s="1">
        <v>45379</v>
      </c>
      <c r="D1413" t="s">
        <v>15</v>
      </c>
      <c r="E1413" t="s">
        <v>18</v>
      </c>
      <c r="F1413" t="s">
        <v>16</v>
      </c>
      <c r="G1413">
        <f>YEAR(tbl_Order[[#This Row],[OrderDate]])</f>
        <v>2024</v>
      </c>
      <c r="H1413">
        <f>MONTH(tbl_Order[[#This Row],[OrderDate]])</f>
        <v>3</v>
      </c>
      <c r="I1413" t="str">
        <f>TEXT(tbl_Order[[#This Row],[OrderDate]],"mmm")</f>
        <v>Mar</v>
      </c>
      <c r="J1413" s="3">
        <f>SUMIFS(tbl_OrderProduct[LinePrice],tbl_OrderProduct[OrderID],tbl_Order[[#This Row],[OrderID]])</f>
        <v>67.489999999999995</v>
      </c>
    </row>
    <row r="1414" spans="1:10" x14ac:dyDescent="0.4">
      <c r="A1414" t="s">
        <v>1580</v>
      </c>
      <c r="B1414" t="s">
        <v>2622</v>
      </c>
      <c r="C1414" s="1">
        <v>45380</v>
      </c>
      <c r="D1414" t="s">
        <v>166</v>
      </c>
      <c r="E1414" t="s">
        <v>20</v>
      </c>
      <c r="F1414" t="s">
        <v>16</v>
      </c>
      <c r="G1414">
        <f>YEAR(tbl_Order[[#This Row],[OrderDate]])</f>
        <v>2024</v>
      </c>
      <c r="H1414">
        <f>MONTH(tbl_Order[[#This Row],[OrderDate]])</f>
        <v>3</v>
      </c>
      <c r="I1414" t="str">
        <f>TEXT(tbl_Order[[#This Row],[OrderDate]],"mmm")</f>
        <v>Mar</v>
      </c>
      <c r="J1414" s="3">
        <f>SUMIFS(tbl_OrderProduct[LinePrice],tbl_OrderProduct[OrderID],tbl_Order[[#This Row],[OrderID]])</f>
        <v>89.990000000000009</v>
      </c>
    </row>
    <row r="1415" spans="1:10" x14ac:dyDescent="0.4">
      <c r="A1415" t="s">
        <v>1581</v>
      </c>
      <c r="B1415" t="s">
        <v>1780</v>
      </c>
      <c r="C1415" s="1">
        <v>45381</v>
      </c>
      <c r="D1415" t="s">
        <v>166</v>
      </c>
      <c r="E1415" t="s">
        <v>167</v>
      </c>
      <c r="F1415" t="s">
        <v>16</v>
      </c>
      <c r="G1415">
        <f>YEAR(tbl_Order[[#This Row],[OrderDate]])</f>
        <v>2024</v>
      </c>
      <c r="H1415">
        <f>MONTH(tbl_Order[[#This Row],[OrderDate]])</f>
        <v>3</v>
      </c>
      <c r="I1415" t="str">
        <f>TEXT(tbl_Order[[#This Row],[OrderDate]],"mmm")</f>
        <v>Mar</v>
      </c>
      <c r="J1415" s="3">
        <f>SUMIFS(tbl_OrderProduct[LinePrice],tbl_OrderProduct[OrderID],tbl_Order[[#This Row],[OrderID]])</f>
        <v>279.27</v>
      </c>
    </row>
    <row r="1416" spans="1:10" x14ac:dyDescent="0.4">
      <c r="A1416" t="s">
        <v>1582</v>
      </c>
      <c r="B1416" t="s">
        <v>2442</v>
      </c>
      <c r="C1416" s="1">
        <v>45383</v>
      </c>
      <c r="D1416" t="s">
        <v>15</v>
      </c>
      <c r="E1416" t="s">
        <v>167</v>
      </c>
      <c r="F1416" t="s">
        <v>16</v>
      </c>
      <c r="G1416">
        <f>YEAR(tbl_Order[[#This Row],[OrderDate]])</f>
        <v>2024</v>
      </c>
      <c r="H1416">
        <f>MONTH(tbl_Order[[#This Row],[OrderDate]])</f>
        <v>4</v>
      </c>
      <c r="I1416" t="str">
        <f>TEXT(tbl_Order[[#This Row],[OrderDate]],"mmm")</f>
        <v>Apr</v>
      </c>
      <c r="J1416" s="3">
        <f>SUMIFS(tbl_OrderProduct[LinePrice],tbl_OrderProduct[OrderID],tbl_Order[[#This Row],[OrderID]])</f>
        <v>64.5</v>
      </c>
    </row>
    <row r="1417" spans="1:10" x14ac:dyDescent="0.4">
      <c r="A1417" t="s">
        <v>1583</v>
      </c>
      <c r="B1417" t="s">
        <v>1762</v>
      </c>
      <c r="C1417" s="1">
        <v>45384</v>
      </c>
      <c r="D1417" t="s">
        <v>17</v>
      </c>
      <c r="E1417" t="s">
        <v>20</v>
      </c>
      <c r="F1417" t="s">
        <v>16</v>
      </c>
      <c r="G1417">
        <f>YEAR(tbl_Order[[#This Row],[OrderDate]])</f>
        <v>2024</v>
      </c>
      <c r="H1417">
        <f>MONTH(tbl_Order[[#This Row],[OrderDate]])</f>
        <v>4</v>
      </c>
      <c r="I1417" t="str">
        <f>TEXT(tbl_Order[[#This Row],[OrderDate]],"mmm")</f>
        <v>Apr</v>
      </c>
      <c r="J1417" s="3">
        <f>SUMIFS(tbl_OrderProduct[LinePrice],tbl_OrderProduct[OrderID],tbl_Order[[#This Row],[OrderID]])</f>
        <v>237.38</v>
      </c>
    </row>
    <row r="1418" spans="1:10" x14ac:dyDescent="0.4">
      <c r="A1418" t="s">
        <v>1584</v>
      </c>
      <c r="B1418" t="s">
        <v>2069</v>
      </c>
      <c r="C1418" s="1">
        <v>45388</v>
      </c>
      <c r="D1418" t="s">
        <v>166</v>
      </c>
      <c r="E1418" t="s">
        <v>167</v>
      </c>
      <c r="F1418" t="s">
        <v>16</v>
      </c>
      <c r="G1418">
        <f>YEAR(tbl_Order[[#This Row],[OrderDate]])</f>
        <v>2024</v>
      </c>
      <c r="H1418">
        <f>MONTH(tbl_Order[[#This Row],[OrderDate]])</f>
        <v>4</v>
      </c>
      <c r="I1418" t="str">
        <f>TEXT(tbl_Order[[#This Row],[OrderDate]],"mmm")</f>
        <v>Apr</v>
      </c>
      <c r="J1418" s="3">
        <f>SUMIFS(tbl_OrderProduct[LinePrice],tbl_OrderProduct[OrderID],tbl_Order[[#This Row],[OrderID]])</f>
        <v>35</v>
      </c>
    </row>
    <row r="1419" spans="1:10" x14ac:dyDescent="0.4">
      <c r="A1419" t="s">
        <v>1585</v>
      </c>
      <c r="B1419" t="s">
        <v>1833</v>
      </c>
      <c r="C1419" s="1">
        <v>45388</v>
      </c>
      <c r="D1419" t="s">
        <v>15</v>
      </c>
      <c r="E1419" t="s">
        <v>167</v>
      </c>
      <c r="F1419" t="s">
        <v>16</v>
      </c>
      <c r="G1419">
        <f>YEAR(tbl_Order[[#This Row],[OrderDate]])</f>
        <v>2024</v>
      </c>
      <c r="H1419">
        <f>MONTH(tbl_Order[[#This Row],[OrderDate]])</f>
        <v>4</v>
      </c>
      <c r="I1419" t="str">
        <f>TEXT(tbl_Order[[#This Row],[OrderDate]],"mmm")</f>
        <v>Apr</v>
      </c>
      <c r="J1419" s="3">
        <f>SUMIFS(tbl_OrderProduct[LinePrice],tbl_OrderProduct[OrderID],tbl_Order[[#This Row],[OrderID]])</f>
        <v>211.42000000000002</v>
      </c>
    </row>
    <row r="1420" spans="1:10" x14ac:dyDescent="0.4">
      <c r="A1420" t="s">
        <v>1586</v>
      </c>
      <c r="B1420" t="s">
        <v>2581</v>
      </c>
      <c r="C1420" s="1">
        <v>45391</v>
      </c>
      <c r="D1420" t="s">
        <v>15</v>
      </c>
      <c r="E1420" t="s">
        <v>20</v>
      </c>
      <c r="F1420" t="s">
        <v>16</v>
      </c>
      <c r="G1420">
        <f>YEAR(tbl_Order[[#This Row],[OrderDate]])</f>
        <v>2024</v>
      </c>
      <c r="H1420">
        <f>MONTH(tbl_Order[[#This Row],[OrderDate]])</f>
        <v>4</v>
      </c>
      <c r="I1420" t="str">
        <f>TEXT(tbl_Order[[#This Row],[OrderDate]],"mmm")</f>
        <v>Apr</v>
      </c>
      <c r="J1420" s="3">
        <f>SUMIFS(tbl_OrderProduct[LinePrice],tbl_OrderProduct[OrderID],tbl_Order[[#This Row],[OrderID]])</f>
        <v>23.95</v>
      </c>
    </row>
    <row r="1421" spans="1:10" x14ac:dyDescent="0.4">
      <c r="A1421" t="s">
        <v>1587</v>
      </c>
      <c r="B1421" t="s">
        <v>2515</v>
      </c>
      <c r="C1421" s="1">
        <v>45394</v>
      </c>
      <c r="D1421" t="s">
        <v>15</v>
      </c>
      <c r="E1421" t="s">
        <v>167</v>
      </c>
      <c r="F1421" t="s">
        <v>16</v>
      </c>
      <c r="G1421">
        <f>YEAR(tbl_Order[[#This Row],[OrderDate]])</f>
        <v>2024</v>
      </c>
      <c r="H1421">
        <f>MONTH(tbl_Order[[#This Row],[OrderDate]])</f>
        <v>4</v>
      </c>
      <c r="I1421" t="str">
        <f>TEXT(tbl_Order[[#This Row],[OrderDate]],"mmm")</f>
        <v>Apr</v>
      </c>
      <c r="J1421" s="3">
        <f>SUMIFS(tbl_OrderProduct[LinePrice],tbl_OrderProduct[OrderID],tbl_Order[[#This Row],[OrderID]])</f>
        <v>40.99</v>
      </c>
    </row>
    <row r="1422" spans="1:10" x14ac:dyDescent="0.4">
      <c r="A1422" t="s">
        <v>1588</v>
      </c>
      <c r="B1422" t="s">
        <v>2579</v>
      </c>
      <c r="C1422" s="1">
        <v>45397</v>
      </c>
      <c r="D1422" t="s">
        <v>166</v>
      </c>
      <c r="E1422" t="s">
        <v>167</v>
      </c>
      <c r="F1422" t="s">
        <v>16</v>
      </c>
      <c r="G1422">
        <f>YEAR(tbl_Order[[#This Row],[OrderDate]])</f>
        <v>2024</v>
      </c>
      <c r="H1422">
        <f>MONTH(tbl_Order[[#This Row],[OrderDate]])</f>
        <v>4</v>
      </c>
      <c r="I1422" t="str">
        <f>TEXT(tbl_Order[[#This Row],[OrderDate]],"mmm")</f>
        <v>Apr</v>
      </c>
      <c r="J1422" s="3">
        <f>SUMIFS(tbl_OrderProduct[LinePrice],tbl_OrderProduct[OrderID],tbl_Order[[#This Row],[OrderID]])</f>
        <v>193.39000000000001</v>
      </c>
    </row>
    <row r="1423" spans="1:10" x14ac:dyDescent="0.4">
      <c r="A1423" t="s">
        <v>1589</v>
      </c>
      <c r="B1423" t="s">
        <v>2306</v>
      </c>
      <c r="C1423" s="1">
        <v>45399</v>
      </c>
      <c r="D1423" t="s">
        <v>15</v>
      </c>
      <c r="E1423" t="s">
        <v>20</v>
      </c>
      <c r="F1423" t="s">
        <v>16</v>
      </c>
      <c r="G1423">
        <f>YEAR(tbl_Order[[#This Row],[OrderDate]])</f>
        <v>2024</v>
      </c>
      <c r="H1423">
        <f>MONTH(tbl_Order[[#This Row],[OrderDate]])</f>
        <v>4</v>
      </c>
      <c r="I1423" t="str">
        <f>TEXT(tbl_Order[[#This Row],[OrderDate]],"mmm")</f>
        <v>Apr</v>
      </c>
      <c r="J1423" s="3">
        <f>SUMIFS(tbl_OrderProduct[LinePrice],tbl_OrderProduct[OrderID],tbl_Order[[#This Row],[OrderID]])</f>
        <v>140.93</v>
      </c>
    </row>
    <row r="1424" spans="1:10" x14ac:dyDescent="0.4">
      <c r="A1424" t="s">
        <v>1590</v>
      </c>
      <c r="B1424" t="s">
        <v>1751</v>
      </c>
      <c r="C1424" s="1">
        <v>45402</v>
      </c>
      <c r="D1424" t="s">
        <v>15</v>
      </c>
      <c r="E1424" t="s">
        <v>167</v>
      </c>
      <c r="F1424" t="s">
        <v>16</v>
      </c>
      <c r="G1424">
        <f>YEAR(tbl_Order[[#This Row],[OrderDate]])</f>
        <v>2024</v>
      </c>
      <c r="H1424">
        <f>MONTH(tbl_Order[[#This Row],[OrderDate]])</f>
        <v>4</v>
      </c>
      <c r="I1424" t="str">
        <f>TEXT(tbl_Order[[#This Row],[OrderDate]],"mmm")</f>
        <v>Apr</v>
      </c>
      <c r="J1424" s="3">
        <f>SUMIFS(tbl_OrderProduct[LinePrice],tbl_OrderProduct[OrderID],tbl_Order[[#This Row],[OrderID]])</f>
        <v>20.99</v>
      </c>
    </row>
    <row r="1425" spans="1:10" x14ac:dyDescent="0.4">
      <c r="A1425" t="s">
        <v>1591</v>
      </c>
      <c r="B1425" t="s">
        <v>2414</v>
      </c>
      <c r="C1425" s="1">
        <v>45403</v>
      </c>
      <c r="D1425" t="s">
        <v>15</v>
      </c>
      <c r="E1425" t="s">
        <v>18</v>
      </c>
      <c r="F1425" t="s">
        <v>16</v>
      </c>
      <c r="G1425">
        <f>YEAR(tbl_Order[[#This Row],[OrderDate]])</f>
        <v>2024</v>
      </c>
      <c r="H1425">
        <f>MONTH(tbl_Order[[#This Row],[OrderDate]])</f>
        <v>4</v>
      </c>
      <c r="I1425" t="str">
        <f>TEXT(tbl_Order[[#This Row],[OrderDate]],"mmm")</f>
        <v>Apr</v>
      </c>
      <c r="J1425" s="3">
        <f>SUMIFS(tbl_OrderProduct[LinePrice],tbl_OrderProduct[OrderID],tbl_Order[[#This Row],[OrderID]])</f>
        <v>177.47</v>
      </c>
    </row>
    <row r="1426" spans="1:10" x14ac:dyDescent="0.4">
      <c r="A1426" t="s">
        <v>1592</v>
      </c>
      <c r="B1426" t="s">
        <v>2368</v>
      </c>
      <c r="C1426" s="1">
        <v>45406</v>
      </c>
      <c r="D1426" t="s">
        <v>15</v>
      </c>
      <c r="E1426" t="s">
        <v>167</v>
      </c>
      <c r="F1426" t="s">
        <v>16</v>
      </c>
      <c r="G1426">
        <f>YEAR(tbl_Order[[#This Row],[OrderDate]])</f>
        <v>2024</v>
      </c>
      <c r="H1426">
        <f>MONTH(tbl_Order[[#This Row],[OrderDate]])</f>
        <v>4</v>
      </c>
      <c r="I1426" t="str">
        <f>TEXT(tbl_Order[[#This Row],[OrderDate]],"mmm")</f>
        <v>Apr</v>
      </c>
      <c r="J1426" s="3">
        <f>SUMIFS(tbl_OrderProduct[LinePrice],tbl_OrderProduct[OrderID],tbl_Order[[#This Row],[OrderID]])</f>
        <v>94.94</v>
      </c>
    </row>
    <row r="1427" spans="1:10" x14ac:dyDescent="0.4">
      <c r="A1427" t="s">
        <v>1593</v>
      </c>
      <c r="B1427" t="s">
        <v>1929</v>
      </c>
      <c r="C1427" s="1">
        <v>45407</v>
      </c>
      <c r="D1427" t="s">
        <v>15</v>
      </c>
      <c r="E1427" t="s">
        <v>20</v>
      </c>
      <c r="F1427" t="s">
        <v>16</v>
      </c>
      <c r="G1427">
        <f>YEAR(tbl_Order[[#This Row],[OrderDate]])</f>
        <v>2024</v>
      </c>
      <c r="H1427">
        <f>MONTH(tbl_Order[[#This Row],[OrderDate]])</f>
        <v>4</v>
      </c>
      <c r="I1427" t="str">
        <f>TEXT(tbl_Order[[#This Row],[OrderDate]],"mmm")</f>
        <v>Apr</v>
      </c>
      <c r="J1427" s="3">
        <f>SUMIFS(tbl_OrderProduct[LinePrice],tbl_OrderProduct[OrderID],tbl_Order[[#This Row],[OrderID]])</f>
        <v>155.49</v>
      </c>
    </row>
    <row r="1428" spans="1:10" x14ac:dyDescent="0.4">
      <c r="A1428" t="s">
        <v>1594</v>
      </c>
      <c r="B1428" t="s">
        <v>1826</v>
      </c>
      <c r="C1428" s="1">
        <v>45407</v>
      </c>
      <c r="D1428" t="s">
        <v>17</v>
      </c>
      <c r="E1428" t="s">
        <v>20</v>
      </c>
      <c r="F1428" t="s">
        <v>16</v>
      </c>
      <c r="G1428">
        <f>YEAR(tbl_Order[[#This Row],[OrderDate]])</f>
        <v>2024</v>
      </c>
      <c r="H1428">
        <f>MONTH(tbl_Order[[#This Row],[OrderDate]])</f>
        <v>4</v>
      </c>
      <c r="I1428" t="str">
        <f>TEXT(tbl_Order[[#This Row],[OrderDate]],"mmm")</f>
        <v>Apr</v>
      </c>
      <c r="J1428" s="3">
        <f>SUMIFS(tbl_OrderProduct[LinePrice],tbl_OrderProduct[OrderID],tbl_Order[[#This Row],[OrderID]])</f>
        <v>64.95</v>
      </c>
    </row>
    <row r="1429" spans="1:10" x14ac:dyDescent="0.4">
      <c r="A1429" t="s">
        <v>1595</v>
      </c>
      <c r="B1429" t="s">
        <v>1945</v>
      </c>
      <c r="C1429" s="1">
        <v>45408</v>
      </c>
      <c r="D1429" t="s">
        <v>15</v>
      </c>
      <c r="E1429" t="s">
        <v>167</v>
      </c>
      <c r="F1429" t="s">
        <v>16</v>
      </c>
      <c r="G1429">
        <f>YEAR(tbl_Order[[#This Row],[OrderDate]])</f>
        <v>2024</v>
      </c>
      <c r="H1429">
        <f>MONTH(tbl_Order[[#This Row],[OrderDate]])</f>
        <v>4</v>
      </c>
      <c r="I1429" t="str">
        <f>TEXT(tbl_Order[[#This Row],[OrderDate]],"mmm")</f>
        <v>Apr</v>
      </c>
      <c r="J1429" s="3">
        <f>SUMIFS(tbl_OrderProduct[LinePrice],tbl_OrderProduct[OrderID],tbl_Order[[#This Row],[OrderID]])</f>
        <v>17.5</v>
      </c>
    </row>
    <row r="1430" spans="1:10" x14ac:dyDescent="0.4">
      <c r="A1430" t="s">
        <v>1596</v>
      </c>
      <c r="B1430" t="s">
        <v>2306</v>
      </c>
      <c r="C1430" s="1">
        <v>45410</v>
      </c>
      <c r="D1430" t="s">
        <v>15</v>
      </c>
      <c r="E1430" t="s">
        <v>18</v>
      </c>
      <c r="F1430" t="s">
        <v>16</v>
      </c>
      <c r="G1430">
        <f>YEAR(tbl_Order[[#This Row],[OrderDate]])</f>
        <v>2024</v>
      </c>
      <c r="H1430">
        <f>MONTH(tbl_Order[[#This Row],[OrderDate]])</f>
        <v>4</v>
      </c>
      <c r="I1430" t="str">
        <f>TEXT(tbl_Order[[#This Row],[OrderDate]],"mmm")</f>
        <v>Apr</v>
      </c>
      <c r="J1430" s="3">
        <f>SUMIFS(tbl_OrderProduct[LinePrice],tbl_OrderProduct[OrderID],tbl_Order[[#This Row],[OrderID]])</f>
        <v>55.480000000000004</v>
      </c>
    </row>
    <row r="1431" spans="1:10" x14ac:dyDescent="0.4">
      <c r="A1431" t="s">
        <v>1597</v>
      </c>
      <c r="B1431" t="s">
        <v>2021</v>
      </c>
      <c r="C1431" s="1">
        <v>45412</v>
      </c>
      <c r="D1431" t="s">
        <v>15</v>
      </c>
      <c r="E1431" t="s">
        <v>18</v>
      </c>
      <c r="F1431" t="s">
        <v>16</v>
      </c>
      <c r="G1431">
        <f>YEAR(tbl_Order[[#This Row],[OrderDate]])</f>
        <v>2024</v>
      </c>
      <c r="H1431">
        <f>MONTH(tbl_Order[[#This Row],[OrderDate]])</f>
        <v>4</v>
      </c>
      <c r="I1431" t="str">
        <f>TEXT(tbl_Order[[#This Row],[OrderDate]],"mmm")</f>
        <v>Apr</v>
      </c>
      <c r="J1431" s="3">
        <f>SUMIFS(tbl_OrderProduct[LinePrice],tbl_OrderProduct[OrderID],tbl_Order[[#This Row],[OrderID]])</f>
        <v>23.95</v>
      </c>
    </row>
    <row r="1432" spans="1:10" x14ac:dyDescent="0.4">
      <c r="A1432" t="s">
        <v>1598</v>
      </c>
      <c r="B1432" t="s">
        <v>2608</v>
      </c>
      <c r="C1432" s="1">
        <v>45414</v>
      </c>
      <c r="D1432" t="s">
        <v>166</v>
      </c>
      <c r="E1432" t="s">
        <v>167</v>
      </c>
      <c r="F1432" t="s">
        <v>16</v>
      </c>
      <c r="G1432">
        <f>YEAR(tbl_Order[[#This Row],[OrderDate]])</f>
        <v>2024</v>
      </c>
      <c r="H1432">
        <f>MONTH(tbl_Order[[#This Row],[OrderDate]])</f>
        <v>5</v>
      </c>
      <c r="I1432" t="str">
        <f>TEXT(tbl_Order[[#This Row],[OrderDate]],"mmm")</f>
        <v>May</v>
      </c>
      <c r="J1432" s="3">
        <f>SUMIFS(tbl_OrderProduct[LinePrice],tbl_OrderProduct[OrderID],tbl_Order[[#This Row],[OrderID]])</f>
        <v>40.99</v>
      </c>
    </row>
    <row r="1433" spans="1:10" x14ac:dyDescent="0.4">
      <c r="A1433" t="s">
        <v>1599</v>
      </c>
      <c r="B1433" t="s">
        <v>1881</v>
      </c>
      <c r="C1433" s="1">
        <v>45416</v>
      </c>
      <c r="D1433" t="s">
        <v>166</v>
      </c>
      <c r="E1433" t="s">
        <v>167</v>
      </c>
      <c r="F1433" t="s">
        <v>16</v>
      </c>
      <c r="G1433">
        <f>YEAR(tbl_Order[[#This Row],[OrderDate]])</f>
        <v>2024</v>
      </c>
      <c r="H1433">
        <f>MONTH(tbl_Order[[#This Row],[OrderDate]])</f>
        <v>5</v>
      </c>
      <c r="I1433" t="str">
        <f>TEXT(tbl_Order[[#This Row],[OrderDate]],"mmm")</f>
        <v>May</v>
      </c>
      <c r="J1433" s="3">
        <f>SUMIFS(tbl_OrderProduct[LinePrice],tbl_OrderProduct[OrderID],tbl_Order[[#This Row],[OrderID]])</f>
        <v>69.98</v>
      </c>
    </row>
    <row r="1434" spans="1:10" x14ac:dyDescent="0.4">
      <c r="A1434" t="s">
        <v>1600</v>
      </c>
      <c r="B1434" t="s">
        <v>1846</v>
      </c>
      <c r="C1434" s="1">
        <v>45419</v>
      </c>
      <c r="D1434" t="s">
        <v>17</v>
      </c>
      <c r="E1434" t="s">
        <v>20</v>
      </c>
      <c r="F1434" t="s">
        <v>16</v>
      </c>
      <c r="G1434">
        <f>YEAR(tbl_Order[[#This Row],[OrderDate]])</f>
        <v>2024</v>
      </c>
      <c r="H1434">
        <f>MONTH(tbl_Order[[#This Row],[OrderDate]])</f>
        <v>5</v>
      </c>
      <c r="I1434" t="str">
        <f>TEXT(tbl_Order[[#This Row],[OrderDate]],"mmm")</f>
        <v>May</v>
      </c>
      <c r="J1434" s="3">
        <f>SUMIFS(tbl_OrderProduct[LinePrice],tbl_OrderProduct[OrderID],tbl_Order[[#This Row],[OrderID]])</f>
        <v>24</v>
      </c>
    </row>
    <row r="1435" spans="1:10" x14ac:dyDescent="0.4">
      <c r="A1435" t="s">
        <v>1601</v>
      </c>
      <c r="B1435" t="s">
        <v>2294</v>
      </c>
      <c r="C1435" s="1">
        <v>45422</v>
      </c>
      <c r="D1435" t="s">
        <v>17</v>
      </c>
      <c r="E1435" t="s">
        <v>20</v>
      </c>
      <c r="F1435" t="s">
        <v>16</v>
      </c>
      <c r="G1435">
        <f>YEAR(tbl_Order[[#This Row],[OrderDate]])</f>
        <v>2024</v>
      </c>
      <c r="H1435">
        <f>MONTH(tbl_Order[[#This Row],[OrderDate]])</f>
        <v>5</v>
      </c>
      <c r="I1435" t="str">
        <f>TEXT(tbl_Order[[#This Row],[OrderDate]],"mmm")</f>
        <v>May</v>
      </c>
      <c r="J1435" s="3">
        <f>SUMIFS(tbl_OrderProduct[LinePrice],tbl_OrderProduct[OrderID],tbl_Order[[#This Row],[OrderID]])</f>
        <v>212.89000000000001</v>
      </c>
    </row>
    <row r="1436" spans="1:10" x14ac:dyDescent="0.4">
      <c r="A1436" t="s">
        <v>1602</v>
      </c>
      <c r="B1436" t="s">
        <v>2538</v>
      </c>
      <c r="C1436" s="1">
        <v>45424</v>
      </c>
      <c r="D1436" t="s">
        <v>166</v>
      </c>
      <c r="E1436" t="s">
        <v>167</v>
      </c>
      <c r="F1436" t="s">
        <v>16</v>
      </c>
      <c r="G1436">
        <f>YEAR(tbl_Order[[#This Row],[OrderDate]])</f>
        <v>2024</v>
      </c>
      <c r="H1436">
        <f>MONTH(tbl_Order[[#This Row],[OrderDate]])</f>
        <v>5</v>
      </c>
      <c r="I1436" t="str">
        <f>TEXT(tbl_Order[[#This Row],[OrderDate]],"mmm")</f>
        <v>May</v>
      </c>
      <c r="J1436" s="3">
        <f>SUMIFS(tbl_OrderProduct[LinePrice],tbl_OrderProduct[OrderID],tbl_Order[[#This Row],[OrderID]])</f>
        <v>69.900000000000006</v>
      </c>
    </row>
    <row r="1437" spans="1:10" x14ac:dyDescent="0.4">
      <c r="A1437" t="s">
        <v>1603</v>
      </c>
      <c r="B1437" t="s">
        <v>2314</v>
      </c>
      <c r="C1437" s="1">
        <v>45425</v>
      </c>
      <c r="D1437" t="s">
        <v>15</v>
      </c>
      <c r="E1437" t="s">
        <v>167</v>
      </c>
      <c r="F1437" t="s">
        <v>16</v>
      </c>
      <c r="G1437">
        <f>YEAR(tbl_Order[[#This Row],[OrderDate]])</f>
        <v>2024</v>
      </c>
      <c r="H1437">
        <f>MONTH(tbl_Order[[#This Row],[OrderDate]])</f>
        <v>5</v>
      </c>
      <c r="I1437" t="str">
        <f>TEXT(tbl_Order[[#This Row],[OrderDate]],"mmm")</f>
        <v>May</v>
      </c>
      <c r="J1437" s="3">
        <f>SUMIFS(tbl_OrderProduct[LinePrice],tbl_OrderProduct[OrderID],tbl_Order[[#This Row],[OrderID]])</f>
        <v>24</v>
      </c>
    </row>
    <row r="1438" spans="1:10" x14ac:dyDescent="0.4">
      <c r="A1438" t="s">
        <v>1604</v>
      </c>
      <c r="B1438" t="s">
        <v>1765</v>
      </c>
      <c r="C1438" s="1">
        <v>45426</v>
      </c>
      <c r="D1438" t="s">
        <v>17</v>
      </c>
      <c r="E1438" t="s">
        <v>18</v>
      </c>
      <c r="F1438" t="s">
        <v>16</v>
      </c>
      <c r="G1438">
        <f>YEAR(tbl_Order[[#This Row],[OrderDate]])</f>
        <v>2024</v>
      </c>
      <c r="H1438">
        <f>MONTH(tbl_Order[[#This Row],[OrderDate]])</f>
        <v>5</v>
      </c>
      <c r="I1438" t="str">
        <f>TEXT(tbl_Order[[#This Row],[OrderDate]],"mmm")</f>
        <v>May</v>
      </c>
      <c r="J1438" s="3">
        <f>SUMIFS(tbl_OrderProduct[LinePrice],tbl_OrderProduct[OrderID],tbl_Order[[#This Row],[OrderID]])</f>
        <v>269.83</v>
      </c>
    </row>
    <row r="1439" spans="1:10" x14ac:dyDescent="0.4">
      <c r="A1439" t="s">
        <v>1605</v>
      </c>
      <c r="B1439" t="s">
        <v>2532</v>
      </c>
      <c r="C1439" s="1">
        <v>45429</v>
      </c>
      <c r="D1439" t="s">
        <v>15</v>
      </c>
      <c r="E1439" t="s">
        <v>18</v>
      </c>
      <c r="F1439" t="s">
        <v>16</v>
      </c>
      <c r="G1439">
        <f>YEAR(tbl_Order[[#This Row],[OrderDate]])</f>
        <v>2024</v>
      </c>
      <c r="H1439">
        <f>MONTH(tbl_Order[[#This Row],[OrderDate]])</f>
        <v>5</v>
      </c>
      <c r="I1439" t="str">
        <f>TEXT(tbl_Order[[#This Row],[OrderDate]],"mmm")</f>
        <v>May</v>
      </c>
      <c r="J1439" s="3">
        <f>SUMIFS(tbl_OrderProduct[LinePrice],tbl_OrderProduct[OrderID],tbl_Order[[#This Row],[OrderID]])</f>
        <v>200.4</v>
      </c>
    </row>
    <row r="1440" spans="1:10" x14ac:dyDescent="0.4">
      <c r="A1440" t="s">
        <v>1606</v>
      </c>
      <c r="B1440" t="s">
        <v>2508</v>
      </c>
      <c r="C1440" s="1">
        <v>45430</v>
      </c>
      <c r="D1440" t="s">
        <v>15</v>
      </c>
      <c r="E1440" t="s">
        <v>18</v>
      </c>
      <c r="F1440" t="s">
        <v>16</v>
      </c>
      <c r="G1440">
        <f>YEAR(tbl_Order[[#This Row],[OrderDate]])</f>
        <v>2024</v>
      </c>
      <c r="H1440">
        <f>MONTH(tbl_Order[[#This Row],[OrderDate]])</f>
        <v>5</v>
      </c>
      <c r="I1440" t="str">
        <f>TEXT(tbl_Order[[#This Row],[OrderDate]],"mmm")</f>
        <v>May</v>
      </c>
      <c r="J1440" s="3">
        <f>SUMIFS(tbl_OrderProduct[LinePrice],tbl_OrderProduct[OrderID],tbl_Order[[#This Row],[OrderID]])</f>
        <v>212.5</v>
      </c>
    </row>
    <row r="1441" spans="1:10" x14ac:dyDescent="0.4">
      <c r="A1441" t="s">
        <v>1607</v>
      </c>
      <c r="B1441" t="s">
        <v>2382</v>
      </c>
      <c r="C1441" s="1">
        <v>45434</v>
      </c>
      <c r="D1441" t="s">
        <v>15</v>
      </c>
      <c r="E1441" t="s">
        <v>20</v>
      </c>
      <c r="F1441" t="s">
        <v>16</v>
      </c>
      <c r="G1441">
        <f>YEAR(tbl_Order[[#This Row],[OrderDate]])</f>
        <v>2024</v>
      </c>
      <c r="H1441">
        <f>MONTH(tbl_Order[[#This Row],[OrderDate]])</f>
        <v>5</v>
      </c>
      <c r="I1441" t="str">
        <f>TEXT(tbl_Order[[#This Row],[OrderDate]],"mmm")</f>
        <v>May</v>
      </c>
      <c r="J1441" s="3">
        <f>SUMIFS(tbl_OrderProduct[LinePrice],tbl_OrderProduct[OrderID],tbl_Order[[#This Row],[OrderID]])</f>
        <v>102.96999999999998</v>
      </c>
    </row>
    <row r="1442" spans="1:10" x14ac:dyDescent="0.4">
      <c r="A1442" t="s">
        <v>1608</v>
      </c>
      <c r="B1442" t="s">
        <v>1906</v>
      </c>
      <c r="C1442" s="1">
        <v>45436</v>
      </c>
      <c r="D1442" t="s">
        <v>15</v>
      </c>
      <c r="E1442" t="s">
        <v>18</v>
      </c>
      <c r="F1442" t="s">
        <v>16</v>
      </c>
      <c r="G1442">
        <f>YEAR(tbl_Order[[#This Row],[OrderDate]])</f>
        <v>2024</v>
      </c>
      <c r="H1442">
        <f>MONTH(tbl_Order[[#This Row],[OrderDate]])</f>
        <v>5</v>
      </c>
      <c r="I1442" t="str">
        <f>TEXT(tbl_Order[[#This Row],[OrderDate]],"mmm")</f>
        <v>May</v>
      </c>
      <c r="J1442" s="3">
        <f>SUMIFS(tbl_OrderProduct[LinePrice],tbl_OrderProduct[OrderID],tbl_Order[[#This Row],[OrderID]])</f>
        <v>47.989999999999995</v>
      </c>
    </row>
    <row r="1443" spans="1:10" x14ac:dyDescent="0.4">
      <c r="A1443" t="s">
        <v>1609</v>
      </c>
      <c r="B1443" t="s">
        <v>1991</v>
      </c>
      <c r="C1443" s="1">
        <v>45438</v>
      </c>
      <c r="D1443" t="s">
        <v>17</v>
      </c>
      <c r="E1443" t="s">
        <v>167</v>
      </c>
      <c r="F1443" t="s">
        <v>16</v>
      </c>
      <c r="G1443">
        <f>YEAR(tbl_Order[[#This Row],[OrderDate]])</f>
        <v>2024</v>
      </c>
      <c r="H1443">
        <f>MONTH(tbl_Order[[#This Row],[OrderDate]])</f>
        <v>5</v>
      </c>
      <c r="I1443" t="str">
        <f>TEXT(tbl_Order[[#This Row],[OrderDate]],"mmm")</f>
        <v>May</v>
      </c>
      <c r="J1443" s="3">
        <f>SUMIFS(tbl_OrderProduct[LinePrice],tbl_OrderProduct[OrderID],tbl_Order[[#This Row],[OrderID]])</f>
        <v>109.98</v>
      </c>
    </row>
    <row r="1444" spans="1:10" x14ac:dyDescent="0.4">
      <c r="A1444" t="s">
        <v>1610</v>
      </c>
      <c r="B1444" t="s">
        <v>2307</v>
      </c>
      <c r="C1444" s="1">
        <v>45439</v>
      </c>
      <c r="D1444" t="s">
        <v>15</v>
      </c>
      <c r="E1444" t="s">
        <v>167</v>
      </c>
      <c r="F1444" t="s">
        <v>16</v>
      </c>
      <c r="G1444">
        <f>YEAR(tbl_Order[[#This Row],[OrderDate]])</f>
        <v>2024</v>
      </c>
      <c r="H1444">
        <f>MONTH(tbl_Order[[#This Row],[OrderDate]])</f>
        <v>5</v>
      </c>
      <c r="I1444" t="str">
        <f>TEXT(tbl_Order[[#This Row],[OrderDate]],"mmm")</f>
        <v>May</v>
      </c>
      <c r="J1444" s="3">
        <f>SUMIFS(tbl_OrderProduct[LinePrice],tbl_OrderProduct[OrderID],tbl_Order[[#This Row],[OrderID]])</f>
        <v>151.85</v>
      </c>
    </row>
    <row r="1445" spans="1:10" x14ac:dyDescent="0.4">
      <c r="A1445" t="s">
        <v>1611</v>
      </c>
      <c r="B1445" t="s">
        <v>1798</v>
      </c>
      <c r="C1445" s="1">
        <v>45441</v>
      </c>
      <c r="D1445" t="s">
        <v>166</v>
      </c>
      <c r="E1445" t="s">
        <v>167</v>
      </c>
      <c r="F1445" t="s">
        <v>16</v>
      </c>
      <c r="G1445">
        <f>YEAR(tbl_Order[[#This Row],[OrderDate]])</f>
        <v>2024</v>
      </c>
      <c r="H1445">
        <f>MONTH(tbl_Order[[#This Row],[OrderDate]])</f>
        <v>5</v>
      </c>
      <c r="I1445" t="str">
        <f>TEXT(tbl_Order[[#This Row],[OrderDate]],"mmm")</f>
        <v>May</v>
      </c>
      <c r="J1445" s="3">
        <f>SUMIFS(tbl_OrderProduct[LinePrice],tbl_OrderProduct[OrderID],tbl_Order[[#This Row],[OrderID]])</f>
        <v>397.7</v>
      </c>
    </row>
    <row r="1446" spans="1:10" x14ac:dyDescent="0.4">
      <c r="A1446" t="s">
        <v>1612</v>
      </c>
      <c r="B1446" t="s">
        <v>1850</v>
      </c>
      <c r="C1446" s="1">
        <v>45441</v>
      </c>
      <c r="D1446" t="s">
        <v>17</v>
      </c>
      <c r="E1446" t="s">
        <v>20</v>
      </c>
      <c r="F1446" t="s">
        <v>16</v>
      </c>
      <c r="G1446">
        <f>YEAR(tbl_Order[[#This Row],[OrderDate]])</f>
        <v>2024</v>
      </c>
      <c r="H1446">
        <f>MONTH(tbl_Order[[#This Row],[OrderDate]])</f>
        <v>5</v>
      </c>
      <c r="I1446" t="str">
        <f>TEXT(tbl_Order[[#This Row],[OrderDate]],"mmm")</f>
        <v>May</v>
      </c>
      <c r="J1446" s="3">
        <f>SUMIFS(tbl_OrderProduct[LinePrice],tbl_OrderProduct[OrderID],tbl_Order[[#This Row],[OrderID]])</f>
        <v>109.98</v>
      </c>
    </row>
    <row r="1447" spans="1:10" x14ac:dyDescent="0.4">
      <c r="A1447" t="s">
        <v>1613</v>
      </c>
      <c r="B1447" t="s">
        <v>1805</v>
      </c>
      <c r="C1447" s="1">
        <v>45441</v>
      </c>
      <c r="D1447" t="s">
        <v>17</v>
      </c>
      <c r="E1447" t="s">
        <v>18</v>
      </c>
      <c r="F1447" t="s">
        <v>16</v>
      </c>
      <c r="G1447">
        <f>YEAR(tbl_Order[[#This Row],[OrderDate]])</f>
        <v>2024</v>
      </c>
      <c r="H1447">
        <f>MONTH(tbl_Order[[#This Row],[OrderDate]])</f>
        <v>5</v>
      </c>
      <c r="I1447" t="str">
        <f>TEXT(tbl_Order[[#This Row],[OrderDate]],"mmm")</f>
        <v>May</v>
      </c>
      <c r="J1447" s="3">
        <f>SUMIFS(tbl_OrderProduct[LinePrice],tbl_OrderProduct[OrderID],tbl_Order[[#This Row],[OrderID]])</f>
        <v>83.5</v>
      </c>
    </row>
    <row r="1448" spans="1:10" x14ac:dyDescent="0.4">
      <c r="A1448" t="s">
        <v>1614</v>
      </c>
      <c r="B1448" t="s">
        <v>2087</v>
      </c>
      <c r="C1448" s="1">
        <v>45442</v>
      </c>
      <c r="D1448" t="s">
        <v>15</v>
      </c>
      <c r="E1448" t="s">
        <v>167</v>
      </c>
      <c r="F1448" t="s">
        <v>16</v>
      </c>
      <c r="G1448">
        <f>YEAR(tbl_Order[[#This Row],[OrderDate]])</f>
        <v>2024</v>
      </c>
      <c r="H1448">
        <f>MONTH(tbl_Order[[#This Row],[OrderDate]])</f>
        <v>5</v>
      </c>
      <c r="I1448" t="str">
        <f>TEXT(tbl_Order[[#This Row],[OrderDate]],"mmm")</f>
        <v>May</v>
      </c>
      <c r="J1448" s="3">
        <f>SUMIFS(tbl_OrderProduct[LinePrice],tbl_OrderProduct[OrderID],tbl_Order[[#This Row],[OrderID]])</f>
        <v>228.9</v>
      </c>
    </row>
    <row r="1449" spans="1:10" x14ac:dyDescent="0.4">
      <c r="A1449" t="s">
        <v>1615</v>
      </c>
      <c r="B1449" t="s">
        <v>1984</v>
      </c>
      <c r="C1449" s="1">
        <v>45444</v>
      </c>
      <c r="D1449" t="s">
        <v>15</v>
      </c>
      <c r="E1449" t="s">
        <v>167</v>
      </c>
      <c r="F1449" t="s">
        <v>16</v>
      </c>
      <c r="G1449">
        <f>YEAR(tbl_Order[[#This Row],[OrderDate]])</f>
        <v>2024</v>
      </c>
      <c r="H1449">
        <f>MONTH(tbl_Order[[#This Row],[OrderDate]])</f>
        <v>6</v>
      </c>
      <c r="I1449" t="str">
        <f>TEXT(tbl_Order[[#This Row],[OrderDate]],"mmm")</f>
        <v>Jun</v>
      </c>
      <c r="J1449" s="3">
        <f>SUMIFS(tbl_OrderProduct[LinePrice],tbl_OrderProduct[OrderID],tbl_Order[[#This Row],[OrderID]])</f>
        <v>99</v>
      </c>
    </row>
    <row r="1450" spans="1:10" x14ac:dyDescent="0.4">
      <c r="A1450" t="s">
        <v>1616</v>
      </c>
      <c r="B1450" t="s">
        <v>2489</v>
      </c>
      <c r="C1450" s="1">
        <v>45445</v>
      </c>
      <c r="D1450" t="s">
        <v>15</v>
      </c>
      <c r="E1450" t="s">
        <v>20</v>
      </c>
      <c r="F1450" t="s">
        <v>16</v>
      </c>
      <c r="G1450">
        <f>YEAR(tbl_Order[[#This Row],[OrderDate]])</f>
        <v>2024</v>
      </c>
      <c r="H1450">
        <f>MONTH(tbl_Order[[#This Row],[OrderDate]])</f>
        <v>6</v>
      </c>
      <c r="I1450" t="str">
        <f>TEXT(tbl_Order[[#This Row],[OrderDate]],"mmm")</f>
        <v>Jun</v>
      </c>
      <c r="J1450" s="3">
        <f>SUMIFS(tbl_OrderProduct[LinePrice],tbl_OrderProduct[OrderID],tbl_Order[[#This Row],[OrderID]])</f>
        <v>226</v>
      </c>
    </row>
    <row r="1451" spans="1:10" x14ac:dyDescent="0.4">
      <c r="A1451" t="s">
        <v>1617</v>
      </c>
      <c r="B1451" t="s">
        <v>1941</v>
      </c>
      <c r="C1451" s="1">
        <v>45446</v>
      </c>
      <c r="D1451" t="s">
        <v>15</v>
      </c>
      <c r="E1451" t="s">
        <v>167</v>
      </c>
      <c r="F1451" t="s">
        <v>16</v>
      </c>
      <c r="G1451">
        <f>YEAR(tbl_Order[[#This Row],[OrderDate]])</f>
        <v>2024</v>
      </c>
      <c r="H1451">
        <f>MONTH(tbl_Order[[#This Row],[OrderDate]])</f>
        <v>6</v>
      </c>
      <c r="I1451" t="str">
        <f>TEXT(tbl_Order[[#This Row],[OrderDate]],"mmm")</f>
        <v>Jun</v>
      </c>
      <c r="J1451" s="3">
        <f>SUMIFS(tbl_OrderProduct[LinePrice],tbl_OrderProduct[OrderID],tbl_Order[[#This Row],[OrderID]])</f>
        <v>165.44</v>
      </c>
    </row>
    <row r="1452" spans="1:10" x14ac:dyDescent="0.4">
      <c r="A1452" t="s">
        <v>1618</v>
      </c>
      <c r="B1452" t="s">
        <v>1936</v>
      </c>
      <c r="C1452" s="1">
        <v>45448</v>
      </c>
      <c r="D1452" t="s">
        <v>17</v>
      </c>
      <c r="E1452" t="s">
        <v>18</v>
      </c>
      <c r="F1452" t="s">
        <v>16</v>
      </c>
      <c r="G1452">
        <f>YEAR(tbl_Order[[#This Row],[OrderDate]])</f>
        <v>2024</v>
      </c>
      <c r="H1452">
        <f>MONTH(tbl_Order[[#This Row],[OrderDate]])</f>
        <v>6</v>
      </c>
      <c r="I1452" t="str">
        <f>TEXT(tbl_Order[[#This Row],[OrderDate]],"mmm")</f>
        <v>Jun</v>
      </c>
      <c r="J1452" s="3">
        <f>SUMIFS(tbl_OrderProduct[LinePrice],tbl_OrderProduct[OrderID],tbl_Order[[#This Row],[OrderID]])</f>
        <v>26.49</v>
      </c>
    </row>
    <row r="1453" spans="1:10" x14ac:dyDescent="0.4">
      <c r="A1453" t="s">
        <v>1619</v>
      </c>
      <c r="B1453" t="s">
        <v>2488</v>
      </c>
      <c r="C1453" s="1">
        <v>45451</v>
      </c>
      <c r="D1453" t="s">
        <v>15</v>
      </c>
      <c r="E1453" t="s">
        <v>167</v>
      </c>
      <c r="F1453" t="s">
        <v>16</v>
      </c>
      <c r="G1453">
        <f>YEAR(tbl_Order[[#This Row],[OrderDate]])</f>
        <v>2024</v>
      </c>
      <c r="H1453">
        <f>MONTH(tbl_Order[[#This Row],[OrderDate]])</f>
        <v>6</v>
      </c>
      <c r="I1453" t="str">
        <f>TEXT(tbl_Order[[#This Row],[OrderDate]],"mmm")</f>
        <v>Jun</v>
      </c>
      <c r="J1453" s="3">
        <f>SUMIFS(tbl_OrderProduct[LinePrice],tbl_OrderProduct[OrderID],tbl_Order[[#This Row],[OrderID]])</f>
        <v>202.81</v>
      </c>
    </row>
    <row r="1454" spans="1:10" x14ac:dyDescent="0.4">
      <c r="A1454" t="s">
        <v>1620</v>
      </c>
      <c r="B1454" t="s">
        <v>2627</v>
      </c>
      <c r="C1454" s="1">
        <v>45454</v>
      </c>
      <c r="D1454" t="s">
        <v>15</v>
      </c>
      <c r="E1454" t="s">
        <v>18</v>
      </c>
      <c r="F1454" t="s">
        <v>16</v>
      </c>
      <c r="G1454">
        <f>YEAR(tbl_Order[[#This Row],[OrderDate]])</f>
        <v>2024</v>
      </c>
      <c r="H1454">
        <f>MONTH(tbl_Order[[#This Row],[OrderDate]])</f>
        <v>6</v>
      </c>
      <c r="I1454" t="str">
        <f>TEXT(tbl_Order[[#This Row],[OrderDate]],"mmm")</f>
        <v>Jun</v>
      </c>
      <c r="J1454" s="3">
        <f>SUMIFS(tbl_OrderProduct[LinePrice],tbl_OrderProduct[OrderID],tbl_Order[[#This Row],[OrderID]])</f>
        <v>207.45999999999998</v>
      </c>
    </row>
    <row r="1455" spans="1:10" x14ac:dyDescent="0.4">
      <c r="A1455" t="s">
        <v>1621</v>
      </c>
      <c r="B1455" t="s">
        <v>2212</v>
      </c>
      <c r="C1455" s="1">
        <v>45456</v>
      </c>
      <c r="D1455" t="s">
        <v>15</v>
      </c>
      <c r="E1455" t="s">
        <v>20</v>
      </c>
      <c r="F1455" t="s">
        <v>16</v>
      </c>
      <c r="G1455">
        <f>YEAR(tbl_Order[[#This Row],[OrderDate]])</f>
        <v>2024</v>
      </c>
      <c r="H1455">
        <f>MONTH(tbl_Order[[#This Row],[OrderDate]])</f>
        <v>6</v>
      </c>
      <c r="I1455" t="str">
        <f>TEXT(tbl_Order[[#This Row],[OrderDate]],"mmm")</f>
        <v>Jun</v>
      </c>
      <c r="J1455" s="3">
        <f>SUMIFS(tbl_OrderProduct[LinePrice],tbl_OrderProduct[OrderID],tbl_Order[[#This Row],[OrderID]])</f>
        <v>201.97</v>
      </c>
    </row>
    <row r="1456" spans="1:10" x14ac:dyDescent="0.4">
      <c r="A1456" t="s">
        <v>1622</v>
      </c>
      <c r="B1456" t="s">
        <v>1964</v>
      </c>
      <c r="C1456" s="1">
        <v>45456</v>
      </c>
      <c r="D1456" t="s">
        <v>15</v>
      </c>
      <c r="E1456" t="s">
        <v>18</v>
      </c>
      <c r="F1456" t="s">
        <v>16</v>
      </c>
      <c r="G1456">
        <f>YEAR(tbl_Order[[#This Row],[OrderDate]])</f>
        <v>2024</v>
      </c>
      <c r="H1456">
        <f>MONTH(tbl_Order[[#This Row],[OrderDate]])</f>
        <v>6</v>
      </c>
      <c r="I1456" t="str">
        <f>TEXT(tbl_Order[[#This Row],[OrderDate]],"mmm")</f>
        <v>Jun</v>
      </c>
      <c r="J1456" s="3">
        <f>SUMIFS(tbl_OrderProduct[LinePrice],tbl_OrderProduct[OrderID],tbl_Order[[#This Row],[OrderID]])</f>
        <v>54.5</v>
      </c>
    </row>
    <row r="1457" spans="1:10" x14ac:dyDescent="0.4">
      <c r="A1457" t="s">
        <v>1623</v>
      </c>
      <c r="B1457" t="s">
        <v>2147</v>
      </c>
      <c r="C1457" s="1">
        <v>45457</v>
      </c>
      <c r="D1457" t="s">
        <v>166</v>
      </c>
      <c r="E1457" t="s">
        <v>167</v>
      </c>
      <c r="F1457" t="s">
        <v>16</v>
      </c>
      <c r="G1457">
        <f>YEAR(tbl_Order[[#This Row],[OrderDate]])</f>
        <v>2024</v>
      </c>
      <c r="H1457">
        <f>MONTH(tbl_Order[[#This Row],[OrderDate]])</f>
        <v>6</v>
      </c>
      <c r="I1457" t="str">
        <f>TEXT(tbl_Order[[#This Row],[OrderDate]],"mmm")</f>
        <v>Jun</v>
      </c>
      <c r="J1457" s="3">
        <f>SUMIFS(tbl_OrderProduct[LinePrice],tbl_OrderProduct[OrderID],tbl_Order[[#This Row],[OrderID]])</f>
        <v>138.5</v>
      </c>
    </row>
    <row r="1458" spans="1:10" x14ac:dyDescent="0.4">
      <c r="A1458" t="s">
        <v>1624</v>
      </c>
      <c r="B1458" t="s">
        <v>1892</v>
      </c>
      <c r="C1458" s="1">
        <v>45458</v>
      </c>
      <c r="D1458" t="s">
        <v>166</v>
      </c>
      <c r="E1458" t="s">
        <v>18</v>
      </c>
      <c r="F1458" t="s">
        <v>16</v>
      </c>
      <c r="G1458">
        <f>YEAR(tbl_Order[[#This Row],[OrderDate]])</f>
        <v>2024</v>
      </c>
      <c r="H1458">
        <f>MONTH(tbl_Order[[#This Row],[OrderDate]])</f>
        <v>6</v>
      </c>
      <c r="I1458" t="str">
        <f>TEXT(tbl_Order[[#This Row],[OrderDate]],"mmm")</f>
        <v>Jun</v>
      </c>
      <c r="J1458" s="3">
        <f>SUMIFS(tbl_OrderProduct[LinePrice],tbl_OrderProduct[OrderID],tbl_Order[[#This Row],[OrderID]])</f>
        <v>364.84000000000003</v>
      </c>
    </row>
    <row r="1459" spans="1:10" x14ac:dyDescent="0.4">
      <c r="A1459" t="s">
        <v>1625</v>
      </c>
      <c r="B1459" t="s">
        <v>1834</v>
      </c>
      <c r="C1459" s="1">
        <v>45461</v>
      </c>
      <c r="D1459" t="s">
        <v>17</v>
      </c>
      <c r="E1459" t="s">
        <v>167</v>
      </c>
      <c r="F1459" t="s">
        <v>16</v>
      </c>
      <c r="G1459">
        <f>YEAR(tbl_Order[[#This Row],[OrderDate]])</f>
        <v>2024</v>
      </c>
      <c r="H1459">
        <f>MONTH(tbl_Order[[#This Row],[OrderDate]])</f>
        <v>6</v>
      </c>
      <c r="I1459" t="str">
        <f>TEXT(tbl_Order[[#This Row],[OrderDate]],"mmm")</f>
        <v>Jun</v>
      </c>
      <c r="J1459" s="3">
        <f>SUMIFS(tbl_OrderProduct[LinePrice],tbl_OrderProduct[OrderID],tbl_Order[[#This Row],[OrderID]])</f>
        <v>59.95</v>
      </c>
    </row>
    <row r="1460" spans="1:10" x14ac:dyDescent="0.4">
      <c r="A1460" t="s">
        <v>1626</v>
      </c>
      <c r="B1460" t="s">
        <v>2162</v>
      </c>
      <c r="C1460" s="1">
        <v>45462</v>
      </c>
      <c r="D1460" t="s">
        <v>17</v>
      </c>
      <c r="E1460" t="s">
        <v>167</v>
      </c>
      <c r="F1460" t="s">
        <v>16</v>
      </c>
      <c r="G1460">
        <f>YEAR(tbl_Order[[#This Row],[OrderDate]])</f>
        <v>2024</v>
      </c>
      <c r="H1460">
        <f>MONTH(tbl_Order[[#This Row],[OrderDate]])</f>
        <v>6</v>
      </c>
      <c r="I1460" t="str">
        <f>TEXT(tbl_Order[[#This Row],[OrderDate]],"mmm")</f>
        <v>Jun</v>
      </c>
      <c r="J1460" s="3">
        <f>SUMIFS(tbl_OrderProduct[LinePrice],tbl_OrderProduct[OrderID],tbl_Order[[#This Row],[OrderID]])</f>
        <v>23.95</v>
      </c>
    </row>
    <row r="1461" spans="1:10" x14ac:dyDescent="0.4">
      <c r="A1461" t="s">
        <v>1627</v>
      </c>
      <c r="B1461" t="s">
        <v>2148</v>
      </c>
      <c r="C1461" s="1">
        <v>45465</v>
      </c>
      <c r="D1461" t="s">
        <v>15</v>
      </c>
      <c r="E1461" t="s">
        <v>167</v>
      </c>
      <c r="F1461" t="s">
        <v>16</v>
      </c>
      <c r="G1461">
        <f>YEAR(tbl_Order[[#This Row],[OrderDate]])</f>
        <v>2024</v>
      </c>
      <c r="H1461">
        <f>MONTH(tbl_Order[[#This Row],[OrderDate]])</f>
        <v>6</v>
      </c>
      <c r="I1461" t="str">
        <f>TEXT(tbl_Order[[#This Row],[OrderDate]],"mmm")</f>
        <v>Jun</v>
      </c>
      <c r="J1461" s="3">
        <f>SUMIFS(tbl_OrderProduct[LinePrice],tbl_OrderProduct[OrderID],tbl_Order[[#This Row],[OrderID]])</f>
        <v>20.49</v>
      </c>
    </row>
    <row r="1462" spans="1:10" x14ac:dyDescent="0.4">
      <c r="A1462" t="s">
        <v>1628</v>
      </c>
      <c r="B1462" t="s">
        <v>1772</v>
      </c>
      <c r="C1462" s="1">
        <v>45468</v>
      </c>
      <c r="D1462" t="s">
        <v>15</v>
      </c>
      <c r="E1462" t="s">
        <v>20</v>
      </c>
      <c r="F1462" t="s">
        <v>16</v>
      </c>
      <c r="G1462">
        <f>YEAR(tbl_Order[[#This Row],[OrderDate]])</f>
        <v>2024</v>
      </c>
      <c r="H1462">
        <f>MONTH(tbl_Order[[#This Row],[OrderDate]])</f>
        <v>6</v>
      </c>
      <c r="I1462" t="str">
        <f>TEXT(tbl_Order[[#This Row],[OrderDate]],"mmm")</f>
        <v>Jun</v>
      </c>
      <c r="J1462" s="3">
        <f>SUMIFS(tbl_OrderProduct[LinePrice],tbl_OrderProduct[OrderID],tbl_Order[[#This Row],[OrderID]])</f>
        <v>20.49</v>
      </c>
    </row>
    <row r="1463" spans="1:10" x14ac:dyDescent="0.4">
      <c r="A1463" t="s">
        <v>1629</v>
      </c>
      <c r="B1463" t="s">
        <v>2127</v>
      </c>
      <c r="C1463" s="1">
        <v>45468</v>
      </c>
      <c r="D1463" t="s">
        <v>15</v>
      </c>
      <c r="E1463" t="s">
        <v>167</v>
      </c>
      <c r="F1463" t="s">
        <v>16</v>
      </c>
      <c r="G1463">
        <f>YEAR(tbl_Order[[#This Row],[OrderDate]])</f>
        <v>2024</v>
      </c>
      <c r="H1463">
        <f>MONTH(tbl_Order[[#This Row],[OrderDate]])</f>
        <v>6</v>
      </c>
      <c r="I1463" t="str">
        <f>TEXT(tbl_Order[[#This Row],[OrderDate]],"mmm")</f>
        <v>Jun</v>
      </c>
      <c r="J1463" s="3">
        <f>SUMIFS(tbl_OrderProduct[LinePrice],tbl_OrderProduct[OrderID],tbl_Order[[#This Row],[OrderID]])</f>
        <v>81.88</v>
      </c>
    </row>
    <row r="1464" spans="1:10" x14ac:dyDescent="0.4">
      <c r="A1464" t="s">
        <v>1630</v>
      </c>
      <c r="B1464" t="s">
        <v>2293</v>
      </c>
      <c r="C1464" s="1">
        <v>45472</v>
      </c>
      <c r="D1464" t="s">
        <v>17</v>
      </c>
      <c r="E1464" t="s">
        <v>167</v>
      </c>
      <c r="F1464" t="s">
        <v>16</v>
      </c>
      <c r="G1464">
        <f>YEAR(tbl_Order[[#This Row],[OrderDate]])</f>
        <v>2024</v>
      </c>
      <c r="H1464">
        <f>MONTH(tbl_Order[[#This Row],[OrderDate]])</f>
        <v>6</v>
      </c>
      <c r="I1464" t="str">
        <f>TEXT(tbl_Order[[#This Row],[OrderDate]],"mmm")</f>
        <v>Jun</v>
      </c>
      <c r="J1464" s="3">
        <f>SUMIFS(tbl_OrderProduct[LinePrice],tbl_OrderProduct[OrderID],tbl_Order[[#This Row],[OrderID]])</f>
        <v>59.95</v>
      </c>
    </row>
    <row r="1465" spans="1:10" x14ac:dyDescent="0.4">
      <c r="A1465" t="s">
        <v>1631</v>
      </c>
      <c r="B1465" t="s">
        <v>2182</v>
      </c>
      <c r="C1465" s="1">
        <v>45475</v>
      </c>
      <c r="D1465" t="s">
        <v>15</v>
      </c>
      <c r="E1465" t="s">
        <v>18</v>
      </c>
      <c r="F1465" t="s">
        <v>16</v>
      </c>
      <c r="G1465">
        <f>YEAR(tbl_Order[[#This Row],[OrderDate]])</f>
        <v>2024</v>
      </c>
      <c r="H1465">
        <f>MONTH(tbl_Order[[#This Row],[OrderDate]])</f>
        <v>7</v>
      </c>
      <c r="I1465" t="str">
        <f>TEXT(tbl_Order[[#This Row],[OrderDate]],"mmm")</f>
        <v>Jul</v>
      </c>
      <c r="J1465" s="3">
        <f>SUMIFS(tbl_OrderProduct[LinePrice],tbl_OrderProduct[OrderID],tbl_Order[[#This Row],[OrderID]])</f>
        <v>31</v>
      </c>
    </row>
    <row r="1466" spans="1:10" x14ac:dyDescent="0.4">
      <c r="A1466" t="s">
        <v>1632</v>
      </c>
      <c r="B1466" t="s">
        <v>2419</v>
      </c>
      <c r="C1466" s="1">
        <v>45476</v>
      </c>
      <c r="D1466" t="s">
        <v>15</v>
      </c>
      <c r="E1466" t="s">
        <v>167</v>
      </c>
      <c r="F1466" t="s">
        <v>16</v>
      </c>
      <c r="G1466">
        <f>YEAR(tbl_Order[[#This Row],[OrderDate]])</f>
        <v>2024</v>
      </c>
      <c r="H1466">
        <f>MONTH(tbl_Order[[#This Row],[OrderDate]])</f>
        <v>7</v>
      </c>
      <c r="I1466" t="str">
        <f>TEXT(tbl_Order[[#This Row],[OrderDate]],"mmm")</f>
        <v>Jul</v>
      </c>
      <c r="J1466" s="3">
        <f>SUMIFS(tbl_OrderProduct[LinePrice],tbl_OrderProduct[OrderID],tbl_Order[[#This Row],[OrderID]])</f>
        <v>49.49</v>
      </c>
    </row>
    <row r="1467" spans="1:10" x14ac:dyDescent="0.4">
      <c r="A1467" t="s">
        <v>1633</v>
      </c>
      <c r="B1467" t="s">
        <v>2640</v>
      </c>
      <c r="C1467" s="1">
        <v>45477</v>
      </c>
      <c r="D1467" t="s">
        <v>15</v>
      </c>
      <c r="E1467" t="s">
        <v>167</v>
      </c>
      <c r="F1467" t="s">
        <v>16</v>
      </c>
      <c r="G1467">
        <f>YEAR(tbl_Order[[#This Row],[OrderDate]])</f>
        <v>2024</v>
      </c>
      <c r="H1467">
        <f>MONTH(tbl_Order[[#This Row],[OrderDate]])</f>
        <v>7</v>
      </c>
      <c r="I1467" t="str">
        <f>TEXT(tbl_Order[[#This Row],[OrderDate]],"mmm")</f>
        <v>Jul</v>
      </c>
      <c r="J1467" s="3">
        <f>SUMIFS(tbl_OrderProduct[LinePrice],tbl_OrderProduct[OrderID],tbl_Order[[#This Row],[OrderID]])</f>
        <v>127.49000000000001</v>
      </c>
    </row>
    <row r="1468" spans="1:10" x14ac:dyDescent="0.4">
      <c r="A1468" t="s">
        <v>1634</v>
      </c>
      <c r="B1468" t="s">
        <v>2204</v>
      </c>
      <c r="C1468" s="1">
        <v>45480</v>
      </c>
      <c r="D1468" t="s">
        <v>15</v>
      </c>
      <c r="E1468" t="s">
        <v>18</v>
      </c>
      <c r="F1468" t="s">
        <v>16</v>
      </c>
      <c r="G1468">
        <f>YEAR(tbl_Order[[#This Row],[OrderDate]])</f>
        <v>2024</v>
      </c>
      <c r="H1468">
        <f>MONTH(tbl_Order[[#This Row],[OrderDate]])</f>
        <v>7</v>
      </c>
      <c r="I1468" t="str">
        <f>TEXT(tbl_Order[[#This Row],[OrderDate]],"mmm")</f>
        <v>Jul</v>
      </c>
      <c r="J1468" s="3">
        <f>SUMIFS(tbl_OrderProduct[LinePrice],tbl_OrderProduct[OrderID],tbl_Order[[#This Row],[OrderID]])</f>
        <v>251.98</v>
      </c>
    </row>
    <row r="1469" spans="1:10" x14ac:dyDescent="0.4">
      <c r="A1469" t="s">
        <v>1635</v>
      </c>
      <c r="B1469" t="s">
        <v>2292</v>
      </c>
      <c r="C1469" s="1">
        <v>45484</v>
      </c>
      <c r="D1469" t="s">
        <v>15</v>
      </c>
      <c r="E1469" t="s">
        <v>167</v>
      </c>
      <c r="F1469" t="s">
        <v>16</v>
      </c>
      <c r="G1469">
        <f>YEAR(tbl_Order[[#This Row],[OrderDate]])</f>
        <v>2024</v>
      </c>
      <c r="H1469">
        <f>MONTH(tbl_Order[[#This Row],[OrderDate]])</f>
        <v>7</v>
      </c>
      <c r="I1469" t="str">
        <f>TEXT(tbl_Order[[#This Row],[OrderDate]],"mmm")</f>
        <v>Jul</v>
      </c>
      <c r="J1469" s="3">
        <f>SUMIFS(tbl_OrderProduct[LinePrice],tbl_OrderProduct[OrderID],tbl_Order[[#This Row],[OrderID]])</f>
        <v>34.99</v>
      </c>
    </row>
    <row r="1470" spans="1:10" x14ac:dyDescent="0.4">
      <c r="A1470" t="s">
        <v>1636</v>
      </c>
      <c r="B1470" t="s">
        <v>2048</v>
      </c>
      <c r="C1470" s="1">
        <v>45486</v>
      </c>
      <c r="D1470" t="s">
        <v>15</v>
      </c>
      <c r="E1470" t="s">
        <v>18</v>
      </c>
      <c r="F1470" t="s">
        <v>16</v>
      </c>
      <c r="G1470">
        <f>YEAR(tbl_Order[[#This Row],[OrderDate]])</f>
        <v>2024</v>
      </c>
      <c r="H1470">
        <f>MONTH(tbl_Order[[#This Row],[OrderDate]])</f>
        <v>7</v>
      </c>
      <c r="I1470" t="str">
        <f>TEXT(tbl_Order[[#This Row],[OrderDate]],"mmm")</f>
        <v>Jul</v>
      </c>
      <c r="J1470" s="3">
        <f>SUMIFS(tbl_OrderProduct[LinePrice],tbl_OrderProduct[OrderID],tbl_Order[[#This Row],[OrderID]])</f>
        <v>69.990000000000009</v>
      </c>
    </row>
    <row r="1471" spans="1:10" x14ac:dyDescent="0.4">
      <c r="A1471" t="s">
        <v>1637</v>
      </c>
      <c r="B1471" t="s">
        <v>2656</v>
      </c>
      <c r="C1471" s="1">
        <v>45487</v>
      </c>
      <c r="D1471" t="s">
        <v>15</v>
      </c>
      <c r="E1471" t="s">
        <v>18</v>
      </c>
      <c r="F1471" t="s">
        <v>16</v>
      </c>
      <c r="G1471">
        <f>YEAR(tbl_Order[[#This Row],[OrderDate]])</f>
        <v>2024</v>
      </c>
      <c r="H1471">
        <f>MONTH(tbl_Order[[#This Row],[OrderDate]])</f>
        <v>7</v>
      </c>
      <c r="I1471" t="str">
        <f>TEXT(tbl_Order[[#This Row],[OrderDate]],"mmm")</f>
        <v>Jul</v>
      </c>
      <c r="J1471" s="3">
        <f>SUMIFS(tbl_OrderProduct[LinePrice],tbl_OrderProduct[OrderID],tbl_Order[[#This Row],[OrderID]])</f>
        <v>228.44</v>
      </c>
    </row>
    <row r="1472" spans="1:10" x14ac:dyDescent="0.4">
      <c r="A1472" t="s">
        <v>1638</v>
      </c>
      <c r="B1472" t="s">
        <v>1995</v>
      </c>
      <c r="C1472" s="1">
        <v>45491</v>
      </c>
      <c r="D1472" t="s">
        <v>15</v>
      </c>
      <c r="E1472" t="s">
        <v>20</v>
      </c>
      <c r="F1472" t="s">
        <v>16</v>
      </c>
      <c r="G1472">
        <f>YEAR(tbl_Order[[#This Row],[OrderDate]])</f>
        <v>2024</v>
      </c>
      <c r="H1472">
        <f>MONTH(tbl_Order[[#This Row],[OrderDate]])</f>
        <v>7</v>
      </c>
      <c r="I1472" t="str">
        <f>TEXT(tbl_Order[[#This Row],[OrderDate]],"mmm")</f>
        <v>Jul</v>
      </c>
      <c r="J1472" s="3">
        <f>SUMIFS(tbl_OrderProduct[LinePrice],tbl_OrderProduct[OrderID],tbl_Order[[#This Row],[OrderID]])</f>
        <v>98</v>
      </c>
    </row>
    <row r="1473" spans="1:10" x14ac:dyDescent="0.4">
      <c r="A1473" t="s">
        <v>1639</v>
      </c>
      <c r="B1473" t="s">
        <v>2455</v>
      </c>
      <c r="C1473" s="1">
        <v>45493</v>
      </c>
      <c r="D1473" t="s">
        <v>15</v>
      </c>
      <c r="E1473" t="s">
        <v>18</v>
      </c>
      <c r="F1473" t="s">
        <v>16</v>
      </c>
      <c r="G1473">
        <f>YEAR(tbl_Order[[#This Row],[OrderDate]])</f>
        <v>2024</v>
      </c>
      <c r="H1473">
        <f>MONTH(tbl_Order[[#This Row],[OrderDate]])</f>
        <v>7</v>
      </c>
      <c r="I1473" t="str">
        <f>TEXT(tbl_Order[[#This Row],[OrderDate]],"mmm")</f>
        <v>Jul</v>
      </c>
      <c r="J1473" s="3">
        <f>SUMIFS(tbl_OrderProduct[LinePrice],tbl_OrderProduct[OrderID],tbl_Order[[#This Row],[OrderID]])</f>
        <v>176.95</v>
      </c>
    </row>
    <row r="1474" spans="1:10" x14ac:dyDescent="0.4">
      <c r="A1474" t="s">
        <v>1640</v>
      </c>
      <c r="B1474" t="s">
        <v>2471</v>
      </c>
      <c r="C1474" s="1">
        <v>45495</v>
      </c>
      <c r="D1474" t="s">
        <v>17</v>
      </c>
      <c r="E1474" t="s">
        <v>18</v>
      </c>
      <c r="F1474" t="s">
        <v>16</v>
      </c>
      <c r="G1474">
        <f>YEAR(tbl_Order[[#This Row],[OrderDate]])</f>
        <v>2024</v>
      </c>
      <c r="H1474">
        <f>MONTH(tbl_Order[[#This Row],[OrderDate]])</f>
        <v>7</v>
      </c>
      <c r="I1474" t="str">
        <f>TEXT(tbl_Order[[#This Row],[OrderDate]],"mmm")</f>
        <v>Jul</v>
      </c>
      <c r="J1474" s="3">
        <f>SUMIFS(tbl_OrderProduct[LinePrice],tbl_OrderProduct[OrderID],tbl_Order[[#This Row],[OrderID]])</f>
        <v>33.5</v>
      </c>
    </row>
    <row r="1475" spans="1:10" x14ac:dyDescent="0.4">
      <c r="A1475" t="s">
        <v>1641</v>
      </c>
      <c r="B1475" t="s">
        <v>1886</v>
      </c>
      <c r="C1475" s="1">
        <v>45497</v>
      </c>
      <c r="D1475" t="s">
        <v>15</v>
      </c>
      <c r="E1475" t="s">
        <v>18</v>
      </c>
      <c r="F1475" t="s">
        <v>16</v>
      </c>
      <c r="G1475">
        <f>YEAR(tbl_Order[[#This Row],[OrderDate]])</f>
        <v>2024</v>
      </c>
      <c r="H1475">
        <f>MONTH(tbl_Order[[#This Row],[OrderDate]])</f>
        <v>7</v>
      </c>
      <c r="I1475" t="str">
        <f>TEXT(tbl_Order[[#This Row],[OrderDate]],"mmm")</f>
        <v>Jul</v>
      </c>
      <c r="J1475" s="3">
        <f>SUMIFS(tbl_OrderProduct[LinePrice],tbl_OrderProduct[OrderID],tbl_Order[[#This Row],[OrderID]])</f>
        <v>72.97</v>
      </c>
    </row>
    <row r="1476" spans="1:10" x14ac:dyDescent="0.4">
      <c r="A1476" t="s">
        <v>1642</v>
      </c>
      <c r="B1476" t="s">
        <v>2064</v>
      </c>
      <c r="C1476" s="1">
        <v>45497</v>
      </c>
      <c r="D1476" t="s">
        <v>166</v>
      </c>
      <c r="E1476" t="s">
        <v>167</v>
      </c>
      <c r="F1476" t="s">
        <v>16</v>
      </c>
      <c r="G1476">
        <f>YEAR(tbl_Order[[#This Row],[OrderDate]])</f>
        <v>2024</v>
      </c>
      <c r="H1476">
        <f>MONTH(tbl_Order[[#This Row],[OrderDate]])</f>
        <v>7</v>
      </c>
      <c r="I1476" t="str">
        <f>TEXT(tbl_Order[[#This Row],[OrderDate]],"mmm")</f>
        <v>Jul</v>
      </c>
      <c r="J1476" s="3">
        <f>SUMIFS(tbl_OrderProduct[LinePrice],tbl_OrderProduct[OrderID],tbl_Order[[#This Row],[OrderID]])</f>
        <v>84.44</v>
      </c>
    </row>
    <row r="1477" spans="1:10" x14ac:dyDescent="0.4">
      <c r="A1477" t="s">
        <v>1643</v>
      </c>
      <c r="B1477" t="s">
        <v>2100</v>
      </c>
      <c r="C1477" s="1">
        <v>45501</v>
      </c>
      <c r="D1477" t="s">
        <v>17</v>
      </c>
      <c r="E1477" t="s">
        <v>18</v>
      </c>
      <c r="F1477" t="s">
        <v>16</v>
      </c>
      <c r="G1477">
        <f>YEAR(tbl_Order[[#This Row],[OrderDate]])</f>
        <v>2024</v>
      </c>
      <c r="H1477">
        <f>MONTH(tbl_Order[[#This Row],[OrderDate]])</f>
        <v>7</v>
      </c>
      <c r="I1477" t="str">
        <f>TEXT(tbl_Order[[#This Row],[OrderDate]],"mmm")</f>
        <v>Jul</v>
      </c>
      <c r="J1477" s="3">
        <f>SUMIFS(tbl_OrderProduct[LinePrice],tbl_OrderProduct[OrderID],tbl_Order[[#This Row],[OrderID]])</f>
        <v>343.39</v>
      </c>
    </row>
    <row r="1478" spans="1:10" x14ac:dyDescent="0.4">
      <c r="A1478" t="s">
        <v>1644</v>
      </c>
      <c r="B1478" t="s">
        <v>2018</v>
      </c>
      <c r="C1478" s="1">
        <v>45504</v>
      </c>
      <c r="D1478" t="s">
        <v>15</v>
      </c>
      <c r="E1478" t="s">
        <v>167</v>
      </c>
      <c r="F1478" t="s">
        <v>16</v>
      </c>
      <c r="G1478">
        <f>YEAR(tbl_Order[[#This Row],[OrderDate]])</f>
        <v>2024</v>
      </c>
      <c r="H1478">
        <f>MONTH(tbl_Order[[#This Row],[OrderDate]])</f>
        <v>7</v>
      </c>
      <c r="I1478" t="str">
        <f>TEXT(tbl_Order[[#This Row],[OrderDate]],"mmm")</f>
        <v>Jul</v>
      </c>
      <c r="J1478" s="3">
        <f>SUMIFS(tbl_OrderProduct[LinePrice],tbl_OrderProduct[OrderID],tbl_Order[[#This Row],[OrderID]])</f>
        <v>174.4</v>
      </c>
    </row>
    <row r="1479" spans="1:10" x14ac:dyDescent="0.4">
      <c r="A1479" t="s">
        <v>1645</v>
      </c>
      <c r="B1479" t="s">
        <v>2603</v>
      </c>
      <c r="C1479" s="1">
        <v>45506</v>
      </c>
      <c r="D1479" t="s">
        <v>15</v>
      </c>
      <c r="E1479" t="s">
        <v>167</v>
      </c>
      <c r="F1479" t="s">
        <v>16</v>
      </c>
      <c r="G1479">
        <f>YEAR(tbl_Order[[#This Row],[OrderDate]])</f>
        <v>2024</v>
      </c>
      <c r="H1479">
        <f>MONTH(tbl_Order[[#This Row],[OrderDate]])</f>
        <v>8</v>
      </c>
      <c r="I1479" t="str">
        <f>TEXT(tbl_Order[[#This Row],[OrderDate]],"mmm")</f>
        <v>Aug</v>
      </c>
      <c r="J1479" s="3">
        <f>SUMIFS(tbl_OrderProduct[LinePrice],tbl_OrderProduct[OrderID],tbl_Order[[#This Row],[OrderID]])</f>
        <v>218.34000000000003</v>
      </c>
    </row>
    <row r="1480" spans="1:10" x14ac:dyDescent="0.4">
      <c r="A1480" t="s">
        <v>1646</v>
      </c>
      <c r="B1480" t="s">
        <v>2263</v>
      </c>
      <c r="C1480" s="1">
        <v>45510</v>
      </c>
      <c r="D1480" t="s">
        <v>166</v>
      </c>
      <c r="E1480" t="s">
        <v>167</v>
      </c>
      <c r="F1480" t="s">
        <v>16</v>
      </c>
      <c r="G1480">
        <f>YEAR(tbl_Order[[#This Row],[OrderDate]])</f>
        <v>2024</v>
      </c>
      <c r="H1480">
        <f>MONTH(tbl_Order[[#This Row],[OrderDate]])</f>
        <v>8</v>
      </c>
      <c r="I1480" t="str">
        <f>TEXT(tbl_Order[[#This Row],[OrderDate]],"mmm")</f>
        <v>Aug</v>
      </c>
      <c r="J1480" s="3">
        <f>SUMIFS(tbl_OrderProduct[LinePrice],tbl_OrderProduct[OrderID],tbl_Order[[#This Row],[OrderID]])</f>
        <v>60.95</v>
      </c>
    </row>
    <row r="1481" spans="1:10" x14ac:dyDescent="0.4">
      <c r="A1481" t="s">
        <v>1647</v>
      </c>
      <c r="B1481" t="s">
        <v>2052</v>
      </c>
      <c r="C1481" s="1">
        <v>45511</v>
      </c>
      <c r="D1481" t="s">
        <v>15</v>
      </c>
      <c r="E1481" t="s">
        <v>167</v>
      </c>
      <c r="F1481" t="s">
        <v>16</v>
      </c>
      <c r="G1481">
        <f>YEAR(tbl_Order[[#This Row],[OrderDate]])</f>
        <v>2024</v>
      </c>
      <c r="H1481">
        <f>MONTH(tbl_Order[[#This Row],[OrderDate]])</f>
        <v>8</v>
      </c>
      <c r="I1481" t="str">
        <f>TEXT(tbl_Order[[#This Row],[OrderDate]],"mmm")</f>
        <v>Aug</v>
      </c>
      <c r="J1481" s="3">
        <f>SUMIFS(tbl_OrderProduct[LinePrice],tbl_OrderProduct[OrderID],tbl_Order[[#This Row],[OrderID]])</f>
        <v>49.95</v>
      </c>
    </row>
    <row r="1482" spans="1:10" x14ac:dyDescent="0.4">
      <c r="A1482" t="s">
        <v>1648</v>
      </c>
      <c r="B1482" t="s">
        <v>2222</v>
      </c>
      <c r="C1482" s="1">
        <v>45513</v>
      </c>
      <c r="D1482" t="s">
        <v>15</v>
      </c>
      <c r="E1482" t="s">
        <v>167</v>
      </c>
      <c r="F1482" t="s">
        <v>16</v>
      </c>
      <c r="G1482">
        <f>YEAR(tbl_Order[[#This Row],[OrderDate]])</f>
        <v>2024</v>
      </c>
      <c r="H1482">
        <f>MONTH(tbl_Order[[#This Row],[OrderDate]])</f>
        <v>8</v>
      </c>
      <c r="I1482" t="str">
        <f>TEXT(tbl_Order[[#This Row],[OrderDate]],"mmm")</f>
        <v>Aug</v>
      </c>
      <c r="J1482" s="3">
        <f>SUMIFS(tbl_OrderProduct[LinePrice],tbl_OrderProduct[OrderID],tbl_Order[[#This Row],[OrderID]])</f>
        <v>47.9</v>
      </c>
    </row>
    <row r="1483" spans="1:10" x14ac:dyDescent="0.4">
      <c r="A1483" t="s">
        <v>1649</v>
      </c>
      <c r="B1483" t="s">
        <v>2060</v>
      </c>
      <c r="C1483" s="1">
        <v>45515</v>
      </c>
      <c r="D1483" t="s">
        <v>17</v>
      </c>
      <c r="E1483" t="s">
        <v>18</v>
      </c>
      <c r="F1483" t="s">
        <v>16</v>
      </c>
      <c r="G1483">
        <f>YEAR(tbl_Order[[#This Row],[OrderDate]])</f>
        <v>2024</v>
      </c>
      <c r="H1483">
        <f>MONTH(tbl_Order[[#This Row],[OrderDate]])</f>
        <v>8</v>
      </c>
      <c r="I1483" t="str">
        <f>TEXT(tbl_Order[[#This Row],[OrderDate]],"mmm")</f>
        <v>Aug</v>
      </c>
      <c r="J1483" s="3">
        <f>SUMIFS(tbl_OrderProduct[LinePrice],tbl_OrderProduct[OrderID],tbl_Order[[#This Row],[OrderID]])</f>
        <v>49.49</v>
      </c>
    </row>
    <row r="1484" spans="1:10" x14ac:dyDescent="0.4">
      <c r="A1484" t="s">
        <v>1650</v>
      </c>
      <c r="B1484" t="s">
        <v>2467</v>
      </c>
      <c r="C1484" s="1">
        <v>45517</v>
      </c>
      <c r="D1484" t="s">
        <v>15</v>
      </c>
      <c r="E1484" t="s">
        <v>18</v>
      </c>
      <c r="F1484" t="s">
        <v>16</v>
      </c>
      <c r="G1484">
        <f>YEAR(tbl_Order[[#This Row],[OrderDate]])</f>
        <v>2024</v>
      </c>
      <c r="H1484">
        <f>MONTH(tbl_Order[[#This Row],[OrderDate]])</f>
        <v>8</v>
      </c>
      <c r="I1484" t="str">
        <f>TEXT(tbl_Order[[#This Row],[OrderDate]],"mmm")</f>
        <v>Aug</v>
      </c>
      <c r="J1484" s="3">
        <f>SUMIFS(tbl_OrderProduct[LinePrice],tbl_OrderProduct[OrderID],tbl_Order[[#This Row],[OrderID]])</f>
        <v>192.94</v>
      </c>
    </row>
    <row r="1485" spans="1:10" x14ac:dyDescent="0.4">
      <c r="A1485" t="s">
        <v>1651</v>
      </c>
      <c r="B1485" t="s">
        <v>2617</v>
      </c>
      <c r="C1485" s="1">
        <v>45518</v>
      </c>
      <c r="D1485" t="s">
        <v>15</v>
      </c>
      <c r="E1485" t="s">
        <v>167</v>
      </c>
      <c r="F1485" t="s">
        <v>16</v>
      </c>
      <c r="G1485">
        <f>YEAR(tbl_Order[[#This Row],[OrderDate]])</f>
        <v>2024</v>
      </c>
      <c r="H1485">
        <f>MONTH(tbl_Order[[#This Row],[OrderDate]])</f>
        <v>8</v>
      </c>
      <c r="I1485" t="str">
        <f>TEXT(tbl_Order[[#This Row],[OrderDate]],"mmm")</f>
        <v>Aug</v>
      </c>
      <c r="J1485" s="3">
        <f>SUMIFS(tbl_OrderProduct[LinePrice],tbl_OrderProduct[OrderID],tbl_Order[[#This Row],[OrderID]])</f>
        <v>38.49</v>
      </c>
    </row>
    <row r="1486" spans="1:10" x14ac:dyDescent="0.4">
      <c r="A1486" t="s">
        <v>1652</v>
      </c>
      <c r="B1486" t="s">
        <v>2309</v>
      </c>
      <c r="C1486" s="1">
        <v>45518</v>
      </c>
      <c r="D1486" t="s">
        <v>15</v>
      </c>
      <c r="E1486" t="s">
        <v>18</v>
      </c>
      <c r="F1486" t="s">
        <v>16</v>
      </c>
      <c r="G1486">
        <f>YEAR(tbl_Order[[#This Row],[OrderDate]])</f>
        <v>2024</v>
      </c>
      <c r="H1486">
        <f>MONTH(tbl_Order[[#This Row],[OrderDate]])</f>
        <v>8</v>
      </c>
      <c r="I1486" t="str">
        <f>TEXT(tbl_Order[[#This Row],[OrderDate]],"mmm")</f>
        <v>Aug</v>
      </c>
      <c r="J1486" s="3">
        <f>SUMIFS(tbl_OrderProduct[LinePrice],tbl_OrderProduct[OrderID],tbl_Order[[#This Row],[OrderID]])</f>
        <v>26.49</v>
      </c>
    </row>
    <row r="1487" spans="1:10" x14ac:dyDescent="0.4">
      <c r="A1487" t="s">
        <v>1653</v>
      </c>
      <c r="B1487" t="s">
        <v>2089</v>
      </c>
      <c r="C1487" s="1">
        <v>45521</v>
      </c>
      <c r="D1487" t="s">
        <v>15</v>
      </c>
      <c r="E1487" t="s">
        <v>18</v>
      </c>
      <c r="F1487" t="s">
        <v>16</v>
      </c>
      <c r="G1487">
        <f>YEAR(tbl_Order[[#This Row],[OrderDate]])</f>
        <v>2024</v>
      </c>
      <c r="H1487">
        <f>MONTH(tbl_Order[[#This Row],[OrderDate]])</f>
        <v>8</v>
      </c>
      <c r="I1487" t="str">
        <f>TEXT(tbl_Order[[#This Row],[OrderDate]],"mmm")</f>
        <v>Aug</v>
      </c>
      <c r="J1487" s="3">
        <f>SUMIFS(tbl_OrderProduct[LinePrice],tbl_OrderProduct[OrderID],tbl_Order[[#This Row],[OrderID]])</f>
        <v>102.49000000000001</v>
      </c>
    </row>
    <row r="1488" spans="1:10" x14ac:dyDescent="0.4">
      <c r="A1488" t="s">
        <v>1654</v>
      </c>
      <c r="B1488" t="s">
        <v>2624</v>
      </c>
      <c r="C1488" s="1">
        <v>45524</v>
      </c>
      <c r="D1488" t="s">
        <v>15</v>
      </c>
      <c r="E1488" t="s">
        <v>167</v>
      </c>
      <c r="F1488" t="s">
        <v>16</v>
      </c>
      <c r="G1488">
        <f>YEAR(tbl_Order[[#This Row],[OrderDate]])</f>
        <v>2024</v>
      </c>
      <c r="H1488">
        <f>MONTH(tbl_Order[[#This Row],[OrderDate]])</f>
        <v>8</v>
      </c>
      <c r="I1488" t="str">
        <f>TEXT(tbl_Order[[#This Row],[OrderDate]],"mmm")</f>
        <v>Aug</v>
      </c>
      <c r="J1488" s="3">
        <f>SUMIFS(tbl_OrderProduct[LinePrice],tbl_OrderProduct[OrderID],tbl_Order[[#This Row],[OrderID]])</f>
        <v>252.44</v>
      </c>
    </row>
    <row r="1489" spans="1:10" x14ac:dyDescent="0.4">
      <c r="A1489" t="s">
        <v>1655</v>
      </c>
      <c r="B1489" t="s">
        <v>1959</v>
      </c>
      <c r="C1489" s="1">
        <v>45525</v>
      </c>
      <c r="D1489" t="s">
        <v>15</v>
      </c>
      <c r="E1489" t="s">
        <v>18</v>
      </c>
      <c r="F1489" t="s">
        <v>16</v>
      </c>
      <c r="G1489">
        <f>YEAR(tbl_Order[[#This Row],[OrderDate]])</f>
        <v>2024</v>
      </c>
      <c r="H1489">
        <f>MONTH(tbl_Order[[#This Row],[OrderDate]])</f>
        <v>8</v>
      </c>
      <c r="I1489" t="str">
        <f>TEXT(tbl_Order[[#This Row],[OrderDate]],"mmm")</f>
        <v>Aug</v>
      </c>
      <c r="J1489" s="3">
        <f>SUMIFS(tbl_OrderProduct[LinePrice],tbl_OrderProduct[OrderID],tbl_Order[[#This Row],[OrderID]])</f>
        <v>152.44999999999999</v>
      </c>
    </row>
    <row r="1490" spans="1:10" x14ac:dyDescent="0.4">
      <c r="A1490" t="s">
        <v>1656</v>
      </c>
      <c r="B1490" t="s">
        <v>1877</v>
      </c>
      <c r="C1490" s="1">
        <v>45527</v>
      </c>
      <c r="D1490" t="s">
        <v>15</v>
      </c>
      <c r="E1490" t="s">
        <v>167</v>
      </c>
      <c r="F1490" t="s">
        <v>16</v>
      </c>
      <c r="G1490">
        <f>YEAR(tbl_Order[[#This Row],[OrderDate]])</f>
        <v>2024</v>
      </c>
      <c r="H1490">
        <f>MONTH(tbl_Order[[#This Row],[OrderDate]])</f>
        <v>8</v>
      </c>
      <c r="I1490" t="str">
        <f>TEXT(tbl_Order[[#This Row],[OrderDate]],"mmm")</f>
        <v>Aug</v>
      </c>
      <c r="J1490" s="3">
        <f>SUMIFS(tbl_OrderProduct[LinePrice],tbl_OrderProduct[OrderID],tbl_Order[[#This Row],[OrderID]])</f>
        <v>58</v>
      </c>
    </row>
    <row r="1491" spans="1:10" x14ac:dyDescent="0.4">
      <c r="A1491" t="s">
        <v>1657</v>
      </c>
      <c r="B1491" t="s">
        <v>2330</v>
      </c>
      <c r="C1491" s="1">
        <v>45528</v>
      </c>
      <c r="D1491" t="s">
        <v>15</v>
      </c>
      <c r="E1491" t="s">
        <v>167</v>
      </c>
      <c r="F1491" t="s">
        <v>16</v>
      </c>
      <c r="G1491">
        <f>YEAR(tbl_Order[[#This Row],[OrderDate]])</f>
        <v>2024</v>
      </c>
      <c r="H1491">
        <f>MONTH(tbl_Order[[#This Row],[OrderDate]])</f>
        <v>8</v>
      </c>
      <c r="I1491" t="str">
        <f>TEXT(tbl_Order[[#This Row],[OrderDate]],"mmm")</f>
        <v>Aug</v>
      </c>
      <c r="J1491" s="3">
        <f>SUMIFS(tbl_OrderProduct[LinePrice],tbl_OrderProduct[OrderID],tbl_Order[[#This Row],[OrderID]])</f>
        <v>151.38999999999999</v>
      </c>
    </row>
    <row r="1492" spans="1:10" x14ac:dyDescent="0.4">
      <c r="A1492" t="s">
        <v>1658</v>
      </c>
      <c r="B1492" t="s">
        <v>2548</v>
      </c>
      <c r="C1492" s="1">
        <v>45530</v>
      </c>
      <c r="D1492" t="s">
        <v>15</v>
      </c>
      <c r="E1492" t="s">
        <v>18</v>
      </c>
      <c r="F1492" t="s">
        <v>16</v>
      </c>
      <c r="G1492">
        <f>YEAR(tbl_Order[[#This Row],[OrderDate]])</f>
        <v>2024</v>
      </c>
      <c r="H1492">
        <f>MONTH(tbl_Order[[#This Row],[OrderDate]])</f>
        <v>8</v>
      </c>
      <c r="I1492" t="str">
        <f>TEXT(tbl_Order[[#This Row],[OrderDate]],"mmm")</f>
        <v>Aug</v>
      </c>
      <c r="J1492" s="3">
        <f>SUMIFS(tbl_OrderProduct[LinePrice],tbl_OrderProduct[OrderID],tbl_Order[[#This Row],[OrderID]])</f>
        <v>274.46000000000004</v>
      </c>
    </row>
    <row r="1493" spans="1:10" x14ac:dyDescent="0.4">
      <c r="A1493" t="s">
        <v>1659</v>
      </c>
      <c r="B1493" t="s">
        <v>1927</v>
      </c>
      <c r="C1493" s="1">
        <v>45531</v>
      </c>
      <c r="D1493" t="s">
        <v>15</v>
      </c>
      <c r="E1493" t="s">
        <v>20</v>
      </c>
      <c r="F1493" t="s">
        <v>16</v>
      </c>
      <c r="G1493">
        <f>YEAR(tbl_Order[[#This Row],[OrderDate]])</f>
        <v>2024</v>
      </c>
      <c r="H1493">
        <f>MONTH(tbl_Order[[#This Row],[OrderDate]])</f>
        <v>8</v>
      </c>
      <c r="I1493" t="str">
        <f>TEXT(tbl_Order[[#This Row],[OrderDate]],"mmm")</f>
        <v>Aug</v>
      </c>
      <c r="J1493" s="3">
        <f>SUMIFS(tbl_OrderProduct[LinePrice],tbl_OrderProduct[OrderID],tbl_Order[[#This Row],[OrderID]])</f>
        <v>16.5</v>
      </c>
    </row>
    <row r="1494" spans="1:10" x14ac:dyDescent="0.4">
      <c r="A1494" t="s">
        <v>1660</v>
      </c>
      <c r="B1494" t="s">
        <v>1889</v>
      </c>
      <c r="C1494" s="1">
        <v>45531</v>
      </c>
      <c r="D1494" t="s">
        <v>15</v>
      </c>
      <c r="E1494" t="s">
        <v>18</v>
      </c>
      <c r="F1494" t="s">
        <v>16</v>
      </c>
      <c r="G1494">
        <f>YEAR(tbl_Order[[#This Row],[OrderDate]])</f>
        <v>2024</v>
      </c>
      <c r="H1494">
        <f>MONTH(tbl_Order[[#This Row],[OrderDate]])</f>
        <v>8</v>
      </c>
      <c r="I1494" t="str">
        <f>TEXT(tbl_Order[[#This Row],[OrderDate]],"mmm")</f>
        <v>Aug</v>
      </c>
      <c r="J1494" s="3">
        <f>SUMIFS(tbl_OrderProduct[LinePrice],tbl_OrderProduct[OrderID],tbl_Order[[#This Row],[OrderID]])</f>
        <v>107.99</v>
      </c>
    </row>
    <row r="1495" spans="1:10" x14ac:dyDescent="0.4">
      <c r="A1495" t="s">
        <v>1661</v>
      </c>
      <c r="B1495" t="s">
        <v>2395</v>
      </c>
      <c r="C1495" s="1">
        <v>45535</v>
      </c>
      <c r="D1495" t="s">
        <v>15</v>
      </c>
      <c r="E1495" t="s">
        <v>18</v>
      </c>
      <c r="F1495" t="s">
        <v>16</v>
      </c>
      <c r="G1495">
        <f>YEAR(tbl_Order[[#This Row],[OrderDate]])</f>
        <v>2024</v>
      </c>
      <c r="H1495">
        <f>MONTH(tbl_Order[[#This Row],[OrderDate]])</f>
        <v>8</v>
      </c>
      <c r="I1495" t="str">
        <f>TEXT(tbl_Order[[#This Row],[OrderDate]],"mmm")</f>
        <v>Aug</v>
      </c>
      <c r="J1495" s="3">
        <f>SUMIFS(tbl_OrderProduct[LinePrice],tbl_OrderProduct[OrderID],tbl_Order[[#This Row],[OrderID]])</f>
        <v>95.98</v>
      </c>
    </row>
    <row r="1496" spans="1:10" x14ac:dyDescent="0.4">
      <c r="A1496" t="s">
        <v>1662</v>
      </c>
      <c r="B1496" t="s">
        <v>1871</v>
      </c>
      <c r="C1496" s="1">
        <v>45536</v>
      </c>
      <c r="D1496" t="s">
        <v>17</v>
      </c>
      <c r="E1496" t="s">
        <v>167</v>
      </c>
      <c r="F1496" t="s">
        <v>16</v>
      </c>
      <c r="G1496">
        <f>YEAR(tbl_Order[[#This Row],[OrderDate]])</f>
        <v>2024</v>
      </c>
      <c r="H1496">
        <f>MONTH(tbl_Order[[#This Row],[OrderDate]])</f>
        <v>9</v>
      </c>
      <c r="I1496" t="str">
        <f>TEXT(tbl_Order[[#This Row],[OrderDate]],"mmm")</f>
        <v>Sep</v>
      </c>
      <c r="J1496" s="3">
        <f>SUMIFS(tbl_OrderProduct[LinePrice],tbl_OrderProduct[OrderID],tbl_Order[[#This Row],[OrderID]])</f>
        <v>210.87</v>
      </c>
    </row>
    <row r="1497" spans="1:10" x14ac:dyDescent="0.4">
      <c r="A1497" t="s">
        <v>1663</v>
      </c>
      <c r="B1497" t="s">
        <v>2228</v>
      </c>
      <c r="C1497" s="1">
        <v>45538</v>
      </c>
      <c r="D1497" t="s">
        <v>15</v>
      </c>
      <c r="E1497" t="s">
        <v>167</v>
      </c>
      <c r="F1497" t="s">
        <v>16</v>
      </c>
      <c r="G1497">
        <f>YEAR(tbl_Order[[#This Row],[OrderDate]])</f>
        <v>2024</v>
      </c>
      <c r="H1497">
        <f>MONTH(tbl_Order[[#This Row],[OrderDate]])</f>
        <v>9</v>
      </c>
      <c r="I1497" t="str">
        <f>TEXT(tbl_Order[[#This Row],[OrderDate]],"mmm")</f>
        <v>Sep</v>
      </c>
      <c r="J1497" s="3">
        <f>SUMIFS(tbl_OrderProduct[LinePrice],tbl_OrderProduct[OrderID],tbl_Order[[#This Row],[OrderID]])</f>
        <v>91.9</v>
      </c>
    </row>
    <row r="1498" spans="1:10" x14ac:dyDescent="0.4">
      <c r="A1498" t="s">
        <v>1664</v>
      </c>
      <c r="B1498" t="s">
        <v>1764</v>
      </c>
      <c r="C1498" s="1">
        <v>45542</v>
      </c>
      <c r="D1498" t="s">
        <v>15</v>
      </c>
      <c r="E1498" t="s">
        <v>167</v>
      </c>
      <c r="F1498" t="s">
        <v>16</v>
      </c>
      <c r="G1498">
        <f>YEAR(tbl_Order[[#This Row],[OrderDate]])</f>
        <v>2024</v>
      </c>
      <c r="H1498">
        <f>MONTH(tbl_Order[[#This Row],[OrderDate]])</f>
        <v>9</v>
      </c>
      <c r="I1498" t="str">
        <f>TEXT(tbl_Order[[#This Row],[OrderDate]],"mmm")</f>
        <v>Sep</v>
      </c>
      <c r="J1498" s="3">
        <f>SUMIFS(tbl_OrderProduct[LinePrice],tbl_OrderProduct[OrderID],tbl_Order[[#This Row],[OrderID]])</f>
        <v>118.48</v>
      </c>
    </row>
    <row r="1499" spans="1:10" x14ac:dyDescent="0.4">
      <c r="A1499" t="s">
        <v>1665</v>
      </c>
      <c r="B1499" t="s">
        <v>2223</v>
      </c>
      <c r="C1499" s="1">
        <v>45543</v>
      </c>
      <c r="D1499" t="s">
        <v>17</v>
      </c>
      <c r="E1499" t="s">
        <v>167</v>
      </c>
      <c r="F1499" t="s">
        <v>16</v>
      </c>
      <c r="G1499">
        <f>YEAR(tbl_Order[[#This Row],[OrderDate]])</f>
        <v>2024</v>
      </c>
      <c r="H1499">
        <f>MONTH(tbl_Order[[#This Row],[OrderDate]])</f>
        <v>9</v>
      </c>
      <c r="I1499" t="str">
        <f>TEXT(tbl_Order[[#This Row],[OrderDate]],"mmm")</f>
        <v>Sep</v>
      </c>
      <c r="J1499" s="3">
        <f>SUMIFS(tbl_OrderProduct[LinePrice],tbl_OrderProduct[OrderID],tbl_Order[[#This Row],[OrderID]])</f>
        <v>62</v>
      </c>
    </row>
    <row r="1500" spans="1:10" x14ac:dyDescent="0.4">
      <c r="A1500" t="s">
        <v>1666</v>
      </c>
      <c r="B1500" t="s">
        <v>2632</v>
      </c>
      <c r="C1500" s="1">
        <v>45546</v>
      </c>
      <c r="D1500" t="s">
        <v>17</v>
      </c>
      <c r="E1500" t="s">
        <v>18</v>
      </c>
      <c r="F1500" t="s">
        <v>16</v>
      </c>
      <c r="G1500">
        <f>YEAR(tbl_Order[[#This Row],[OrderDate]])</f>
        <v>2024</v>
      </c>
      <c r="H1500">
        <f>MONTH(tbl_Order[[#This Row],[OrderDate]])</f>
        <v>9</v>
      </c>
      <c r="I1500" t="str">
        <f>TEXT(tbl_Order[[#This Row],[OrderDate]],"mmm")</f>
        <v>Sep</v>
      </c>
      <c r="J1500" s="3">
        <f>SUMIFS(tbl_OrderProduct[LinePrice],tbl_OrderProduct[OrderID],tbl_Order[[#This Row],[OrderID]])</f>
        <v>183.94</v>
      </c>
    </row>
    <row r="1501" spans="1:10" x14ac:dyDescent="0.4">
      <c r="A1501" t="s">
        <v>1667</v>
      </c>
      <c r="B1501" t="s">
        <v>1867</v>
      </c>
      <c r="C1501" s="1">
        <v>45548</v>
      </c>
      <c r="D1501" t="s">
        <v>166</v>
      </c>
      <c r="E1501" t="s">
        <v>167</v>
      </c>
      <c r="F1501" t="s">
        <v>16</v>
      </c>
      <c r="G1501">
        <f>YEAR(tbl_Order[[#This Row],[OrderDate]])</f>
        <v>2024</v>
      </c>
      <c r="H1501">
        <f>MONTH(tbl_Order[[#This Row],[OrderDate]])</f>
        <v>9</v>
      </c>
      <c r="I1501" t="str">
        <f>TEXT(tbl_Order[[#This Row],[OrderDate]],"mmm")</f>
        <v>Sep</v>
      </c>
      <c r="J1501" s="3">
        <f>SUMIFS(tbl_OrderProduct[LinePrice],tbl_OrderProduct[OrderID],tbl_Order[[#This Row],[OrderID]])</f>
        <v>125.5</v>
      </c>
    </row>
    <row r="1502" spans="1:10" x14ac:dyDescent="0.4">
      <c r="A1502" t="s">
        <v>1668</v>
      </c>
      <c r="B1502" t="s">
        <v>2445</v>
      </c>
      <c r="C1502" s="1">
        <v>45550</v>
      </c>
      <c r="D1502" t="s">
        <v>15</v>
      </c>
      <c r="E1502" t="s">
        <v>167</v>
      </c>
      <c r="F1502" t="s">
        <v>16</v>
      </c>
      <c r="G1502">
        <f>YEAR(tbl_Order[[#This Row],[OrderDate]])</f>
        <v>2024</v>
      </c>
      <c r="H1502">
        <f>MONTH(tbl_Order[[#This Row],[OrderDate]])</f>
        <v>9</v>
      </c>
      <c r="I1502" t="str">
        <f>TEXT(tbl_Order[[#This Row],[OrderDate]],"mmm")</f>
        <v>Sep</v>
      </c>
      <c r="J1502" s="3">
        <f>SUMIFS(tbl_OrderProduct[LinePrice],tbl_OrderProduct[OrderID],tbl_Order[[#This Row],[OrderID]])</f>
        <v>114</v>
      </c>
    </row>
    <row r="1503" spans="1:10" x14ac:dyDescent="0.4">
      <c r="A1503" t="s">
        <v>1669</v>
      </c>
      <c r="B1503" t="s">
        <v>2435</v>
      </c>
      <c r="C1503" s="1">
        <v>45551</v>
      </c>
      <c r="D1503" t="s">
        <v>15</v>
      </c>
      <c r="E1503" t="s">
        <v>167</v>
      </c>
      <c r="F1503" t="s">
        <v>16</v>
      </c>
      <c r="G1503">
        <f>YEAR(tbl_Order[[#This Row],[OrderDate]])</f>
        <v>2024</v>
      </c>
      <c r="H1503">
        <f>MONTH(tbl_Order[[#This Row],[OrderDate]])</f>
        <v>9</v>
      </c>
      <c r="I1503" t="str">
        <f>TEXT(tbl_Order[[#This Row],[OrderDate]],"mmm")</f>
        <v>Sep</v>
      </c>
      <c r="J1503" s="3">
        <f>SUMIFS(tbl_OrderProduct[LinePrice],tbl_OrderProduct[OrderID],tbl_Order[[#This Row],[OrderID]])</f>
        <v>123.99</v>
      </c>
    </row>
    <row r="1504" spans="1:10" x14ac:dyDescent="0.4">
      <c r="A1504" t="s">
        <v>1670</v>
      </c>
      <c r="B1504" t="s">
        <v>2011</v>
      </c>
      <c r="C1504" s="1">
        <v>45552</v>
      </c>
      <c r="D1504" t="s">
        <v>15</v>
      </c>
      <c r="E1504" t="s">
        <v>20</v>
      </c>
      <c r="F1504" t="s">
        <v>16</v>
      </c>
      <c r="G1504">
        <f>YEAR(tbl_Order[[#This Row],[OrderDate]])</f>
        <v>2024</v>
      </c>
      <c r="H1504">
        <f>MONTH(tbl_Order[[#This Row],[OrderDate]])</f>
        <v>9</v>
      </c>
      <c r="I1504" t="str">
        <f>TEXT(tbl_Order[[#This Row],[OrderDate]],"mmm")</f>
        <v>Sep</v>
      </c>
      <c r="J1504" s="3">
        <f>SUMIFS(tbl_OrderProduct[LinePrice],tbl_OrderProduct[OrderID],tbl_Order[[#This Row],[OrderID]])</f>
        <v>45</v>
      </c>
    </row>
    <row r="1505" spans="1:10" x14ac:dyDescent="0.4">
      <c r="A1505" t="s">
        <v>1671</v>
      </c>
      <c r="B1505" t="s">
        <v>2113</v>
      </c>
      <c r="C1505" s="1">
        <v>45554</v>
      </c>
      <c r="D1505" t="s">
        <v>15</v>
      </c>
      <c r="E1505" t="s">
        <v>167</v>
      </c>
      <c r="F1505" t="s">
        <v>16</v>
      </c>
      <c r="G1505">
        <f>YEAR(tbl_Order[[#This Row],[OrderDate]])</f>
        <v>2024</v>
      </c>
      <c r="H1505">
        <f>MONTH(tbl_Order[[#This Row],[OrderDate]])</f>
        <v>9</v>
      </c>
      <c r="I1505" t="str">
        <f>TEXT(tbl_Order[[#This Row],[OrderDate]],"mmm")</f>
        <v>Sep</v>
      </c>
      <c r="J1505" s="3">
        <f>SUMIFS(tbl_OrderProduct[LinePrice],tbl_OrderProduct[OrderID],tbl_Order[[#This Row],[OrderID]])</f>
        <v>91.44</v>
      </c>
    </row>
    <row r="1506" spans="1:10" x14ac:dyDescent="0.4">
      <c r="A1506" t="s">
        <v>1672</v>
      </c>
      <c r="B1506" t="s">
        <v>1965</v>
      </c>
      <c r="C1506" s="1">
        <v>45557</v>
      </c>
      <c r="D1506" t="s">
        <v>166</v>
      </c>
      <c r="E1506" t="s">
        <v>167</v>
      </c>
      <c r="F1506" t="s">
        <v>16</v>
      </c>
      <c r="G1506">
        <f>YEAR(tbl_Order[[#This Row],[OrderDate]])</f>
        <v>2024</v>
      </c>
      <c r="H1506">
        <f>MONTH(tbl_Order[[#This Row],[OrderDate]])</f>
        <v>9</v>
      </c>
      <c r="I1506" t="str">
        <f>TEXT(tbl_Order[[#This Row],[OrderDate]],"mmm")</f>
        <v>Sep</v>
      </c>
      <c r="J1506" s="3">
        <f>SUMIFS(tbl_OrderProduct[LinePrice],tbl_OrderProduct[OrderID],tbl_Order[[#This Row],[OrderID]])</f>
        <v>63.49</v>
      </c>
    </row>
    <row r="1507" spans="1:10" x14ac:dyDescent="0.4">
      <c r="A1507" t="s">
        <v>1673</v>
      </c>
      <c r="B1507" t="s">
        <v>2387</v>
      </c>
      <c r="C1507" s="1">
        <v>45560</v>
      </c>
      <c r="D1507" t="s">
        <v>15</v>
      </c>
      <c r="E1507" t="s">
        <v>167</v>
      </c>
      <c r="F1507" t="s">
        <v>16</v>
      </c>
      <c r="G1507">
        <f>YEAR(tbl_Order[[#This Row],[OrderDate]])</f>
        <v>2024</v>
      </c>
      <c r="H1507">
        <f>MONTH(tbl_Order[[#This Row],[OrderDate]])</f>
        <v>9</v>
      </c>
      <c r="I1507" t="str">
        <f>TEXT(tbl_Order[[#This Row],[OrderDate]],"mmm")</f>
        <v>Sep</v>
      </c>
      <c r="J1507" s="3">
        <f>SUMIFS(tbl_OrderProduct[LinePrice],tbl_OrderProduct[OrderID],tbl_Order[[#This Row],[OrderID]])</f>
        <v>176.48000000000002</v>
      </c>
    </row>
    <row r="1508" spans="1:10" x14ac:dyDescent="0.4">
      <c r="A1508" t="s">
        <v>1674</v>
      </c>
      <c r="B1508" t="s">
        <v>2569</v>
      </c>
      <c r="C1508" s="1">
        <v>45561</v>
      </c>
      <c r="D1508" t="s">
        <v>166</v>
      </c>
      <c r="E1508" t="s">
        <v>167</v>
      </c>
      <c r="F1508" t="s">
        <v>16</v>
      </c>
      <c r="G1508">
        <f>YEAR(tbl_Order[[#This Row],[OrderDate]])</f>
        <v>2024</v>
      </c>
      <c r="H1508">
        <f>MONTH(tbl_Order[[#This Row],[OrderDate]])</f>
        <v>9</v>
      </c>
      <c r="I1508" t="str">
        <f>TEXT(tbl_Order[[#This Row],[OrderDate]],"mmm")</f>
        <v>Sep</v>
      </c>
      <c r="J1508" s="3">
        <f>SUMIFS(tbl_OrderProduct[LinePrice],tbl_OrderProduct[OrderID],tbl_Order[[#This Row],[OrderID]])</f>
        <v>267.93</v>
      </c>
    </row>
    <row r="1509" spans="1:10" x14ac:dyDescent="0.4">
      <c r="A1509" t="s">
        <v>1675</v>
      </c>
      <c r="B1509" t="s">
        <v>2120</v>
      </c>
      <c r="C1509" s="1">
        <v>45563</v>
      </c>
      <c r="D1509" t="s">
        <v>17</v>
      </c>
      <c r="E1509" t="s">
        <v>18</v>
      </c>
      <c r="F1509" t="s">
        <v>16</v>
      </c>
      <c r="G1509">
        <f>YEAR(tbl_Order[[#This Row],[OrderDate]])</f>
        <v>2024</v>
      </c>
      <c r="H1509">
        <f>MONTH(tbl_Order[[#This Row],[OrderDate]])</f>
        <v>9</v>
      </c>
      <c r="I1509" t="str">
        <f>TEXT(tbl_Order[[#This Row],[OrderDate]],"mmm")</f>
        <v>Sep</v>
      </c>
      <c r="J1509" s="3">
        <f>SUMIFS(tbl_OrderProduct[LinePrice],tbl_OrderProduct[OrderID],tbl_Order[[#This Row],[OrderID]])</f>
        <v>49.95</v>
      </c>
    </row>
    <row r="1510" spans="1:10" x14ac:dyDescent="0.4">
      <c r="A1510" t="s">
        <v>1676</v>
      </c>
      <c r="B1510" t="s">
        <v>2400</v>
      </c>
      <c r="C1510" s="1">
        <v>45563</v>
      </c>
      <c r="D1510" t="s">
        <v>15</v>
      </c>
      <c r="E1510" t="s">
        <v>167</v>
      </c>
      <c r="F1510" t="s">
        <v>16</v>
      </c>
      <c r="G1510">
        <f>YEAR(tbl_Order[[#This Row],[OrderDate]])</f>
        <v>2024</v>
      </c>
      <c r="H1510">
        <f>MONTH(tbl_Order[[#This Row],[OrderDate]])</f>
        <v>9</v>
      </c>
      <c r="I1510" t="str">
        <f>TEXT(tbl_Order[[#This Row],[OrderDate]],"mmm")</f>
        <v>Sep</v>
      </c>
      <c r="J1510" s="3">
        <f>SUMIFS(tbl_OrderProduct[LinePrice],tbl_OrderProduct[OrderID],tbl_Order[[#This Row],[OrderID]])</f>
        <v>109.95</v>
      </c>
    </row>
    <row r="1511" spans="1:10" x14ac:dyDescent="0.4">
      <c r="A1511" t="s">
        <v>1677</v>
      </c>
      <c r="B1511" t="s">
        <v>2432</v>
      </c>
      <c r="C1511" s="1">
        <v>45564</v>
      </c>
      <c r="D1511" t="s">
        <v>17</v>
      </c>
      <c r="E1511" t="s">
        <v>167</v>
      </c>
      <c r="F1511" t="s">
        <v>16</v>
      </c>
      <c r="G1511">
        <f>YEAR(tbl_Order[[#This Row],[OrderDate]])</f>
        <v>2024</v>
      </c>
      <c r="H1511">
        <f>MONTH(tbl_Order[[#This Row],[OrderDate]])</f>
        <v>9</v>
      </c>
      <c r="I1511" t="str">
        <f>TEXT(tbl_Order[[#This Row],[OrderDate]],"mmm")</f>
        <v>Sep</v>
      </c>
      <c r="J1511" s="3">
        <f>SUMIFS(tbl_OrderProduct[LinePrice],tbl_OrderProduct[OrderID],tbl_Order[[#This Row],[OrderID]])</f>
        <v>250.8</v>
      </c>
    </row>
    <row r="1512" spans="1:10" x14ac:dyDescent="0.4">
      <c r="A1512" t="s">
        <v>1678</v>
      </c>
      <c r="B1512" t="s">
        <v>2388</v>
      </c>
      <c r="C1512" s="1">
        <v>45567</v>
      </c>
      <c r="D1512" t="s">
        <v>15</v>
      </c>
      <c r="E1512" t="s">
        <v>18</v>
      </c>
      <c r="F1512" t="s">
        <v>16</v>
      </c>
      <c r="G1512">
        <f>YEAR(tbl_Order[[#This Row],[OrderDate]])</f>
        <v>2024</v>
      </c>
      <c r="H1512">
        <f>MONTH(tbl_Order[[#This Row],[OrderDate]])</f>
        <v>10</v>
      </c>
      <c r="I1512" t="str">
        <f>TEXT(tbl_Order[[#This Row],[OrderDate]],"mmm")</f>
        <v>Oct</v>
      </c>
      <c r="J1512" s="3">
        <f>SUMIFS(tbl_OrderProduct[LinePrice],tbl_OrderProduct[OrderID],tbl_Order[[#This Row],[OrderID]])</f>
        <v>272.79000000000002</v>
      </c>
    </row>
    <row r="1513" spans="1:10" x14ac:dyDescent="0.4">
      <c r="A1513" t="s">
        <v>1679</v>
      </c>
      <c r="B1513" t="s">
        <v>2141</v>
      </c>
      <c r="C1513" s="1">
        <v>45571</v>
      </c>
      <c r="D1513" t="s">
        <v>15</v>
      </c>
      <c r="E1513" t="s">
        <v>18</v>
      </c>
      <c r="F1513" t="s">
        <v>16</v>
      </c>
      <c r="G1513">
        <f>YEAR(tbl_Order[[#This Row],[OrderDate]])</f>
        <v>2024</v>
      </c>
      <c r="H1513">
        <f>MONTH(tbl_Order[[#This Row],[OrderDate]])</f>
        <v>10</v>
      </c>
      <c r="I1513" t="str">
        <f>TEXT(tbl_Order[[#This Row],[OrderDate]],"mmm")</f>
        <v>Oct</v>
      </c>
      <c r="J1513" s="3">
        <f>SUMIFS(tbl_OrderProduct[LinePrice],tbl_OrderProduct[OrderID],tbl_Order[[#This Row],[OrderID]])</f>
        <v>277.93</v>
      </c>
    </row>
    <row r="1514" spans="1:10" x14ac:dyDescent="0.4">
      <c r="A1514" t="s">
        <v>1680</v>
      </c>
      <c r="B1514" t="s">
        <v>2651</v>
      </c>
      <c r="C1514" s="1">
        <v>45571</v>
      </c>
      <c r="D1514" t="s">
        <v>15</v>
      </c>
      <c r="E1514" t="s">
        <v>18</v>
      </c>
      <c r="F1514" t="s">
        <v>16</v>
      </c>
      <c r="G1514">
        <f>YEAR(tbl_Order[[#This Row],[OrderDate]])</f>
        <v>2024</v>
      </c>
      <c r="H1514">
        <f>MONTH(tbl_Order[[#This Row],[OrderDate]])</f>
        <v>10</v>
      </c>
      <c r="I1514" t="str">
        <f>TEXT(tbl_Order[[#This Row],[OrderDate]],"mmm")</f>
        <v>Oct</v>
      </c>
      <c r="J1514" s="3">
        <f>SUMIFS(tbl_OrderProduct[LinePrice],tbl_OrderProduct[OrderID],tbl_Order[[#This Row],[OrderID]])</f>
        <v>12.95</v>
      </c>
    </row>
    <row r="1515" spans="1:10" x14ac:dyDescent="0.4">
      <c r="A1515" t="s">
        <v>1681</v>
      </c>
      <c r="B1515" t="s">
        <v>1888</v>
      </c>
      <c r="C1515" s="1">
        <v>45574</v>
      </c>
      <c r="D1515" t="s">
        <v>15</v>
      </c>
      <c r="E1515" t="s">
        <v>18</v>
      </c>
      <c r="F1515" t="s">
        <v>16</v>
      </c>
      <c r="G1515">
        <f>YEAR(tbl_Order[[#This Row],[OrderDate]])</f>
        <v>2024</v>
      </c>
      <c r="H1515">
        <f>MONTH(tbl_Order[[#This Row],[OrderDate]])</f>
        <v>10</v>
      </c>
      <c r="I1515" t="str">
        <f>TEXT(tbl_Order[[#This Row],[OrderDate]],"mmm")</f>
        <v>Oct</v>
      </c>
      <c r="J1515" s="3">
        <f>SUMIFS(tbl_OrderProduct[LinePrice],tbl_OrderProduct[OrderID],tbl_Order[[#This Row],[OrderID]])</f>
        <v>139.97999999999999</v>
      </c>
    </row>
    <row r="1516" spans="1:10" x14ac:dyDescent="0.4">
      <c r="A1516" t="s">
        <v>1682</v>
      </c>
      <c r="B1516" t="s">
        <v>1812</v>
      </c>
      <c r="C1516" s="1">
        <v>45577</v>
      </c>
      <c r="D1516" t="s">
        <v>15</v>
      </c>
      <c r="E1516" t="s">
        <v>167</v>
      </c>
      <c r="F1516" t="s">
        <v>16</v>
      </c>
      <c r="G1516">
        <f>YEAR(tbl_Order[[#This Row],[OrderDate]])</f>
        <v>2024</v>
      </c>
      <c r="H1516">
        <f>MONTH(tbl_Order[[#This Row],[OrderDate]])</f>
        <v>10</v>
      </c>
      <c r="I1516" t="str">
        <f>TEXT(tbl_Order[[#This Row],[OrderDate]],"mmm")</f>
        <v>Oct</v>
      </c>
      <c r="J1516" s="3">
        <f>SUMIFS(tbl_OrderProduct[LinePrice],tbl_OrderProduct[OrderID],tbl_Order[[#This Row],[OrderID]])</f>
        <v>40.5</v>
      </c>
    </row>
    <row r="1517" spans="1:10" x14ac:dyDescent="0.4">
      <c r="A1517" t="s">
        <v>1683</v>
      </c>
      <c r="B1517" t="s">
        <v>2459</v>
      </c>
      <c r="C1517" s="1">
        <v>45579</v>
      </c>
      <c r="D1517" t="s">
        <v>15</v>
      </c>
      <c r="E1517" t="s">
        <v>20</v>
      </c>
      <c r="F1517" t="s">
        <v>16</v>
      </c>
      <c r="G1517">
        <f>YEAR(tbl_Order[[#This Row],[OrderDate]])</f>
        <v>2024</v>
      </c>
      <c r="H1517">
        <f>MONTH(tbl_Order[[#This Row],[OrderDate]])</f>
        <v>10</v>
      </c>
      <c r="I1517" t="str">
        <f>TEXT(tbl_Order[[#This Row],[OrderDate]],"mmm")</f>
        <v>Oct</v>
      </c>
      <c r="J1517" s="3">
        <f>SUMIFS(tbl_OrderProduct[LinePrice],tbl_OrderProduct[OrderID],tbl_Order[[#This Row],[OrderID]])</f>
        <v>197.94</v>
      </c>
    </row>
    <row r="1518" spans="1:10" x14ac:dyDescent="0.4">
      <c r="A1518" t="s">
        <v>1684</v>
      </c>
      <c r="B1518" t="s">
        <v>2562</v>
      </c>
      <c r="C1518" s="1">
        <v>45582</v>
      </c>
      <c r="D1518" t="s">
        <v>17</v>
      </c>
      <c r="E1518" t="s">
        <v>18</v>
      </c>
      <c r="F1518" t="s">
        <v>16</v>
      </c>
      <c r="G1518">
        <f>YEAR(tbl_Order[[#This Row],[OrderDate]])</f>
        <v>2024</v>
      </c>
      <c r="H1518">
        <f>MONTH(tbl_Order[[#This Row],[OrderDate]])</f>
        <v>10</v>
      </c>
      <c r="I1518" t="str">
        <f>TEXT(tbl_Order[[#This Row],[OrderDate]],"mmm")</f>
        <v>Oct</v>
      </c>
      <c r="J1518" s="3">
        <f>SUMIFS(tbl_OrderProduct[LinePrice],tbl_OrderProduct[OrderID],tbl_Order[[#This Row],[OrderID]])</f>
        <v>124.9</v>
      </c>
    </row>
    <row r="1519" spans="1:10" x14ac:dyDescent="0.4">
      <c r="A1519" t="s">
        <v>1685</v>
      </c>
      <c r="B1519" t="s">
        <v>2195</v>
      </c>
      <c r="C1519" s="1">
        <v>45584</v>
      </c>
      <c r="D1519" t="s">
        <v>17</v>
      </c>
      <c r="E1519" t="s">
        <v>167</v>
      </c>
      <c r="F1519" t="s">
        <v>16</v>
      </c>
      <c r="G1519">
        <f>YEAR(tbl_Order[[#This Row],[OrderDate]])</f>
        <v>2024</v>
      </c>
      <c r="H1519">
        <f>MONTH(tbl_Order[[#This Row],[OrderDate]])</f>
        <v>10</v>
      </c>
      <c r="I1519" t="str">
        <f>TEXT(tbl_Order[[#This Row],[OrderDate]],"mmm")</f>
        <v>Oct</v>
      </c>
      <c r="J1519" s="3">
        <f>SUMIFS(tbl_OrderProduct[LinePrice],tbl_OrderProduct[OrderID],tbl_Order[[#This Row],[OrderID]])</f>
        <v>261.42</v>
      </c>
    </row>
    <row r="1520" spans="1:10" x14ac:dyDescent="0.4">
      <c r="A1520" t="s">
        <v>1686</v>
      </c>
      <c r="B1520" t="s">
        <v>1765</v>
      </c>
      <c r="C1520" s="1">
        <v>45587</v>
      </c>
      <c r="D1520" t="s">
        <v>15</v>
      </c>
      <c r="E1520" t="s">
        <v>167</v>
      </c>
      <c r="F1520" t="s">
        <v>16</v>
      </c>
      <c r="G1520">
        <f>YEAR(tbl_Order[[#This Row],[OrderDate]])</f>
        <v>2024</v>
      </c>
      <c r="H1520">
        <f>MONTH(tbl_Order[[#This Row],[OrderDate]])</f>
        <v>10</v>
      </c>
      <c r="I1520" t="str">
        <f>TEXT(tbl_Order[[#This Row],[OrderDate]],"mmm")</f>
        <v>Oct</v>
      </c>
      <c r="J1520" s="3">
        <f>SUMIFS(tbl_OrderProduct[LinePrice],tbl_OrderProduct[OrderID],tbl_Order[[#This Row],[OrderID]])</f>
        <v>303.89</v>
      </c>
    </row>
    <row r="1521" spans="1:10" x14ac:dyDescent="0.4">
      <c r="A1521" t="s">
        <v>1687</v>
      </c>
      <c r="B1521" t="s">
        <v>2067</v>
      </c>
      <c r="C1521" s="1">
        <v>45590</v>
      </c>
      <c r="D1521" t="s">
        <v>17</v>
      </c>
      <c r="E1521" t="s">
        <v>167</v>
      </c>
      <c r="F1521" t="s">
        <v>16</v>
      </c>
      <c r="G1521">
        <f>YEAR(tbl_Order[[#This Row],[OrderDate]])</f>
        <v>2024</v>
      </c>
      <c r="H1521">
        <f>MONTH(tbl_Order[[#This Row],[OrderDate]])</f>
        <v>10</v>
      </c>
      <c r="I1521" t="str">
        <f>TEXT(tbl_Order[[#This Row],[OrderDate]],"mmm")</f>
        <v>Oct</v>
      </c>
      <c r="J1521" s="3">
        <f>SUMIFS(tbl_OrderProduct[LinePrice],tbl_OrderProduct[OrderID],tbl_Order[[#This Row],[OrderID]])</f>
        <v>117.99</v>
      </c>
    </row>
    <row r="1522" spans="1:10" x14ac:dyDescent="0.4">
      <c r="A1522" t="s">
        <v>1688</v>
      </c>
      <c r="B1522" t="s">
        <v>2374</v>
      </c>
      <c r="C1522" s="1">
        <v>45593</v>
      </c>
      <c r="D1522" t="s">
        <v>15</v>
      </c>
      <c r="E1522" t="s">
        <v>20</v>
      </c>
      <c r="F1522" t="s">
        <v>16</v>
      </c>
      <c r="G1522">
        <f>YEAR(tbl_Order[[#This Row],[OrderDate]])</f>
        <v>2024</v>
      </c>
      <c r="H1522">
        <f>MONTH(tbl_Order[[#This Row],[OrderDate]])</f>
        <v>10</v>
      </c>
      <c r="I1522" t="str">
        <f>TEXT(tbl_Order[[#This Row],[OrderDate]],"mmm")</f>
        <v>Oct</v>
      </c>
      <c r="J1522" s="3">
        <f>SUMIFS(tbl_OrderProduct[LinePrice],tbl_OrderProduct[OrderID],tbl_Order[[#This Row],[OrderID]])</f>
        <v>110.98</v>
      </c>
    </row>
    <row r="1523" spans="1:10" x14ac:dyDescent="0.4">
      <c r="A1523" t="s">
        <v>1689</v>
      </c>
      <c r="B1523" t="s">
        <v>2016</v>
      </c>
      <c r="C1523" s="1">
        <v>45596</v>
      </c>
      <c r="D1523" t="s">
        <v>17</v>
      </c>
      <c r="E1523" t="s">
        <v>167</v>
      </c>
      <c r="F1523" t="s">
        <v>16</v>
      </c>
      <c r="G1523">
        <f>YEAR(tbl_Order[[#This Row],[OrderDate]])</f>
        <v>2024</v>
      </c>
      <c r="H1523">
        <f>MONTH(tbl_Order[[#This Row],[OrderDate]])</f>
        <v>10</v>
      </c>
      <c r="I1523" t="str">
        <f>TEXT(tbl_Order[[#This Row],[OrderDate]],"mmm")</f>
        <v>Oct</v>
      </c>
      <c r="J1523" s="3">
        <f>SUMIFS(tbl_OrderProduct[LinePrice],tbl_OrderProduct[OrderID],tbl_Order[[#This Row],[OrderID]])</f>
        <v>47.900000000000006</v>
      </c>
    </row>
    <row r="1524" spans="1:10" x14ac:dyDescent="0.4">
      <c r="A1524" t="s">
        <v>1690</v>
      </c>
      <c r="B1524" t="s">
        <v>2232</v>
      </c>
      <c r="C1524" s="1">
        <v>45598</v>
      </c>
      <c r="D1524" t="s">
        <v>15</v>
      </c>
      <c r="E1524" t="s">
        <v>20</v>
      </c>
      <c r="F1524" t="s">
        <v>16</v>
      </c>
      <c r="G1524">
        <f>YEAR(tbl_Order[[#This Row],[OrderDate]])</f>
        <v>2024</v>
      </c>
      <c r="H1524">
        <f>MONTH(tbl_Order[[#This Row],[OrderDate]])</f>
        <v>11</v>
      </c>
      <c r="I1524" t="str">
        <f>TEXT(tbl_Order[[#This Row],[OrderDate]],"mmm")</f>
        <v>Nov</v>
      </c>
      <c r="J1524" s="3">
        <f>SUMIFS(tbl_OrderProduct[LinePrice],tbl_OrderProduct[OrderID],tbl_Order[[#This Row],[OrderID]])</f>
        <v>213.94</v>
      </c>
    </row>
    <row r="1525" spans="1:10" x14ac:dyDescent="0.4">
      <c r="A1525" t="s">
        <v>1691</v>
      </c>
      <c r="B1525" t="s">
        <v>1983</v>
      </c>
      <c r="C1525" s="1">
        <v>45600</v>
      </c>
      <c r="D1525" t="s">
        <v>15</v>
      </c>
      <c r="E1525" t="s">
        <v>18</v>
      </c>
      <c r="F1525" t="s">
        <v>16</v>
      </c>
      <c r="G1525">
        <f>YEAR(tbl_Order[[#This Row],[OrderDate]])</f>
        <v>2024</v>
      </c>
      <c r="H1525">
        <f>MONTH(tbl_Order[[#This Row],[OrderDate]])</f>
        <v>11</v>
      </c>
      <c r="I1525" t="str">
        <f>TEXT(tbl_Order[[#This Row],[OrderDate]],"mmm")</f>
        <v>Nov</v>
      </c>
      <c r="J1525" s="3">
        <f>SUMIFS(tbl_OrderProduct[LinePrice],tbl_OrderProduct[OrderID],tbl_Order[[#This Row],[OrderID]])</f>
        <v>97.5</v>
      </c>
    </row>
    <row r="1526" spans="1:10" x14ac:dyDescent="0.4">
      <c r="A1526" t="s">
        <v>1692</v>
      </c>
      <c r="B1526" t="s">
        <v>1786</v>
      </c>
      <c r="C1526" s="1">
        <v>45603</v>
      </c>
      <c r="D1526" t="s">
        <v>166</v>
      </c>
      <c r="E1526" t="s">
        <v>20</v>
      </c>
      <c r="F1526" t="s">
        <v>16</v>
      </c>
      <c r="G1526">
        <f>YEAR(tbl_Order[[#This Row],[OrderDate]])</f>
        <v>2024</v>
      </c>
      <c r="H1526">
        <f>MONTH(tbl_Order[[#This Row],[OrderDate]])</f>
        <v>11</v>
      </c>
      <c r="I1526" t="str">
        <f>TEXT(tbl_Order[[#This Row],[OrderDate]],"mmm")</f>
        <v>Nov</v>
      </c>
      <c r="J1526" s="3">
        <f>SUMIFS(tbl_OrderProduct[LinePrice],tbl_OrderProduct[OrderID],tbl_Order[[#This Row],[OrderID]])</f>
        <v>119.9</v>
      </c>
    </row>
    <row r="1527" spans="1:10" x14ac:dyDescent="0.4">
      <c r="A1527" t="s">
        <v>1693</v>
      </c>
      <c r="B1527" t="s">
        <v>2220</v>
      </c>
      <c r="C1527" s="1">
        <v>45606</v>
      </c>
      <c r="D1527" t="s">
        <v>15</v>
      </c>
      <c r="E1527" t="s">
        <v>167</v>
      </c>
      <c r="F1527" t="s">
        <v>16</v>
      </c>
      <c r="G1527">
        <f>YEAR(tbl_Order[[#This Row],[OrderDate]])</f>
        <v>2024</v>
      </c>
      <c r="H1527">
        <f>MONTH(tbl_Order[[#This Row],[OrderDate]])</f>
        <v>11</v>
      </c>
      <c r="I1527" t="str">
        <f>TEXT(tbl_Order[[#This Row],[OrderDate]],"mmm")</f>
        <v>Nov</v>
      </c>
      <c r="J1527" s="3">
        <f>SUMIFS(tbl_OrderProduct[LinePrice],tbl_OrderProduct[OrderID],tbl_Order[[#This Row],[OrderID]])</f>
        <v>144.94</v>
      </c>
    </row>
    <row r="1528" spans="1:10" x14ac:dyDescent="0.4">
      <c r="A1528" t="s">
        <v>1694</v>
      </c>
      <c r="B1528" t="s">
        <v>2100</v>
      </c>
      <c r="C1528" s="1">
        <v>45608</v>
      </c>
      <c r="D1528" t="s">
        <v>15</v>
      </c>
      <c r="E1528" t="s">
        <v>18</v>
      </c>
      <c r="F1528" t="s">
        <v>16</v>
      </c>
      <c r="G1528">
        <f>YEAR(tbl_Order[[#This Row],[OrderDate]])</f>
        <v>2024</v>
      </c>
      <c r="H1528">
        <f>MONTH(tbl_Order[[#This Row],[OrderDate]])</f>
        <v>11</v>
      </c>
      <c r="I1528" t="str">
        <f>TEXT(tbl_Order[[#This Row],[OrderDate]],"mmm")</f>
        <v>Nov</v>
      </c>
      <c r="J1528" s="3">
        <f>SUMIFS(tbl_OrderProduct[LinePrice],tbl_OrderProduct[OrderID],tbl_Order[[#This Row],[OrderID]])</f>
        <v>99.44</v>
      </c>
    </row>
    <row r="1529" spans="1:10" x14ac:dyDescent="0.4">
      <c r="A1529" t="s">
        <v>1695</v>
      </c>
      <c r="B1529" t="s">
        <v>1869</v>
      </c>
      <c r="C1529" s="1">
        <v>45609</v>
      </c>
      <c r="D1529" t="s">
        <v>15</v>
      </c>
      <c r="E1529" t="s">
        <v>167</v>
      </c>
      <c r="F1529" t="s">
        <v>16</v>
      </c>
      <c r="G1529">
        <f>YEAR(tbl_Order[[#This Row],[OrderDate]])</f>
        <v>2024</v>
      </c>
      <c r="H1529">
        <f>MONTH(tbl_Order[[#This Row],[OrderDate]])</f>
        <v>11</v>
      </c>
      <c r="I1529" t="str">
        <f>TEXT(tbl_Order[[#This Row],[OrderDate]],"mmm")</f>
        <v>Nov</v>
      </c>
      <c r="J1529" s="3">
        <f>SUMIFS(tbl_OrderProduct[LinePrice],tbl_OrderProduct[OrderID],tbl_Order[[#This Row],[OrderID]])</f>
        <v>206.46</v>
      </c>
    </row>
    <row r="1530" spans="1:10" x14ac:dyDescent="0.4">
      <c r="A1530" t="s">
        <v>1696</v>
      </c>
      <c r="B1530" t="s">
        <v>2114</v>
      </c>
      <c r="C1530" s="1">
        <v>45611</v>
      </c>
      <c r="D1530" t="s">
        <v>15</v>
      </c>
      <c r="E1530" t="s">
        <v>18</v>
      </c>
      <c r="F1530" t="s">
        <v>16</v>
      </c>
      <c r="G1530">
        <f>YEAR(tbl_Order[[#This Row],[OrderDate]])</f>
        <v>2024</v>
      </c>
      <c r="H1530">
        <f>MONTH(tbl_Order[[#This Row],[OrderDate]])</f>
        <v>11</v>
      </c>
      <c r="I1530" t="str">
        <f>TEXT(tbl_Order[[#This Row],[OrderDate]],"mmm")</f>
        <v>Nov</v>
      </c>
      <c r="J1530" s="3">
        <f>SUMIFS(tbl_OrderProduct[LinePrice],tbl_OrderProduct[OrderID],tbl_Order[[#This Row],[OrderID]])</f>
        <v>105.95</v>
      </c>
    </row>
    <row r="1531" spans="1:10" x14ac:dyDescent="0.4">
      <c r="A1531" t="s">
        <v>1697</v>
      </c>
      <c r="B1531" t="s">
        <v>2050</v>
      </c>
      <c r="C1531" s="1">
        <v>45613</v>
      </c>
      <c r="D1531" t="s">
        <v>15</v>
      </c>
      <c r="E1531" t="s">
        <v>20</v>
      </c>
      <c r="F1531" t="s">
        <v>16</v>
      </c>
      <c r="G1531">
        <f>YEAR(tbl_Order[[#This Row],[OrderDate]])</f>
        <v>2024</v>
      </c>
      <c r="H1531">
        <f>MONTH(tbl_Order[[#This Row],[OrderDate]])</f>
        <v>11</v>
      </c>
      <c r="I1531" t="str">
        <f>TEXT(tbl_Order[[#This Row],[OrderDate]],"mmm")</f>
        <v>Nov</v>
      </c>
      <c r="J1531" s="3">
        <f>SUMIFS(tbl_OrderProduct[LinePrice],tbl_OrderProduct[OrderID],tbl_Order[[#This Row],[OrderID]])</f>
        <v>60.95</v>
      </c>
    </row>
    <row r="1532" spans="1:10" x14ac:dyDescent="0.4">
      <c r="A1532" t="s">
        <v>1698</v>
      </c>
      <c r="B1532" t="s">
        <v>2343</v>
      </c>
      <c r="C1532" s="1">
        <v>45615</v>
      </c>
      <c r="D1532" t="s">
        <v>15</v>
      </c>
      <c r="E1532" t="s">
        <v>20</v>
      </c>
      <c r="F1532" t="s">
        <v>16</v>
      </c>
      <c r="G1532">
        <f>YEAR(tbl_Order[[#This Row],[OrderDate]])</f>
        <v>2024</v>
      </c>
      <c r="H1532">
        <f>MONTH(tbl_Order[[#This Row],[OrderDate]])</f>
        <v>11</v>
      </c>
      <c r="I1532" t="str">
        <f>TEXT(tbl_Order[[#This Row],[OrderDate]],"mmm")</f>
        <v>Nov</v>
      </c>
      <c r="J1532" s="3">
        <f>SUMIFS(tbl_OrderProduct[LinePrice],tbl_OrderProduct[OrderID],tbl_Order[[#This Row],[OrderID]])</f>
        <v>136.44</v>
      </c>
    </row>
    <row r="1533" spans="1:10" x14ac:dyDescent="0.4">
      <c r="A1533" t="s">
        <v>1699</v>
      </c>
      <c r="B1533" t="s">
        <v>2553</v>
      </c>
      <c r="C1533" s="1">
        <v>45617</v>
      </c>
      <c r="D1533" t="s">
        <v>17</v>
      </c>
      <c r="E1533" t="s">
        <v>167</v>
      </c>
      <c r="F1533" t="s">
        <v>16</v>
      </c>
      <c r="G1533">
        <f>YEAR(tbl_Order[[#This Row],[OrderDate]])</f>
        <v>2024</v>
      </c>
      <c r="H1533">
        <f>MONTH(tbl_Order[[#This Row],[OrderDate]])</f>
        <v>11</v>
      </c>
      <c r="I1533" t="str">
        <f>TEXT(tbl_Order[[#This Row],[OrderDate]],"mmm")</f>
        <v>Nov</v>
      </c>
      <c r="J1533" s="3">
        <f>SUMIFS(tbl_OrderProduct[LinePrice],tbl_OrderProduct[OrderID],tbl_Order[[#This Row],[OrderID]])</f>
        <v>150.93</v>
      </c>
    </row>
    <row r="1534" spans="1:10" x14ac:dyDescent="0.4">
      <c r="A1534" t="s">
        <v>1700</v>
      </c>
      <c r="B1534" t="s">
        <v>2468</v>
      </c>
      <c r="C1534" s="1">
        <v>45617</v>
      </c>
      <c r="D1534" t="s">
        <v>15</v>
      </c>
      <c r="E1534" t="s">
        <v>167</v>
      </c>
      <c r="F1534" t="s">
        <v>16</v>
      </c>
      <c r="G1534">
        <f>YEAR(tbl_Order[[#This Row],[OrderDate]])</f>
        <v>2024</v>
      </c>
      <c r="H1534">
        <f>MONTH(tbl_Order[[#This Row],[OrderDate]])</f>
        <v>11</v>
      </c>
      <c r="I1534" t="str">
        <f>TEXT(tbl_Order[[#This Row],[OrderDate]],"mmm")</f>
        <v>Nov</v>
      </c>
      <c r="J1534" s="3">
        <f>SUMIFS(tbl_OrderProduct[LinePrice],tbl_OrderProduct[OrderID],tbl_Order[[#This Row],[OrderID]])</f>
        <v>29</v>
      </c>
    </row>
    <row r="1535" spans="1:10" x14ac:dyDescent="0.4">
      <c r="A1535" t="s">
        <v>1701</v>
      </c>
      <c r="B1535" t="s">
        <v>2107</v>
      </c>
      <c r="C1535" s="1">
        <v>45618</v>
      </c>
      <c r="D1535" t="s">
        <v>166</v>
      </c>
      <c r="E1535" t="s">
        <v>167</v>
      </c>
      <c r="F1535" t="s">
        <v>16</v>
      </c>
      <c r="G1535">
        <f>YEAR(tbl_Order[[#This Row],[OrderDate]])</f>
        <v>2024</v>
      </c>
      <c r="H1535">
        <f>MONTH(tbl_Order[[#This Row],[OrderDate]])</f>
        <v>11</v>
      </c>
      <c r="I1535" t="str">
        <f>TEXT(tbl_Order[[#This Row],[OrderDate]],"mmm")</f>
        <v>Nov</v>
      </c>
      <c r="J1535" s="3">
        <f>SUMIFS(tbl_OrderProduct[LinePrice],tbl_OrderProduct[OrderID],tbl_Order[[#This Row],[OrderID]])</f>
        <v>59.95</v>
      </c>
    </row>
    <row r="1536" spans="1:10" x14ac:dyDescent="0.4">
      <c r="A1536" t="s">
        <v>1702</v>
      </c>
      <c r="B1536" t="s">
        <v>2156</v>
      </c>
      <c r="C1536" s="1">
        <v>45619</v>
      </c>
      <c r="D1536" t="s">
        <v>166</v>
      </c>
      <c r="E1536" t="s">
        <v>20</v>
      </c>
      <c r="F1536" t="s">
        <v>16</v>
      </c>
      <c r="G1536">
        <f>YEAR(tbl_Order[[#This Row],[OrderDate]])</f>
        <v>2024</v>
      </c>
      <c r="H1536">
        <f>MONTH(tbl_Order[[#This Row],[OrderDate]])</f>
        <v>11</v>
      </c>
      <c r="I1536" t="str">
        <f>TEXT(tbl_Order[[#This Row],[OrderDate]],"mmm")</f>
        <v>Nov</v>
      </c>
      <c r="J1536" s="3">
        <f>SUMIFS(tbl_OrderProduct[LinePrice],tbl_OrderProduct[OrderID],tbl_Order[[#This Row],[OrderID]])</f>
        <v>116.9</v>
      </c>
    </row>
    <row r="1537" spans="1:10" x14ac:dyDescent="0.4">
      <c r="A1537" t="s">
        <v>1703</v>
      </c>
      <c r="B1537" t="s">
        <v>1971</v>
      </c>
      <c r="C1537" s="1">
        <v>45622</v>
      </c>
      <c r="D1537" t="s">
        <v>15</v>
      </c>
      <c r="E1537" t="s">
        <v>18</v>
      </c>
      <c r="F1537" t="s">
        <v>16</v>
      </c>
      <c r="G1537">
        <f>YEAR(tbl_Order[[#This Row],[OrderDate]])</f>
        <v>2024</v>
      </c>
      <c r="H1537">
        <f>MONTH(tbl_Order[[#This Row],[OrderDate]])</f>
        <v>11</v>
      </c>
      <c r="I1537" t="str">
        <f>TEXT(tbl_Order[[#This Row],[OrderDate]],"mmm")</f>
        <v>Nov</v>
      </c>
      <c r="J1537" s="3">
        <f>SUMIFS(tbl_OrderProduct[LinePrice],tbl_OrderProduct[OrderID],tbl_Order[[#This Row],[OrderID]])</f>
        <v>35</v>
      </c>
    </row>
    <row r="1538" spans="1:10" x14ac:dyDescent="0.4">
      <c r="A1538" t="s">
        <v>1704</v>
      </c>
      <c r="B1538" t="s">
        <v>2146</v>
      </c>
      <c r="C1538" s="1">
        <v>45623</v>
      </c>
      <c r="D1538" t="s">
        <v>15</v>
      </c>
      <c r="E1538" t="s">
        <v>18</v>
      </c>
      <c r="F1538" t="s">
        <v>16</v>
      </c>
      <c r="G1538">
        <f>YEAR(tbl_Order[[#This Row],[OrderDate]])</f>
        <v>2024</v>
      </c>
      <c r="H1538">
        <f>MONTH(tbl_Order[[#This Row],[OrderDate]])</f>
        <v>11</v>
      </c>
      <c r="I1538" t="str">
        <f>TEXT(tbl_Order[[#This Row],[OrderDate]],"mmm")</f>
        <v>Nov</v>
      </c>
      <c r="J1538" s="3">
        <f>SUMIFS(tbl_OrderProduct[LinePrice],tbl_OrderProduct[OrderID],tbl_Order[[#This Row],[OrderID]])</f>
        <v>223.8</v>
      </c>
    </row>
    <row r="1539" spans="1:10" x14ac:dyDescent="0.4">
      <c r="A1539" t="s">
        <v>1705</v>
      </c>
      <c r="B1539" t="s">
        <v>2085</v>
      </c>
      <c r="C1539" s="1">
        <v>45625</v>
      </c>
      <c r="D1539" t="s">
        <v>15</v>
      </c>
      <c r="E1539" t="s">
        <v>167</v>
      </c>
      <c r="F1539" t="s">
        <v>16</v>
      </c>
      <c r="G1539">
        <f>YEAR(tbl_Order[[#This Row],[OrderDate]])</f>
        <v>2024</v>
      </c>
      <c r="H1539">
        <f>MONTH(tbl_Order[[#This Row],[OrderDate]])</f>
        <v>11</v>
      </c>
      <c r="I1539" t="str">
        <f>TEXT(tbl_Order[[#This Row],[OrderDate]],"mmm")</f>
        <v>Nov</v>
      </c>
      <c r="J1539" s="3">
        <f>SUMIFS(tbl_OrderProduct[LinePrice],tbl_OrderProduct[OrderID],tbl_Order[[#This Row],[OrderID]])</f>
        <v>21.95</v>
      </c>
    </row>
    <row r="1540" spans="1:10" x14ac:dyDescent="0.4">
      <c r="A1540" t="s">
        <v>1706</v>
      </c>
      <c r="B1540" t="s">
        <v>2175</v>
      </c>
      <c r="C1540" s="1">
        <v>45628</v>
      </c>
      <c r="D1540" t="s">
        <v>15</v>
      </c>
      <c r="E1540" t="s">
        <v>167</v>
      </c>
      <c r="F1540" t="s">
        <v>16</v>
      </c>
      <c r="G1540">
        <f>YEAR(tbl_Order[[#This Row],[OrderDate]])</f>
        <v>2024</v>
      </c>
      <c r="H1540">
        <f>MONTH(tbl_Order[[#This Row],[OrderDate]])</f>
        <v>12</v>
      </c>
      <c r="I1540" t="str">
        <f>TEXT(tbl_Order[[#This Row],[OrderDate]],"mmm")</f>
        <v>Dec</v>
      </c>
      <c r="J1540" s="3">
        <f>SUMIFS(tbl_OrderProduct[LinePrice],tbl_OrderProduct[OrderID],tbl_Order[[#This Row],[OrderID]])</f>
        <v>240.83999999999997</v>
      </c>
    </row>
    <row r="1541" spans="1:10" x14ac:dyDescent="0.4">
      <c r="A1541" t="s">
        <v>1707</v>
      </c>
      <c r="B1541" t="s">
        <v>2578</v>
      </c>
      <c r="C1541" s="1">
        <v>45632</v>
      </c>
      <c r="D1541" t="s">
        <v>17</v>
      </c>
      <c r="E1541" t="s">
        <v>167</v>
      </c>
      <c r="F1541" t="s">
        <v>16</v>
      </c>
      <c r="G1541">
        <f>YEAR(tbl_Order[[#This Row],[OrderDate]])</f>
        <v>2024</v>
      </c>
      <c r="H1541">
        <f>MONTH(tbl_Order[[#This Row],[OrderDate]])</f>
        <v>12</v>
      </c>
      <c r="I1541" t="str">
        <f>TEXT(tbl_Order[[#This Row],[OrderDate]],"mmm")</f>
        <v>Dec</v>
      </c>
      <c r="J1541" s="3">
        <f>SUMIFS(tbl_OrderProduct[LinePrice],tbl_OrderProduct[OrderID],tbl_Order[[#This Row],[OrderID]])</f>
        <v>73.95</v>
      </c>
    </row>
    <row r="1542" spans="1:10" x14ac:dyDescent="0.4">
      <c r="A1542" t="s">
        <v>1708</v>
      </c>
      <c r="B1542" t="s">
        <v>2128</v>
      </c>
      <c r="C1542" s="1">
        <v>45635</v>
      </c>
      <c r="D1542" t="s">
        <v>15</v>
      </c>
      <c r="E1542" t="s">
        <v>20</v>
      </c>
      <c r="F1542" t="s">
        <v>16</v>
      </c>
      <c r="G1542">
        <f>YEAR(tbl_Order[[#This Row],[OrderDate]])</f>
        <v>2024</v>
      </c>
      <c r="H1542">
        <f>MONTH(tbl_Order[[#This Row],[OrderDate]])</f>
        <v>12</v>
      </c>
      <c r="I1542" t="str">
        <f>TEXT(tbl_Order[[#This Row],[OrderDate]],"mmm")</f>
        <v>Dec</v>
      </c>
      <c r="J1542" s="3">
        <f>SUMIFS(tbl_OrderProduct[LinePrice],tbl_OrderProduct[OrderID],tbl_Order[[#This Row],[OrderID]])</f>
        <v>366.43</v>
      </c>
    </row>
    <row r="1543" spans="1:10" x14ac:dyDescent="0.4">
      <c r="A1543" t="s">
        <v>1709</v>
      </c>
      <c r="B1543" t="s">
        <v>2326</v>
      </c>
      <c r="C1543" s="1">
        <v>45639</v>
      </c>
      <c r="D1543" t="s">
        <v>15</v>
      </c>
      <c r="E1543" t="s">
        <v>18</v>
      </c>
      <c r="F1543" t="s">
        <v>16</v>
      </c>
      <c r="G1543">
        <f>YEAR(tbl_Order[[#This Row],[OrderDate]])</f>
        <v>2024</v>
      </c>
      <c r="H1543">
        <f>MONTH(tbl_Order[[#This Row],[OrderDate]])</f>
        <v>12</v>
      </c>
      <c r="I1543" t="str">
        <f>TEXT(tbl_Order[[#This Row],[OrderDate]],"mmm")</f>
        <v>Dec</v>
      </c>
      <c r="J1543" s="3">
        <f>SUMIFS(tbl_OrderProduct[LinePrice],tbl_OrderProduct[OrderID],tbl_Order[[#This Row],[OrderID]])</f>
        <v>139</v>
      </c>
    </row>
    <row r="1544" spans="1:10" x14ac:dyDescent="0.4">
      <c r="A1544" t="s">
        <v>1710</v>
      </c>
      <c r="B1544" t="s">
        <v>2654</v>
      </c>
      <c r="C1544" s="1">
        <v>45642</v>
      </c>
      <c r="D1544" t="s">
        <v>15</v>
      </c>
      <c r="E1544" t="s">
        <v>167</v>
      </c>
      <c r="F1544" t="s">
        <v>16</v>
      </c>
      <c r="G1544">
        <f>YEAR(tbl_Order[[#This Row],[OrderDate]])</f>
        <v>2024</v>
      </c>
      <c r="H1544">
        <f>MONTH(tbl_Order[[#This Row],[OrderDate]])</f>
        <v>12</v>
      </c>
      <c r="I1544" t="str">
        <f>TEXT(tbl_Order[[#This Row],[OrderDate]],"mmm")</f>
        <v>Dec</v>
      </c>
      <c r="J1544" s="3">
        <f>SUMIFS(tbl_OrderProduct[LinePrice],tbl_OrderProduct[OrderID],tbl_Order[[#This Row],[OrderID]])</f>
        <v>146.9</v>
      </c>
    </row>
    <row r="1545" spans="1:10" x14ac:dyDescent="0.4">
      <c r="A1545" t="s">
        <v>1711</v>
      </c>
      <c r="B1545" t="s">
        <v>1752</v>
      </c>
      <c r="C1545" s="1">
        <v>45644</v>
      </c>
      <c r="D1545" t="s">
        <v>17</v>
      </c>
      <c r="E1545" t="s">
        <v>20</v>
      </c>
      <c r="F1545" t="s">
        <v>16</v>
      </c>
      <c r="G1545">
        <f>YEAR(tbl_Order[[#This Row],[OrderDate]])</f>
        <v>2024</v>
      </c>
      <c r="H1545">
        <f>MONTH(tbl_Order[[#This Row],[OrderDate]])</f>
        <v>12</v>
      </c>
      <c r="I1545" t="str">
        <f>TEXT(tbl_Order[[#This Row],[OrderDate]],"mmm")</f>
        <v>Dec</v>
      </c>
      <c r="J1545" s="3">
        <f>SUMIFS(tbl_OrderProduct[LinePrice],tbl_OrderProduct[OrderID],tbl_Order[[#This Row],[OrderID]])</f>
        <v>97.990000000000009</v>
      </c>
    </row>
    <row r="1546" spans="1:10" x14ac:dyDescent="0.4">
      <c r="A1546" t="s">
        <v>1712</v>
      </c>
      <c r="B1546" t="s">
        <v>2163</v>
      </c>
      <c r="C1546" s="1">
        <v>45647</v>
      </c>
      <c r="D1546" t="s">
        <v>17</v>
      </c>
      <c r="E1546" t="s">
        <v>20</v>
      </c>
      <c r="F1546" t="s">
        <v>16</v>
      </c>
      <c r="G1546">
        <f>YEAR(tbl_Order[[#This Row],[OrderDate]])</f>
        <v>2024</v>
      </c>
      <c r="H1546">
        <f>MONTH(tbl_Order[[#This Row],[OrderDate]])</f>
        <v>12</v>
      </c>
      <c r="I1546" t="str">
        <f>TEXT(tbl_Order[[#This Row],[OrderDate]],"mmm")</f>
        <v>Dec</v>
      </c>
      <c r="J1546" s="3">
        <f>SUMIFS(tbl_OrderProduct[LinePrice],tbl_OrderProduct[OrderID],tbl_Order[[#This Row],[OrderID]])</f>
        <v>284.98</v>
      </c>
    </row>
    <row r="1547" spans="1:10" x14ac:dyDescent="0.4">
      <c r="A1547" t="s">
        <v>1713</v>
      </c>
      <c r="B1547" t="s">
        <v>1934</v>
      </c>
      <c r="C1547" s="1">
        <v>45648</v>
      </c>
      <c r="D1547" t="s">
        <v>17</v>
      </c>
      <c r="E1547" t="s">
        <v>18</v>
      </c>
      <c r="F1547" t="s">
        <v>16</v>
      </c>
      <c r="G1547">
        <f>YEAR(tbl_Order[[#This Row],[OrderDate]])</f>
        <v>2024</v>
      </c>
      <c r="H1547">
        <f>MONTH(tbl_Order[[#This Row],[OrderDate]])</f>
        <v>12</v>
      </c>
      <c r="I1547" t="str">
        <f>TEXT(tbl_Order[[#This Row],[OrderDate]],"mmm")</f>
        <v>Dec</v>
      </c>
      <c r="J1547" s="3">
        <f>SUMIFS(tbl_OrderProduct[LinePrice],tbl_OrderProduct[OrderID],tbl_Order[[#This Row],[OrderID]])</f>
        <v>12.95</v>
      </c>
    </row>
    <row r="1548" spans="1:10" x14ac:dyDescent="0.4">
      <c r="A1548" t="s">
        <v>1714</v>
      </c>
      <c r="B1548" t="s">
        <v>2075</v>
      </c>
      <c r="C1548" s="1">
        <v>45650</v>
      </c>
      <c r="D1548" t="s">
        <v>166</v>
      </c>
      <c r="E1548" t="s">
        <v>20</v>
      </c>
      <c r="F1548" t="s">
        <v>16</v>
      </c>
      <c r="G1548">
        <f>YEAR(tbl_Order[[#This Row],[OrderDate]])</f>
        <v>2024</v>
      </c>
      <c r="H1548">
        <f>MONTH(tbl_Order[[#This Row],[OrderDate]])</f>
        <v>12</v>
      </c>
      <c r="I1548" t="str">
        <f>TEXT(tbl_Order[[#This Row],[OrderDate]],"mmm")</f>
        <v>Dec</v>
      </c>
      <c r="J1548" s="3">
        <f>SUMIFS(tbl_OrderProduct[LinePrice],tbl_OrderProduct[OrderID],tbl_Order[[#This Row],[OrderID]])</f>
        <v>196.88</v>
      </c>
    </row>
    <row r="1549" spans="1:10" x14ac:dyDescent="0.4">
      <c r="A1549" t="s">
        <v>1715</v>
      </c>
      <c r="B1549" t="s">
        <v>2329</v>
      </c>
      <c r="C1549" s="1">
        <v>45652</v>
      </c>
      <c r="D1549" t="s">
        <v>15</v>
      </c>
      <c r="E1549" t="s">
        <v>18</v>
      </c>
      <c r="F1549" t="s">
        <v>16</v>
      </c>
      <c r="G1549">
        <f>YEAR(tbl_Order[[#This Row],[OrderDate]])</f>
        <v>2024</v>
      </c>
      <c r="H1549">
        <f>MONTH(tbl_Order[[#This Row],[OrderDate]])</f>
        <v>12</v>
      </c>
      <c r="I1549" t="str">
        <f>TEXT(tbl_Order[[#This Row],[OrderDate]],"mmm")</f>
        <v>Dec</v>
      </c>
      <c r="J1549" s="3">
        <f>SUMIFS(tbl_OrderProduct[LinePrice],tbl_OrderProduct[OrderID],tbl_Order[[#This Row],[OrderID]])</f>
        <v>34.950000000000003</v>
      </c>
    </row>
    <row r="1550" spans="1:10" x14ac:dyDescent="0.4">
      <c r="A1550" t="s">
        <v>1716</v>
      </c>
      <c r="B1550" t="s">
        <v>2655</v>
      </c>
      <c r="C1550" s="1">
        <v>45653</v>
      </c>
      <c r="D1550" t="s">
        <v>15</v>
      </c>
      <c r="E1550" t="s">
        <v>18</v>
      </c>
      <c r="F1550" t="s">
        <v>16</v>
      </c>
      <c r="G1550">
        <f>YEAR(tbl_Order[[#This Row],[OrderDate]])</f>
        <v>2024</v>
      </c>
      <c r="H1550">
        <f>MONTH(tbl_Order[[#This Row],[OrderDate]])</f>
        <v>12</v>
      </c>
      <c r="I1550" t="str">
        <f>TEXT(tbl_Order[[#This Row],[OrderDate]],"mmm")</f>
        <v>Dec</v>
      </c>
      <c r="J1550" s="3">
        <f>SUMIFS(tbl_OrderProduct[LinePrice],tbl_OrderProduct[OrderID],tbl_Order[[#This Row],[OrderID]])</f>
        <v>49.95</v>
      </c>
    </row>
    <row r="1551" spans="1:10" x14ac:dyDescent="0.4">
      <c r="A1551" t="s">
        <v>1717</v>
      </c>
      <c r="B1551" t="s">
        <v>1748</v>
      </c>
      <c r="C1551" s="1">
        <v>45655</v>
      </c>
      <c r="D1551" t="s">
        <v>15</v>
      </c>
      <c r="E1551" t="s">
        <v>18</v>
      </c>
      <c r="F1551" t="s">
        <v>16</v>
      </c>
      <c r="G1551">
        <f>YEAR(tbl_Order[[#This Row],[OrderDate]])</f>
        <v>2024</v>
      </c>
      <c r="H1551">
        <f>MONTH(tbl_Order[[#This Row],[OrderDate]])</f>
        <v>12</v>
      </c>
      <c r="I1551" t="str">
        <f>TEXT(tbl_Order[[#This Row],[OrderDate]],"mmm")</f>
        <v>Dec</v>
      </c>
      <c r="J1551" s="3">
        <f>SUMIFS(tbl_OrderProduct[LinePrice],tbl_OrderProduct[OrderID],tbl_Order[[#This Row],[OrderID]])</f>
        <v>99.97999999999999</v>
      </c>
    </row>
    <row r="1552" spans="1:10" x14ac:dyDescent="0.4">
      <c r="A1552" t="s">
        <v>1718</v>
      </c>
      <c r="B1552" t="s">
        <v>2498</v>
      </c>
      <c r="C1552" s="1">
        <v>45657</v>
      </c>
      <c r="D1552" t="s">
        <v>17</v>
      </c>
      <c r="E1552" t="s">
        <v>167</v>
      </c>
      <c r="F1552" t="s">
        <v>16</v>
      </c>
      <c r="G1552">
        <f>YEAR(tbl_Order[[#This Row],[OrderDate]])</f>
        <v>2024</v>
      </c>
      <c r="H1552">
        <f>MONTH(tbl_Order[[#This Row],[OrderDate]])</f>
        <v>12</v>
      </c>
      <c r="I1552" t="str">
        <f>TEXT(tbl_Order[[#This Row],[OrderDate]],"mmm")</f>
        <v>Dec</v>
      </c>
      <c r="J1552" s="3">
        <f>SUMIFS(tbl_OrderProduct[LinePrice],tbl_OrderProduct[OrderID],tbl_Order[[#This Row],[OrderID]])</f>
        <v>54.99</v>
      </c>
    </row>
    <row r="1553" spans="1:10" x14ac:dyDescent="0.4">
      <c r="A1553" t="s">
        <v>1719</v>
      </c>
      <c r="B1553" t="s">
        <v>2624</v>
      </c>
      <c r="C1553" s="1">
        <v>45659</v>
      </c>
      <c r="D1553" t="s">
        <v>17</v>
      </c>
      <c r="E1553" t="s">
        <v>167</v>
      </c>
      <c r="F1553" t="s">
        <v>16</v>
      </c>
      <c r="G1553">
        <f>YEAR(tbl_Order[[#This Row],[OrderDate]])</f>
        <v>2025</v>
      </c>
      <c r="H1553">
        <f>MONTH(tbl_Order[[#This Row],[OrderDate]])</f>
        <v>1</v>
      </c>
      <c r="I1553" t="str">
        <f>TEXT(tbl_Order[[#This Row],[OrderDate]],"mmm")</f>
        <v>Jan</v>
      </c>
      <c r="J1553" s="3">
        <f>SUMIFS(tbl_OrderProduct[LinePrice],tbl_OrderProduct[OrderID],tbl_Order[[#This Row],[OrderID]])</f>
        <v>317.91000000000003</v>
      </c>
    </row>
    <row r="1554" spans="1:10" x14ac:dyDescent="0.4">
      <c r="A1554" t="s">
        <v>1720</v>
      </c>
      <c r="B1554" t="s">
        <v>2428</v>
      </c>
      <c r="C1554" s="1">
        <v>45662</v>
      </c>
      <c r="D1554" t="s">
        <v>17</v>
      </c>
      <c r="E1554" t="s">
        <v>167</v>
      </c>
      <c r="F1554" t="s">
        <v>16</v>
      </c>
      <c r="G1554">
        <f>YEAR(tbl_Order[[#This Row],[OrderDate]])</f>
        <v>2025</v>
      </c>
      <c r="H1554">
        <f>MONTH(tbl_Order[[#This Row],[OrderDate]])</f>
        <v>1</v>
      </c>
      <c r="I1554" t="str">
        <f>TEXT(tbl_Order[[#This Row],[OrderDate]],"mmm")</f>
        <v>Jan</v>
      </c>
      <c r="J1554" s="3">
        <f>SUMIFS(tbl_OrderProduct[LinePrice],tbl_OrderProduct[OrderID],tbl_Order[[#This Row],[OrderID]])</f>
        <v>169.85000000000002</v>
      </c>
    </row>
    <row r="1555" spans="1:10" x14ac:dyDescent="0.4">
      <c r="A1555" t="s">
        <v>1721</v>
      </c>
      <c r="B1555" t="s">
        <v>2312</v>
      </c>
      <c r="C1555" s="1">
        <v>45664</v>
      </c>
      <c r="D1555" t="s">
        <v>166</v>
      </c>
      <c r="E1555" t="s">
        <v>167</v>
      </c>
      <c r="F1555" t="s">
        <v>16</v>
      </c>
      <c r="G1555">
        <f>YEAR(tbl_Order[[#This Row],[OrderDate]])</f>
        <v>2025</v>
      </c>
      <c r="H1555">
        <f>MONTH(tbl_Order[[#This Row],[OrderDate]])</f>
        <v>1</v>
      </c>
      <c r="I1555" t="str">
        <f>TEXT(tbl_Order[[#This Row],[OrderDate]],"mmm")</f>
        <v>Jan</v>
      </c>
      <c r="J1555" s="3">
        <f>SUMIFS(tbl_OrderProduct[LinePrice],tbl_OrderProduct[OrderID],tbl_Order[[#This Row],[OrderID]])</f>
        <v>21.95</v>
      </c>
    </row>
    <row r="1556" spans="1:10" x14ac:dyDescent="0.4">
      <c r="A1556" t="s">
        <v>1722</v>
      </c>
      <c r="B1556" t="s">
        <v>1754</v>
      </c>
      <c r="C1556" s="1">
        <v>45668</v>
      </c>
      <c r="D1556" t="s">
        <v>15</v>
      </c>
      <c r="E1556" t="s">
        <v>18</v>
      </c>
      <c r="F1556" t="s">
        <v>16</v>
      </c>
      <c r="G1556">
        <f>YEAR(tbl_Order[[#This Row],[OrderDate]])</f>
        <v>2025</v>
      </c>
      <c r="H1556">
        <f>MONTH(tbl_Order[[#This Row],[OrderDate]])</f>
        <v>1</v>
      </c>
      <c r="I1556" t="str">
        <f>TEXT(tbl_Order[[#This Row],[OrderDate]],"mmm")</f>
        <v>Jan</v>
      </c>
      <c r="J1556" s="3">
        <f>SUMIFS(tbl_OrderProduct[LinePrice],tbl_OrderProduct[OrderID],tbl_Order[[#This Row],[OrderID]])</f>
        <v>96.9</v>
      </c>
    </row>
    <row r="1557" spans="1:10" x14ac:dyDescent="0.4">
      <c r="A1557" t="s">
        <v>1723</v>
      </c>
      <c r="B1557" t="s">
        <v>2539</v>
      </c>
      <c r="C1557" s="1">
        <v>45671</v>
      </c>
      <c r="D1557" t="s">
        <v>17</v>
      </c>
      <c r="E1557" t="s">
        <v>18</v>
      </c>
      <c r="F1557" t="s">
        <v>16</v>
      </c>
      <c r="G1557">
        <f>YEAR(tbl_Order[[#This Row],[OrderDate]])</f>
        <v>2025</v>
      </c>
      <c r="H1557">
        <f>MONTH(tbl_Order[[#This Row],[OrderDate]])</f>
        <v>1</v>
      </c>
      <c r="I1557" t="str">
        <f>TEXT(tbl_Order[[#This Row],[OrderDate]],"mmm")</f>
        <v>Jan</v>
      </c>
      <c r="J1557" s="3">
        <f>SUMIFS(tbl_OrderProduct[LinePrice],tbl_OrderProduct[OrderID],tbl_Order[[#This Row],[OrderID]])</f>
        <v>299.89</v>
      </c>
    </row>
    <row r="1558" spans="1:10" x14ac:dyDescent="0.4">
      <c r="A1558" t="s">
        <v>1724</v>
      </c>
      <c r="B1558" t="s">
        <v>1937</v>
      </c>
      <c r="C1558" s="1">
        <v>45674</v>
      </c>
      <c r="D1558" t="s">
        <v>17</v>
      </c>
      <c r="E1558" t="s">
        <v>20</v>
      </c>
      <c r="F1558" t="s">
        <v>16</v>
      </c>
      <c r="G1558">
        <f>YEAR(tbl_Order[[#This Row],[OrderDate]])</f>
        <v>2025</v>
      </c>
      <c r="H1558">
        <f>MONTH(tbl_Order[[#This Row],[OrderDate]])</f>
        <v>1</v>
      </c>
      <c r="I1558" t="str">
        <f>TEXT(tbl_Order[[#This Row],[OrderDate]],"mmm")</f>
        <v>Jan</v>
      </c>
      <c r="J1558" s="3">
        <f>SUMIFS(tbl_OrderProduct[LinePrice],tbl_OrderProduct[OrderID],tbl_Order[[#This Row],[OrderID]])</f>
        <v>93.43</v>
      </c>
    </row>
    <row r="1559" spans="1:10" x14ac:dyDescent="0.4">
      <c r="A1559" t="s">
        <v>1725</v>
      </c>
      <c r="B1559" t="s">
        <v>2054</v>
      </c>
      <c r="C1559" s="1">
        <v>45677</v>
      </c>
      <c r="D1559" t="s">
        <v>15</v>
      </c>
      <c r="E1559" t="s">
        <v>167</v>
      </c>
      <c r="F1559" t="s">
        <v>16</v>
      </c>
      <c r="G1559">
        <f>YEAR(tbl_Order[[#This Row],[OrderDate]])</f>
        <v>2025</v>
      </c>
      <c r="H1559">
        <f>MONTH(tbl_Order[[#This Row],[OrderDate]])</f>
        <v>1</v>
      </c>
      <c r="I1559" t="str">
        <f>TEXT(tbl_Order[[#This Row],[OrderDate]],"mmm")</f>
        <v>Jan</v>
      </c>
      <c r="J1559" s="3">
        <f>SUMIFS(tbl_OrderProduct[LinePrice],tbl_OrderProduct[OrderID],tbl_Order[[#This Row],[OrderID]])</f>
        <v>89.4</v>
      </c>
    </row>
    <row r="1560" spans="1:10" x14ac:dyDescent="0.4">
      <c r="A1560" t="s">
        <v>1726</v>
      </c>
      <c r="B1560" t="s">
        <v>1997</v>
      </c>
      <c r="C1560" s="1">
        <v>45679</v>
      </c>
      <c r="D1560" t="s">
        <v>17</v>
      </c>
      <c r="E1560" t="s">
        <v>18</v>
      </c>
      <c r="F1560" t="s">
        <v>16</v>
      </c>
      <c r="G1560">
        <f>YEAR(tbl_Order[[#This Row],[OrderDate]])</f>
        <v>2025</v>
      </c>
      <c r="H1560">
        <f>MONTH(tbl_Order[[#This Row],[OrderDate]])</f>
        <v>1</v>
      </c>
      <c r="I1560" t="str">
        <f>TEXT(tbl_Order[[#This Row],[OrderDate]],"mmm")</f>
        <v>Jan</v>
      </c>
      <c r="J1560" s="3">
        <f>SUMIFS(tbl_OrderProduct[LinePrice],tbl_OrderProduct[OrderID],tbl_Order[[#This Row],[OrderID]])</f>
        <v>105.95</v>
      </c>
    </row>
    <row r="1561" spans="1:10" x14ac:dyDescent="0.4">
      <c r="A1561" t="s">
        <v>1727</v>
      </c>
      <c r="B1561" t="s">
        <v>2661</v>
      </c>
      <c r="C1561" s="1">
        <v>45681</v>
      </c>
      <c r="D1561" t="s">
        <v>17</v>
      </c>
      <c r="E1561" t="s">
        <v>167</v>
      </c>
      <c r="F1561" t="s">
        <v>16</v>
      </c>
      <c r="G1561">
        <f>YEAR(tbl_Order[[#This Row],[OrderDate]])</f>
        <v>2025</v>
      </c>
      <c r="H1561">
        <f>MONTH(tbl_Order[[#This Row],[OrderDate]])</f>
        <v>1</v>
      </c>
      <c r="I1561" t="str">
        <f>TEXT(tbl_Order[[#This Row],[OrderDate]],"mmm")</f>
        <v>Jan</v>
      </c>
      <c r="J1561" s="3">
        <f>SUMIFS(tbl_OrderProduct[LinePrice],tbl_OrderProduct[OrderID],tbl_Order[[#This Row],[OrderID]])</f>
        <v>75.900000000000006</v>
      </c>
    </row>
    <row r="1562" spans="1:10" x14ac:dyDescent="0.4">
      <c r="A1562" t="s">
        <v>1728</v>
      </c>
      <c r="B1562" t="s">
        <v>2444</v>
      </c>
      <c r="C1562" s="1">
        <v>45685</v>
      </c>
      <c r="D1562" t="s">
        <v>15</v>
      </c>
      <c r="E1562" t="s">
        <v>18</v>
      </c>
      <c r="F1562" t="s">
        <v>16</v>
      </c>
      <c r="G1562">
        <f>YEAR(tbl_Order[[#This Row],[OrderDate]])</f>
        <v>2025</v>
      </c>
      <c r="H1562">
        <f>MONTH(tbl_Order[[#This Row],[OrderDate]])</f>
        <v>1</v>
      </c>
      <c r="I1562" t="str">
        <f>TEXT(tbl_Order[[#This Row],[OrderDate]],"mmm")</f>
        <v>Jan</v>
      </c>
      <c r="J1562" s="3">
        <f>SUMIFS(tbl_OrderProduct[LinePrice],tbl_OrderProduct[OrderID],tbl_Order[[#This Row],[OrderID]])</f>
        <v>230.48000000000002</v>
      </c>
    </row>
    <row r="1563" spans="1:10" x14ac:dyDescent="0.4">
      <c r="A1563" t="s">
        <v>1729</v>
      </c>
      <c r="B1563" t="s">
        <v>2189</v>
      </c>
      <c r="C1563" s="1">
        <v>45687</v>
      </c>
      <c r="D1563" t="s">
        <v>17</v>
      </c>
      <c r="E1563" t="s">
        <v>20</v>
      </c>
      <c r="F1563" t="s">
        <v>16</v>
      </c>
      <c r="G1563">
        <f>YEAR(tbl_Order[[#This Row],[OrderDate]])</f>
        <v>2025</v>
      </c>
      <c r="H1563">
        <f>MONTH(tbl_Order[[#This Row],[OrderDate]])</f>
        <v>1</v>
      </c>
      <c r="I1563" t="str">
        <f>TEXT(tbl_Order[[#This Row],[OrderDate]],"mmm")</f>
        <v>Jan</v>
      </c>
      <c r="J1563" s="3">
        <f>SUMIFS(tbl_OrderProduct[LinePrice],tbl_OrderProduct[OrderID],tbl_Order[[#This Row],[OrderID]])</f>
        <v>55.95</v>
      </c>
    </row>
    <row r="1564" spans="1:10" x14ac:dyDescent="0.4">
      <c r="A1564" t="s">
        <v>1730</v>
      </c>
      <c r="B1564" t="s">
        <v>2479</v>
      </c>
      <c r="C1564" s="1">
        <v>45693</v>
      </c>
      <c r="D1564" t="s">
        <v>15</v>
      </c>
      <c r="E1564" t="s">
        <v>18</v>
      </c>
      <c r="F1564" t="s">
        <v>19</v>
      </c>
      <c r="G1564">
        <f>YEAR(tbl_Order[[#This Row],[OrderDate]])</f>
        <v>2025</v>
      </c>
      <c r="H1564">
        <f>MONTH(tbl_Order[[#This Row],[OrderDate]])</f>
        <v>2</v>
      </c>
      <c r="I1564" t="str">
        <f>TEXT(tbl_Order[[#This Row],[OrderDate]],"mmm")</f>
        <v>Feb</v>
      </c>
      <c r="J1564" s="3">
        <f>SUMIFS(tbl_OrderProduct[LinePrice],tbl_OrderProduct[OrderID],tbl_Order[[#This Row],[OrderID]])</f>
        <v>71.990000000000009</v>
      </c>
    </row>
    <row r="1565" spans="1:10" x14ac:dyDescent="0.4">
      <c r="A1565" t="s">
        <v>1731</v>
      </c>
      <c r="B1565" t="s">
        <v>1959</v>
      </c>
      <c r="C1565" s="1">
        <v>45697</v>
      </c>
      <c r="D1565" t="s">
        <v>15</v>
      </c>
      <c r="E1565" t="s">
        <v>167</v>
      </c>
      <c r="F1565" t="s">
        <v>21</v>
      </c>
      <c r="G1565">
        <f>YEAR(tbl_Order[[#This Row],[OrderDate]])</f>
        <v>2025</v>
      </c>
      <c r="H1565">
        <f>MONTH(tbl_Order[[#This Row],[OrderDate]])</f>
        <v>2</v>
      </c>
      <c r="I1565" t="str">
        <f>TEXT(tbl_Order[[#This Row],[OrderDate]],"mmm")</f>
        <v>Feb</v>
      </c>
      <c r="J1565" s="3">
        <f>SUMIFS(tbl_OrderProduct[LinePrice],tbl_OrderProduct[OrderID],tbl_Order[[#This Row],[OrderID]])</f>
        <v>33.5</v>
      </c>
    </row>
    <row r="1566" spans="1:10" x14ac:dyDescent="0.4">
      <c r="A1566" t="s">
        <v>1732</v>
      </c>
      <c r="B1566" t="s">
        <v>1922</v>
      </c>
      <c r="C1566" s="1">
        <v>45701</v>
      </c>
      <c r="D1566" t="s">
        <v>17</v>
      </c>
      <c r="E1566" t="s">
        <v>18</v>
      </c>
      <c r="F1566" t="s">
        <v>21</v>
      </c>
      <c r="G1566">
        <f>YEAR(tbl_Order[[#This Row],[OrderDate]])</f>
        <v>2025</v>
      </c>
      <c r="H1566">
        <f>MONTH(tbl_Order[[#This Row],[OrderDate]])</f>
        <v>2</v>
      </c>
      <c r="I1566" t="str">
        <f>TEXT(tbl_Order[[#This Row],[OrderDate]],"mmm")</f>
        <v>Feb</v>
      </c>
      <c r="J1566" s="3">
        <f>SUMIFS(tbl_OrderProduct[LinePrice],tbl_OrderProduct[OrderID],tbl_Order[[#This Row],[OrderID]])</f>
        <v>49</v>
      </c>
    </row>
    <row r="1567" spans="1:10" x14ac:dyDescent="0.4">
      <c r="A1567" t="s">
        <v>1733</v>
      </c>
      <c r="B1567" t="s">
        <v>2148</v>
      </c>
      <c r="C1567" s="1">
        <v>45703</v>
      </c>
      <c r="D1567" t="s">
        <v>15</v>
      </c>
      <c r="E1567" t="s">
        <v>167</v>
      </c>
      <c r="F1567" t="s">
        <v>21</v>
      </c>
      <c r="G1567">
        <f>YEAR(tbl_Order[[#This Row],[OrderDate]])</f>
        <v>2025</v>
      </c>
      <c r="H1567">
        <f>MONTH(tbl_Order[[#This Row],[OrderDate]])</f>
        <v>2</v>
      </c>
      <c r="I1567" t="str">
        <f>TEXT(tbl_Order[[#This Row],[OrderDate]],"mmm")</f>
        <v>Feb</v>
      </c>
      <c r="J1567" s="3">
        <f>SUMIFS(tbl_OrderProduct[LinePrice],tbl_OrderProduct[OrderID],tbl_Order[[#This Row],[OrderID]])</f>
        <v>287.33</v>
      </c>
    </row>
    <row r="1568" spans="1:10" x14ac:dyDescent="0.4">
      <c r="A1568" t="s">
        <v>1734</v>
      </c>
      <c r="B1568" t="s">
        <v>1770</v>
      </c>
      <c r="C1568" s="1">
        <v>45705</v>
      </c>
      <c r="D1568" t="s">
        <v>166</v>
      </c>
      <c r="E1568" t="s">
        <v>167</v>
      </c>
      <c r="F1568" t="s">
        <v>19</v>
      </c>
      <c r="G1568">
        <f>YEAR(tbl_Order[[#This Row],[OrderDate]])</f>
        <v>2025</v>
      </c>
      <c r="H1568">
        <f>MONTH(tbl_Order[[#This Row],[OrderDate]])</f>
        <v>2</v>
      </c>
      <c r="I1568" t="str">
        <f>TEXT(tbl_Order[[#This Row],[OrderDate]],"mmm")</f>
        <v>Feb</v>
      </c>
      <c r="J1568" s="3">
        <f>SUMIFS(tbl_OrderProduct[LinePrice],tbl_OrderProduct[OrderID],tbl_Order[[#This Row],[OrderID]])</f>
        <v>187.89999999999998</v>
      </c>
    </row>
    <row r="1569" spans="1:10" x14ac:dyDescent="0.4">
      <c r="A1569" t="s">
        <v>1735</v>
      </c>
      <c r="B1569" t="s">
        <v>2170</v>
      </c>
      <c r="C1569" s="1">
        <v>45708</v>
      </c>
      <c r="D1569" t="s">
        <v>166</v>
      </c>
      <c r="E1569" t="s">
        <v>20</v>
      </c>
      <c r="F1569" t="s">
        <v>19</v>
      </c>
      <c r="G1569">
        <f>YEAR(tbl_Order[[#This Row],[OrderDate]])</f>
        <v>2025</v>
      </c>
      <c r="H1569">
        <f>MONTH(tbl_Order[[#This Row],[OrderDate]])</f>
        <v>2</v>
      </c>
      <c r="I1569" t="str">
        <f>TEXT(tbl_Order[[#This Row],[OrderDate]],"mmm")</f>
        <v>Feb</v>
      </c>
      <c r="J1569" s="3">
        <f>SUMIFS(tbl_OrderProduct[LinePrice],tbl_OrderProduct[OrderID],tbl_Order[[#This Row],[OrderID]])</f>
        <v>81</v>
      </c>
    </row>
    <row r="1570" spans="1:10" x14ac:dyDescent="0.4">
      <c r="A1570" t="s">
        <v>1736</v>
      </c>
      <c r="B1570" t="s">
        <v>1967</v>
      </c>
      <c r="C1570" s="1">
        <v>45709</v>
      </c>
      <c r="D1570" t="s">
        <v>15</v>
      </c>
      <c r="E1570" t="s">
        <v>167</v>
      </c>
      <c r="F1570" t="s">
        <v>19</v>
      </c>
      <c r="G1570">
        <f>YEAR(tbl_Order[[#This Row],[OrderDate]])</f>
        <v>2025</v>
      </c>
      <c r="H1570">
        <f>MONTH(tbl_Order[[#This Row],[OrderDate]])</f>
        <v>2</v>
      </c>
      <c r="I1570" t="str">
        <f>TEXT(tbl_Order[[#This Row],[OrderDate]],"mmm")</f>
        <v>Feb</v>
      </c>
      <c r="J1570" s="3">
        <f>SUMIFS(tbl_OrderProduct[LinePrice],tbl_OrderProduct[OrderID],tbl_Order[[#This Row],[OrderID]])</f>
        <v>121.94000000000001</v>
      </c>
    </row>
    <row r="1571" spans="1:10" x14ac:dyDescent="0.4">
      <c r="A1571" t="s">
        <v>1737</v>
      </c>
      <c r="B1571" t="s">
        <v>2108</v>
      </c>
      <c r="C1571" s="1">
        <v>45715</v>
      </c>
      <c r="D1571" t="s">
        <v>15</v>
      </c>
      <c r="E1571" t="s">
        <v>167</v>
      </c>
      <c r="F1571" t="s">
        <v>21</v>
      </c>
      <c r="G1571">
        <f>YEAR(tbl_Order[[#This Row],[OrderDate]])</f>
        <v>2025</v>
      </c>
      <c r="H1571">
        <f>MONTH(tbl_Order[[#This Row],[OrderDate]])</f>
        <v>2</v>
      </c>
      <c r="I1571" t="str">
        <f>TEXT(tbl_Order[[#This Row],[OrderDate]],"mmm")</f>
        <v>Feb</v>
      </c>
      <c r="J1571" s="3">
        <f>SUMIFS(tbl_OrderProduct[LinePrice],tbl_OrderProduct[OrderID],tbl_Order[[#This Row],[OrderID]])</f>
        <v>20.49</v>
      </c>
    </row>
    <row r="1572" spans="1:10" x14ac:dyDescent="0.4">
      <c r="A1572" t="s">
        <v>1738</v>
      </c>
      <c r="B1572" t="s">
        <v>2620</v>
      </c>
      <c r="C1572" s="1">
        <v>45718</v>
      </c>
      <c r="D1572" t="s">
        <v>15</v>
      </c>
      <c r="E1572" t="s">
        <v>18</v>
      </c>
      <c r="F1572" t="s">
        <v>21</v>
      </c>
      <c r="G1572">
        <f>YEAR(tbl_Order[[#This Row],[OrderDate]])</f>
        <v>2025</v>
      </c>
      <c r="H1572">
        <f>MONTH(tbl_Order[[#This Row],[OrderDate]])</f>
        <v>3</v>
      </c>
      <c r="I1572" t="str">
        <f>TEXT(tbl_Order[[#This Row],[OrderDate]],"mmm")</f>
        <v>Mar</v>
      </c>
      <c r="J1572" s="3">
        <f>SUMIFS(tbl_OrderProduct[LinePrice],tbl_OrderProduct[OrderID],tbl_Order[[#This Row],[OrderID]])</f>
        <v>108.43</v>
      </c>
    </row>
    <row r="1573" spans="1:10" x14ac:dyDescent="0.4">
      <c r="A1573" t="s">
        <v>1739</v>
      </c>
      <c r="B1573" t="s">
        <v>2172</v>
      </c>
      <c r="C1573" s="1">
        <v>45722</v>
      </c>
      <c r="D1573" t="s">
        <v>15</v>
      </c>
      <c r="E1573" t="s">
        <v>167</v>
      </c>
      <c r="F1573" t="s">
        <v>19</v>
      </c>
      <c r="G1573">
        <f>YEAR(tbl_Order[[#This Row],[OrderDate]])</f>
        <v>2025</v>
      </c>
      <c r="H1573">
        <f>MONTH(tbl_Order[[#This Row],[OrderDate]])</f>
        <v>3</v>
      </c>
      <c r="I1573" t="str">
        <f>TEXT(tbl_Order[[#This Row],[OrderDate]],"mmm")</f>
        <v>Mar</v>
      </c>
      <c r="J1573" s="3">
        <f>SUMIFS(tbl_OrderProduct[LinePrice],tbl_OrderProduct[OrderID],tbl_Order[[#This Row],[OrderID]])</f>
        <v>17.5</v>
      </c>
    </row>
    <row r="1574" spans="1:10" x14ac:dyDescent="0.4">
      <c r="A1574" t="s">
        <v>1740</v>
      </c>
      <c r="B1574" t="s">
        <v>2220</v>
      </c>
      <c r="C1574" s="1">
        <v>45727</v>
      </c>
      <c r="D1574" t="s">
        <v>17</v>
      </c>
      <c r="E1574" t="s">
        <v>167</v>
      </c>
      <c r="F1574" t="s">
        <v>21</v>
      </c>
      <c r="G1574">
        <f>YEAR(tbl_Order[[#This Row],[OrderDate]])</f>
        <v>2025</v>
      </c>
      <c r="H1574">
        <f>MONTH(tbl_Order[[#This Row],[OrderDate]])</f>
        <v>3</v>
      </c>
      <c r="I1574" t="str">
        <f>TEXT(tbl_Order[[#This Row],[OrderDate]],"mmm")</f>
        <v>Mar</v>
      </c>
      <c r="J1574" s="3">
        <f>SUMIFS(tbl_OrderProduct[LinePrice],tbl_OrderProduct[OrderID],tbl_Order[[#This Row],[OrderID]])</f>
        <v>98.95</v>
      </c>
    </row>
    <row r="1575" spans="1:10" x14ac:dyDescent="0.4">
      <c r="A1575" t="s">
        <v>1741</v>
      </c>
      <c r="B1575" t="s">
        <v>2525</v>
      </c>
      <c r="C1575" s="1">
        <v>45731</v>
      </c>
      <c r="D1575" t="s">
        <v>15</v>
      </c>
      <c r="E1575" t="s">
        <v>20</v>
      </c>
      <c r="F1575" t="s">
        <v>19</v>
      </c>
      <c r="G1575">
        <f>YEAR(tbl_Order[[#This Row],[OrderDate]])</f>
        <v>2025</v>
      </c>
      <c r="H1575">
        <f>MONTH(tbl_Order[[#This Row],[OrderDate]])</f>
        <v>3</v>
      </c>
      <c r="I1575" t="str">
        <f>TEXT(tbl_Order[[#This Row],[OrderDate]],"mmm")</f>
        <v>Mar</v>
      </c>
      <c r="J1575" s="3">
        <f>SUMIFS(tbl_OrderProduct[LinePrice],tbl_OrderProduct[OrderID],tbl_Order[[#This Row],[OrderID]])</f>
        <v>49</v>
      </c>
    </row>
    <row r="1576" spans="1:10" x14ac:dyDescent="0.4">
      <c r="A1576" t="s">
        <v>1742</v>
      </c>
      <c r="B1576" t="s">
        <v>2519</v>
      </c>
      <c r="C1576" s="1">
        <v>45736</v>
      </c>
      <c r="D1576" t="s">
        <v>15</v>
      </c>
      <c r="E1576" t="s">
        <v>167</v>
      </c>
      <c r="F1576" t="s">
        <v>21</v>
      </c>
      <c r="G1576">
        <f>YEAR(tbl_Order[[#This Row],[OrderDate]])</f>
        <v>2025</v>
      </c>
      <c r="H1576">
        <f>MONTH(tbl_Order[[#This Row],[OrderDate]])</f>
        <v>3</v>
      </c>
      <c r="I1576" t="str">
        <f>TEXT(tbl_Order[[#This Row],[OrderDate]],"mmm")</f>
        <v>Mar</v>
      </c>
      <c r="J1576" s="3">
        <f>SUMIFS(tbl_OrderProduct[LinePrice],tbl_OrderProduct[OrderID],tbl_Order[[#This Row],[OrderID]])</f>
        <v>104.97</v>
      </c>
    </row>
    <row r="1577" spans="1:10" x14ac:dyDescent="0.4">
      <c r="A1577" t="s">
        <v>1743</v>
      </c>
      <c r="B1577" t="s">
        <v>2631</v>
      </c>
      <c r="C1577" s="1">
        <v>45740</v>
      </c>
      <c r="D1577" t="s">
        <v>15</v>
      </c>
      <c r="E1577" t="s">
        <v>18</v>
      </c>
      <c r="F1577" t="s">
        <v>19</v>
      </c>
      <c r="G1577">
        <f>YEAR(tbl_Order[[#This Row],[OrderDate]])</f>
        <v>2025</v>
      </c>
      <c r="H1577">
        <f>MONTH(tbl_Order[[#This Row],[OrderDate]])</f>
        <v>3</v>
      </c>
      <c r="I1577" t="str">
        <f>TEXT(tbl_Order[[#This Row],[OrderDate]],"mmm")</f>
        <v>Mar</v>
      </c>
      <c r="J1577" s="3">
        <f>SUMIFS(tbl_OrderProduct[LinePrice],tbl_OrderProduct[OrderID],tbl_Order[[#This Row],[OrderID]])</f>
        <v>60.85</v>
      </c>
    </row>
    <row r="1578" spans="1:10" x14ac:dyDescent="0.4">
      <c r="A1578" t="s">
        <v>1744</v>
      </c>
      <c r="B1578" t="s">
        <v>2425</v>
      </c>
      <c r="C1578" s="1">
        <v>45742</v>
      </c>
      <c r="D1578" t="s">
        <v>15</v>
      </c>
      <c r="E1578" t="s">
        <v>167</v>
      </c>
      <c r="F1578" t="s">
        <v>19</v>
      </c>
      <c r="G1578">
        <f>YEAR(tbl_Order[[#This Row],[OrderDate]])</f>
        <v>2025</v>
      </c>
      <c r="H1578">
        <f>MONTH(tbl_Order[[#This Row],[OrderDate]])</f>
        <v>3</v>
      </c>
      <c r="I1578" t="str">
        <f>TEXT(tbl_Order[[#This Row],[OrderDate]],"mmm")</f>
        <v>Mar</v>
      </c>
      <c r="J1578" s="3">
        <f>SUMIFS(tbl_OrderProduct[LinePrice],tbl_OrderProduct[OrderID],tbl_Order[[#This Row],[OrderID]])</f>
        <v>110.49000000000001</v>
      </c>
    </row>
    <row r="1579" spans="1:10" x14ac:dyDescent="0.4">
      <c r="A1579" t="s">
        <v>1745</v>
      </c>
      <c r="B1579" t="s">
        <v>1760</v>
      </c>
      <c r="C1579" s="1">
        <v>45748</v>
      </c>
      <c r="D1579" t="s">
        <v>15</v>
      </c>
      <c r="E1579" t="s">
        <v>18</v>
      </c>
      <c r="F1579" t="s">
        <v>21</v>
      </c>
      <c r="G1579">
        <f>YEAR(tbl_Order[[#This Row],[OrderDate]])</f>
        <v>2025</v>
      </c>
      <c r="H1579">
        <f>MONTH(tbl_Order[[#This Row],[OrderDate]])</f>
        <v>4</v>
      </c>
      <c r="I1579" t="str">
        <f>TEXT(tbl_Order[[#This Row],[OrderDate]],"mmm")</f>
        <v>Apr</v>
      </c>
      <c r="J1579" s="3">
        <f>SUMIFS(tbl_OrderProduct[LinePrice],tbl_OrderProduct[OrderID],tbl_Order[[#This Row],[OrderID]])</f>
        <v>251.4</v>
      </c>
    </row>
    <row r="1580" spans="1:10" x14ac:dyDescent="0.4">
      <c r="A1580" t="s">
        <v>1746</v>
      </c>
      <c r="B1580" t="s">
        <v>2194</v>
      </c>
      <c r="C1580" s="1">
        <v>45751</v>
      </c>
      <c r="D1580" t="s">
        <v>17</v>
      </c>
      <c r="E1580" t="s">
        <v>167</v>
      </c>
      <c r="F1580" t="s">
        <v>21</v>
      </c>
      <c r="G1580">
        <f>YEAR(tbl_Order[[#This Row],[OrderDate]])</f>
        <v>2025</v>
      </c>
      <c r="H1580">
        <f>MONTH(tbl_Order[[#This Row],[OrderDate]])</f>
        <v>4</v>
      </c>
      <c r="I1580" t="str">
        <f>TEXT(tbl_Order[[#This Row],[OrderDate]],"mmm")</f>
        <v>Apr</v>
      </c>
      <c r="J1580" s="3">
        <f>SUMIFS(tbl_OrderProduct[LinePrice],tbl_OrderProduct[OrderID],tbl_Order[[#This Row],[OrderID]])</f>
        <v>87.490000000000009</v>
      </c>
    </row>
    <row r="1581" spans="1:10" x14ac:dyDescent="0.4">
      <c r="A1581" t="s">
        <v>1747</v>
      </c>
      <c r="B1581" t="s">
        <v>1754</v>
      </c>
      <c r="C1581" s="1">
        <v>45752</v>
      </c>
      <c r="D1581" t="s">
        <v>15</v>
      </c>
      <c r="E1581" t="s">
        <v>167</v>
      </c>
      <c r="F1581" t="s">
        <v>21</v>
      </c>
      <c r="G1581">
        <f>YEAR(tbl_Order[[#This Row],[OrderDate]])</f>
        <v>2025</v>
      </c>
      <c r="H1581">
        <f>MONTH(tbl_Order[[#This Row],[OrderDate]])</f>
        <v>4</v>
      </c>
      <c r="I1581" t="str">
        <f>TEXT(tbl_Order[[#This Row],[OrderDate]],"mmm")</f>
        <v>Apr</v>
      </c>
      <c r="J1581" s="3">
        <f>SUMIFS(tbl_OrderProduct[LinePrice],tbl_OrderProduct[OrderID],tbl_Order[[#This Row],[OrderID]])</f>
        <v>80.47</v>
      </c>
    </row>
    <row r="1582" spans="1:10" x14ac:dyDescent="0.4">
      <c r="C1582" s="1"/>
    </row>
    <row r="1583" spans="1:10" x14ac:dyDescent="0.4">
      <c r="C1583" s="1"/>
    </row>
    <row r="1584" spans="1:10" x14ac:dyDescent="0.4">
      <c r="C1584" s="1"/>
    </row>
    <row r="1585" spans="3:3" x14ac:dyDescent="0.4">
      <c r="C1585" s="1"/>
    </row>
    <row r="1586" spans="3:3" x14ac:dyDescent="0.4">
      <c r="C1586" s="1"/>
    </row>
    <row r="1587" spans="3:3" x14ac:dyDescent="0.4">
      <c r="C1587" s="1"/>
    </row>
    <row r="1588" spans="3:3" x14ac:dyDescent="0.4">
      <c r="C1588" s="1"/>
    </row>
    <row r="1589" spans="3:3" x14ac:dyDescent="0.4">
      <c r="C1589" s="1"/>
    </row>
    <row r="1590" spans="3:3" x14ac:dyDescent="0.4">
      <c r="C1590" s="1"/>
    </row>
    <row r="1591" spans="3:3" x14ac:dyDescent="0.4">
      <c r="C1591" s="1"/>
    </row>
    <row r="1592" spans="3:3" x14ac:dyDescent="0.4">
      <c r="C1592" s="1"/>
    </row>
    <row r="1593" spans="3:3" x14ac:dyDescent="0.4">
      <c r="C1593" s="1"/>
    </row>
    <row r="1594" spans="3:3" x14ac:dyDescent="0.4">
      <c r="C1594" s="1"/>
    </row>
    <row r="1595" spans="3:3" x14ac:dyDescent="0.4">
      <c r="C1595" s="1"/>
    </row>
    <row r="1596" spans="3:3" x14ac:dyDescent="0.4">
      <c r="C1596" s="1"/>
    </row>
    <row r="1597" spans="3:3" x14ac:dyDescent="0.4">
      <c r="C1597" s="1"/>
    </row>
    <row r="1598" spans="3:3" x14ac:dyDescent="0.4">
      <c r="C1598" s="1"/>
    </row>
    <row r="1599" spans="3:3" x14ac:dyDescent="0.4">
      <c r="C1599" s="1"/>
    </row>
    <row r="1600" spans="3:3" x14ac:dyDescent="0.4">
      <c r="C1600" s="1"/>
    </row>
    <row r="1601" spans="3:3" x14ac:dyDescent="0.4">
      <c r="C1601" s="1"/>
    </row>
    <row r="1602" spans="3:3" x14ac:dyDescent="0.4">
      <c r="C1602" s="1"/>
    </row>
    <row r="1603" spans="3:3" x14ac:dyDescent="0.4">
      <c r="C1603" s="1"/>
    </row>
    <row r="1604" spans="3:3" x14ac:dyDescent="0.4">
      <c r="C1604" s="1"/>
    </row>
    <row r="1605" spans="3:3" x14ac:dyDescent="0.4">
      <c r="C1605" s="1"/>
    </row>
    <row r="1606" spans="3:3" x14ac:dyDescent="0.4">
      <c r="C1606" s="1"/>
    </row>
    <row r="1607" spans="3:3" x14ac:dyDescent="0.4">
      <c r="C1607" s="1"/>
    </row>
    <row r="1608" spans="3:3" x14ac:dyDescent="0.4">
      <c r="C1608" s="1"/>
    </row>
    <row r="1609" spans="3:3" x14ac:dyDescent="0.4">
      <c r="C1609" s="1"/>
    </row>
    <row r="1610" spans="3:3" x14ac:dyDescent="0.4">
      <c r="C1610" s="1"/>
    </row>
    <row r="1611" spans="3:3" x14ac:dyDescent="0.4">
      <c r="C1611" s="1"/>
    </row>
    <row r="1612" spans="3:3" x14ac:dyDescent="0.4">
      <c r="C1612" s="1"/>
    </row>
    <row r="1613" spans="3:3" x14ac:dyDescent="0.4">
      <c r="C1613" s="1"/>
    </row>
    <row r="1614" spans="3:3" x14ac:dyDescent="0.4">
      <c r="C1614" s="1"/>
    </row>
    <row r="1615" spans="3:3" x14ac:dyDescent="0.4">
      <c r="C1615" s="1"/>
    </row>
    <row r="1616" spans="3:3" x14ac:dyDescent="0.4">
      <c r="C1616" s="1"/>
    </row>
    <row r="1617" spans="3:3" x14ac:dyDescent="0.4">
      <c r="C1617" s="1"/>
    </row>
    <row r="1618" spans="3:3" x14ac:dyDescent="0.4">
      <c r="C1618" s="1"/>
    </row>
    <row r="1619" spans="3:3" x14ac:dyDescent="0.4">
      <c r="C1619" s="1"/>
    </row>
    <row r="1620" spans="3:3" x14ac:dyDescent="0.4">
      <c r="C1620" s="1"/>
    </row>
    <row r="1621" spans="3:3" x14ac:dyDescent="0.4">
      <c r="C1621" s="1"/>
    </row>
    <row r="1622" spans="3:3" x14ac:dyDescent="0.4">
      <c r="C1622" s="1"/>
    </row>
    <row r="1623" spans="3:3" x14ac:dyDescent="0.4">
      <c r="C1623" s="1"/>
    </row>
    <row r="1624" spans="3:3" x14ac:dyDescent="0.4">
      <c r="C1624" s="1"/>
    </row>
    <row r="1625" spans="3:3" x14ac:dyDescent="0.4">
      <c r="C1625" s="1"/>
    </row>
    <row r="1626" spans="3:3" x14ac:dyDescent="0.4">
      <c r="C1626" s="1"/>
    </row>
    <row r="1627" spans="3:3" x14ac:dyDescent="0.4">
      <c r="C1627" s="1"/>
    </row>
    <row r="1628" spans="3:3" x14ac:dyDescent="0.4">
      <c r="C1628" s="1"/>
    </row>
    <row r="1629" spans="3:3" x14ac:dyDescent="0.4">
      <c r="C1629" s="1"/>
    </row>
    <row r="1630" spans="3:3" x14ac:dyDescent="0.4">
      <c r="C1630" s="1"/>
    </row>
    <row r="1631" spans="3:3" x14ac:dyDescent="0.4">
      <c r="C1631" s="1"/>
    </row>
    <row r="1632" spans="3:3" x14ac:dyDescent="0.4">
      <c r="C1632" s="1"/>
    </row>
    <row r="1633" spans="3:3" x14ac:dyDescent="0.4">
      <c r="C1633" s="1"/>
    </row>
    <row r="1634" spans="3:3" x14ac:dyDescent="0.4">
      <c r="C1634" s="1"/>
    </row>
    <row r="1635" spans="3:3" x14ac:dyDescent="0.4">
      <c r="C1635" s="1"/>
    </row>
    <row r="1636" spans="3:3" x14ac:dyDescent="0.4">
      <c r="C1636" s="1"/>
    </row>
    <row r="1637" spans="3:3" x14ac:dyDescent="0.4">
      <c r="C1637" s="1"/>
    </row>
    <row r="1638" spans="3:3" x14ac:dyDescent="0.4">
      <c r="C1638" s="1"/>
    </row>
    <row r="1639" spans="3:3" x14ac:dyDescent="0.4">
      <c r="C1639" s="1"/>
    </row>
    <row r="1640" spans="3:3" x14ac:dyDescent="0.4">
      <c r="C1640" s="1"/>
    </row>
    <row r="1641" spans="3:3" x14ac:dyDescent="0.4">
      <c r="C1641" s="1"/>
    </row>
    <row r="1642" spans="3:3" x14ac:dyDescent="0.4">
      <c r="C16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183B-EA42-4EB5-938B-FF5FFF597D01}">
  <dimension ref="A1:E3792"/>
  <sheetViews>
    <sheetView workbookViewId="0"/>
  </sheetViews>
  <sheetFormatPr defaultRowHeight="24" x14ac:dyDescent="0.4"/>
  <cols>
    <col min="1" max="1" width="9.33203125" customWidth="1"/>
    <col min="2" max="2" width="10.25" customWidth="1"/>
    <col min="3" max="3" width="16.5" bestFit="1" customWidth="1"/>
    <col min="4" max="4" width="9.08203125" customWidth="1"/>
    <col min="5" max="5" width="9.75" bestFit="1" customWidth="1"/>
    <col min="6" max="6" width="9.4140625" bestFit="1" customWidth="1"/>
    <col min="10" max="10" width="9.4140625" bestFit="1" customWidth="1"/>
  </cols>
  <sheetData>
    <row r="1" spans="1:5" x14ac:dyDescent="0.4">
      <c r="A1" s="4" t="s">
        <v>12</v>
      </c>
      <c r="B1" s="4" t="s">
        <v>22</v>
      </c>
      <c r="C1" s="4" t="s">
        <v>2702</v>
      </c>
      <c r="D1" s="4" t="s">
        <v>23</v>
      </c>
      <c r="E1" s="4" t="s">
        <v>2681</v>
      </c>
    </row>
    <row r="2" spans="1:5" x14ac:dyDescent="0.4">
      <c r="A2" t="s">
        <v>168</v>
      </c>
      <c r="B2" t="s">
        <v>162</v>
      </c>
      <c r="C2" t="str">
        <f>_xlfn.XLOOKUP(tbl_OrderProduct[[#This Row],[ProductID]],tbl_Product[ProductID],tbl_Product[Category])</f>
        <v>Strategy</v>
      </c>
      <c r="D2">
        <v>1</v>
      </c>
      <c r="E2" s="3">
        <f>_xlfn.XLOOKUP(tbl_OrderProduct[[#This Row],[ProductID]],tbl_Product[ProductID],tbl_Product[ListPrice])*tbl_OrderProduct[[#This Row],[Quantity]]</f>
        <v>17.5</v>
      </c>
    </row>
    <row r="3" spans="1:5" x14ac:dyDescent="0.4">
      <c r="A3" t="s">
        <v>168</v>
      </c>
      <c r="B3" t="s">
        <v>153</v>
      </c>
      <c r="C3" t="str">
        <f>_xlfn.XLOOKUP(tbl_OrderProduct[[#This Row],[ProductID]],tbl_Product[ProductID],tbl_Product[Category])</f>
        <v>Strategy</v>
      </c>
      <c r="D3">
        <v>1</v>
      </c>
      <c r="E3" s="3">
        <f>_xlfn.XLOOKUP(tbl_OrderProduct[[#This Row],[ProductID]],tbl_Product[ProductID],tbl_Product[ListPrice])*tbl_OrderProduct[[#This Row],[Quantity]]</f>
        <v>37.950000000000003</v>
      </c>
    </row>
    <row r="4" spans="1:5" x14ac:dyDescent="0.4">
      <c r="A4" t="s">
        <v>169</v>
      </c>
      <c r="B4" t="s">
        <v>9</v>
      </c>
      <c r="C4" t="str">
        <f>_xlfn.XLOOKUP(tbl_OrderProduct[[#This Row],[ProductID]],tbl_Product[ProductID],tbl_Product[Category])</f>
        <v>Strategy</v>
      </c>
      <c r="D4">
        <v>1</v>
      </c>
      <c r="E4" s="3">
        <f>_xlfn.XLOOKUP(tbl_OrderProduct[[#This Row],[ProductID]],tbl_Product[ProductID],tbl_Product[ListPrice])*tbl_OrderProduct[[#This Row],[Quantity]]</f>
        <v>73.95</v>
      </c>
    </row>
    <row r="5" spans="1:5" x14ac:dyDescent="0.4">
      <c r="A5" t="s">
        <v>170</v>
      </c>
      <c r="B5" t="s">
        <v>151</v>
      </c>
      <c r="C5" t="str">
        <f>_xlfn.XLOOKUP(tbl_OrderProduct[[#This Row],[ProductID]],tbl_Product[ProductID],tbl_Product[Category])</f>
        <v>Adventure</v>
      </c>
      <c r="D5">
        <v>1</v>
      </c>
      <c r="E5" s="3">
        <f>_xlfn.XLOOKUP(tbl_OrderProduct[[#This Row],[ProductID]],tbl_Product[ProductID],tbl_Product[ListPrice])*tbl_OrderProduct[[#This Row],[Quantity]]</f>
        <v>60.95</v>
      </c>
    </row>
    <row r="6" spans="1:5" x14ac:dyDescent="0.4">
      <c r="A6" t="s">
        <v>170</v>
      </c>
      <c r="B6" t="s">
        <v>144</v>
      </c>
      <c r="C6" t="str">
        <f>_xlfn.XLOOKUP(tbl_OrderProduct[[#This Row],[ProductID]],tbl_Product[ProductID],tbl_Product[Category])</f>
        <v>Strategy</v>
      </c>
      <c r="D6">
        <v>2</v>
      </c>
      <c r="E6" s="3">
        <f>_xlfn.XLOOKUP(tbl_OrderProduct[[#This Row],[ProductID]],tbl_Product[ProductID],tbl_Product[ListPrice])*tbl_OrderProduct[[#This Row],[Quantity]]</f>
        <v>129.9</v>
      </c>
    </row>
    <row r="7" spans="1:5" x14ac:dyDescent="0.4">
      <c r="A7" t="s">
        <v>170</v>
      </c>
      <c r="B7" t="s">
        <v>160</v>
      </c>
      <c r="C7" t="str">
        <f>_xlfn.XLOOKUP(tbl_OrderProduct[[#This Row],[ProductID]],tbl_Product[ProductID],tbl_Product[Category])</f>
        <v>Co-op</v>
      </c>
      <c r="D7">
        <v>1</v>
      </c>
      <c r="E7" s="3">
        <f>_xlfn.XLOOKUP(tbl_OrderProduct[[#This Row],[ProductID]],tbl_Product[ProductID],tbl_Product[ListPrice])*tbl_OrderProduct[[#This Row],[Quantity]]</f>
        <v>38.49</v>
      </c>
    </row>
    <row r="8" spans="1:5" x14ac:dyDescent="0.4">
      <c r="A8" t="s">
        <v>170</v>
      </c>
      <c r="B8" t="s">
        <v>129</v>
      </c>
      <c r="C8" t="str">
        <f>_xlfn.XLOOKUP(tbl_OrderProduct[[#This Row],[ProductID]],tbl_Product[ProductID],tbl_Product[Category])</f>
        <v>Party</v>
      </c>
      <c r="D8">
        <v>1</v>
      </c>
      <c r="E8" s="3">
        <f>_xlfn.XLOOKUP(tbl_OrderProduct[[#This Row],[ProductID]],tbl_Product[ProductID],tbl_Product[ListPrice])*tbl_OrderProduct[[#This Row],[Quantity]]</f>
        <v>49.49</v>
      </c>
    </row>
    <row r="9" spans="1:5" x14ac:dyDescent="0.4">
      <c r="A9" t="s">
        <v>171</v>
      </c>
      <c r="B9" t="s">
        <v>137</v>
      </c>
      <c r="C9" t="str">
        <f>_xlfn.XLOOKUP(tbl_OrderProduct[[#This Row],[ProductID]],tbl_Product[ProductID],tbl_Product[Category])</f>
        <v>Classic</v>
      </c>
      <c r="D9">
        <v>1</v>
      </c>
      <c r="E9" s="3">
        <f>_xlfn.XLOOKUP(tbl_OrderProduct[[#This Row],[ProductID]],tbl_Product[ProductID],tbl_Product[ListPrice])*tbl_OrderProduct[[#This Row],[Quantity]]</f>
        <v>70.989999999999995</v>
      </c>
    </row>
    <row r="10" spans="1:5" x14ac:dyDescent="0.4">
      <c r="A10" t="s">
        <v>171</v>
      </c>
      <c r="B10" t="s">
        <v>164</v>
      </c>
      <c r="C10" t="str">
        <f>_xlfn.XLOOKUP(tbl_OrderProduct[[#This Row],[ProductID]],tbl_Product[ProductID],tbl_Product[Category])</f>
        <v>Strategy</v>
      </c>
      <c r="D10">
        <v>1</v>
      </c>
      <c r="E10" s="3">
        <f>_xlfn.XLOOKUP(tbl_OrderProduct[[#This Row],[ProductID]],tbl_Product[ProductID],tbl_Product[ListPrice])*tbl_OrderProduct[[#This Row],[Quantity]]</f>
        <v>29</v>
      </c>
    </row>
    <row r="11" spans="1:5" x14ac:dyDescent="0.4">
      <c r="A11" t="s">
        <v>171</v>
      </c>
      <c r="B11" t="s">
        <v>133</v>
      </c>
      <c r="C11" t="str">
        <f>_xlfn.XLOOKUP(tbl_OrderProduct[[#This Row],[ProductID]],tbl_Product[ProductID],tbl_Product[Category])</f>
        <v>Adventure</v>
      </c>
      <c r="D11">
        <v>1</v>
      </c>
      <c r="E11" s="3">
        <f>_xlfn.XLOOKUP(tbl_OrderProduct[[#This Row],[ProductID]],tbl_Product[ProductID],tbl_Product[ListPrice])*tbl_OrderProduct[[#This Row],[Quantity]]</f>
        <v>23.95</v>
      </c>
    </row>
    <row r="12" spans="1:5" x14ac:dyDescent="0.4">
      <c r="A12" t="s">
        <v>171</v>
      </c>
      <c r="B12" t="s">
        <v>6</v>
      </c>
      <c r="C12" t="str">
        <f>_xlfn.XLOOKUP(tbl_OrderProduct[[#This Row],[ProductID]],tbl_Product[ProductID],tbl_Product[Category])</f>
        <v>Adventure</v>
      </c>
      <c r="D12">
        <v>1</v>
      </c>
      <c r="E12" s="3">
        <f>_xlfn.XLOOKUP(tbl_OrderProduct[[#This Row],[ProductID]],tbl_Product[ProductID],tbl_Product[ListPrice])*tbl_OrderProduct[[#This Row],[Quantity]]</f>
        <v>17</v>
      </c>
    </row>
    <row r="13" spans="1:5" x14ac:dyDescent="0.4">
      <c r="A13" t="s">
        <v>172</v>
      </c>
      <c r="B13" t="s">
        <v>157</v>
      </c>
      <c r="C13" t="str">
        <f>_xlfn.XLOOKUP(tbl_OrderProduct[[#This Row],[ProductID]],tbl_Product[ProductID],tbl_Product[Category])</f>
        <v>Strategy</v>
      </c>
      <c r="D13">
        <v>2</v>
      </c>
      <c r="E13" s="3">
        <f>_xlfn.XLOOKUP(tbl_OrderProduct[[#This Row],[ProductID]],tbl_Product[ProductID],tbl_Product[ListPrice])*tbl_OrderProduct[[#This Row],[Quantity]]</f>
        <v>94</v>
      </c>
    </row>
    <row r="14" spans="1:5" x14ac:dyDescent="0.4">
      <c r="A14" t="s">
        <v>172</v>
      </c>
      <c r="B14" t="s">
        <v>150</v>
      </c>
      <c r="C14" t="str">
        <f>_xlfn.XLOOKUP(tbl_OrderProduct[[#This Row],[ProductID]],tbl_Product[ProductID],tbl_Product[Category])</f>
        <v>Party</v>
      </c>
      <c r="D14">
        <v>1</v>
      </c>
      <c r="E14" s="3">
        <f>_xlfn.XLOOKUP(tbl_OrderProduct[[#This Row],[ProductID]],tbl_Product[ProductID],tbl_Product[ListPrice])*tbl_OrderProduct[[#This Row],[Quantity]]</f>
        <v>35</v>
      </c>
    </row>
    <row r="15" spans="1:5" x14ac:dyDescent="0.4">
      <c r="A15" t="s">
        <v>172</v>
      </c>
      <c r="B15" t="s">
        <v>148</v>
      </c>
      <c r="C15" t="str">
        <f>_xlfn.XLOOKUP(tbl_OrderProduct[[#This Row],[ProductID]],tbl_Product[ProductID],tbl_Product[Category])</f>
        <v>Strategy</v>
      </c>
      <c r="D15">
        <v>1</v>
      </c>
      <c r="E15" s="3">
        <f>_xlfn.XLOOKUP(tbl_OrderProduct[[#This Row],[ProductID]],tbl_Product[ProductID],tbl_Product[ListPrice])*tbl_OrderProduct[[#This Row],[Quantity]]</f>
        <v>20.49</v>
      </c>
    </row>
    <row r="16" spans="1:5" x14ac:dyDescent="0.4">
      <c r="A16" t="s">
        <v>173</v>
      </c>
      <c r="B16" t="s">
        <v>141</v>
      </c>
      <c r="C16" t="str">
        <f>_xlfn.XLOOKUP(tbl_OrderProduct[[#This Row],[ProductID]],tbl_Product[ProductID],tbl_Product[Category])</f>
        <v>Strategy</v>
      </c>
      <c r="D16">
        <v>1</v>
      </c>
      <c r="E16" s="3">
        <f>_xlfn.XLOOKUP(tbl_OrderProduct[[#This Row],[ProductID]],tbl_Product[ProductID],tbl_Product[ListPrice])*tbl_OrderProduct[[#This Row],[Quantity]]</f>
        <v>24</v>
      </c>
    </row>
    <row r="17" spans="1:5" x14ac:dyDescent="0.4">
      <c r="A17" t="s">
        <v>174</v>
      </c>
      <c r="B17" t="s">
        <v>157</v>
      </c>
      <c r="C17" t="str">
        <f>_xlfn.XLOOKUP(tbl_OrderProduct[[#This Row],[ProductID]],tbl_Product[ProductID],tbl_Product[Category])</f>
        <v>Strategy</v>
      </c>
      <c r="D17">
        <v>3</v>
      </c>
      <c r="E17" s="3">
        <f>_xlfn.XLOOKUP(tbl_OrderProduct[[#This Row],[ProductID]],tbl_Product[ProductID],tbl_Product[ListPrice])*tbl_OrderProduct[[#This Row],[Quantity]]</f>
        <v>141</v>
      </c>
    </row>
    <row r="18" spans="1:5" x14ac:dyDescent="0.4">
      <c r="A18" t="s">
        <v>174</v>
      </c>
      <c r="B18" t="s">
        <v>158</v>
      </c>
      <c r="C18" t="str">
        <f>_xlfn.XLOOKUP(tbl_OrderProduct[[#This Row],[ProductID]],tbl_Product[ProductID],tbl_Product[Category])</f>
        <v>Classic</v>
      </c>
      <c r="D18">
        <v>2</v>
      </c>
      <c r="E18" s="3">
        <f>_xlfn.XLOOKUP(tbl_OrderProduct[[#This Row],[ProductID]],tbl_Product[ProductID],tbl_Product[ListPrice])*tbl_OrderProduct[[#This Row],[Quantity]]</f>
        <v>90</v>
      </c>
    </row>
    <row r="19" spans="1:5" x14ac:dyDescent="0.4">
      <c r="A19" t="s">
        <v>174</v>
      </c>
      <c r="B19" t="s">
        <v>8</v>
      </c>
      <c r="C19" t="str">
        <f>_xlfn.XLOOKUP(tbl_OrderProduct[[#This Row],[ProductID]],tbl_Product[ProductID],tbl_Product[Category])</f>
        <v>Adventure</v>
      </c>
      <c r="D19">
        <v>1</v>
      </c>
      <c r="E19" s="3">
        <f>_xlfn.XLOOKUP(tbl_OrderProduct[[#This Row],[ProductID]],tbl_Product[ProductID],tbl_Product[ListPrice])*tbl_OrderProduct[[#This Row],[Quantity]]</f>
        <v>54.5</v>
      </c>
    </row>
    <row r="20" spans="1:5" x14ac:dyDescent="0.4">
      <c r="A20" t="s">
        <v>174</v>
      </c>
      <c r="B20" t="s">
        <v>152</v>
      </c>
      <c r="C20" t="str">
        <f>_xlfn.XLOOKUP(tbl_OrderProduct[[#This Row],[ProductID]],tbl_Product[ProductID],tbl_Product[Category])</f>
        <v>Party</v>
      </c>
      <c r="D20">
        <v>1</v>
      </c>
      <c r="E20" s="3">
        <f>_xlfn.XLOOKUP(tbl_OrderProduct[[#This Row],[ProductID]],tbl_Product[ProductID],tbl_Product[ListPrice])*tbl_OrderProduct[[#This Row],[Quantity]]</f>
        <v>59.95</v>
      </c>
    </row>
    <row r="21" spans="1:5" x14ac:dyDescent="0.4">
      <c r="A21" t="s">
        <v>174</v>
      </c>
      <c r="B21" t="s">
        <v>154</v>
      </c>
      <c r="C21" t="str">
        <f>_xlfn.XLOOKUP(tbl_OrderProduct[[#This Row],[ProductID]],tbl_Product[ProductID],tbl_Product[Category])</f>
        <v>Strategy</v>
      </c>
      <c r="D21">
        <v>1</v>
      </c>
      <c r="E21" s="3">
        <f>_xlfn.XLOOKUP(tbl_OrderProduct[[#This Row],[ProductID]],tbl_Product[ProductID],tbl_Product[ListPrice])*tbl_OrderProduct[[#This Row],[Quantity]]</f>
        <v>31</v>
      </c>
    </row>
    <row r="22" spans="1:5" x14ac:dyDescent="0.4">
      <c r="A22" t="s">
        <v>175</v>
      </c>
      <c r="B22" t="s">
        <v>153</v>
      </c>
      <c r="C22" t="str">
        <f>_xlfn.XLOOKUP(tbl_OrderProduct[[#This Row],[ProductID]],tbl_Product[ProductID],tbl_Product[Category])</f>
        <v>Strategy</v>
      </c>
      <c r="D22">
        <v>1</v>
      </c>
      <c r="E22" s="3">
        <f>_xlfn.XLOOKUP(tbl_OrderProduct[[#This Row],[ProductID]],tbl_Product[ProductID],tbl_Product[ListPrice])*tbl_OrderProduct[[#This Row],[Quantity]]</f>
        <v>37.950000000000003</v>
      </c>
    </row>
    <row r="23" spans="1:5" x14ac:dyDescent="0.4">
      <c r="A23" t="s">
        <v>176</v>
      </c>
      <c r="B23" t="s">
        <v>159</v>
      </c>
      <c r="C23" t="str">
        <f>_xlfn.XLOOKUP(tbl_OrderProduct[[#This Row],[ProductID]],tbl_Product[ProductID],tbl_Product[Category])</f>
        <v>Strategy</v>
      </c>
      <c r="D23">
        <v>3</v>
      </c>
      <c r="E23" s="3">
        <f>_xlfn.XLOOKUP(tbl_OrderProduct[[#This Row],[ProductID]],tbl_Product[ProductID],tbl_Product[ListPrice])*tbl_OrderProduct[[#This Row],[Quantity]]</f>
        <v>174</v>
      </c>
    </row>
    <row r="24" spans="1:5" x14ac:dyDescent="0.4">
      <c r="A24" t="s">
        <v>176</v>
      </c>
      <c r="B24" t="s">
        <v>10</v>
      </c>
      <c r="C24" t="str">
        <f>_xlfn.XLOOKUP(tbl_OrderProduct[[#This Row],[ProductID]],tbl_Product[ProductID],tbl_Product[Category])</f>
        <v>Party</v>
      </c>
      <c r="D24">
        <v>3</v>
      </c>
      <c r="E24" s="3">
        <f>_xlfn.XLOOKUP(tbl_OrderProduct[[#This Row],[ProductID]],tbl_Product[ProductID],tbl_Product[ListPrice])*tbl_OrderProduct[[#This Row],[Quantity]]</f>
        <v>147</v>
      </c>
    </row>
    <row r="25" spans="1:5" x14ac:dyDescent="0.4">
      <c r="A25" t="s">
        <v>176</v>
      </c>
      <c r="B25" t="s">
        <v>4</v>
      </c>
      <c r="C25" t="str">
        <f>_xlfn.XLOOKUP(tbl_OrderProduct[[#This Row],[ProductID]],tbl_Product[ProductID],tbl_Product[Category])</f>
        <v>Strategy</v>
      </c>
      <c r="D25">
        <v>1</v>
      </c>
      <c r="E25" s="3">
        <f>_xlfn.XLOOKUP(tbl_OrderProduct[[#This Row],[ProductID]],tbl_Product[ProductID],tbl_Product[ListPrice])*tbl_OrderProduct[[#This Row],[Quantity]]</f>
        <v>34.99</v>
      </c>
    </row>
    <row r="26" spans="1:5" x14ac:dyDescent="0.4">
      <c r="A26" t="s">
        <v>176</v>
      </c>
      <c r="B26" t="s">
        <v>129</v>
      </c>
      <c r="C26" t="str">
        <f>_xlfn.XLOOKUP(tbl_OrderProduct[[#This Row],[ProductID]],tbl_Product[ProductID],tbl_Product[Category])</f>
        <v>Party</v>
      </c>
      <c r="D26">
        <v>2</v>
      </c>
      <c r="E26" s="3">
        <f>_xlfn.XLOOKUP(tbl_OrderProduct[[#This Row],[ProductID]],tbl_Product[ProductID],tbl_Product[ListPrice])*tbl_OrderProduct[[#This Row],[Quantity]]</f>
        <v>98.98</v>
      </c>
    </row>
    <row r="27" spans="1:5" x14ac:dyDescent="0.4">
      <c r="A27" t="s">
        <v>176</v>
      </c>
      <c r="B27" t="s">
        <v>138</v>
      </c>
      <c r="C27" t="str">
        <f>_xlfn.XLOOKUP(tbl_OrderProduct[[#This Row],[ProductID]],tbl_Product[ProductID],tbl_Product[Category])</f>
        <v>Classic</v>
      </c>
      <c r="D27">
        <v>1</v>
      </c>
      <c r="E27" s="3">
        <f>_xlfn.XLOOKUP(tbl_OrderProduct[[#This Row],[ProductID]],tbl_Product[ProductID],tbl_Product[ListPrice])*tbl_OrderProduct[[#This Row],[Quantity]]</f>
        <v>62</v>
      </c>
    </row>
    <row r="28" spans="1:5" x14ac:dyDescent="0.4">
      <c r="A28" t="s">
        <v>177</v>
      </c>
      <c r="B28" t="s">
        <v>11</v>
      </c>
      <c r="C28" t="str">
        <f>_xlfn.XLOOKUP(tbl_OrderProduct[[#This Row],[ProductID]],tbl_Product[ProductID],tbl_Product[Category])</f>
        <v>Adventure</v>
      </c>
      <c r="D28">
        <v>2</v>
      </c>
      <c r="E28" s="3">
        <f>_xlfn.XLOOKUP(tbl_OrderProduct[[#This Row],[ProductID]],tbl_Product[ProductID],tbl_Product[ListPrice])*tbl_OrderProduct[[#This Row],[Quantity]]</f>
        <v>39.9</v>
      </c>
    </row>
    <row r="29" spans="1:5" x14ac:dyDescent="0.4">
      <c r="A29" t="s">
        <v>177</v>
      </c>
      <c r="B29" t="s">
        <v>158</v>
      </c>
      <c r="C29" t="str">
        <f>_xlfn.XLOOKUP(tbl_OrderProduct[[#This Row],[ProductID]],tbl_Product[ProductID],tbl_Product[Category])</f>
        <v>Classic</v>
      </c>
      <c r="D29">
        <v>1</v>
      </c>
      <c r="E29" s="3">
        <f>_xlfn.XLOOKUP(tbl_OrderProduct[[#This Row],[ProductID]],tbl_Product[ProductID],tbl_Product[ListPrice])*tbl_OrderProduct[[#This Row],[Quantity]]</f>
        <v>45</v>
      </c>
    </row>
    <row r="30" spans="1:5" x14ac:dyDescent="0.4">
      <c r="A30" t="s">
        <v>177</v>
      </c>
      <c r="B30" t="s">
        <v>164</v>
      </c>
      <c r="C30" t="str">
        <f>_xlfn.XLOOKUP(tbl_OrderProduct[[#This Row],[ProductID]],tbl_Product[ProductID],tbl_Product[Category])</f>
        <v>Strategy</v>
      </c>
      <c r="D30">
        <v>1</v>
      </c>
      <c r="E30" s="3">
        <f>_xlfn.XLOOKUP(tbl_OrderProduct[[#This Row],[ProductID]],tbl_Product[ProductID],tbl_Product[ListPrice])*tbl_OrderProduct[[#This Row],[Quantity]]</f>
        <v>29</v>
      </c>
    </row>
    <row r="31" spans="1:5" x14ac:dyDescent="0.4">
      <c r="A31" t="s">
        <v>177</v>
      </c>
      <c r="B31" t="s">
        <v>131</v>
      </c>
      <c r="C31" t="str">
        <f>_xlfn.XLOOKUP(tbl_OrderProduct[[#This Row],[ProductID]],tbl_Product[ProductID],tbl_Product[Category])</f>
        <v>Strategy</v>
      </c>
      <c r="D31">
        <v>2</v>
      </c>
      <c r="E31" s="3">
        <f>_xlfn.XLOOKUP(tbl_OrderProduct[[#This Row],[ProductID]],tbl_Product[ProductID],tbl_Product[ListPrice])*tbl_OrderProduct[[#This Row],[Quantity]]</f>
        <v>98</v>
      </c>
    </row>
    <row r="32" spans="1:5" x14ac:dyDescent="0.4">
      <c r="A32" t="s">
        <v>177</v>
      </c>
      <c r="B32" t="s">
        <v>157</v>
      </c>
      <c r="C32" t="str">
        <f>_xlfn.XLOOKUP(tbl_OrderProduct[[#This Row],[ProductID]],tbl_Product[ProductID],tbl_Product[Category])</f>
        <v>Strategy</v>
      </c>
      <c r="D32">
        <v>1</v>
      </c>
      <c r="E32" s="3">
        <f>_xlfn.XLOOKUP(tbl_OrderProduct[[#This Row],[ProductID]],tbl_Product[ProductID],tbl_Product[ListPrice])*tbl_OrderProduct[[#This Row],[Quantity]]</f>
        <v>47</v>
      </c>
    </row>
    <row r="33" spans="1:5" x14ac:dyDescent="0.4">
      <c r="A33" t="s">
        <v>177</v>
      </c>
      <c r="B33" t="s">
        <v>165</v>
      </c>
      <c r="C33" t="str">
        <f>_xlfn.XLOOKUP(tbl_OrderProduct[[#This Row],[ProductID]],tbl_Product[ProductID],tbl_Product[Category])</f>
        <v>Party</v>
      </c>
      <c r="D33">
        <v>1</v>
      </c>
      <c r="E33" s="3">
        <f>_xlfn.XLOOKUP(tbl_OrderProduct[[#This Row],[ProductID]],tbl_Product[ProductID],tbl_Product[ListPrice])*tbl_OrderProduct[[#This Row],[Quantity]]</f>
        <v>26.49</v>
      </c>
    </row>
    <row r="34" spans="1:5" x14ac:dyDescent="0.4">
      <c r="A34" t="s">
        <v>178</v>
      </c>
      <c r="B34" t="s">
        <v>10</v>
      </c>
      <c r="C34" t="str">
        <f>_xlfn.XLOOKUP(tbl_OrderProduct[[#This Row],[ProductID]],tbl_Product[ProductID],tbl_Product[Category])</f>
        <v>Party</v>
      </c>
      <c r="D34">
        <v>1</v>
      </c>
      <c r="E34" s="3">
        <f>_xlfn.XLOOKUP(tbl_OrderProduct[[#This Row],[ProductID]],tbl_Product[ProductID],tbl_Product[ListPrice])*tbl_OrderProduct[[#This Row],[Quantity]]</f>
        <v>49</v>
      </c>
    </row>
    <row r="35" spans="1:5" x14ac:dyDescent="0.4">
      <c r="A35" t="s">
        <v>178</v>
      </c>
      <c r="B35" t="s">
        <v>153</v>
      </c>
      <c r="C35" t="str">
        <f>_xlfn.XLOOKUP(tbl_OrderProduct[[#This Row],[ProductID]],tbl_Product[ProductID],tbl_Product[Category])</f>
        <v>Strategy</v>
      </c>
      <c r="D35">
        <v>1</v>
      </c>
      <c r="E35" s="3">
        <f>_xlfn.XLOOKUP(tbl_OrderProduct[[#This Row],[ProductID]],tbl_Product[ProductID],tbl_Product[ListPrice])*tbl_OrderProduct[[#This Row],[Quantity]]</f>
        <v>37.950000000000003</v>
      </c>
    </row>
    <row r="36" spans="1:5" x14ac:dyDescent="0.4">
      <c r="A36" t="s">
        <v>178</v>
      </c>
      <c r="B36" t="s">
        <v>150</v>
      </c>
      <c r="C36" t="str">
        <f>_xlfn.XLOOKUP(tbl_OrderProduct[[#This Row],[ProductID]],tbl_Product[ProductID],tbl_Product[Category])</f>
        <v>Party</v>
      </c>
      <c r="D36">
        <v>1</v>
      </c>
      <c r="E36" s="3">
        <f>_xlfn.XLOOKUP(tbl_OrderProduct[[#This Row],[ProductID]],tbl_Product[ProductID],tbl_Product[ListPrice])*tbl_OrderProduct[[#This Row],[Quantity]]</f>
        <v>35</v>
      </c>
    </row>
    <row r="37" spans="1:5" x14ac:dyDescent="0.4">
      <c r="A37" t="s">
        <v>178</v>
      </c>
      <c r="B37" t="s">
        <v>145</v>
      </c>
      <c r="C37" t="str">
        <f>_xlfn.XLOOKUP(tbl_OrderProduct[[#This Row],[ProductID]],tbl_Product[ProductID],tbl_Product[Category])</f>
        <v>Adventure</v>
      </c>
      <c r="D37">
        <v>1</v>
      </c>
      <c r="E37" s="3">
        <f>_xlfn.XLOOKUP(tbl_OrderProduct[[#This Row],[ProductID]],tbl_Product[ProductID],tbl_Product[ListPrice])*tbl_OrderProduct[[#This Row],[Quantity]]</f>
        <v>40.5</v>
      </c>
    </row>
    <row r="38" spans="1:5" x14ac:dyDescent="0.4">
      <c r="A38" t="s">
        <v>178</v>
      </c>
      <c r="B38" t="s">
        <v>134</v>
      </c>
      <c r="C38" t="str">
        <f>_xlfn.XLOOKUP(tbl_OrderProduct[[#This Row],[ProductID]],tbl_Product[ProductID],tbl_Product[Category])</f>
        <v>Co-op</v>
      </c>
      <c r="D38">
        <v>1</v>
      </c>
      <c r="E38" s="3">
        <f>_xlfn.XLOOKUP(tbl_OrderProduct[[#This Row],[ProductID]],tbl_Product[ProductID],tbl_Product[ListPrice])*tbl_OrderProduct[[#This Row],[Quantity]]</f>
        <v>33.5</v>
      </c>
    </row>
    <row r="39" spans="1:5" x14ac:dyDescent="0.4">
      <c r="A39" t="s">
        <v>179</v>
      </c>
      <c r="B39" t="s">
        <v>148</v>
      </c>
      <c r="C39" t="str">
        <f>_xlfn.XLOOKUP(tbl_OrderProduct[[#This Row],[ProductID]],tbl_Product[ProductID],tbl_Product[Category])</f>
        <v>Strategy</v>
      </c>
      <c r="D39">
        <v>1</v>
      </c>
      <c r="E39" s="3">
        <f>_xlfn.XLOOKUP(tbl_OrderProduct[[#This Row],[ProductID]],tbl_Product[ProductID],tbl_Product[ListPrice])*tbl_OrderProduct[[#This Row],[Quantity]]</f>
        <v>20.49</v>
      </c>
    </row>
    <row r="40" spans="1:5" x14ac:dyDescent="0.4">
      <c r="A40" t="s">
        <v>179</v>
      </c>
      <c r="B40" t="s">
        <v>2</v>
      </c>
      <c r="C40" t="str">
        <f>_xlfn.XLOOKUP(tbl_OrderProduct[[#This Row],[ProductID]],tbl_Product[ProductID],tbl_Product[Category])</f>
        <v>Strategy</v>
      </c>
      <c r="D40">
        <v>2</v>
      </c>
      <c r="E40" s="3">
        <f>_xlfn.XLOOKUP(tbl_OrderProduct[[#This Row],[ProductID]],tbl_Product[ProductID],tbl_Product[ListPrice])*tbl_OrderProduct[[#This Row],[Quantity]]</f>
        <v>25.9</v>
      </c>
    </row>
    <row r="41" spans="1:5" x14ac:dyDescent="0.4">
      <c r="A41" t="s">
        <v>179</v>
      </c>
      <c r="B41" t="s">
        <v>133</v>
      </c>
      <c r="C41" t="str">
        <f>_xlfn.XLOOKUP(tbl_OrderProduct[[#This Row],[ProductID]],tbl_Product[ProductID],tbl_Product[Category])</f>
        <v>Adventure</v>
      </c>
      <c r="D41">
        <v>1</v>
      </c>
      <c r="E41" s="3">
        <f>_xlfn.XLOOKUP(tbl_OrderProduct[[#This Row],[ProductID]],tbl_Product[ProductID],tbl_Product[ListPrice])*tbl_OrderProduct[[#This Row],[Quantity]]</f>
        <v>23.95</v>
      </c>
    </row>
    <row r="42" spans="1:5" x14ac:dyDescent="0.4">
      <c r="A42" t="s">
        <v>179</v>
      </c>
      <c r="B42" t="s">
        <v>151</v>
      </c>
      <c r="C42" t="str">
        <f>_xlfn.XLOOKUP(tbl_OrderProduct[[#This Row],[ProductID]],tbl_Product[ProductID],tbl_Product[Category])</f>
        <v>Adventure</v>
      </c>
      <c r="D42">
        <v>1</v>
      </c>
      <c r="E42" s="3">
        <f>_xlfn.XLOOKUP(tbl_OrderProduct[[#This Row],[ProductID]],tbl_Product[ProductID],tbl_Product[ListPrice])*tbl_OrderProduct[[#This Row],[Quantity]]</f>
        <v>60.95</v>
      </c>
    </row>
    <row r="43" spans="1:5" x14ac:dyDescent="0.4">
      <c r="A43" t="s">
        <v>179</v>
      </c>
      <c r="B43" t="s">
        <v>164</v>
      </c>
      <c r="C43" t="str">
        <f>_xlfn.XLOOKUP(tbl_OrderProduct[[#This Row],[ProductID]],tbl_Product[ProductID],tbl_Product[Category])</f>
        <v>Strategy</v>
      </c>
      <c r="D43">
        <v>2</v>
      </c>
      <c r="E43" s="3">
        <f>_xlfn.XLOOKUP(tbl_OrderProduct[[#This Row],[ProductID]],tbl_Product[ProductID],tbl_Product[ListPrice])*tbl_OrderProduct[[#This Row],[Quantity]]</f>
        <v>58</v>
      </c>
    </row>
    <row r="44" spans="1:5" x14ac:dyDescent="0.4">
      <c r="A44" t="s">
        <v>180</v>
      </c>
      <c r="B44" t="s">
        <v>136</v>
      </c>
      <c r="C44" t="str">
        <f>_xlfn.XLOOKUP(tbl_OrderProduct[[#This Row],[ProductID]],tbl_Product[ProductID],tbl_Product[Category])</f>
        <v>Party</v>
      </c>
      <c r="D44">
        <v>1</v>
      </c>
      <c r="E44" s="3">
        <f>_xlfn.XLOOKUP(tbl_OrderProduct[[#This Row],[ProductID]],tbl_Product[ProductID],tbl_Product[ListPrice])*tbl_OrderProduct[[#This Row],[Quantity]]</f>
        <v>33</v>
      </c>
    </row>
    <row r="45" spans="1:5" x14ac:dyDescent="0.4">
      <c r="A45" t="s">
        <v>180</v>
      </c>
      <c r="B45" t="s">
        <v>145</v>
      </c>
      <c r="C45" t="str">
        <f>_xlfn.XLOOKUP(tbl_OrderProduct[[#This Row],[ProductID]],tbl_Product[ProductID],tbl_Product[Category])</f>
        <v>Adventure</v>
      </c>
      <c r="D45">
        <v>1</v>
      </c>
      <c r="E45" s="3">
        <f>_xlfn.XLOOKUP(tbl_OrderProduct[[#This Row],[ProductID]],tbl_Product[ProductID],tbl_Product[ListPrice])*tbl_OrderProduct[[#This Row],[Quantity]]</f>
        <v>40.5</v>
      </c>
    </row>
    <row r="46" spans="1:5" x14ac:dyDescent="0.4">
      <c r="A46" t="s">
        <v>181</v>
      </c>
      <c r="B46" t="s">
        <v>147</v>
      </c>
      <c r="C46" t="str">
        <f>_xlfn.XLOOKUP(tbl_OrderProduct[[#This Row],[ProductID]],tbl_Product[ProductID],tbl_Product[Category])</f>
        <v>Classic</v>
      </c>
      <c r="D46">
        <v>2</v>
      </c>
      <c r="E46" s="3">
        <f>_xlfn.XLOOKUP(tbl_OrderProduct[[#This Row],[ProductID]],tbl_Product[ProductID],tbl_Product[ListPrice])*tbl_OrderProduct[[#This Row],[Quantity]]</f>
        <v>81.900000000000006</v>
      </c>
    </row>
    <row r="47" spans="1:5" x14ac:dyDescent="0.4">
      <c r="A47" t="s">
        <v>181</v>
      </c>
      <c r="B47" t="s">
        <v>133</v>
      </c>
      <c r="C47" t="str">
        <f>_xlfn.XLOOKUP(tbl_OrderProduct[[#This Row],[ProductID]],tbl_Product[ProductID],tbl_Product[Category])</f>
        <v>Adventure</v>
      </c>
      <c r="D47">
        <v>1</v>
      </c>
      <c r="E47" s="3">
        <f>_xlfn.XLOOKUP(tbl_OrderProduct[[#This Row],[ProductID]],tbl_Product[ProductID],tbl_Product[ListPrice])*tbl_OrderProduct[[#This Row],[Quantity]]</f>
        <v>23.95</v>
      </c>
    </row>
    <row r="48" spans="1:5" x14ac:dyDescent="0.4">
      <c r="A48" t="s">
        <v>181</v>
      </c>
      <c r="B48" t="s">
        <v>136</v>
      </c>
      <c r="C48" t="str">
        <f>_xlfn.XLOOKUP(tbl_OrderProduct[[#This Row],[ProductID]],tbl_Product[ProductID],tbl_Product[Category])</f>
        <v>Party</v>
      </c>
      <c r="D48">
        <v>1</v>
      </c>
      <c r="E48" s="3">
        <f>_xlfn.XLOOKUP(tbl_OrderProduct[[#This Row],[ProductID]],tbl_Product[ProductID],tbl_Product[ListPrice])*tbl_OrderProduct[[#This Row],[Quantity]]</f>
        <v>33</v>
      </c>
    </row>
    <row r="49" spans="1:5" x14ac:dyDescent="0.4">
      <c r="A49" t="s">
        <v>181</v>
      </c>
      <c r="B49" t="s">
        <v>131</v>
      </c>
      <c r="C49" t="str">
        <f>_xlfn.XLOOKUP(tbl_OrderProduct[[#This Row],[ProductID]],tbl_Product[ProductID],tbl_Product[Category])</f>
        <v>Strategy</v>
      </c>
      <c r="D49">
        <v>1</v>
      </c>
      <c r="E49" s="3">
        <f>_xlfn.XLOOKUP(tbl_OrderProduct[[#This Row],[ProductID]],tbl_Product[ProductID],tbl_Product[ListPrice])*tbl_OrderProduct[[#This Row],[Quantity]]</f>
        <v>49</v>
      </c>
    </row>
    <row r="50" spans="1:5" x14ac:dyDescent="0.4">
      <c r="A50" t="s">
        <v>181</v>
      </c>
      <c r="B50" t="s">
        <v>155</v>
      </c>
      <c r="C50" t="str">
        <f>_xlfn.XLOOKUP(tbl_OrderProduct[[#This Row],[ProductID]],tbl_Product[ProductID],tbl_Product[Category])</f>
        <v>Strategy</v>
      </c>
      <c r="D50">
        <v>2</v>
      </c>
      <c r="E50" s="3">
        <f>_xlfn.XLOOKUP(tbl_OrderProduct[[#This Row],[ProductID]],tbl_Product[ProductID],tbl_Product[ListPrice])*tbl_OrderProduct[[#This Row],[Quantity]]</f>
        <v>54</v>
      </c>
    </row>
    <row r="51" spans="1:5" x14ac:dyDescent="0.4">
      <c r="A51" t="s">
        <v>182</v>
      </c>
      <c r="B51" t="s">
        <v>10</v>
      </c>
      <c r="C51" t="str">
        <f>_xlfn.XLOOKUP(tbl_OrderProduct[[#This Row],[ProductID]],tbl_Product[ProductID],tbl_Product[Category])</f>
        <v>Party</v>
      </c>
      <c r="D51">
        <v>1</v>
      </c>
      <c r="E51" s="3">
        <f>_xlfn.XLOOKUP(tbl_OrderProduct[[#This Row],[ProductID]],tbl_Product[ProductID],tbl_Product[ListPrice])*tbl_OrderProduct[[#This Row],[Quantity]]</f>
        <v>49</v>
      </c>
    </row>
    <row r="52" spans="1:5" x14ac:dyDescent="0.4">
      <c r="A52" t="s">
        <v>182</v>
      </c>
      <c r="B52" t="s">
        <v>165</v>
      </c>
      <c r="C52" t="str">
        <f>_xlfn.XLOOKUP(tbl_OrderProduct[[#This Row],[ProductID]],tbl_Product[ProductID],tbl_Product[Category])</f>
        <v>Party</v>
      </c>
      <c r="D52">
        <v>1</v>
      </c>
      <c r="E52" s="3">
        <f>_xlfn.XLOOKUP(tbl_OrderProduct[[#This Row],[ProductID]],tbl_Product[ProductID],tbl_Product[ListPrice])*tbl_OrderProduct[[#This Row],[Quantity]]</f>
        <v>26.49</v>
      </c>
    </row>
    <row r="53" spans="1:5" x14ac:dyDescent="0.4">
      <c r="A53" t="s">
        <v>182</v>
      </c>
      <c r="B53" t="s">
        <v>130</v>
      </c>
      <c r="C53" t="str">
        <f>_xlfn.XLOOKUP(tbl_OrderProduct[[#This Row],[ProductID]],tbl_Product[ProductID],tbl_Product[Category])</f>
        <v>Strategy</v>
      </c>
      <c r="D53">
        <v>1</v>
      </c>
      <c r="E53" s="3">
        <f>_xlfn.XLOOKUP(tbl_OrderProduct[[#This Row],[ProductID]],tbl_Product[ProductID],tbl_Product[ListPrice])*tbl_OrderProduct[[#This Row],[Quantity]]</f>
        <v>15.5</v>
      </c>
    </row>
    <row r="54" spans="1:5" x14ac:dyDescent="0.4">
      <c r="A54" t="s">
        <v>183</v>
      </c>
      <c r="B54" t="s">
        <v>129</v>
      </c>
      <c r="C54" t="str">
        <f>_xlfn.XLOOKUP(tbl_OrderProduct[[#This Row],[ProductID]],tbl_Product[ProductID],tbl_Product[Category])</f>
        <v>Party</v>
      </c>
      <c r="D54">
        <v>1</v>
      </c>
      <c r="E54" s="3">
        <f>_xlfn.XLOOKUP(tbl_OrderProduct[[#This Row],[ProductID]],tbl_Product[ProductID],tbl_Product[ListPrice])*tbl_OrderProduct[[#This Row],[Quantity]]</f>
        <v>49.49</v>
      </c>
    </row>
    <row r="55" spans="1:5" x14ac:dyDescent="0.4">
      <c r="A55" t="s">
        <v>184</v>
      </c>
      <c r="B55" t="s">
        <v>136</v>
      </c>
      <c r="C55" t="str">
        <f>_xlfn.XLOOKUP(tbl_OrderProduct[[#This Row],[ProductID]],tbl_Product[ProductID],tbl_Product[Category])</f>
        <v>Party</v>
      </c>
      <c r="D55">
        <v>1</v>
      </c>
      <c r="E55" s="3">
        <f>_xlfn.XLOOKUP(tbl_OrderProduct[[#This Row],[ProductID]],tbl_Product[ProductID],tbl_Product[ListPrice])*tbl_OrderProduct[[#This Row],[Quantity]]</f>
        <v>33</v>
      </c>
    </row>
    <row r="56" spans="1:5" x14ac:dyDescent="0.4">
      <c r="A56" t="s">
        <v>184</v>
      </c>
      <c r="B56" t="s">
        <v>159</v>
      </c>
      <c r="C56" t="str">
        <f>_xlfn.XLOOKUP(tbl_OrderProduct[[#This Row],[ProductID]],tbl_Product[ProductID],tbl_Product[Category])</f>
        <v>Strategy</v>
      </c>
      <c r="D56">
        <v>1</v>
      </c>
      <c r="E56" s="3">
        <f>_xlfn.XLOOKUP(tbl_OrderProduct[[#This Row],[ProductID]],tbl_Product[ProductID],tbl_Product[ListPrice])*tbl_OrderProduct[[#This Row],[Quantity]]</f>
        <v>58</v>
      </c>
    </row>
    <row r="57" spans="1:5" x14ac:dyDescent="0.4">
      <c r="A57" t="s">
        <v>184</v>
      </c>
      <c r="B57" t="s">
        <v>135</v>
      </c>
      <c r="C57" t="str">
        <f>_xlfn.XLOOKUP(tbl_OrderProduct[[#This Row],[ProductID]],tbl_Product[ProductID],tbl_Product[Category])</f>
        <v>Classic</v>
      </c>
      <c r="D57">
        <v>2</v>
      </c>
      <c r="E57" s="3">
        <f>_xlfn.XLOOKUP(tbl_OrderProduct[[#This Row],[ProductID]],tbl_Product[ProductID],tbl_Product[ListPrice])*tbl_OrderProduct[[#This Row],[Quantity]]</f>
        <v>33.979999999999997</v>
      </c>
    </row>
    <row r="58" spans="1:5" x14ac:dyDescent="0.4">
      <c r="A58" t="s">
        <v>184</v>
      </c>
      <c r="B58" t="s">
        <v>132</v>
      </c>
      <c r="C58" t="str">
        <f>_xlfn.XLOOKUP(tbl_OrderProduct[[#This Row],[ProductID]],tbl_Product[ProductID],tbl_Product[Category])</f>
        <v>Strategy</v>
      </c>
      <c r="D58">
        <v>1</v>
      </c>
      <c r="E58" s="3">
        <f>_xlfn.XLOOKUP(tbl_OrderProduct[[#This Row],[ProductID]],tbl_Product[ProductID],tbl_Product[ListPrice])*tbl_OrderProduct[[#This Row],[Quantity]]</f>
        <v>16.5</v>
      </c>
    </row>
    <row r="59" spans="1:5" x14ac:dyDescent="0.4">
      <c r="A59" t="s">
        <v>184</v>
      </c>
      <c r="B59" t="s">
        <v>163</v>
      </c>
      <c r="C59" t="str">
        <f>_xlfn.XLOOKUP(tbl_OrderProduct[[#This Row],[ProductID]],tbl_Product[ProductID],tbl_Product[Category])</f>
        <v>Party</v>
      </c>
      <c r="D59">
        <v>2</v>
      </c>
      <c r="E59" s="3">
        <f>_xlfn.XLOOKUP(tbl_OrderProduct[[#This Row],[ProductID]],tbl_Product[ProductID],tbl_Product[ListPrice])*tbl_OrderProduct[[#This Row],[Quantity]]</f>
        <v>76</v>
      </c>
    </row>
    <row r="60" spans="1:5" x14ac:dyDescent="0.4">
      <c r="A60" t="s">
        <v>184</v>
      </c>
      <c r="B60" t="s">
        <v>139</v>
      </c>
      <c r="C60" t="str">
        <f>_xlfn.XLOOKUP(tbl_OrderProduct[[#This Row],[ProductID]],tbl_Product[ProductID],tbl_Product[Category])</f>
        <v>Strategy</v>
      </c>
      <c r="D60">
        <v>1</v>
      </c>
      <c r="E60" s="3">
        <f>_xlfn.XLOOKUP(tbl_OrderProduct[[#This Row],[ProductID]],tbl_Product[ProductID],tbl_Product[ListPrice])*tbl_OrderProduct[[#This Row],[Quantity]]</f>
        <v>54.99</v>
      </c>
    </row>
    <row r="61" spans="1:5" x14ac:dyDescent="0.4">
      <c r="A61" t="s">
        <v>185</v>
      </c>
      <c r="B61" t="s">
        <v>134</v>
      </c>
      <c r="C61" t="str">
        <f>_xlfn.XLOOKUP(tbl_OrderProduct[[#This Row],[ProductID]],tbl_Product[ProductID],tbl_Product[Category])</f>
        <v>Co-op</v>
      </c>
      <c r="D61">
        <v>1</v>
      </c>
      <c r="E61" s="3">
        <f>_xlfn.XLOOKUP(tbl_OrderProduct[[#This Row],[ProductID]],tbl_Product[ProductID],tbl_Product[ListPrice])*tbl_OrderProduct[[#This Row],[Quantity]]</f>
        <v>33.5</v>
      </c>
    </row>
    <row r="62" spans="1:5" x14ac:dyDescent="0.4">
      <c r="A62" t="s">
        <v>186</v>
      </c>
      <c r="B62" t="s">
        <v>131</v>
      </c>
      <c r="C62" t="str">
        <f>_xlfn.XLOOKUP(tbl_OrderProduct[[#This Row],[ProductID]],tbl_Product[ProductID],tbl_Product[Category])</f>
        <v>Strategy</v>
      </c>
      <c r="D62">
        <v>1</v>
      </c>
      <c r="E62" s="3">
        <f>_xlfn.XLOOKUP(tbl_OrderProduct[[#This Row],[ProductID]],tbl_Product[ProductID],tbl_Product[ListPrice])*tbl_OrderProduct[[#This Row],[Quantity]]</f>
        <v>49</v>
      </c>
    </row>
    <row r="63" spans="1:5" x14ac:dyDescent="0.4">
      <c r="A63" t="s">
        <v>187</v>
      </c>
      <c r="B63" t="s">
        <v>140</v>
      </c>
      <c r="C63" t="str">
        <f>_xlfn.XLOOKUP(tbl_OrderProduct[[#This Row],[ProductID]],tbl_Product[ProductID],tbl_Product[Category])</f>
        <v>Strategy</v>
      </c>
      <c r="D63">
        <v>1</v>
      </c>
      <c r="E63" s="3">
        <f>_xlfn.XLOOKUP(tbl_OrderProduct[[#This Row],[ProductID]],tbl_Product[ProductID],tbl_Product[ListPrice])*tbl_OrderProduct[[#This Row],[Quantity]]</f>
        <v>63.49</v>
      </c>
    </row>
    <row r="64" spans="1:5" x14ac:dyDescent="0.4">
      <c r="A64" t="s">
        <v>187</v>
      </c>
      <c r="B64" t="s">
        <v>154</v>
      </c>
      <c r="C64" t="str">
        <f>_xlfn.XLOOKUP(tbl_OrderProduct[[#This Row],[ProductID]],tbl_Product[ProductID],tbl_Product[Category])</f>
        <v>Strategy</v>
      </c>
      <c r="D64">
        <v>1</v>
      </c>
      <c r="E64" s="3">
        <f>_xlfn.XLOOKUP(tbl_OrderProduct[[#This Row],[ProductID]],tbl_Product[ProductID],tbl_Product[ListPrice])*tbl_OrderProduct[[#This Row],[Quantity]]</f>
        <v>31</v>
      </c>
    </row>
    <row r="65" spans="1:5" x14ac:dyDescent="0.4">
      <c r="A65" t="s">
        <v>187</v>
      </c>
      <c r="B65" t="s">
        <v>144</v>
      </c>
      <c r="C65" t="str">
        <f>_xlfn.XLOOKUP(tbl_OrderProduct[[#This Row],[ProductID]],tbl_Product[ProductID],tbl_Product[Category])</f>
        <v>Strategy</v>
      </c>
      <c r="D65">
        <v>1</v>
      </c>
      <c r="E65" s="3">
        <f>_xlfn.XLOOKUP(tbl_OrderProduct[[#This Row],[ProductID]],tbl_Product[ProductID],tbl_Product[ListPrice])*tbl_OrderProduct[[#This Row],[Quantity]]</f>
        <v>64.95</v>
      </c>
    </row>
    <row r="66" spans="1:5" x14ac:dyDescent="0.4">
      <c r="A66" t="s">
        <v>187</v>
      </c>
      <c r="B66" t="s">
        <v>149</v>
      </c>
      <c r="C66" t="str">
        <f>_xlfn.XLOOKUP(tbl_OrderProduct[[#This Row],[ProductID]],tbl_Product[ProductID],tbl_Product[Category])</f>
        <v>Co-op</v>
      </c>
      <c r="D66">
        <v>2</v>
      </c>
      <c r="E66" s="3">
        <f>_xlfn.XLOOKUP(tbl_OrderProduct[[#This Row],[ProductID]],tbl_Product[ProductID],tbl_Product[ListPrice])*tbl_OrderProduct[[#This Row],[Quantity]]</f>
        <v>41.98</v>
      </c>
    </row>
    <row r="67" spans="1:5" x14ac:dyDescent="0.4">
      <c r="A67" t="s">
        <v>188</v>
      </c>
      <c r="B67" t="s">
        <v>145</v>
      </c>
      <c r="C67" t="str">
        <f>_xlfn.XLOOKUP(tbl_OrderProduct[[#This Row],[ProductID]],tbl_Product[ProductID],tbl_Product[Category])</f>
        <v>Adventure</v>
      </c>
      <c r="D67">
        <v>1</v>
      </c>
      <c r="E67" s="3">
        <f>_xlfn.XLOOKUP(tbl_OrderProduct[[#This Row],[ProductID]],tbl_Product[ProductID],tbl_Product[ListPrice])*tbl_OrderProduct[[#This Row],[Quantity]]</f>
        <v>40.5</v>
      </c>
    </row>
    <row r="68" spans="1:5" x14ac:dyDescent="0.4">
      <c r="A68" t="s">
        <v>189</v>
      </c>
      <c r="B68" t="s">
        <v>141</v>
      </c>
      <c r="C68" t="str">
        <f>_xlfn.XLOOKUP(tbl_OrderProduct[[#This Row],[ProductID]],tbl_Product[ProductID],tbl_Product[Category])</f>
        <v>Strategy</v>
      </c>
      <c r="D68">
        <v>1</v>
      </c>
      <c r="E68" s="3">
        <f>_xlfn.XLOOKUP(tbl_OrderProduct[[#This Row],[ProductID]],tbl_Product[ProductID],tbl_Product[ListPrice])*tbl_OrderProduct[[#This Row],[Quantity]]</f>
        <v>24</v>
      </c>
    </row>
    <row r="69" spans="1:5" x14ac:dyDescent="0.4">
      <c r="A69" t="s">
        <v>190</v>
      </c>
      <c r="B69" t="s">
        <v>138</v>
      </c>
      <c r="C69" t="str">
        <f>_xlfn.XLOOKUP(tbl_OrderProduct[[#This Row],[ProductID]],tbl_Product[ProductID],tbl_Product[Category])</f>
        <v>Classic</v>
      </c>
      <c r="D69">
        <v>3</v>
      </c>
      <c r="E69" s="3">
        <f>_xlfn.XLOOKUP(tbl_OrderProduct[[#This Row],[ProductID]],tbl_Product[ProductID],tbl_Product[ListPrice])*tbl_OrderProduct[[#This Row],[Quantity]]</f>
        <v>186</v>
      </c>
    </row>
    <row r="70" spans="1:5" x14ac:dyDescent="0.4">
      <c r="A70" t="s">
        <v>190</v>
      </c>
      <c r="B70" t="s">
        <v>155</v>
      </c>
      <c r="C70" t="str">
        <f>_xlfn.XLOOKUP(tbl_OrderProduct[[#This Row],[ProductID]],tbl_Product[ProductID],tbl_Product[Category])</f>
        <v>Strategy</v>
      </c>
      <c r="D70">
        <v>2</v>
      </c>
      <c r="E70" s="3">
        <f>_xlfn.XLOOKUP(tbl_OrderProduct[[#This Row],[ProductID]],tbl_Product[ProductID],tbl_Product[ListPrice])*tbl_OrderProduct[[#This Row],[Quantity]]</f>
        <v>54</v>
      </c>
    </row>
    <row r="71" spans="1:5" x14ac:dyDescent="0.4">
      <c r="A71" t="s">
        <v>190</v>
      </c>
      <c r="B71" t="s">
        <v>11</v>
      </c>
      <c r="C71" t="str">
        <f>_xlfn.XLOOKUP(tbl_OrderProduct[[#This Row],[ProductID]],tbl_Product[ProductID],tbl_Product[Category])</f>
        <v>Adventure</v>
      </c>
      <c r="D71">
        <v>1</v>
      </c>
      <c r="E71" s="3">
        <f>_xlfn.XLOOKUP(tbl_OrderProduct[[#This Row],[ProductID]],tbl_Product[ProductID],tbl_Product[ListPrice])*tbl_OrderProduct[[#This Row],[Quantity]]</f>
        <v>19.95</v>
      </c>
    </row>
    <row r="72" spans="1:5" x14ac:dyDescent="0.4">
      <c r="A72" t="s">
        <v>190</v>
      </c>
      <c r="B72" t="s">
        <v>141</v>
      </c>
      <c r="C72" t="str">
        <f>_xlfn.XLOOKUP(tbl_OrderProduct[[#This Row],[ProductID]],tbl_Product[ProductID],tbl_Product[Category])</f>
        <v>Strategy</v>
      </c>
      <c r="D72">
        <v>1</v>
      </c>
      <c r="E72" s="3">
        <f>_xlfn.XLOOKUP(tbl_OrderProduct[[#This Row],[ProductID]],tbl_Product[ProductID],tbl_Product[ListPrice])*tbl_OrderProduct[[#This Row],[Quantity]]</f>
        <v>24</v>
      </c>
    </row>
    <row r="73" spans="1:5" x14ac:dyDescent="0.4">
      <c r="A73" t="s">
        <v>191</v>
      </c>
      <c r="B73" t="s">
        <v>148</v>
      </c>
      <c r="C73" t="str">
        <f>_xlfn.XLOOKUP(tbl_OrderProduct[[#This Row],[ProductID]],tbl_Product[ProductID],tbl_Product[Category])</f>
        <v>Strategy</v>
      </c>
      <c r="D73">
        <v>1</v>
      </c>
      <c r="E73" s="3">
        <f>_xlfn.XLOOKUP(tbl_OrderProduct[[#This Row],[ProductID]],tbl_Product[ProductID],tbl_Product[ListPrice])*tbl_OrderProduct[[#This Row],[Quantity]]</f>
        <v>20.49</v>
      </c>
    </row>
    <row r="74" spans="1:5" x14ac:dyDescent="0.4">
      <c r="A74" t="s">
        <v>192</v>
      </c>
      <c r="B74" t="s">
        <v>141</v>
      </c>
      <c r="C74" t="str">
        <f>_xlfn.XLOOKUP(tbl_OrderProduct[[#This Row],[ProductID]],tbl_Product[ProductID],tbl_Product[Category])</f>
        <v>Strategy</v>
      </c>
      <c r="D74">
        <v>1</v>
      </c>
      <c r="E74" s="3">
        <f>_xlfn.XLOOKUP(tbl_OrderProduct[[#This Row],[ProductID]],tbl_Product[ProductID],tbl_Product[ListPrice])*tbl_OrderProduct[[#This Row],[Quantity]]</f>
        <v>24</v>
      </c>
    </row>
    <row r="75" spans="1:5" x14ac:dyDescent="0.4">
      <c r="A75" t="s">
        <v>193</v>
      </c>
      <c r="B75" t="s">
        <v>133</v>
      </c>
      <c r="C75" t="str">
        <f>_xlfn.XLOOKUP(tbl_OrderProduct[[#This Row],[ProductID]],tbl_Product[ProductID],tbl_Product[Category])</f>
        <v>Adventure</v>
      </c>
      <c r="D75">
        <v>1</v>
      </c>
      <c r="E75" s="3">
        <f>_xlfn.XLOOKUP(tbl_OrderProduct[[#This Row],[ProductID]],tbl_Product[ProductID],tbl_Product[ListPrice])*tbl_OrderProduct[[#This Row],[Quantity]]</f>
        <v>23.95</v>
      </c>
    </row>
    <row r="76" spans="1:5" x14ac:dyDescent="0.4">
      <c r="A76" t="s">
        <v>193</v>
      </c>
      <c r="B76" t="s">
        <v>164</v>
      </c>
      <c r="C76" t="str">
        <f>_xlfn.XLOOKUP(tbl_OrderProduct[[#This Row],[ProductID]],tbl_Product[ProductID],tbl_Product[Category])</f>
        <v>Strategy</v>
      </c>
      <c r="D76">
        <v>1</v>
      </c>
      <c r="E76" s="3">
        <f>_xlfn.XLOOKUP(tbl_OrderProduct[[#This Row],[ProductID]],tbl_Product[ProductID],tbl_Product[ListPrice])*tbl_OrderProduct[[#This Row],[Quantity]]</f>
        <v>29</v>
      </c>
    </row>
    <row r="77" spans="1:5" x14ac:dyDescent="0.4">
      <c r="A77" t="s">
        <v>193</v>
      </c>
      <c r="B77" t="s">
        <v>5</v>
      </c>
      <c r="C77" t="str">
        <f>_xlfn.XLOOKUP(tbl_OrderProduct[[#This Row],[ProductID]],tbl_Product[ProductID],tbl_Product[Category])</f>
        <v>Strategy</v>
      </c>
      <c r="D77">
        <v>1</v>
      </c>
      <c r="E77" s="3">
        <f>_xlfn.XLOOKUP(tbl_OrderProduct[[#This Row],[ProductID]],tbl_Product[ProductID],tbl_Product[ListPrice])*tbl_OrderProduct[[#This Row],[Quantity]]</f>
        <v>49.95</v>
      </c>
    </row>
    <row r="78" spans="1:5" x14ac:dyDescent="0.4">
      <c r="A78" t="s">
        <v>194</v>
      </c>
      <c r="B78" t="s">
        <v>134</v>
      </c>
      <c r="C78" t="str">
        <f>_xlfn.XLOOKUP(tbl_OrderProduct[[#This Row],[ProductID]],tbl_Product[ProductID],tbl_Product[Category])</f>
        <v>Co-op</v>
      </c>
      <c r="D78">
        <v>2</v>
      </c>
      <c r="E78" s="3">
        <f>_xlfn.XLOOKUP(tbl_OrderProduct[[#This Row],[ProductID]],tbl_Product[ProductID],tbl_Product[ListPrice])*tbl_OrderProduct[[#This Row],[Quantity]]</f>
        <v>67</v>
      </c>
    </row>
    <row r="79" spans="1:5" x14ac:dyDescent="0.4">
      <c r="A79" t="s">
        <v>194</v>
      </c>
      <c r="B79" t="s">
        <v>140</v>
      </c>
      <c r="C79" t="str">
        <f>_xlfn.XLOOKUP(tbl_OrderProduct[[#This Row],[ProductID]],tbl_Product[ProductID],tbl_Product[Category])</f>
        <v>Strategy</v>
      </c>
      <c r="D79">
        <v>1</v>
      </c>
      <c r="E79" s="3">
        <f>_xlfn.XLOOKUP(tbl_OrderProduct[[#This Row],[ProductID]],tbl_Product[ProductID],tbl_Product[ListPrice])*tbl_OrderProduct[[#This Row],[Quantity]]</f>
        <v>63.49</v>
      </c>
    </row>
    <row r="80" spans="1:5" x14ac:dyDescent="0.4">
      <c r="A80" t="s">
        <v>194</v>
      </c>
      <c r="B80" t="s">
        <v>7</v>
      </c>
      <c r="C80" t="str">
        <f>_xlfn.XLOOKUP(tbl_OrderProduct[[#This Row],[ProductID]],tbl_Product[ProductID],tbl_Product[Category])</f>
        <v>Strategy</v>
      </c>
      <c r="D80">
        <v>1</v>
      </c>
      <c r="E80" s="3">
        <f>_xlfn.XLOOKUP(tbl_OrderProduct[[#This Row],[ProductID]],tbl_Product[ProductID],tbl_Product[ListPrice])*tbl_OrderProduct[[#This Row],[Quantity]]</f>
        <v>53</v>
      </c>
    </row>
    <row r="81" spans="1:5" x14ac:dyDescent="0.4">
      <c r="A81" t="s">
        <v>195</v>
      </c>
      <c r="B81" t="s">
        <v>158</v>
      </c>
      <c r="C81" t="str">
        <f>_xlfn.XLOOKUP(tbl_OrderProduct[[#This Row],[ProductID]],tbl_Product[ProductID],tbl_Product[Category])</f>
        <v>Classic</v>
      </c>
      <c r="D81">
        <v>3</v>
      </c>
      <c r="E81" s="3">
        <f>_xlfn.XLOOKUP(tbl_OrderProduct[[#This Row],[ProductID]],tbl_Product[ProductID],tbl_Product[ListPrice])*tbl_OrderProduct[[#This Row],[Quantity]]</f>
        <v>135</v>
      </c>
    </row>
    <row r="82" spans="1:5" x14ac:dyDescent="0.4">
      <c r="A82" t="s">
        <v>196</v>
      </c>
      <c r="B82" t="s">
        <v>140</v>
      </c>
      <c r="C82" t="str">
        <f>_xlfn.XLOOKUP(tbl_OrderProduct[[#This Row],[ProductID]],tbl_Product[ProductID],tbl_Product[Category])</f>
        <v>Strategy</v>
      </c>
      <c r="D82">
        <v>1</v>
      </c>
      <c r="E82" s="3">
        <f>_xlfn.XLOOKUP(tbl_OrderProduct[[#This Row],[ProductID]],tbl_Product[ProductID],tbl_Product[ListPrice])*tbl_OrderProduct[[#This Row],[Quantity]]</f>
        <v>63.49</v>
      </c>
    </row>
    <row r="83" spans="1:5" x14ac:dyDescent="0.4">
      <c r="A83" t="s">
        <v>196</v>
      </c>
      <c r="B83" t="s">
        <v>5</v>
      </c>
      <c r="C83" t="str">
        <f>_xlfn.XLOOKUP(tbl_OrderProduct[[#This Row],[ProductID]],tbl_Product[ProductID],tbl_Product[Category])</f>
        <v>Strategy</v>
      </c>
      <c r="D83">
        <v>1</v>
      </c>
      <c r="E83" s="3">
        <f>_xlfn.XLOOKUP(tbl_OrderProduct[[#This Row],[ProductID]],tbl_Product[ProductID],tbl_Product[ListPrice])*tbl_OrderProduct[[#This Row],[Quantity]]</f>
        <v>49.95</v>
      </c>
    </row>
    <row r="84" spans="1:5" x14ac:dyDescent="0.4">
      <c r="A84" t="s">
        <v>196</v>
      </c>
      <c r="B84" t="s">
        <v>2</v>
      </c>
      <c r="C84" t="str">
        <f>_xlfn.XLOOKUP(tbl_OrderProduct[[#This Row],[ProductID]],tbl_Product[ProductID],tbl_Product[Category])</f>
        <v>Strategy</v>
      </c>
      <c r="D84">
        <v>1</v>
      </c>
      <c r="E84" s="3">
        <f>_xlfn.XLOOKUP(tbl_OrderProduct[[#This Row],[ProductID]],tbl_Product[ProductID],tbl_Product[ListPrice])*tbl_OrderProduct[[#This Row],[Quantity]]</f>
        <v>12.95</v>
      </c>
    </row>
    <row r="85" spans="1:5" x14ac:dyDescent="0.4">
      <c r="A85" t="s">
        <v>196</v>
      </c>
      <c r="B85" t="s">
        <v>131</v>
      </c>
      <c r="C85" t="str">
        <f>_xlfn.XLOOKUP(tbl_OrderProduct[[#This Row],[ProductID]],tbl_Product[ProductID],tbl_Product[Category])</f>
        <v>Strategy</v>
      </c>
      <c r="D85">
        <v>1</v>
      </c>
      <c r="E85" s="3">
        <f>_xlfn.XLOOKUP(tbl_OrderProduct[[#This Row],[ProductID]],tbl_Product[ProductID],tbl_Product[ListPrice])*tbl_OrderProduct[[#This Row],[Quantity]]</f>
        <v>49</v>
      </c>
    </row>
    <row r="86" spans="1:5" x14ac:dyDescent="0.4">
      <c r="A86" t="s">
        <v>197</v>
      </c>
      <c r="B86" t="s">
        <v>130</v>
      </c>
      <c r="C86" t="str">
        <f>_xlfn.XLOOKUP(tbl_OrderProduct[[#This Row],[ProductID]],tbl_Product[ProductID],tbl_Product[Category])</f>
        <v>Strategy</v>
      </c>
      <c r="D86">
        <v>1</v>
      </c>
      <c r="E86" s="3">
        <f>_xlfn.XLOOKUP(tbl_OrderProduct[[#This Row],[ProductID]],tbl_Product[ProductID],tbl_Product[ListPrice])*tbl_OrderProduct[[#This Row],[Quantity]]</f>
        <v>15.5</v>
      </c>
    </row>
    <row r="87" spans="1:5" x14ac:dyDescent="0.4">
      <c r="A87" t="s">
        <v>198</v>
      </c>
      <c r="B87" t="s">
        <v>147</v>
      </c>
      <c r="C87" t="str">
        <f>_xlfn.XLOOKUP(tbl_OrderProduct[[#This Row],[ProductID]],tbl_Product[ProductID],tbl_Product[Category])</f>
        <v>Classic</v>
      </c>
      <c r="D87">
        <v>1</v>
      </c>
      <c r="E87" s="3">
        <f>_xlfn.XLOOKUP(tbl_OrderProduct[[#This Row],[ProductID]],tbl_Product[ProductID],tbl_Product[ListPrice])*tbl_OrderProduct[[#This Row],[Quantity]]</f>
        <v>40.950000000000003</v>
      </c>
    </row>
    <row r="88" spans="1:5" x14ac:dyDescent="0.4">
      <c r="A88" t="s">
        <v>198</v>
      </c>
      <c r="B88" t="s">
        <v>137</v>
      </c>
      <c r="C88" t="str">
        <f>_xlfn.XLOOKUP(tbl_OrderProduct[[#This Row],[ProductID]],tbl_Product[ProductID],tbl_Product[Category])</f>
        <v>Classic</v>
      </c>
      <c r="D88">
        <v>2</v>
      </c>
      <c r="E88" s="3">
        <f>_xlfn.XLOOKUP(tbl_OrderProduct[[#This Row],[ProductID]],tbl_Product[ProductID],tbl_Product[ListPrice])*tbl_OrderProduct[[#This Row],[Quantity]]</f>
        <v>141.97999999999999</v>
      </c>
    </row>
    <row r="89" spans="1:5" x14ac:dyDescent="0.4">
      <c r="A89" t="s">
        <v>198</v>
      </c>
      <c r="B89" t="s">
        <v>9</v>
      </c>
      <c r="C89" t="str">
        <f>_xlfn.XLOOKUP(tbl_OrderProduct[[#This Row],[ProductID]],tbl_Product[ProductID],tbl_Product[Category])</f>
        <v>Strategy</v>
      </c>
      <c r="D89">
        <v>2</v>
      </c>
      <c r="E89" s="3">
        <f>_xlfn.XLOOKUP(tbl_OrderProduct[[#This Row],[ProductID]],tbl_Product[ProductID],tbl_Product[ListPrice])*tbl_OrderProduct[[#This Row],[Quantity]]</f>
        <v>147.9</v>
      </c>
    </row>
    <row r="90" spans="1:5" x14ac:dyDescent="0.4">
      <c r="A90" t="s">
        <v>199</v>
      </c>
      <c r="B90" t="s">
        <v>136</v>
      </c>
      <c r="C90" t="str">
        <f>_xlfn.XLOOKUP(tbl_OrderProduct[[#This Row],[ProductID]],tbl_Product[ProductID],tbl_Product[Category])</f>
        <v>Party</v>
      </c>
      <c r="D90">
        <v>2</v>
      </c>
      <c r="E90" s="3">
        <f>_xlfn.XLOOKUP(tbl_OrderProduct[[#This Row],[ProductID]],tbl_Product[ProductID],tbl_Product[ListPrice])*tbl_OrderProduct[[#This Row],[Quantity]]</f>
        <v>66</v>
      </c>
    </row>
    <row r="91" spans="1:5" x14ac:dyDescent="0.4">
      <c r="A91" t="s">
        <v>200</v>
      </c>
      <c r="B91" t="s">
        <v>138</v>
      </c>
      <c r="C91" t="str">
        <f>_xlfn.XLOOKUP(tbl_OrderProduct[[#This Row],[ProductID]],tbl_Product[ProductID],tbl_Product[Category])</f>
        <v>Classic</v>
      </c>
      <c r="D91">
        <v>1</v>
      </c>
      <c r="E91" s="3">
        <f>_xlfn.XLOOKUP(tbl_OrderProduct[[#This Row],[ProductID]],tbl_Product[ProductID],tbl_Product[ListPrice])*tbl_OrderProduct[[#This Row],[Quantity]]</f>
        <v>62</v>
      </c>
    </row>
    <row r="92" spans="1:5" x14ac:dyDescent="0.4">
      <c r="A92" t="s">
        <v>201</v>
      </c>
      <c r="B92" t="s">
        <v>154</v>
      </c>
      <c r="C92" t="str">
        <f>_xlfn.XLOOKUP(tbl_OrderProduct[[#This Row],[ProductID]],tbl_Product[ProductID],tbl_Product[Category])</f>
        <v>Strategy</v>
      </c>
      <c r="D92">
        <v>1</v>
      </c>
      <c r="E92" s="3">
        <f>_xlfn.XLOOKUP(tbl_OrderProduct[[#This Row],[ProductID]],tbl_Product[ProductID],tbl_Product[ListPrice])*tbl_OrderProduct[[#This Row],[Quantity]]</f>
        <v>31</v>
      </c>
    </row>
    <row r="93" spans="1:5" x14ac:dyDescent="0.4">
      <c r="A93" t="s">
        <v>202</v>
      </c>
      <c r="B93" t="s">
        <v>159</v>
      </c>
      <c r="C93" t="str">
        <f>_xlfn.XLOOKUP(tbl_OrderProduct[[#This Row],[ProductID]],tbl_Product[ProductID],tbl_Product[Category])</f>
        <v>Strategy</v>
      </c>
      <c r="D93">
        <v>2</v>
      </c>
      <c r="E93" s="3">
        <f>_xlfn.XLOOKUP(tbl_OrderProduct[[#This Row],[ProductID]],tbl_Product[ProductID],tbl_Product[ListPrice])*tbl_OrderProduct[[#This Row],[Quantity]]</f>
        <v>116</v>
      </c>
    </row>
    <row r="94" spans="1:5" x14ac:dyDescent="0.4">
      <c r="A94" t="s">
        <v>202</v>
      </c>
      <c r="B94" t="s">
        <v>129</v>
      </c>
      <c r="C94" t="str">
        <f>_xlfn.XLOOKUP(tbl_OrderProduct[[#This Row],[ProductID]],tbl_Product[ProductID],tbl_Product[Category])</f>
        <v>Party</v>
      </c>
      <c r="D94">
        <v>1</v>
      </c>
      <c r="E94" s="3">
        <f>_xlfn.XLOOKUP(tbl_OrderProduct[[#This Row],[ProductID]],tbl_Product[ProductID],tbl_Product[ListPrice])*tbl_OrderProduct[[#This Row],[Quantity]]</f>
        <v>49.49</v>
      </c>
    </row>
    <row r="95" spans="1:5" x14ac:dyDescent="0.4">
      <c r="A95" t="s">
        <v>203</v>
      </c>
      <c r="B95" t="s">
        <v>160</v>
      </c>
      <c r="C95" t="str">
        <f>_xlfn.XLOOKUP(tbl_OrderProduct[[#This Row],[ProductID]],tbl_Product[ProductID],tbl_Product[Category])</f>
        <v>Co-op</v>
      </c>
      <c r="D95">
        <v>1</v>
      </c>
      <c r="E95" s="3">
        <f>_xlfn.XLOOKUP(tbl_OrderProduct[[#This Row],[ProductID]],tbl_Product[ProductID],tbl_Product[ListPrice])*tbl_OrderProduct[[#This Row],[Quantity]]</f>
        <v>38.49</v>
      </c>
    </row>
    <row r="96" spans="1:5" x14ac:dyDescent="0.4">
      <c r="A96" t="s">
        <v>204</v>
      </c>
      <c r="B96" t="s">
        <v>135</v>
      </c>
      <c r="C96" t="str">
        <f>_xlfn.XLOOKUP(tbl_OrderProduct[[#This Row],[ProductID]],tbl_Product[ProductID],tbl_Product[Category])</f>
        <v>Classic</v>
      </c>
      <c r="D96">
        <v>1</v>
      </c>
      <c r="E96" s="3">
        <f>_xlfn.XLOOKUP(tbl_OrderProduct[[#This Row],[ProductID]],tbl_Product[ProductID],tbl_Product[ListPrice])*tbl_OrderProduct[[#This Row],[Quantity]]</f>
        <v>16.989999999999998</v>
      </c>
    </row>
    <row r="97" spans="1:5" x14ac:dyDescent="0.4">
      <c r="A97" t="s">
        <v>204</v>
      </c>
      <c r="B97" t="s">
        <v>141</v>
      </c>
      <c r="C97" t="str">
        <f>_xlfn.XLOOKUP(tbl_OrderProduct[[#This Row],[ProductID]],tbl_Product[ProductID],tbl_Product[Category])</f>
        <v>Strategy</v>
      </c>
      <c r="D97">
        <v>1</v>
      </c>
      <c r="E97" s="3">
        <f>_xlfn.XLOOKUP(tbl_OrderProduct[[#This Row],[ProductID]],tbl_Product[ProductID],tbl_Product[ListPrice])*tbl_OrderProduct[[#This Row],[Quantity]]</f>
        <v>24</v>
      </c>
    </row>
    <row r="98" spans="1:5" x14ac:dyDescent="0.4">
      <c r="A98" t="s">
        <v>204</v>
      </c>
      <c r="B98" t="s">
        <v>134</v>
      </c>
      <c r="C98" t="str">
        <f>_xlfn.XLOOKUP(tbl_OrderProduct[[#This Row],[ProductID]],tbl_Product[ProductID],tbl_Product[Category])</f>
        <v>Co-op</v>
      </c>
      <c r="D98">
        <v>1</v>
      </c>
      <c r="E98" s="3">
        <f>_xlfn.XLOOKUP(tbl_OrderProduct[[#This Row],[ProductID]],tbl_Product[ProductID],tbl_Product[ListPrice])*tbl_OrderProduct[[#This Row],[Quantity]]</f>
        <v>33.5</v>
      </c>
    </row>
    <row r="99" spans="1:5" x14ac:dyDescent="0.4">
      <c r="A99" t="s">
        <v>204</v>
      </c>
      <c r="B99" t="s">
        <v>149</v>
      </c>
      <c r="C99" t="str">
        <f>_xlfn.XLOOKUP(tbl_OrderProduct[[#This Row],[ProductID]],tbl_Product[ProductID],tbl_Product[Category])</f>
        <v>Co-op</v>
      </c>
      <c r="D99">
        <v>1</v>
      </c>
      <c r="E99" s="3">
        <f>_xlfn.XLOOKUP(tbl_OrderProduct[[#This Row],[ProductID]],tbl_Product[ProductID],tbl_Product[ListPrice])*tbl_OrderProduct[[#This Row],[Quantity]]</f>
        <v>20.99</v>
      </c>
    </row>
    <row r="100" spans="1:5" x14ac:dyDescent="0.4">
      <c r="A100" t="s">
        <v>205</v>
      </c>
      <c r="B100" t="s">
        <v>141</v>
      </c>
      <c r="C100" t="str">
        <f>_xlfn.XLOOKUP(tbl_OrderProduct[[#This Row],[ProductID]],tbl_Product[ProductID],tbl_Product[Category])</f>
        <v>Strategy</v>
      </c>
      <c r="D100">
        <v>1</v>
      </c>
      <c r="E100" s="3">
        <f>_xlfn.XLOOKUP(tbl_OrderProduct[[#This Row],[ProductID]],tbl_Product[ProductID],tbl_Product[ListPrice])*tbl_OrderProduct[[#This Row],[Quantity]]</f>
        <v>24</v>
      </c>
    </row>
    <row r="101" spans="1:5" x14ac:dyDescent="0.4">
      <c r="A101" t="s">
        <v>206</v>
      </c>
      <c r="B101" t="s">
        <v>146</v>
      </c>
      <c r="C101" t="str">
        <f>_xlfn.XLOOKUP(tbl_OrderProduct[[#This Row],[ProductID]],tbl_Product[ProductID],tbl_Product[Category])</f>
        <v>Strategy</v>
      </c>
      <c r="D101">
        <v>2</v>
      </c>
      <c r="E101" s="3">
        <f>_xlfn.XLOOKUP(tbl_OrderProduct[[#This Row],[ProductID]],tbl_Product[ProductID],tbl_Product[ListPrice])*tbl_OrderProduct[[#This Row],[Quantity]]</f>
        <v>98.98</v>
      </c>
    </row>
    <row r="102" spans="1:5" x14ac:dyDescent="0.4">
      <c r="A102" t="s">
        <v>207</v>
      </c>
      <c r="B102" t="s">
        <v>163</v>
      </c>
      <c r="C102" t="str">
        <f>_xlfn.XLOOKUP(tbl_OrderProduct[[#This Row],[ProductID]],tbl_Product[ProductID],tbl_Product[Category])</f>
        <v>Party</v>
      </c>
      <c r="D102">
        <v>2</v>
      </c>
      <c r="E102" s="3">
        <f>_xlfn.XLOOKUP(tbl_OrderProduct[[#This Row],[ProductID]],tbl_Product[ProductID],tbl_Product[ListPrice])*tbl_OrderProduct[[#This Row],[Quantity]]</f>
        <v>76</v>
      </c>
    </row>
    <row r="103" spans="1:5" x14ac:dyDescent="0.4">
      <c r="A103" t="s">
        <v>207</v>
      </c>
      <c r="B103" t="s">
        <v>137</v>
      </c>
      <c r="C103" t="str">
        <f>_xlfn.XLOOKUP(tbl_OrderProduct[[#This Row],[ProductID]],tbl_Product[ProductID],tbl_Product[Category])</f>
        <v>Classic</v>
      </c>
      <c r="D103">
        <v>1</v>
      </c>
      <c r="E103" s="3">
        <f>_xlfn.XLOOKUP(tbl_OrderProduct[[#This Row],[ProductID]],tbl_Product[ProductID],tbl_Product[ListPrice])*tbl_OrderProduct[[#This Row],[Quantity]]</f>
        <v>70.989999999999995</v>
      </c>
    </row>
    <row r="104" spans="1:5" x14ac:dyDescent="0.4">
      <c r="A104" t="s">
        <v>207</v>
      </c>
      <c r="B104" t="s">
        <v>142</v>
      </c>
      <c r="C104" t="str">
        <f>_xlfn.XLOOKUP(tbl_OrderProduct[[#This Row],[ProductID]],tbl_Product[ProductID],tbl_Product[Category])</f>
        <v>Classic</v>
      </c>
      <c r="D104">
        <v>1</v>
      </c>
      <c r="E104" s="3">
        <f>_xlfn.XLOOKUP(tbl_OrderProduct[[#This Row],[ProductID]],tbl_Product[ProductID],tbl_Product[ListPrice])*tbl_OrderProduct[[#This Row],[Quantity]]</f>
        <v>49.49</v>
      </c>
    </row>
    <row r="105" spans="1:5" x14ac:dyDescent="0.4">
      <c r="A105" t="s">
        <v>207</v>
      </c>
      <c r="B105" t="s">
        <v>139</v>
      </c>
      <c r="C105" t="str">
        <f>_xlfn.XLOOKUP(tbl_OrderProduct[[#This Row],[ProductID]],tbl_Product[ProductID],tbl_Product[Category])</f>
        <v>Strategy</v>
      </c>
      <c r="D105">
        <v>2</v>
      </c>
      <c r="E105" s="3">
        <f>_xlfn.XLOOKUP(tbl_OrderProduct[[#This Row],[ProductID]],tbl_Product[ProductID],tbl_Product[ListPrice])*tbl_OrderProduct[[#This Row],[Quantity]]</f>
        <v>109.98</v>
      </c>
    </row>
    <row r="106" spans="1:5" x14ac:dyDescent="0.4">
      <c r="A106" t="s">
        <v>207</v>
      </c>
      <c r="B106" t="s">
        <v>147</v>
      </c>
      <c r="C106" t="str">
        <f>_xlfn.XLOOKUP(tbl_OrderProduct[[#This Row],[ProductID]],tbl_Product[ProductID],tbl_Product[Category])</f>
        <v>Classic</v>
      </c>
      <c r="D106">
        <v>2</v>
      </c>
      <c r="E106" s="3">
        <f>_xlfn.XLOOKUP(tbl_OrderProduct[[#This Row],[ProductID]],tbl_Product[ProductID],tbl_Product[ListPrice])*tbl_OrderProduct[[#This Row],[Quantity]]</f>
        <v>81.900000000000006</v>
      </c>
    </row>
    <row r="107" spans="1:5" x14ac:dyDescent="0.4">
      <c r="A107" t="s">
        <v>208</v>
      </c>
      <c r="B107" t="s">
        <v>141</v>
      </c>
      <c r="C107" t="str">
        <f>_xlfn.XLOOKUP(tbl_OrderProduct[[#This Row],[ProductID]],tbl_Product[ProductID],tbl_Product[Category])</f>
        <v>Strategy</v>
      </c>
      <c r="D107">
        <v>1</v>
      </c>
      <c r="E107" s="3">
        <f>_xlfn.XLOOKUP(tbl_OrderProduct[[#This Row],[ProductID]],tbl_Product[ProductID],tbl_Product[ListPrice])*tbl_OrderProduct[[#This Row],[Quantity]]</f>
        <v>24</v>
      </c>
    </row>
    <row r="108" spans="1:5" x14ac:dyDescent="0.4">
      <c r="A108" t="s">
        <v>208</v>
      </c>
      <c r="B108" t="s">
        <v>162</v>
      </c>
      <c r="C108" t="str">
        <f>_xlfn.XLOOKUP(tbl_OrderProduct[[#This Row],[ProductID]],tbl_Product[ProductID],tbl_Product[Category])</f>
        <v>Strategy</v>
      </c>
      <c r="D108">
        <v>2</v>
      </c>
      <c r="E108" s="3">
        <f>_xlfn.XLOOKUP(tbl_OrderProduct[[#This Row],[ProductID]],tbl_Product[ProductID],tbl_Product[ListPrice])*tbl_OrderProduct[[#This Row],[Quantity]]</f>
        <v>35</v>
      </c>
    </row>
    <row r="109" spans="1:5" x14ac:dyDescent="0.4">
      <c r="A109" t="s">
        <v>208</v>
      </c>
      <c r="B109" t="s">
        <v>144</v>
      </c>
      <c r="C109" t="str">
        <f>_xlfn.XLOOKUP(tbl_OrderProduct[[#This Row],[ProductID]],tbl_Product[ProductID],tbl_Product[Category])</f>
        <v>Strategy</v>
      </c>
      <c r="D109">
        <v>1</v>
      </c>
      <c r="E109" s="3">
        <f>_xlfn.XLOOKUP(tbl_OrderProduct[[#This Row],[ProductID]],tbl_Product[ProductID],tbl_Product[ListPrice])*tbl_OrderProduct[[#This Row],[Quantity]]</f>
        <v>64.95</v>
      </c>
    </row>
    <row r="110" spans="1:5" x14ac:dyDescent="0.4">
      <c r="A110" t="s">
        <v>208</v>
      </c>
      <c r="B110" t="s">
        <v>155</v>
      </c>
      <c r="C110" t="str">
        <f>_xlfn.XLOOKUP(tbl_OrderProduct[[#This Row],[ProductID]],tbl_Product[ProductID],tbl_Product[Category])</f>
        <v>Strategy</v>
      </c>
      <c r="D110">
        <v>2</v>
      </c>
      <c r="E110" s="3">
        <f>_xlfn.XLOOKUP(tbl_OrderProduct[[#This Row],[ProductID]],tbl_Product[ProductID],tbl_Product[ListPrice])*tbl_OrderProduct[[#This Row],[Quantity]]</f>
        <v>54</v>
      </c>
    </row>
    <row r="111" spans="1:5" x14ac:dyDescent="0.4">
      <c r="A111" t="s">
        <v>209</v>
      </c>
      <c r="B111" t="s">
        <v>148</v>
      </c>
      <c r="C111" t="str">
        <f>_xlfn.XLOOKUP(tbl_OrderProduct[[#This Row],[ProductID]],tbl_Product[ProductID],tbl_Product[Category])</f>
        <v>Strategy</v>
      </c>
      <c r="D111">
        <v>1</v>
      </c>
      <c r="E111" s="3">
        <f>_xlfn.XLOOKUP(tbl_OrderProduct[[#This Row],[ProductID]],tbl_Product[ProductID],tbl_Product[ListPrice])*tbl_OrderProduct[[#This Row],[Quantity]]</f>
        <v>20.49</v>
      </c>
    </row>
    <row r="112" spans="1:5" x14ac:dyDescent="0.4">
      <c r="A112" t="s">
        <v>209</v>
      </c>
      <c r="B112" t="s">
        <v>147</v>
      </c>
      <c r="C112" t="str">
        <f>_xlfn.XLOOKUP(tbl_OrderProduct[[#This Row],[ProductID]],tbl_Product[ProductID],tbl_Product[Category])</f>
        <v>Classic</v>
      </c>
      <c r="D112">
        <v>1</v>
      </c>
      <c r="E112" s="3">
        <f>_xlfn.XLOOKUP(tbl_OrderProduct[[#This Row],[ProductID]],tbl_Product[ProductID],tbl_Product[ListPrice])*tbl_OrderProduct[[#This Row],[Quantity]]</f>
        <v>40.950000000000003</v>
      </c>
    </row>
    <row r="113" spans="1:5" x14ac:dyDescent="0.4">
      <c r="A113" t="s">
        <v>210</v>
      </c>
      <c r="B113" t="s">
        <v>146</v>
      </c>
      <c r="C113" t="str">
        <f>_xlfn.XLOOKUP(tbl_OrderProduct[[#This Row],[ProductID]],tbl_Product[ProductID],tbl_Product[Category])</f>
        <v>Strategy</v>
      </c>
      <c r="D113">
        <v>1</v>
      </c>
      <c r="E113" s="3">
        <f>_xlfn.XLOOKUP(tbl_OrderProduct[[#This Row],[ProductID]],tbl_Product[ProductID],tbl_Product[ListPrice])*tbl_OrderProduct[[#This Row],[Quantity]]</f>
        <v>49.49</v>
      </c>
    </row>
    <row r="114" spans="1:5" x14ac:dyDescent="0.4">
      <c r="A114" t="s">
        <v>211</v>
      </c>
      <c r="B114" t="s">
        <v>7</v>
      </c>
      <c r="C114" t="str">
        <f>_xlfn.XLOOKUP(tbl_OrderProduct[[#This Row],[ProductID]],tbl_Product[ProductID],tbl_Product[Category])</f>
        <v>Strategy</v>
      </c>
      <c r="D114">
        <v>2</v>
      </c>
      <c r="E114" s="3">
        <f>_xlfn.XLOOKUP(tbl_OrderProduct[[#This Row],[ProductID]],tbl_Product[ProductID],tbl_Product[ListPrice])*tbl_OrderProduct[[#This Row],[Quantity]]</f>
        <v>106</v>
      </c>
    </row>
    <row r="115" spans="1:5" x14ac:dyDescent="0.4">
      <c r="A115" t="s">
        <v>211</v>
      </c>
      <c r="B115" t="s">
        <v>136</v>
      </c>
      <c r="C115" t="str">
        <f>_xlfn.XLOOKUP(tbl_OrderProduct[[#This Row],[ProductID]],tbl_Product[ProductID],tbl_Product[Category])</f>
        <v>Party</v>
      </c>
      <c r="D115">
        <v>1</v>
      </c>
      <c r="E115" s="3">
        <f>_xlfn.XLOOKUP(tbl_OrderProduct[[#This Row],[ProductID]],tbl_Product[ProductID],tbl_Product[ListPrice])*tbl_OrderProduct[[#This Row],[Quantity]]</f>
        <v>33</v>
      </c>
    </row>
    <row r="116" spans="1:5" x14ac:dyDescent="0.4">
      <c r="A116" t="s">
        <v>211</v>
      </c>
      <c r="B116" t="s">
        <v>150</v>
      </c>
      <c r="C116" t="str">
        <f>_xlfn.XLOOKUP(tbl_OrderProduct[[#This Row],[ProductID]],tbl_Product[ProductID],tbl_Product[Category])</f>
        <v>Party</v>
      </c>
      <c r="D116">
        <v>1</v>
      </c>
      <c r="E116" s="3">
        <f>_xlfn.XLOOKUP(tbl_OrderProduct[[#This Row],[ProductID]],tbl_Product[ProductID],tbl_Product[ListPrice])*tbl_OrderProduct[[#This Row],[Quantity]]</f>
        <v>35</v>
      </c>
    </row>
    <row r="117" spans="1:5" x14ac:dyDescent="0.4">
      <c r="A117" t="s">
        <v>212</v>
      </c>
      <c r="B117" t="s">
        <v>10</v>
      </c>
      <c r="C117" t="str">
        <f>_xlfn.XLOOKUP(tbl_OrderProduct[[#This Row],[ProductID]],tbl_Product[ProductID],tbl_Product[Category])</f>
        <v>Party</v>
      </c>
      <c r="D117">
        <v>1</v>
      </c>
      <c r="E117" s="3">
        <f>_xlfn.XLOOKUP(tbl_OrderProduct[[#This Row],[ProductID]],tbl_Product[ProductID],tbl_Product[ListPrice])*tbl_OrderProduct[[#This Row],[Quantity]]</f>
        <v>49</v>
      </c>
    </row>
    <row r="118" spans="1:5" x14ac:dyDescent="0.4">
      <c r="A118" t="s">
        <v>213</v>
      </c>
      <c r="B118" t="s">
        <v>158</v>
      </c>
      <c r="C118" t="str">
        <f>_xlfn.XLOOKUP(tbl_OrderProduct[[#This Row],[ProductID]],tbl_Product[ProductID],tbl_Product[Category])</f>
        <v>Classic</v>
      </c>
      <c r="D118">
        <v>1</v>
      </c>
      <c r="E118" s="3">
        <f>_xlfn.XLOOKUP(tbl_OrderProduct[[#This Row],[ProductID]],tbl_Product[ProductID],tbl_Product[ListPrice])*tbl_OrderProduct[[#This Row],[Quantity]]</f>
        <v>45</v>
      </c>
    </row>
    <row r="119" spans="1:5" x14ac:dyDescent="0.4">
      <c r="A119" t="s">
        <v>213</v>
      </c>
      <c r="B119" t="s">
        <v>136</v>
      </c>
      <c r="C119" t="str">
        <f>_xlfn.XLOOKUP(tbl_OrderProduct[[#This Row],[ProductID]],tbl_Product[ProductID],tbl_Product[Category])</f>
        <v>Party</v>
      </c>
      <c r="D119">
        <v>2</v>
      </c>
      <c r="E119" s="3">
        <f>_xlfn.XLOOKUP(tbl_OrderProduct[[#This Row],[ProductID]],tbl_Product[ProductID],tbl_Product[ListPrice])*tbl_OrderProduct[[#This Row],[Quantity]]</f>
        <v>66</v>
      </c>
    </row>
    <row r="120" spans="1:5" x14ac:dyDescent="0.4">
      <c r="A120" t="s">
        <v>213</v>
      </c>
      <c r="B120" t="s">
        <v>164</v>
      </c>
      <c r="C120" t="str">
        <f>_xlfn.XLOOKUP(tbl_OrderProduct[[#This Row],[ProductID]],tbl_Product[ProductID],tbl_Product[Category])</f>
        <v>Strategy</v>
      </c>
      <c r="D120">
        <v>1</v>
      </c>
      <c r="E120" s="3">
        <f>_xlfn.XLOOKUP(tbl_OrderProduct[[#This Row],[ProductID]],tbl_Product[ProductID],tbl_Product[ListPrice])*tbl_OrderProduct[[#This Row],[Quantity]]</f>
        <v>29</v>
      </c>
    </row>
    <row r="121" spans="1:5" x14ac:dyDescent="0.4">
      <c r="A121" t="s">
        <v>213</v>
      </c>
      <c r="B121" t="s">
        <v>155</v>
      </c>
      <c r="C121" t="str">
        <f>_xlfn.XLOOKUP(tbl_OrderProduct[[#This Row],[ProductID]],tbl_Product[ProductID],tbl_Product[Category])</f>
        <v>Strategy</v>
      </c>
      <c r="D121">
        <v>1</v>
      </c>
      <c r="E121" s="3">
        <f>_xlfn.XLOOKUP(tbl_OrderProduct[[#This Row],[ProductID]],tbl_Product[ProductID],tbl_Product[ListPrice])*tbl_OrderProduct[[#This Row],[Quantity]]</f>
        <v>27</v>
      </c>
    </row>
    <row r="122" spans="1:5" x14ac:dyDescent="0.4">
      <c r="A122" t="s">
        <v>213</v>
      </c>
      <c r="B122" t="s">
        <v>130</v>
      </c>
      <c r="C122" t="str">
        <f>_xlfn.XLOOKUP(tbl_OrderProduct[[#This Row],[ProductID]],tbl_Product[ProductID],tbl_Product[Category])</f>
        <v>Strategy</v>
      </c>
      <c r="D122">
        <v>2</v>
      </c>
      <c r="E122" s="3">
        <f>_xlfn.XLOOKUP(tbl_OrderProduct[[#This Row],[ProductID]],tbl_Product[ProductID],tbl_Product[ListPrice])*tbl_OrderProduct[[#This Row],[Quantity]]</f>
        <v>31</v>
      </c>
    </row>
    <row r="123" spans="1:5" x14ac:dyDescent="0.4">
      <c r="A123" t="s">
        <v>214</v>
      </c>
      <c r="B123" t="s">
        <v>129</v>
      </c>
      <c r="C123" t="str">
        <f>_xlfn.XLOOKUP(tbl_OrderProduct[[#This Row],[ProductID]],tbl_Product[ProductID],tbl_Product[Category])</f>
        <v>Party</v>
      </c>
      <c r="D123">
        <v>2</v>
      </c>
      <c r="E123" s="3">
        <f>_xlfn.XLOOKUP(tbl_OrderProduct[[#This Row],[ProductID]],tbl_Product[ProductID],tbl_Product[ListPrice])*tbl_OrderProduct[[#This Row],[Quantity]]</f>
        <v>98.98</v>
      </c>
    </row>
    <row r="124" spans="1:5" x14ac:dyDescent="0.4">
      <c r="A124" t="s">
        <v>214</v>
      </c>
      <c r="B124" t="s">
        <v>162</v>
      </c>
      <c r="C124" t="str">
        <f>_xlfn.XLOOKUP(tbl_OrderProduct[[#This Row],[ProductID]],tbl_Product[ProductID],tbl_Product[Category])</f>
        <v>Strategy</v>
      </c>
      <c r="D124">
        <v>1</v>
      </c>
      <c r="E124" s="3">
        <f>_xlfn.XLOOKUP(tbl_OrderProduct[[#This Row],[ProductID]],tbl_Product[ProductID],tbl_Product[ListPrice])*tbl_OrderProduct[[#This Row],[Quantity]]</f>
        <v>17.5</v>
      </c>
    </row>
    <row r="125" spans="1:5" x14ac:dyDescent="0.4">
      <c r="A125" t="s">
        <v>215</v>
      </c>
      <c r="B125" t="s">
        <v>157</v>
      </c>
      <c r="C125" t="str">
        <f>_xlfn.XLOOKUP(tbl_OrderProduct[[#This Row],[ProductID]],tbl_Product[ProductID],tbl_Product[Category])</f>
        <v>Strategy</v>
      </c>
      <c r="D125">
        <v>2</v>
      </c>
      <c r="E125" s="3">
        <f>_xlfn.XLOOKUP(tbl_OrderProduct[[#This Row],[ProductID]],tbl_Product[ProductID],tbl_Product[ListPrice])*tbl_OrderProduct[[#This Row],[Quantity]]</f>
        <v>94</v>
      </c>
    </row>
    <row r="126" spans="1:5" x14ac:dyDescent="0.4">
      <c r="A126" t="s">
        <v>215</v>
      </c>
      <c r="B126" t="s">
        <v>165</v>
      </c>
      <c r="C126" t="str">
        <f>_xlfn.XLOOKUP(tbl_OrderProduct[[#This Row],[ProductID]],tbl_Product[ProductID],tbl_Product[Category])</f>
        <v>Party</v>
      </c>
      <c r="D126">
        <v>1</v>
      </c>
      <c r="E126" s="3">
        <f>_xlfn.XLOOKUP(tbl_OrderProduct[[#This Row],[ProductID]],tbl_Product[ProductID],tbl_Product[ListPrice])*tbl_OrderProduct[[#This Row],[Quantity]]</f>
        <v>26.49</v>
      </c>
    </row>
    <row r="127" spans="1:5" x14ac:dyDescent="0.4">
      <c r="A127" t="s">
        <v>215</v>
      </c>
      <c r="B127" t="s">
        <v>151</v>
      </c>
      <c r="C127" t="str">
        <f>_xlfn.XLOOKUP(tbl_OrderProduct[[#This Row],[ProductID]],tbl_Product[ProductID],tbl_Product[Category])</f>
        <v>Adventure</v>
      </c>
      <c r="D127">
        <v>1</v>
      </c>
      <c r="E127" s="3">
        <f>_xlfn.XLOOKUP(tbl_OrderProduct[[#This Row],[ProductID]],tbl_Product[ProductID],tbl_Product[ListPrice])*tbl_OrderProduct[[#This Row],[Quantity]]</f>
        <v>60.95</v>
      </c>
    </row>
    <row r="128" spans="1:5" x14ac:dyDescent="0.4">
      <c r="A128" t="s">
        <v>215</v>
      </c>
      <c r="B128" t="s">
        <v>146</v>
      </c>
      <c r="C128" t="str">
        <f>_xlfn.XLOOKUP(tbl_OrderProduct[[#This Row],[ProductID]],tbl_Product[ProductID],tbl_Product[Category])</f>
        <v>Strategy</v>
      </c>
      <c r="D128">
        <v>1</v>
      </c>
      <c r="E128" s="3">
        <f>_xlfn.XLOOKUP(tbl_OrderProduct[[#This Row],[ProductID]],tbl_Product[ProductID],tbl_Product[ListPrice])*tbl_OrderProduct[[#This Row],[Quantity]]</f>
        <v>49.49</v>
      </c>
    </row>
    <row r="129" spans="1:5" x14ac:dyDescent="0.4">
      <c r="A129" t="s">
        <v>216</v>
      </c>
      <c r="B129" t="s">
        <v>5</v>
      </c>
      <c r="C129" t="str">
        <f>_xlfn.XLOOKUP(tbl_OrderProduct[[#This Row],[ProductID]],tbl_Product[ProductID],tbl_Product[Category])</f>
        <v>Strategy</v>
      </c>
      <c r="D129">
        <v>1</v>
      </c>
      <c r="E129" s="3">
        <f>_xlfn.XLOOKUP(tbl_OrderProduct[[#This Row],[ProductID]],tbl_Product[ProductID],tbl_Product[ListPrice])*tbl_OrderProduct[[#This Row],[Quantity]]</f>
        <v>49.95</v>
      </c>
    </row>
    <row r="130" spans="1:5" x14ac:dyDescent="0.4">
      <c r="A130" t="s">
        <v>216</v>
      </c>
      <c r="B130" t="s">
        <v>4</v>
      </c>
      <c r="C130" t="str">
        <f>_xlfn.XLOOKUP(tbl_OrderProduct[[#This Row],[ProductID]],tbl_Product[ProductID],tbl_Product[Category])</f>
        <v>Strategy</v>
      </c>
      <c r="D130">
        <v>1</v>
      </c>
      <c r="E130" s="3">
        <f>_xlfn.XLOOKUP(tbl_OrderProduct[[#This Row],[ProductID]],tbl_Product[ProductID],tbl_Product[ListPrice])*tbl_OrderProduct[[#This Row],[Quantity]]</f>
        <v>34.99</v>
      </c>
    </row>
    <row r="131" spans="1:5" x14ac:dyDescent="0.4">
      <c r="A131" t="s">
        <v>216</v>
      </c>
      <c r="B131" t="s">
        <v>7</v>
      </c>
      <c r="C131" t="str">
        <f>_xlfn.XLOOKUP(tbl_OrderProduct[[#This Row],[ProductID]],tbl_Product[ProductID],tbl_Product[Category])</f>
        <v>Strategy</v>
      </c>
      <c r="D131">
        <v>1</v>
      </c>
      <c r="E131" s="3">
        <f>_xlfn.XLOOKUP(tbl_OrderProduct[[#This Row],[ProductID]],tbl_Product[ProductID],tbl_Product[ListPrice])*tbl_OrderProduct[[#This Row],[Quantity]]</f>
        <v>53</v>
      </c>
    </row>
    <row r="132" spans="1:5" x14ac:dyDescent="0.4">
      <c r="A132" t="s">
        <v>216</v>
      </c>
      <c r="B132" t="s">
        <v>10</v>
      </c>
      <c r="C132" t="str">
        <f>_xlfn.XLOOKUP(tbl_OrderProduct[[#This Row],[ProductID]],tbl_Product[ProductID],tbl_Product[Category])</f>
        <v>Party</v>
      </c>
      <c r="D132">
        <v>1</v>
      </c>
      <c r="E132" s="3">
        <f>_xlfn.XLOOKUP(tbl_OrderProduct[[#This Row],[ProductID]],tbl_Product[ProductID],tbl_Product[ListPrice])*tbl_OrderProduct[[#This Row],[Quantity]]</f>
        <v>49</v>
      </c>
    </row>
    <row r="133" spans="1:5" x14ac:dyDescent="0.4">
      <c r="A133" t="s">
        <v>217</v>
      </c>
      <c r="B133" t="s">
        <v>143</v>
      </c>
      <c r="C133" t="str">
        <f>_xlfn.XLOOKUP(tbl_OrderProduct[[#This Row],[ProductID]],tbl_Product[ProductID],tbl_Product[Category])</f>
        <v>Party</v>
      </c>
      <c r="D133">
        <v>1</v>
      </c>
      <c r="E133" s="3">
        <f>_xlfn.XLOOKUP(tbl_OrderProduct[[#This Row],[ProductID]],tbl_Product[ProductID],tbl_Product[ListPrice])*tbl_OrderProduct[[#This Row],[Quantity]]</f>
        <v>21.95</v>
      </c>
    </row>
    <row r="134" spans="1:5" x14ac:dyDescent="0.4">
      <c r="A134" t="s">
        <v>218</v>
      </c>
      <c r="B134" t="s">
        <v>129</v>
      </c>
      <c r="C134" t="str">
        <f>_xlfn.XLOOKUP(tbl_OrderProduct[[#This Row],[ProductID]],tbl_Product[ProductID],tbl_Product[Category])</f>
        <v>Party</v>
      </c>
      <c r="D134">
        <v>1</v>
      </c>
      <c r="E134" s="3">
        <f>_xlfn.XLOOKUP(tbl_OrderProduct[[#This Row],[ProductID]],tbl_Product[ProductID],tbl_Product[ListPrice])*tbl_OrderProduct[[#This Row],[Quantity]]</f>
        <v>49.49</v>
      </c>
    </row>
    <row r="135" spans="1:5" x14ac:dyDescent="0.4">
      <c r="A135" t="s">
        <v>218</v>
      </c>
      <c r="B135" t="s">
        <v>150</v>
      </c>
      <c r="C135" t="str">
        <f>_xlfn.XLOOKUP(tbl_OrderProduct[[#This Row],[ProductID]],tbl_Product[ProductID],tbl_Product[Category])</f>
        <v>Party</v>
      </c>
      <c r="D135">
        <v>1</v>
      </c>
      <c r="E135" s="3">
        <f>_xlfn.XLOOKUP(tbl_OrderProduct[[#This Row],[ProductID]],tbl_Product[ProductID],tbl_Product[ListPrice])*tbl_OrderProduct[[#This Row],[Quantity]]</f>
        <v>35</v>
      </c>
    </row>
    <row r="136" spans="1:5" x14ac:dyDescent="0.4">
      <c r="A136" t="s">
        <v>218</v>
      </c>
      <c r="B136" t="s">
        <v>163</v>
      </c>
      <c r="C136" t="str">
        <f>_xlfn.XLOOKUP(tbl_OrderProduct[[#This Row],[ProductID]],tbl_Product[ProductID],tbl_Product[Category])</f>
        <v>Party</v>
      </c>
      <c r="D136">
        <v>2</v>
      </c>
      <c r="E136" s="3">
        <f>_xlfn.XLOOKUP(tbl_OrderProduct[[#This Row],[ProductID]],tbl_Product[ProductID],tbl_Product[ListPrice])*tbl_OrderProduct[[#This Row],[Quantity]]</f>
        <v>76</v>
      </c>
    </row>
    <row r="137" spans="1:5" x14ac:dyDescent="0.4">
      <c r="A137" t="s">
        <v>218</v>
      </c>
      <c r="B137" t="s">
        <v>151</v>
      </c>
      <c r="C137" t="str">
        <f>_xlfn.XLOOKUP(tbl_OrderProduct[[#This Row],[ProductID]],tbl_Product[ProductID],tbl_Product[Category])</f>
        <v>Adventure</v>
      </c>
      <c r="D137">
        <v>1</v>
      </c>
      <c r="E137" s="3">
        <f>_xlfn.XLOOKUP(tbl_OrderProduct[[#This Row],[ProductID]],tbl_Product[ProductID],tbl_Product[ListPrice])*tbl_OrderProduct[[#This Row],[Quantity]]</f>
        <v>60.95</v>
      </c>
    </row>
    <row r="138" spans="1:5" x14ac:dyDescent="0.4">
      <c r="A138" t="s">
        <v>218</v>
      </c>
      <c r="B138" t="s">
        <v>137</v>
      </c>
      <c r="C138" t="str">
        <f>_xlfn.XLOOKUP(tbl_OrderProduct[[#This Row],[ProductID]],tbl_Product[ProductID],tbl_Product[Category])</f>
        <v>Classic</v>
      </c>
      <c r="D138">
        <v>2</v>
      </c>
      <c r="E138" s="3">
        <f>_xlfn.XLOOKUP(tbl_OrderProduct[[#This Row],[ProductID]],tbl_Product[ProductID],tbl_Product[ListPrice])*tbl_OrderProduct[[#This Row],[Quantity]]</f>
        <v>141.97999999999999</v>
      </c>
    </row>
    <row r="139" spans="1:5" x14ac:dyDescent="0.4">
      <c r="A139" t="s">
        <v>219</v>
      </c>
      <c r="B139" t="s">
        <v>160</v>
      </c>
      <c r="C139" t="str">
        <f>_xlfn.XLOOKUP(tbl_OrderProduct[[#This Row],[ProductID]],tbl_Product[ProductID],tbl_Product[Category])</f>
        <v>Co-op</v>
      </c>
      <c r="D139">
        <v>1</v>
      </c>
      <c r="E139" s="3">
        <f>_xlfn.XLOOKUP(tbl_OrderProduct[[#This Row],[ProductID]],tbl_Product[ProductID],tbl_Product[ListPrice])*tbl_OrderProduct[[#This Row],[Quantity]]</f>
        <v>38.49</v>
      </c>
    </row>
    <row r="140" spans="1:5" x14ac:dyDescent="0.4">
      <c r="A140" t="s">
        <v>219</v>
      </c>
      <c r="B140" t="s">
        <v>140</v>
      </c>
      <c r="C140" t="str">
        <f>_xlfn.XLOOKUP(tbl_OrderProduct[[#This Row],[ProductID]],tbl_Product[ProductID],tbl_Product[Category])</f>
        <v>Strategy</v>
      </c>
      <c r="D140">
        <v>2</v>
      </c>
      <c r="E140" s="3">
        <f>_xlfn.XLOOKUP(tbl_OrderProduct[[#This Row],[ProductID]],tbl_Product[ProductID],tbl_Product[ListPrice])*tbl_OrderProduct[[#This Row],[Quantity]]</f>
        <v>126.98</v>
      </c>
    </row>
    <row r="141" spans="1:5" x14ac:dyDescent="0.4">
      <c r="A141" t="s">
        <v>220</v>
      </c>
      <c r="B141" t="s">
        <v>132</v>
      </c>
      <c r="C141" t="str">
        <f>_xlfn.XLOOKUP(tbl_OrderProduct[[#This Row],[ProductID]],tbl_Product[ProductID],tbl_Product[Category])</f>
        <v>Strategy</v>
      </c>
      <c r="D141">
        <v>1</v>
      </c>
      <c r="E141" s="3">
        <f>_xlfn.XLOOKUP(tbl_OrderProduct[[#This Row],[ProductID]],tbl_Product[ProductID],tbl_Product[ListPrice])*tbl_OrderProduct[[#This Row],[Quantity]]</f>
        <v>16.5</v>
      </c>
    </row>
    <row r="142" spans="1:5" x14ac:dyDescent="0.4">
      <c r="A142" t="s">
        <v>220</v>
      </c>
      <c r="B142" t="s">
        <v>142</v>
      </c>
      <c r="C142" t="str">
        <f>_xlfn.XLOOKUP(tbl_OrderProduct[[#This Row],[ProductID]],tbl_Product[ProductID],tbl_Product[Category])</f>
        <v>Classic</v>
      </c>
      <c r="D142">
        <v>1</v>
      </c>
      <c r="E142" s="3">
        <f>_xlfn.XLOOKUP(tbl_OrderProduct[[#This Row],[ProductID]],tbl_Product[ProductID],tbl_Product[ListPrice])*tbl_OrderProduct[[#This Row],[Quantity]]</f>
        <v>49.49</v>
      </c>
    </row>
    <row r="143" spans="1:5" x14ac:dyDescent="0.4">
      <c r="A143" t="s">
        <v>221</v>
      </c>
      <c r="B143" t="s">
        <v>156</v>
      </c>
      <c r="C143" t="str">
        <f>_xlfn.XLOOKUP(tbl_OrderProduct[[#This Row],[ProductID]],tbl_Product[ProductID],tbl_Product[Category])</f>
        <v>Strategy</v>
      </c>
      <c r="D143">
        <v>2</v>
      </c>
      <c r="E143" s="3">
        <f>_xlfn.XLOOKUP(tbl_OrderProduct[[#This Row],[ProductID]],tbl_Product[ProductID],tbl_Product[ListPrice])*tbl_OrderProduct[[#This Row],[Quantity]]</f>
        <v>81.98</v>
      </c>
    </row>
    <row r="144" spans="1:5" x14ac:dyDescent="0.4">
      <c r="A144" t="s">
        <v>221</v>
      </c>
      <c r="B144" t="s">
        <v>11</v>
      </c>
      <c r="C144" t="str">
        <f>_xlfn.XLOOKUP(tbl_OrderProduct[[#This Row],[ProductID]],tbl_Product[ProductID],tbl_Product[Category])</f>
        <v>Adventure</v>
      </c>
      <c r="D144">
        <v>1</v>
      </c>
      <c r="E144" s="3">
        <f>_xlfn.XLOOKUP(tbl_OrderProduct[[#This Row],[ProductID]],tbl_Product[ProductID],tbl_Product[ListPrice])*tbl_OrderProduct[[#This Row],[Quantity]]</f>
        <v>19.95</v>
      </c>
    </row>
    <row r="145" spans="1:5" x14ac:dyDescent="0.4">
      <c r="A145" t="s">
        <v>221</v>
      </c>
      <c r="B145" t="s">
        <v>10</v>
      </c>
      <c r="C145" t="str">
        <f>_xlfn.XLOOKUP(tbl_OrderProduct[[#This Row],[ProductID]],tbl_Product[ProductID],tbl_Product[Category])</f>
        <v>Party</v>
      </c>
      <c r="D145">
        <v>2</v>
      </c>
      <c r="E145" s="3">
        <f>_xlfn.XLOOKUP(tbl_OrderProduct[[#This Row],[ProductID]],tbl_Product[ProductID],tbl_Product[ListPrice])*tbl_OrderProduct[[#This Row],[Quantity]]</f>
        <v>98</v>
      </c>
    </row>
    <row r="146" spans="1:5" x14ac:dyDescent="0.4">
      <c r="A146" t="s">
        <v>222</v>
      </c>
      <c r="B146" t="s">
        <v>151</v>
      </c>
      <c r="C146" t="str">
        <f>_xlfn.XLOOKUP(tbl_OrderProduct[[#This Row],[ProductID]],tbl_Product[ProductID],tbl_Product[Category])</f>
        <v>Adventure</v>
      </c>
      <c r="D146">
        <v>1</v>
      </c>
      <c r="E146" s="3">
        <f>_xlfn.XLOOKUP(tbl_OrderProduct[[#This Row],[ProductID]],tbl_Product[ProductID],tbl_Product[ListPrice])*tbl_OrderProduct[[#This Row],[Quantity]]</f>
        <v>60.95</v>
      </c>
    </row>
    <row r="147" spans="1:5" x14ac:dyDescent="0.4">
      <c r="A147" t="s">
        <v>223</v>
      </c>
      <c r="B147" t="s">
        <v>137</v>
      </c>
      <c r="C147" t="str">
        <f>_xlfn.XLOOKUP(tbl_OrderProduct[[#This Row],[ProductID]],tbl_Product[ProductID],tbl_Product[Category])</f>
        <v>Classic</v>
      </c>
      <c r="D147">
        <v>2</v>
      </c>
      <c r="E147" s="3">
        <f>_xlfn.XLOOKUP(tbl_OrderProduct[[#This Row],[ProductID]],tbl_Product[ProductID],tbl_Product[ListPrice])*tbl_OrderProduct[[#This Row],[Quantity]]</f>
        <v>141.97999999999999</v>
      </c>
    </row>
    <row r="148" spans="1:5" x14ac:dyDescent="0.4">
      <c r="A148" t="s">
        <v>224</v>
      </c>
      <c r="B148" t="s">
        <v>4</v>
      </c>
      <c r="C148" t="str">
        <f>_xlfn.XLOOKUP(tbl_OrderProduct[[#This Row],[ProductID]],tbl_Product[ProductID],tbl_Product[Category])</f>
        <v>Strategy</v>
      </c>
      <c r="D148">
        <v>1</v>
      </c>
      <c r="E148" s="3">
        <f>_xlfn.XLOOKUP(tbl_OrderProduct[[#This Row],[ProductID]],tbl_Product[ProductID],tbl_Product[ListPrice])*tbl_OrderProduct[[#This Row],[Quantity]]</f>
        <v>34.99</v>
      </c>
    </row>
    <row r="149" spans="1:5" x14ac:dyDescent="0.4">
      <c r="A149" t="s">
        <v>224</v>
      </c>
      <c r="B149" t="s">
        <v>129</v>
      </c>
      <c r="C149" t="str">
        <f>_xlfn.XLOOKUP(tbl_OrderProduct[[#This Row],[ProductID]],tbl_Product[ProductID],tbl_Product[Category])</f>
        <v>Party</v>
      </c>
      <c r="D149">
        <v>2</v>
      </c>
      <c r="E149" s="3">
        <f>_xlfn.XLOOKUP(tbl_OrderProduct[[#This Row],[ProductID]],tbl_Product[ProductID],tbl_Product[ListPrice])*tbl_OrderProduct[[#This Row],[Quantity]]</f>
        <v>98.98</v>
      </c>
    </row>
    <row r="150" spans="1:5" x14ac:dyDescent="0.4">
      <c r="A150" t="s">
        <v>225</v>
      </c>
      <c r="B150" t="s">
        <v>160</v>
      </c>
      <c r="C150" t="str">
        <f>_xlfn.XLOOKUP(tbl_OrderProduct[[#This Row],[ProductID]],tbl_Product[ProductID],tbl_Product[Category])</f>
        <v>Co-op</v>
      </c>
      <c r="D150">
        <v>2</v>
      </c>
      <c r="E150" s="3">
        <f>_xlfn.XLOOKUP(tbl_OrderProduct[[#This Row],[ProductID]],tbl_Product[ProductID],tbl_Product[ListPrice])*tbl_OrderProduct[[#This Row],[Quantity]]</f>
        <v>76.98</v>
      </c>
    </row>
    <row r="151" spans="1:5" x14ac:dyDescent="0.4">
      <c r="A151" t="s">
        <v>226</v>
      </c>
      <c r="B151" t="s">
        <v>5</v>
      </c>
      <c r="C151" t="str">
        <f>_xlfn.XLOOKUP(tbl_OrderProduct[[#This Row],[ProductID]],tbl_Product[ProductID],tbl_Product[Category])</f>
        <v>Strategy</v>
      </c>
      <c r="D151">
        <v>1</v>
      </c>
      <c r="E151" s="3">
        <f>_xlfn.XLOOKUP(tbl_OrderProduct[[#This Row],[ProductID]],tbl_Product[ProductID],tbl_Product[ListPrice])*tbl_OrderProduct[[#This Row],[Quantity]]</f>
        <v>49.95</v>
      </c>
    </row>
    <row r="152" spans="1:5" x14ac:dyDescent="0.4">
      <c r="A152" t="s">
        <v>227</v>
      </c>
      <c r="B152" t="s">
        <v>145</v>
      </c>
      <c r="C152" t="str">
        <f>_xlfn.XLOOKUP(tbl_OrderProduct[[#This Row],[ProductID]],tbl_Product[ProductID],tbl_Product[Category])</f>
        <v>Adventure</v>
      </c>
      <c r="D152">
        <v>1</v>
      </c>
      <c r="E152" s="3">
        <f>_xlfn.XLOOKUP(tbl_OrderProduct[[#This Row],[ProductID]],tbl_Product[ProductID],tbl_Product[ListPrice])*tbl_OrderProduct[[#This Row],[Quantity]]</f>
        <v>40.5</v>
      </c>
    </row>
    <row r="153" spans="1:5" x14ac:dyDescent="0.4">
      <c r="A153" t="s">
        <v>227</v>
      </c>
      <c r="B153" t="s">
        <v>140</v>
      </c>
      <c r="C153" t="str">
        <f>_xlfn.XLOOKUP(tbl_OrderProduct[[#This Row],[ProductID]],tbl_Product[ProductID],tbl_Product[Category])</f>
        <v>Strategy</v>
      </c>
      <c r="D153">
        <v>2</v>
      </c>
      <c r="E153" s="3">
        <f>_xlfn.XLOOKUP(tbl_OrderProduct[[#This Row],[ProductID]],tbl_Product[ProductID],tbl_Product[ListPrice])*tbl_OrderProduct[[#This Row],[Quantity]]</f>
        <v>126.98</v>
      </c>
    </row>
    <row r="154" spans="1:5" x14ac:dyDescent="0.4">
      <c r="A154" t="s">
        <v>227</v>
      </c>
      <c r="B154" t="s">
        <v>6</v>
      </c>
      <c r="C154" t="str">
        <f>_xlfn.XLOOKUP(tbl_OrderProduct[[#This Row],[ProductID]],tbl_Product[ProductID],tbl_Product[Category])</f>
        <v>Adventure</v>
      </c>
      <c r="D154">
        <v>1</v>
      </c>
      <c r="E154" s="3">
        <f>_xlfn.XLOOKUP(tbl_OrderProduct[[#This Row],[ProductID]],tbl_Product[ProductID],tbl_Product[ListPrice])*tbl_OrderProduct[[#This Row],[Quantity]]</f>
        <v>17</v>
      </c>
    </row>
    <row r="155" spans="1:5" x14ac:dyDescent="0.4">
      <c r="A155" t="s">
        <v>227</v>
      </c>
      <c r="B155" t="s">
        <v>138</v>
      </c>
      <c r="C155" t="str">
        <f>_xlfn.XLOOKUP(tbl_OrderProduct[[#This Row],[ProductID]],tbl_Product[ProductID],tbl_Product[Category])</f>
        <v>Classic</v>
      </c>
      <c r="D155">
        <v>3</v>
      </c>
      <c r="E155" s="3">
        <f>_xlfn.XLOOKUP(tbl_OrderProduct[[#This Row],[ProductID]],tbl_Product[ProductID],tbl_Product[ListPrice])*tbl_OrderProduct[[#This Row],[Quantity]]</f>
        <v>186</v>
      </c>
    </row>
    <row r="156" spans="1:5" x14ac:dyDescent="0.4">
      <c r="A156" t="s">
        <v>228</v>
      </c>
      <c r="B156" t="s">
        <v>137</v>
      </c>
      <c r="C156" t="str">
        <f>_xlfn.XLOOKUP(tbl_OrderProduct[[#This Row],[ProductID]],tbl_Product[ProductID],tbl_Product[Category])</f>
        <v>Classic</v>
      </c>
      <c r="D156">
        <v>2</v>
      </c>
      <c r="E156" s="3">
        <f>_xlfn.XLOOKUP(tbl_OrderProduct[[#This Row],[ProductID]],tbl_Product[ProductID],tbl_Product[ListPrice])*tbl_OrderProduct[[#This Row],[Quantity]]</f>
        <v>141.97999999999999</v>
      </c>
    </row>
    <row r="157" spans="1:5" x14ac:dyDescent="0.4">
      <c r="A157" t="s">
        <v>228</v>
      </c>
      <c r="B157" t="s">
        <v>2</v>
      </c>
      <c r="C157" t="str">
        <f>_xlfn.XLOOKUP(tbl_OrderProduct[[#This Row],[ProductID]],tbl_Product[ProductID],tbl_Product[Category])</f>
        <v>Strategy</v>
      </c>
      <c r="D157">
        <v>1</v>
      </c>
      <c r="E157" s="3">
        <f>_xlfn.XLOOKUP(tbl_OrderProduct[[#This Row],[ProductID]],tbl_Product[ProductID],tbl_Product[ListPrice])*tbl_OrderProduct[[#This Row],[Quantity]]</f>
        <v>12.95</v>
      </c>
    </row>
    <row r="158" spans="1:5" x14ac:dyDescent="0.4">
      <c r="A158" t="s">
        <v>228</v>
      </c>
      <c r="B158" t="s">
        <v>164</v>
      </c>
      <c r="C158" t="str">
        <f>_xlfn.XLOOKUP(tbl_OrderProduct[[#This Row],[ProductID]],tbl_Product[ProductID],tbl_Product[Category])</f>
        <v>Strategy</v>
      </c>
      <c r="D158">
        <v>1</v>
      </c>
      <c r="E158" s="3">
        <f>_xlfn.XLOOKUP(tbl_OrderProduct[[#This Row],[ProductID]],tbl_Product[ProductID],tbl_Product[ListPrice])*tbl_OrderProduct[[#This Row],[Quantity]]</f>
        <v>29</v>
      </c>
    </row>
    <row r="159" spans="1:5" x14ac:dyDescent="0.4">
      <c r="A159" t="s">
        <v>228</v>
      </c>
      <c r="B159" t="s">
        <v>140</v>
      </c>
      <c r="C159" t="str">
        <f>_xlfn.XLOOKUP(tbl_OrderProduct[[#This Row],[ProductID]],tbl_Product[ProductID],tbl_Product[Category])</f>
        <v>Strategy</v>
      </c>
      <c r="D159">
        <v>1</v>
      </c>
      <c r="E159" s="3">
        <f>_xlfn.XLOOKUP(tbl_OrderProduct[[#This Row],[ProductID]],tbl_Product[ProductID],tbl_Product[ListPrice])*tbl_OrderProduct[[#This Row],[Quantity]]</f>
        <v>63.49</v>
      </c>
    </row>
    <row r="160" spans="1:5" x14ac:dyDescent="0.4">
      <c r="A160" t="s">
        <v>228</v>
      </c>
      <c r="B160" t="s">
        <v>135</v>
      </c>
      <c r="C160" t="str">
        <f>_xlfn.XLOOKUP(tbl_OrderProduct[[#This Row],[ProductID]],tbl_Product[ProductID],tbl_Product[Category])</f>
        <v>Classic</v>
      </c>
      <c r="D160">
        <v>1</v>
      </c>
      <c r="E160" s="3">
        <f>_xlfn.XLOOKUP(tbl_OrderProduct[[#This Row],[ProductID]],tbl_Product[ProductID],tbl_Product[ListPrice])*tbl_OrderProduct[[#This Row],[Quantity]]</f>
        <v>16.989999999999998</v>
      </c>
    </row>
    <row r="161" spans="1:5" x14ac:dyDescent="0.4">
      <c r="A161" t="s">
        <v>229</v>
      </c>
      <c r="B161" t="s">
        <v>149</v>
      </c>
      <c r="C161" t="str">
        <f>_xlfn.XLOOKUP(tbl_OrderProduct[[#This Row],[ProductID]],tbl_Product[ProductID],tbl_Product[Category])</f>
        <v>Co-op</v>
      </c>
      <c r="D161">
        <v>2</v>
      </c>
      <c r="E161" s="3">
        <f>_xlfn.XLOOKUP(tbl_OrderProduct[[#This Row],[ProductID]],tbl_Product[ProductID],tbl_Product[ListPrice])*tbl_OrderProduct[[#This Row],[Quantity]]</f>
        <v>41.98</v>
      </c>
    </row>
    <row r="162" spans="1:5" x14ac:dyDescent="0.4">
      <c r="A162" t="s">
        <v>230</v>
      </c>
      <c r="B162" t="s">
        <v>140</v>
      </c>
      <c r="C162" t="str">
        <f>_xlfn.XLOOKUP(tbl_OrderProduct[[#This Row],[ProductID]],tbl_Product[ProductID],tbl_Product[Category])</f>
        <v>Strategy</v>
      </c>
      <c r="D162">
        <v>1</v>
      </c>
      <c r="E162" s="3">
        <f>_xlfn.XLOOKUP(tbl_OrderProduct[[#This Row],[ProductID]],tbl_Product[ProductID],tbl_Product[ListPrice])*tbl_OrderProduct[[#This Row],[Quantity]]</f>
        <v>63.49</v>
      </c>
    </row>
    <row r="163" spans="1:5" x14ac:dyDescent="0.4">
      <c r="A163" t="s">
        <v>231</v>
      </c>
      <c r="B163" t="s">
        <v>130</v>
      </c>
      <c r="C163" t="str">
        <f>_xlfn.XLOOKUP(tbl_OrderProduct[[#This Row],[ProductID]],tbl_Product[ProductID],tbl_Product[Category])</f>
        <v>Strategy</v>
      </c>
      <c r="D163">
        <v>1</v>
      </c>
      <c r="E163" s="3">
        <f>_xlfn.XLOOKUP(tbl_OrderProduct[[#This Row],[ProductID]],tbl_Product[ProductID],tbl_Product[ListPrice])*tbl_OrderProduct[[#This Row],[Quantity]]</f>
        <v>15.5</v>
      </c>
    </row>
    <row r="164" spans="1:5" x14ac:dyDescent="0.4">
      <c r="A164" t="s">
        <v>232</v>
      </c>
      <c r="B164" t="s">
        <v>161</v>
      </c>
      <c r="C164" t="str">
        <f>_xlfn.XLOOKUP(tbl_OrderProduct[[#This Row],[ProductID]],tbl_Product[ProductID],tbl_Product[Category])</f>
        <v>Strategy</v>
      </c>
      <c r="D164">
        <v>2</v>
      </c>
      <c r="E164" s="3">
        <f>_xlfn.XLOOKUP(tbl_OrderProduct[[#This Row],[ProductID]],tbl_Product[ProductID],tbl_Product[ListPrice])*tbl_OrderProduct[[#This Row],[Quantity]]</f>
        <v>111.9</v>
      </c>
    </row>
    <row r="165" spans="1:5" x14ac:dyDescent="0.4">
      <c r="A165" t="s">
        <v>232</v>
      </c>
      <c r="B165" t="s">
        <v>142</v>
      </c>
      <c r="C165" t="str">
        <f>_xlfn.XLOOKUP(tbl_OrderProduct[[#This Row],[ProductID]],tbl_Product[ProductID],tbl_Product[Category])</f>
        <v>Classic</v>
      </c>
      <c r="D165">
        <v>1</v>
      </c>
      <c r="E165" s="3">
        <f>_xlfn.XLOOKUP(tbl_OrderProduct[[#This Row],[ProductID]],tbl_Product[ProductID],tbl_Product[ListPrice])*tbl_OrderProduct[[#This Row],[Quantity]]</f>
        <v>49.49</v>
      </c>
    </row>
    <row r="166" spans="1:5" x14ac:dyDescent="0.4">
      <c r="A166" t="s">
        <v>233</v>
      </c>
      <c r="B166" t="s">
        <v>7</v>
      </c>
      <c r="C166" t="str">
        <f>_xlfn.XLOOKUP(tbl_OrderProduct[[#This Row],[ProductID]],tbl_Product[ProductID],tbl_Product[Category])</f>
        <v>Strategy</v>
      </c>
      <c r="D166">
        <v>2</v>
      </c>
      <c r="E166" s="3">
        <f>_xlfn.XLOOKUP(tbl_OrderProduct[[#This Row],[ProductID]],tbl_Product[ProductID],tbl_Product[ListPrice])*tbl_OrderProduct[[#This Row],[Quantity]]</f>
        <v>106</v>
      </c>
    </row>
    <row r="167" spans="1:5" x14ac:dyDescent="0.4">
      <c r="A167" t="s">
        <v>234</v>
      </c>
      <c r="B167" t="s">
        <v>136</v>
      </c>
      <c r="C167" t="str">
        <f>_xlfn.XLOOKUP(tbl_OrderProduct[[#This Row],[ProductID]],tbl_Product[ProductID],tbl_Product[Category])</f>
        <v>Party</v>
      </c>
      <c r="D167">
        <v>3</v>
      </c>
      <c r="E167" s="3">
        <f>_xlfn.XLOOKUP(tbl_OrderProduct[[#This Row],[ProductID]],tbl_Product[ProductID],tbl_Product[ListPrice])*tbl_OrderProduct[[#This Row],[Quantity]]</f>
        <v>99</v>
      </c>
    </row>
    <row r="168" spans="1:5" x14ac:dyDescent="0.4">
      <c r="A168" t="s">
        <v>234</v>
      </c>
      <c r="B168" t="s">
        <v>131</v>
      </c>
      <c r="C168" t="str">
        <f>_xlfn.XLOOKUP(tbl_OrderProduct[[#This Row],[ProductID]],tbl_Product[ProductID],tbl_Product[Category])</f>
        <v>Strategy</v>
      </c>
      <c r="D168">
        <v>1</v>
      </c>
      <c r="E168" s="3">
        <f>_xlfn.XLOOKUP(tbl_OrderProduct[[#This Row],[ProductID]],tbl_Product[ProductID],tbl_Product[ListPrice])*tbl_OrderProduct[[#This Row],[Quantity]]</f>
        <v>49</v>
      </c>
    </row>
    <row r="169" spans="1:5" x14ac:dyDescent="0.4">
      <c r="A169" t="s">
        <v>234</v>
      </c>
      <c r="B169" t="s">
        <v>4</v>
      </c>
      <c r="C169" t="str">
        <f>_xlfn.XLOOKUP(tbl_OrderProduct[[#This Row],[ProductID]],tbl_Product[ProductID],tbl_Product[Category])</f>
        <v>Strategy</v>
      </c>
      <c r="D169">
        <v>2</v>
      </c>
      <c r="E169" s="3">
        <f>_xlfn.XLOOKUP(tbl_OrderProduct[[#This Row],[ProductID]],tbl_Product[ProductID],tbl_Product[ListPrice])*tbl_OrderProduct[[#This Row],[Quantity]]</f>
        <v>69.98</v>
      </c>
    </row>
    <row r="170" spans="1:5" x14ac:dyDescent="0.4">
      <c r="A170" t="s">
        <v>234</v>
      </c>
      <c r="B170" t="s">
        <v>144</v>
      </c>
      <c r="C170" t="str">
        <f>_xlfn.XLOOKUP(tbl_OrderProduct[[#This Row],[ProductID]],tbl_Product[ProductID],tbl_Product[Category])</f>
        <v>Strategy</v>
      </c>
      <c r="D170">
        <v>1</v>
      </c>
      <c r="E170" s="3">
        <f>_xlfn.XLOOKUP(tbl_OrderProduct[[#This Row],[ProductID]],tbl_Product[ProductID],tbl_Product[ListPrice])*tbl_OrderProduct[[#This Row],[Quantity]]</f>
        <v>64.95</v>
      </c>
    </row>
    <row r="171" spans="1:5" x14ac:dyDescent="0.4">
      <c r="A171" t="s">
        <v>234</v>
      </c>
      <c r="B171" t="s">
        <v>142</v>
      </c>
      <c r="C171" t="str">
        <f>_xlfn.XLOOKUP(tbl_OrderProduct[[#This Row],[ProductID]],tbl_Product[ProductID],tbl_Product[Category])</f>
        <v>Classic</v>
      </c>
      <c r="D171">
        <v>2</v>
      </c>
      <c r="E171" s="3">
        <f>_xlfn.XLOOKUP(tbl_OrderProduct[[#This Row],[ProductID]],tbl_Product[ProductID],tbl_Product[ListPrice])*tbl_OrderProduct[[#This Row],[Quantity]]</f>
        <v>98.98</v>
      </c>
    </row>
    <row r="172" spans="1:5" x14ac:dyDescent="0.4">
      <c r="A172" t="s">
        <v>235</v>
      </c>
      <c r="B172" t="s">
        <v>152</v>
      </c>
      <c r="C172" t="str">
        <f>_xlfn.XLOOKUP(tbl_OrderProduct[[#This Row],[ProductID]],tbl_Product[ProductID],tbl_Product[Category])</f>
        <v>Party</v>
      </c>
      <c r="D172">
        <v>1</v>
      </c>
      <c r="E172" s="3">
        <f>_xlfn.XLOOKUP(tbl_OrderProduct[[#This Row],[ProductID]],tbl_Product[ProductID],tbl_Product[ListPrice])*tbl_OrderProduct[[#This Row],[Quantity]]</f>
        <v>59.95</v>
      </c>
    </row>
    <row r="173" spans="1:5" x14ac:dyDescent="0.4">
      <c r="A173" t="s">
        <v>236</v>
      </c>
      <c r="B173" t="s">
        <v>131</v>
      </c>
      <c r="C173" t="str">
        <f>_xlfn.XLOOKUP(tbl_OrderProduct[[#This Row],[ProductID]],tbl_Product[ProductID],tbl_Product[Category])</f>
        <v>Strategy</v>
      </c>
      <c r="D173">
        <v>1</v>
      </c>
      <c r="E173" s="3">
        <f>_xlfn.XLOOKUP(tbl_OrderProduct[[#This Row],[ProductID]],tbl_Product[ProductID],tbl_Product[ListPrice])*tbl_OrderProduct[[#This Row],[Quantity]]</f>
        <v>49</v>
      </c>
    </row>
    <row r="174" spans="1:5" x14ac:dyDescent="0.4">
      <c r="A174" t="s">
        <v>236</v>
      </c>
      <c r="B174" t="s">
        <v>10</v>
      </c>
      <c r="C174" t="str">
        <f>_xlfn.XLOOKUP(tbl_OrderProduct[[#This Row],[ProductID]],tbl_Product[ProductID],tbl_Product[Category])</f>
        <v>Party</v>
      </c>
      <c r="D174">
        <v>1</v>
      </c>
      <c r="E174" s="3">
        <f>_xlfn.XLOOKUP(tbl_OrderProduct[[#This Row],[ProductID]],tbl_Product[ProductID],tbl_Product[ListPrice])*tbl_OrderProduct[[#This Row],[Quantity]]</f>
        <v>49</v>
      </c>
    </row>
    <row r="175" spans="1:5" x14ac:dyDescent="0.4">
      <c r="A175" t="s">
        <v>237</v>
      </c>
      <c r="B175" t="s">
        <v>143</v>
      </c>
      <c r="C175" t="str">
        <f>_xlfn.XLOOKUP(tbl_OrderProduct[[#This Row],[ProductID]],tbl_Product[ProductID],tbl_Product[Category])</f>
        <v>Party</v>
      </c>
      <c r="D175">
        <v>1</v>
      </c>
      <c r="E175" s="3">
        <f>_xlfn.XLOOKUP(tbl_OrderProduct[[#This Row],[ProductID]],tbl_Product[ProductID],tbl_Product[ListPrice])*tbl_OrderProduct[[#This Row],[Quantity]]</f>
        <v>21.95</v>
      </c>
    </row>
    <row r="176" spans="1:5" x14ac:dyDescent="0.4">
      <c r="A176" t="s">
        <v>237</v>
      </c>
      <c r="B176" t="s">
        <v>138</v>
      </c>
      <c r="C176" t="str">
        <f>_xlfn.XLOOKUP(tbl_OrderProduct[[#This Row],[ProductID]],tbl_Product[ProductID],tbl_Product[Category])</f>
        <v>Classic</v>
      </c>
      <c r="D176">
        <v>1</v>
      </c>
      <c r="E176" s="3">
        <f>_xlfn.XLOOKUP(tbl_OrderProduct[[#This Row],[ProductID]],tbl_Product[ProductID],tbl_Product[ListPrice])*tbl_OrderProduct[[#This Row],[Quantity]]</f>
        <v>62</v>
      </c>
    </row>
    <row r="177" spans="1:5" x14ac:dyDescent="0.4">
      <c r="A177" t="s">
        <v>237</v>
      </c>
      <c r="B177" t="s">
        <v>4</v>
      </c>
      <c r="C177" t="str">
        <f>_xlfn.XLOOKUP(tbl_OrderProduct[[#This Row],[ProductID]],tbl_Product[ProductID],tbl_Product[Category])</f>
        <v>Strategy</v>
      </c>
      <c r="D177">
        <v>2</v>
      </c>
      <c r="E177" s="3">
        <f>_xlfn.XLOOKUP(tbl_OrderProduct[[#This Row],[ProductID]],tbl_Product[ProductID],tbl_Product[ListPrice])*tbl_OrderProduct[[#This Row],[Quantity]]</f>
        <v>69.98</v>
      </c>
    </row>
    <row r="178" spans="1:5" x14ac:dyDescent="0.4">
      <c r="A178" t="s">
        <v>238</v>
      </c>
      <c r="B178" t="s">
        <v>7</v>
      </c>
      <c r="C178" t="str">
        <f>_xlfn.XLOOKUP(tbl_OrderProduct[[#This Row],[ProductID]],tbl_Product[ProductID],tbl_Product[Category])</f>
        <v>Strategy</v>
      </c>
      <c r="D178">
        <v>1</v>
      </c>
      <c r="E178" s="3">
        <f>_xlfn.XLOOKUP(tbl_OrderProduct[[#This Row],[ProductID]],tbl_Product[ProductID],tbl_Product[ListPrice])*tbl_OrderProduct[[#This Row],[Quantity]]</f>
        <v>53</v>
      </c>
    </row>
    <row r="179" spans="1:5" x14ac:dyDescent="0.4">
      <c r="A179" t="s">
        <v>238</v>
      </c>
      <c r="B179" t="s">
        <v>137</v>
      </c>
      <c r="C179" t="str">
        <f>_xlfn.XLOOKUP(tbl_OrderProduct[[#This Row],[ProductID]],tbl_Product[ProductID],tbl_Product[Category])</f>
        <v>Classic</v>
      </c>
      <c r="D179">
        <v>1</v>
      </c>
      <c r="E179" s="3">
        <f>_xlfn.XLOOKUP(tbl_OrderProduct[[#This Row],[ProductID]],tbl_Product[ProductID],tbl_Product[ListPrice])*tbl_OrderProduct[[#This Row],[Quantity]]</f>
        <v>70.989999999999995</v>
      </c>
    </row>
    <row r="180" spans="1:5" x14ac:dyDescent="0.4">
      <c r="A180" t="s">
        <v>238</v>
      </c>
      <c r="B180" t="s">
        <v>142</v>
      </c>
      <c r="C180" t="str">
        <f>_xlfn.XLOOKUP(tbl_OrderProduct[[#This Row],[ProductID]],tbl_Product[ProductID],tbl_Product[Category])</f>
        <v>Classic</v>
      </c>
      <c r="D180">
        <v>1</v>
      </c>
      <c r="E180" s="3">
        <f>_xlfn.XLOOKUP(tbl_OrderProduct[[#This Row],[ProductID]],tbl_Product[ProductID],tbl_Product[ListPrice])*tbl_OrderProduct[[#This Row],[Quantity]]</f>
        <v>49.49</v>
      </c>
    </row>
    <row r="181" spans="1:5" x14ac:dyDescent="0.4">
      <c r="A181" t="s">
        <v>238</v>
      </c>
      <c r="B181" t="s">
        <v>144</v>
      </c>
      <c r="C181" t="str">
        <f>_xlfn.XLOOKUP(tbl_OrderProduct[[#This Row],[ProductID]],tbl_Product[ProductID],tbl_Product[Category])</f>
        <v>Strategy</v>
      </c>
      <c r="D181">
        <v>1</v>
      </c>
      <c r="E181" s="3">
        <f>_xlfn.XLOOKUP(tbl_OrderProduct[[#This Row],[ProductID]],tbl_Product[ProductID],tbl_Product[ListPrice])*tbl_OrderProduct[[#This Row],[Quantity]]</f>
        <v>64.95</v>
      </c>
    </row>
    <row r="182" spans="1:5" x14ac:dyDescent="0.4">
      <c r="A182" t="s">
        <v>238</v>
      </c>
      <c r="B182" t="s">
        <v>4</v>
      </c>
      <c r="C182" t="str">
        <f>_xlfn.XLOOKUP(tbl_OrderProduct[[#This Row],[ProductID]],tbl_Product[ProductID],tbl_Product[Category])</f>
        <v>Strategy</v>
      </c>
      <c r="D182">
        <v>2</v>
      </c>
      <c r="E182" s="3">
        <f>_xlfn.XLOOKUP(tbl_OrderProduct[[#This Row],[ProductID]],tbl_Product[ProductID],tbl_Product[ListPrice])*tbl_OrderProduct[[#This Row],[Quantity]]</f>
        <v>69.98</v>
      </c>
    </row>
    <row r="183" spans="1:5" x14ac:dyDescent="0.4">
      <c r="A183" t="s">
        <v>239</v>
      </c>
      <c r="B183" t="s">
        <v>133</v>
      </c>
      <c r="C183" t="str">
        <f>_xlfn.XLOOKUP(tbl_OrderProduct[[#This Row],[ProductID]],tbl_Product[ProductID],tbl_Product[Category])</f>
        <v>Adventure</v>
      </c>
      <c r="D183">
        <v>1</v>
      </c>
      <c r="E183" s="3">
        <f>_xlfn.XLOOKUP(tbl_OrderProduct[[#This Row],[ProductID]],tbl_Product[ProductID],tbl_Product[ListPrice])*tbl_OrderProduct[[#This Row],[Quantity]]</f>
        <v>23.95</v>
      </c>
    </row>
    <row r="184" spans="1:5" x14ac:dyDescent="0.4">
      <c r="A184" t="s">
        <v>240</v>
      </c>
      <c r="B184" t="s">
        <v>129</v>
      </c>
      <c r="C184" t="str">
        <f>_xlfn.XLOOKUP(tbl_OrderProduct[[#This Row],[ProductID]],tbl_Product[ProductID],tbl_Product[Category])</f>
        <v>Party</v>
      </c>
      <c r="D184">
        <v>1</v>
      </c>
      <c r="E184" s="3">
        <f>_xlfn.XLOOKUP(tbl_OrderProduct[[#This Row],[ProductID]],tbl_Product[ProductID],tbl_Product[ListPrice])*tbl_OrderProduct[[#This Row],[Quantity]]</f>
        <v>49.49</v>
      </c>
    </row>
    <row r="185" spans="1:5" x14ac:dyDescent="0.4">
      <c r="A185" t="s">
        <v>241</v>
      </c>
      <c r="B185" t="s">
        <v>138</v>
      </c>
      <c r="C185" t="str">
        <f>_xlfn.XLOOKUP(tbl_OrderProduct[[#This Row],[ProductID]],tbl_Product[ProductID],tbl_Product[Category])</f>
        <v>Classic</v>
      </c>
      <c r="D185">
        <v>1</v>
      </c>
      <c r="E185" s="3">
        <f>_xlfn.XLOOKUP(tbl_OrderProduct[[#This Row],[ProductID]],tbl_Product[ProductID],tbl_Product[ListPrice])*tbl_OrderProduct[[#This Row],[Quantity]]</f>
        <v>62</v>
      </c>
    </row>
    <row r="186" spans="1:5" x14ac:dyDescent="0.4">
      <c r="A186" t="s">
        <v>241</v>
      </c>
      <c r="B186" t="s">
        <v>5</v>
      </c>
      <c r="C186" t="str">
        <f>_xlfn.XLOOKUP(tbl_OrderProduct[[#This Row],[ProductID]],tbl_Product[ProductID],tbl_Product[Category])</f>
        <v>Strategy</v>
      </c>
      <c r="D186">
        <v>1</v>
      </c>
      <c r="E186" s="3">
        <f>_xlfn.XLOOKUP(tbl_OrderProduct[[#This Row],[ProductID]],tbl_Product[ProductID],tbl_Product[ListPrice])*tbl_OrderProduct[[#This Row],[Quantity]]</f>
        <v>49.95</v>
      </c>
    </row>
    <row r="187" spans="1:5" x14ac:dyDescent="0.4">
      <c r="A187" t="s">
        <v>241</v>
      </c>
      <c r="B187" t="s">
        <v>152</v>
      </c>
      <c r="C187" t="str">
        <f>_xlfn.XLOOKUP(tbl_OrderProduct[[#This Row],[ProductID]],tbl_Product[ProductID],tbl_Product[Category])</f>
        <v>Party</v>
      </c>
      <c r="D187">
        <v>2</v>
      </c>
      <c r="E187" s="3">
        <f>_xlfn.XLOOKUP(tbl_OrderProduct[[#This Row],[ProductID]],tbl_Product[ProductID],tbl_Product[ListPrice])*tbl_OrderProduct[[#This Row],[Quantity]]</f>
        <v>119.9</v>
      </c>
    </row>
    <row r="188" spans="1:5" x14ac:dyDescent="0.4">
      <c r="A188" t="s">
        <v>241</v>
      </c>
      <c r="B188" t="s">
        <v>165</v>
      </c>
      <c r="C188" t="str">
        <f>_xlfn.XLOOKUP(tbl_OrderProduct[[#This Row],[ProductID]],tbl_Product[ProductID],tbl_Product[Category])</f>
        <v>Party</v>
      </c>
      <c r="D188">
        <v>1</v>
      </c>
      <c r="E188" s="3">
        <f>_xlfn.XLOOKUP(tbl_OrderProduct[[#This Row],[ProductID]],tbl_Product[ProductID],tbl_Product[ListPrice])*tbl_OrderProduct[[#This Row],[Quantity]]</f>
        <v>26.49</v>
      </c>
    </row>
    <row r="189" spans="1:5" x14ac:dyDescent="0.4">
      <c r="A189" t="s">
        <v>242</v>
      </c>
      <c r="B189" t="s">
        <v>9</v>
      </c>
      <c r="C189" t="str">
        <f>_xlfn.XLOOKUP(tbl_OrderProduct[[#This Row],[ProductID]],tbl_Product[ProductID],tbl_Product[Category])</f>
        <v>Strategy</v>
      </c>
      <c r="D189">
        <v>1</v>
      </c>
      <c r="E189" s="3">
        <f>_xlfn.XLOOKUP(tbl_OrderProduct[[#This Row],[ProductID]],tbl_Product[ProductID],tbl_Product[ListPrice])*tbl_OrderProduct[[#This Row],[Quantity]]</f>
        <v>73.95</v>
      </c>
    </row>
    <row r="190" spans="1:5" x14ac:dyDescent="0.4">
      <c r="A190" t="s">
        <v>242</v>
      </c>
      <c r="B190" t="s">
        <v>156</v>
      </c>
      <c r="C190" t="str">
        <f>_xlfn.XLOOKUP(tbl_OrderProduct[[#This Row],[ProductID]],tbl_Product[ProductID],tbl_Product[Category])</f>
        <v>Strategy</v>
      </c>
      <c r="D190">
        <v>2</v>
      </c>
      <c r="E190" s="3">
        <f>_xlfn.XLOOKUP(tbl_OrderProduct[[#This Row],[ProductID]],tbl_Product[ProductID],tbl_Product[ListPrice])*tbl_OrderProduct[[#This Row],[Quantity]]</f>
        <v>81.98</v>
      </c>
    </row>
    <row r="191" spans="1:5" x14ac:dyDescent="0.4">
      <c r="A191" t="s">
        <v>242</v>
      </c>
      <c r="B191" t="s">
        <v>142</v>
      </c>
      <c r="C191" t="str">
        <f>_xlfn.XLOOKUP(tbl_OrderProduct[[#This Row],[ProductID]],tbl_Product[ProductID],tbl_Product[Category])</f>
        <v>Classic</v>
      </c>
      <c r="D191">
        <v>2</v>
      </c>
      <c r="E191" s="3">
        <f>_xlfn.XLOOKUP(tbl_OrderProduct[[#This Row],[ProductID]],tbl_Product[ProductID],tbl_Product[ListPrice])*tbl_OrderProduct[[#This Row],[Quantity]]</f>
        <v>98.98</v>
      </c>
    </row>
    <row r="192" spans="1:5" x14ac:dyDescent="0.4">
      <c r="A192" t="s">
        <v>242</v>
      </c>
      <c r="B192" t="s">
        <v>134</v>
      </c>
      <c r="C192" t="str">
        <f>_xlfn.XLOOKUP(tbl_OrderProduct[[#This Row],[ProductID]],tbl_Product[ProductID],tbl_Product[Category])</f>
        <v>Co-op</v>
      </c>
      <c r="D192">
        <v>1</v>
      </c>
      <c r="E192" s="3">
        <f>_xlfn.XLOOKUP(tbl_OrderProduct[[#This Row],[ProductID]],tbl_Product[ProductID],tbl_Product[ListPrice])*tbl_OrderProduct[[#This Row],[Quantity]]</f>
        <v>33.5</v>
      </c>
    </row>
    <row r="193" spans="1:5" x14ac:dyDescent="0.4">
      <c r="A193" t="s">
        <v>242</v>
      </c>
      <c r="B193" t="s">
        <v>155</v>
      </c>
      <c r="C193" t="str">
        <f>_xlfn.XLOOKUP(tbl_OrderProduct[[#This Row],[ProductID]],tbl_Product[ProductID],tbl_Product[Category])</f>
        <v>Strategy</v>
      </c>
      <c r="D193">
        <v>1</v>
      </c>
      <c r="E193" s="3">
        <f>_xlfn.XLOOKUP(tbl_OrderProduct[[#This Row],[ProductID]],tbl_Product[ProductID],tbl_Product[ListPrice])*tbl_OrderProduct[[#This Row],[Quantity]]</f>
        <v>27</v>
      </c>
    </row>
    <row r="194" spans="1:5" x14ac:dyDescent="0.4">
      <c r="A194" t="s">
        <v>243</v>
      </c>
      <c r="B194" t="s">
        <v>147</v>
      </c>
      <c r="C194" t="str">
        <f>_xlfn.XLOOKUP(tbl_OrderProduct[[#This Row],[ProductID]],tbl_Product[ProductID],tbl_Product[Category])</f>
        <v>Classic</v>
      </c>
      <c r="D194">
        <v>2</v>
      </c>
      <c r="E194" s="3">
        <f>_xlfn.XLOOKUP(tbl_OrderProduct[[#This Row],[ProductID]],tbl_Product[ProductID],tbl_Product[ListPrice])*tbl_OrderProduct[[#This Row],[Quantity]]</f>
        <v>81.900000000000006</v>
      </c>
    </row>
    <row r="195" spans="1:5" x14ac:dyDescent="0.4">
      <c r="A195" t="s">
        <v>243</v>
      </c>
      <c r="B195" t="s">
        <v>142</v>
      </c>
      <c r="C195" t="str">
        <f>_xlfn.XLOOKUP(tbl_OrderProduct[[#This Row],[ProductID]],tbl_Product[ProductID],tbl_Product[Category])</f>
        <v>Classic</v>
      </c>
      <c r="D195">
        <v>1</v>
      </c>
      <c r="E195" s="3">
        <f>_xlfn.XLOOKUP(tbl_OrderProduct[[#This Row],[ProductID]],tbl_Product[ProductID],tbl_Product[ListPrice])*tbl_OrderProduct[[#This Row],[Quantity]]</f>
        <v>49.49</v>
      </c>
    </row>
    <row r="196" spans="1:5" x14ac:dyDescent="0.4">
      <c r="A196" t="s">
        <v>244</v>
      </c>
      <c r="B196" t="s">
        <v>10</v>
      </c>
      <c r="C196" t="str">
        <f>_xlfn.XLOOKUP(tbl_OrderProduct[[#This Row],[ProductID]],tbl_Product[ProductID],tbl_Product[Category])</f>
        <v>Party</v>
      </c>
      <c r="D196">
        <v>1</v>
      </c>
      <c r="E196" s="3">
        <f>_xlfn.XLOOKUP(tbl_OrderProduct[[#This Row],[ProductID]],tbl_Product[ProductID],tbl_Product[ListPrice])*tbl_OrderProduct[[#This Row],[Quantity]]</f>
        <v>49</v>
      </c>
    </row>
    <row r="197" spans="1:5" x14ac:dyDescent="0.4">
      <c r="A197" t="s">
        <v>244</v>
      </c>
      <c r="B197" t="s">
        <v>138</v>
      </c>
      <c r="C197" t="str">
        <f>_xlfn.XLOOKUP(tbl_OrderProduct[[#This Row],[ProductID]],tbl_Product[ProductID],tbl_Product[Category])</f>
        <v>Classic</v>
      </c>
      <c r="D197">
        <v>1</v>
      </c>
      <c r="E197" s="3">
        <f>_xlfn.XLOOKUP(tbl_OrderProduct[[#This Row],[ProductID]],tbl_Product[ProductID],tbl_Product[ListPrice])*tbl_OrderProduct[[#This Row],[Quantity]]</f>
        <v>62</v>
      </c>
    </row>
    <row r="198" spans="1:5" x14ac:dyDescent="0.4">
      <c r="A198" t="s">
        <v>245</v>
      </c>
      <c r="B198" t="s">
        <v>133</v>
      </c>
      <c r="C198" t="str">
        <f>_xlfn.XLOOKUP(tbl_OrderProduct[[#This Row],[ProductID]],tbl_Product[ProductID],tbl_Product[Category])</f>
        <v>Adventure</v>
      </c>
      <c r="D198">
        <v>1</v>
      </c>
      <c r="E198" s="3">
        <f>_xlfn.XLOOKUP(tbl_OrderProduct[[#This Row],[ProductID]],tbl_Product[ProductID],tbl_Product[ListPrice])*tbl_OrderProduct[[#This Row],[Quantity]]</f>
        <v>23.95</v>
      </c>
    </row>
    <row r="199" spans="1:5" x14ac:dyDescent="0.4">
      <c r="A199" t="s">
        <v>245</v>
      </c>
      <c r="B199" t="s">
        <v>149</v>
      </c>
      <c r="C199" t="str">
        <f>_xlfn.XLOOKUP(tbl_OrderProduct[[#This Row],[ProductID]],tbl_Product[ProductID],tbl_Product[Category])</f>
        <v>Co-op</v>
      </c>
      <c r="D199">
        <v>2</v>
      </c>
      <c r="E199" s="3">
        <f>_xlfn.XLOOKUP(tbl_OrderProduct[[#This Row],[ProductID]],tbl_Product[ProductID],tbl_Product[ListPrice])*tbl_OrderProduct[[#This Row],[Quantity]]</f>
        <v>41.98</v>
      </c>
    </row>
    <row r="200" spans="1:5" x14ac:dyDescent="0.4">
      <c r="A200" t="s">
        <v>246</v>
      </c>
      <c r="B200" t="s">
        <v>7</v>
      </c>
      <c r="C200" t="str">
        <f>_xlfn.XLOOKUP(tbl_OrderProduct[[#This Row],[ProductID]],tbl_Product[ProductID],tbl_Product[Category])</f>
        <v>Strategy</v>
      </c>
      <c r="D200">
        <v>3</v>
      </c>
      <c r="E200" s="3">
        <f>_xlfn.XLOOKUP(tbl_OrderProduct[[#This Row],[ProductID]],tbl_Product[ProductID],tbl_Product[ListPrice])*tbl_OrderProduct[[#This Row],[Quantity]]</f>
        <v>159</v>
      </c>
    </row>
    <row r="201" spans="1:5" x14ac:dyDescent="0.4">
      <c r="A201" t="s">
        <v>246</v>
      </c>
      <c r="B201" t="s">
        <v>141</v>
      </c>
      <c r="C201" t="str">
        <f>_xlfn.XLOOKUP(tbl_OrderProduct[[#This Row],[ProductID]],tbl_Product[ProductID],tbl_Product[Category])</f>
        <v>Strategy</v>
      </c>
      <c r="D201">
        <v>2</v>
      </c>
      <c r="E201" s="3">
        <f>_xlfn.XLOOKUP(tbl_OrderProduct[[#This Row],[ProductID]],tbl_Product[ProductID],tbl_Product[ListPrice])*tbl_OrderProduct[[#This Row],[Quantity]]</f>
        <v>48</v>
      </c>
    </row>
    <row r="202" spans="1:5" x14ac:dyDescent="0.4">
      <c r="A202" t="s">
        <v>246</v>
      </c>
      <c r="B202" t="s">
        <v>137</v>
      </c>
      <c r="C202" t="str">
        <f>_xlfn.XLOOKUP(tbl_OrderProduct[[#This Row],[ProductID]],tbl_Product[ProductID],tbl_Product[Category])</f>
        <v>Classic</v>
      </c>
      <c r="D202">
        <v>1</v>
      </c>
      <c r="E202" s="3">
        <f>_xlfn.XLOOKUP(tbl_OrderProduct[[#This Row],[ProductID]],tbl_Product[ProductID],tbl_Product[ListPrice])*tbl_OrderProduct[[#This Row],[Quantity]]</f>
        <v>70.989999999999995</v>
      </c>
    </row>
    <row r="203" spans="1:5" x14ac:dyDescent="0.4">
      <c r="A203" t="s">
        <v>247</v>
      </c>
      <c r="B203" t="s">
        <v>139</v>
      </c>
      <c r="C203" t="str">
        <f>_xlfn.XLOOKUP(tbl_OrderProduct[[#This Row],[ProductID]],tbl_Product[ProductID],tbl_Product[Category])</f>
        <v>Strategy</v>
      </c>
      <c r="D203">
        <v>3</v>
      </c>
      <c r="E203" s="3">
        <f>_xlfn.XLOOKUP(tbl_OrderProduct[[#This Row],[ProductID]],tbl_Product[ProductID],tbl_Product[ListPrice])*tbl_OrderProduct[[#This Row],[Quantity]]</f>
        <v>164.97</v>
      </c>
    </row>
    <row r="204" spans="1:5" x14ac:dyDescent="0.4">
      <c r="A204" t="s">
        <v>247</v>
      </c>
      <c r="B204" t="s">
        <v>6</v>
      </c>
      <c r="C204" t="str">
        <f>_xlfn.XLOOKUP(tbl_OrderProduct[[#This Row],[ProductID]],tbl_Product[ProductID],tbl_Product[Category])</f>
        <v>Adventure</v>
      </c>
      <c r="D204">
        <v>1</v>
      </c>
      <c r="E204" s="3">
        <f>_xlfn.XLOOKUP(tbl_OrderProduct[[#This Row],[ProductID]],tbl_Product[ProductID],tbl_Product[ListPrice])*tbl_OrderProduct[[#This Row],[Quantity]]</f>
        <v>17</v>
      </c>
    </row>
    <row r="205" spans="1:5" x14ac:dyDescent="0.4">
      <c r="A205" t="s">
        <v>247</v>
      </c>
      <c r="B205" t="s">
        <v>129</v>
      </c>
      <c r="C205" t="str">
        <f>_xlfn.XLOOKUP(tbl_OrderProduct[[#This Row],[ProductID]],tbl_Product[ProductID],tbl_Product[Category])</f>
        <v>Party</v>
      </c>
      <c r="D205">
        <v>1</v>
      </c>
      <c r="E205" s="3">
        <f>_xlfn.XLOOKUP(tbl_OrderProduct[[#This Row],[ProductID]],tbl_Product[ProductID],tbl_Product[ListPrice])*tbl_OrderProduct[[#This Row],[Quantity]]</f>
        <v>49.49</v>
      </c>
    </row>
    <row r="206" spans="1:5" x14ac:dyDescent="0.4">
      <c r="A206" t="s">
        <v>247</v>
      </c>
      <c r="B206" t="s">
        <v>151</v>
      </c>
      <c r="C206" t="str">
        <f>_xlfn.XLOOKUP(tbl_OrderProduct[[#This Row],[ProductID]],tbl_Product[ProductID],tbl_Product[Category])</f>
        <v>Adventure</v>
      </c>
      <c r="D206">
        <v>1</v>
      </c>
      <c r="E206" s="3">
        <f>_xlfn.XLOOKUP(tbl_OrderProduct[[#This Row],[ProductID]],tbl_Product[ProductID],tbl_Product[ListPrice])*tbl_OrderProduct[[#This Row],[Quantity]]</f>
        <v>60.95</v>
      </c>
    </row>
    <row r="207" spans="1:5" x14ac:dyDescent="0.4">
      <c r="A207" t="s">
        <v>247</v>
      </c>
      <c r="B207" t="s">
        <v>144</v>
      </c>
      <c r="C207" t="str">
        <f>_xlfn.XLOOKUP(tbl_OrderProduct[[#This Row],[ProductID]],tbl_Product[ProductID],tbl_Product[Category])</f>
        <v>Strategy</v>
      </c>
      <c r="D207">
        <v>3</v>
      </c>
      <c r="E207" s="3">
        <f>_xlfn.XLOOKUP(tbl_OrderProduct[[#This Row],[ProductID]],tbl_Product[ProductID],tbl_Product[ListPrice])*tbl_OrderProduct[[#This Row],[Quantity]]</f>
        <v>194.85000000000002</v>
      </c>
    </row>
    <row r="208" spans="1:5" x14ac:dyDescent="0.4">
      <c r="A208" t="s">
        <v>248</v>
      </c>
      <c r="B208" t="s">
        <v>136</v>
      </c>
      <c r="C208" t="str">
        <f>_xlfn.XLOOKUP(tbl_OrderProduct[[#This Row],[ProductID]],tbl_Product[ProductID],tbl_Product[Category])</f>
        <v>Party</v>
      </c>
      <c r="D208">
        <v>1</v>
      </c>
      <c r="E208" s="3">
        <f>_xlfn.XLOOKUP(tbl_OrderProduct[[#This Row],[ProductID]],tbl_Product[ProductID],tbl_Product[ListPrice])*tbl_OrderProduct[[#This Row],[Quantity]]</f>
        <v>33</v>
      </c>
    </row>
    <row r="209" spans="1:5" x14ac:dyDescent="0.4">
      <c r="A209" t="s">
        <v>248</v>
      </c>
      <c r="B209" t="s">
        <v>151</v>
      </c>
      <c r="C209" t="str">
        <f>_xlfn.XLOOKUP(tbl_OrderProduct[[#This Row],[ProductID]],tbl_Product[ProductID],tbl_Product[Category])</f>
        <v>Adventure</v>
      </c>
      <c r="D209">
        <v>1</v>
      </c>
      <c r="E209" s="3">
        <f>_xlfn.XLOOKUP(tbl_OrderProduct[[#This Row],[ProductID]],tbl_Product[ProductID],tbl_Product[ListPrice])*tbl_OrderProduct[[#This Row],[Quantity]]</f>
        <v>60.95</v>
      </c>
    </row>
    <row r="210" spans="1:5" x14ac:dyDescent="0.4">
      <c r="A210" t="s">
        <v>249</v>
      </c>
      <c r="B210" t="s">
        <v>10</v>
      </c>
      <c r="C210" t="str">
        <f>_xlfn.XLOOKUP(tbl_OrderProduct[[#This Row],[ProductID]],tbl_Product[ProductID],tbl_Product[Category])</f>
        <v>Party</v>
      </c>
      <c r="D210">
        <v>1</v>
      </c>
      <c r="E210" s="3">
        <f>_xlfn.XLOOKUP(tbl_OrderProduct[[#This Row],[ProductID]],tbl_Product[ProductID],tbl_Product[ListPrice])*tbl_OrderProduct[[#This Row],[Quantity]]</f>
        <v>49</v>
      </c>
    </row>
    <row r="211" spans="1:5" x14ac:dyDescent="0.4">
      <c r="A211" t="s">
        <v>250</v>
      </c>
      <c r="B211" t="s">
        <v>138</v>
      </c>
      <c r="C211" t="str">
        <f>_xlfn.XLOOKUP(tbl_OrderProduct[[#This Row],[ProductID]],tbl_Product[ProductID],tbl_Product[Category])</f>
        <v>Classic</v>
      </c>
      <c r="D211">
        <v>1</v>
      </c>
      <c r="E211" s="3">
        <f>_xlfn.XLOOKUP(tbl_OrderProduct[[#This Row],[ProductID]],tbl_Product[ProductID],tbl_Product[ListPrice])*tbl_OrderProduct[[#This Row],[Quantity]]</f>
        <v>62</v>
      </c>
    </row>
    <row r="212" spans="1:5" x14ac:dyDescent="0.4">
      <c r="A212" t="s">
        <v>251</v>
      </c>
      <c r="B212" t="s">
        <v>142</v>
      </c>
      <c r="C212" t="str">
        <f>_xlfn.XLOOKUP(tbl_OrderProduct[[#This Row],[ProductID]],tbl_Product[ProductID],tbl_Product[Category])</f>
        <v>Classic</v>
      </c>
      <c r="D212">
        <v>1</v>
      </c>
      <c r="E212" s="3">
        <f>_xlfn.XLOOKUP(tbl_OrderProduct[[#This Row],[ProductID]],tbl_Product[ProductID],tbl_Product[ListPrice])*tbl_OrderProduct[[#This Row],[Quantity]]</f>
        <v>49.49</v>
      </c>
    </row>
    <row r="213" spans="1:5" x14ac:dyDescent="0.4">
      <c r="A213" t="s">
        <v>252</v>
      </c>
      <c r="B213" t="s">
        <v>149</v>
      </c>
      <c r="C213" t="str">
        <f>_xlfn.XLOOKUP(tbl_OrderProduct[[#This Row],[ProductID]],tbl_Product[ProductID],tbl_Product[Category])</f>
        <v>Co-op</v>
      </c>
      <c r="D213">
        <v>2</v>
      </c>
      <c r="E213" s="3">
        <f>_xlfn.XLOOKUP(tbl_OrderProduct[[#This Row],[ProductID]],tbl_Product[ProductID],tbl_Product[ListPrice])*tbl_OrderProduct[[#This Row],[Quantity]]</f>
        <v>41.98</v>
      </c>
    </row>
    <row r="214" spans="1:5" x14ac:dyDescent="0.4">
      <c r="A214" t="s">
        <v>252</v>
      </c>
      <c r="B214" t="s">
        <v>2</v>
      </c>
      <c r="C214" t="str">
        <f>_xlfn.XLOOKUP(tbl_OrderProduct[[#This Row],[ProductID]],tbl_Product[ProductID],tbl_Product[Category])</f>
        <v>Strategy</v>
      </c>
      <c r="D214">
        <v>1</v>
      </c>
      <c r="E214" s="3">
        <f>_xlfn.XLOOKUP(tbl_OrderProduct[[#This Row],[ProductID]],tbl_Product[ProductID],tbl_Product[ListPrice])*tbl_OrderProduct[[#This Row],[Quantity]]</f>
        <v>12.95</v>
      </c>
    </row>
    <row r="215" spans="1:5" x14ac:dyDescent="0.4">
      <c r="A215" t="s">
        <v>253</v>
      </c>
      <c r="B215" t="s">
        <v>136</v>
      </c>
      <c r="C215" t="str">
        <f>_xlfn.XLOOKUP(tbl_OrderProduct[[#This Row],[ProductID]],tbl_Product[ProductID],tbl_Product[Category])</f>
        <v>Party</v>
      </c>
      <c r="D215">
        <v>1</v>
      </c>
      <c r="E215" s="3">
        <f>_xlfn.XLOOKUP(tbl_OrderProduct[[#This Row],[ProductID]],tbl_Product[ProductID],tbl_Product[ListPrice])*tbl_OrderProduct[[#This Row],[Quantity]]</f>
        <v>33</v>
      </c>
    </row>
    <row r="216" spans="1:5" x14ac:dyDescent="0.4">
      <c r="A216" t="s">
        <v>253</v>
      </c>
      <c r="B216" t="s">
        <v>159</v>
      </c>
      <c r="C216" t="str">
        <f>_xlfn.XLOOKUP(tbl_OrderProduct[[#This Row],[ProductID]],tbl_Product[ProductID],tbl_Product[Category])</f>
        <v>Strategy</v>
      </c>
      <c r="D216">
        <v>2</v>
      </c>
      <c r="E216" s="3">
        <f>_xlfn.XLOOKUP(tbl_OrderProduct[[#This Row],[ProductID]],tbl_Product[ProductID],tbl_Product[ListPrice])*tbl_OrderProduct[[#This Row],[Quantity]]</f>
        <v>116</v>
      </c>
    </row>
    <row r="217" spans="1:5" x14ac:dyDescent="0.4">
      <c r="A217" t="s">
        <v>253</v>
      </c>
      <c r="B217" t="s">
        <v>163</v>
      </c>
      <c r="C217" t="str">
        <f>_xlfn.XLOOKUP(tbl_OrderProduct[[#This Row],[ProductID]],tbl_Product[ProductID],tbl_Product[Category])</f>
        <v>Party</v>
      </c>
      <c r="D217">
        <v>1</v>
      </c>
      <c r="E217" s="3">
        <f>_xlfn.XLOOKUP(tbl_OrderProduct[[#This Row],[ProductID]],tbl_Product[ProductID],tbl_Product[ListPrice])*tbl_OrderProduct[[#This Row],[Quantity]]</f>
        <v>38</v>
      </c>
    </row>
    <row r="218" spans="1:5" x14ac:dyDescent="0.4">
      <c r="A218" t="s">
        <v>253</v>
      </c>
      <c r="B218" t="s">
        <v>149</v>
      </c>
      <c r="C218" t="str">
        <f>_xlfn.XLOOKUP(tbl_OrderProduct[[#This Row],[ProductID]],tbl_Product[ProductID],tbl_Product[Category])</f>
        <v>Co-op</v>
      </c>
      <c r="D218">
        <v>2</v>
      </c>
      <c r="E218" s="3">
        <f>_xlfn.XLOOKUP(tbl_OrderProduct[[#This Row],[ProductID]],tbl_Product[ProductID],tbl_Product[ListPrice])*tbl_OrderProduct[[#This Row],[Quantity]]</f>
        <v>41.98</v>
      </c>
    </row>
    <row r="219" spans="1:5" x14ac:dyDescent="0.4">
      <c r="A219" t="s">
        <v>254</v>
      </c>
      <c r="B219" t="s">
        <v>162</v>
      </c>
      <c r="C219" t="str">
        <f>_xlfn.XLOOKUP(tbl_OrderProduct[[#This Row],[ProductID]],tbl_Product[ProductID],tbl_Product[Category])</f>
        <v>Strategy</v>
      </c>
      <c r="D219">
        <v>1</v>
      </c>
      <c r="E219" s="3">
        <f>_xlfn.XLOOKUP(tbl_OrderProduct[[#This Row],[ProductID]],tbl_Product[ProductID],tbl_Product[ListPrice])*tbl_OrderProduct[[#This Row],[Quantity]]</f>
        <v>17.5</v>
      </c>
    </row>
    <row r="220" spans="1:5" x14ac:dyDescent="0.4">
      <c r="A220" t="s">
        <v>254</v>
      </c>
      <c r="B220" t="s">
        <v>138</v>
      </c>
      <c r="C220" t="str">
        <f>_xlfn.XLOOKUP(tbl_OrderProduct[[#This Row],[ProductID]],tbl_Product[ProductID],tbl_Product[Category])</f>
        <v>Classic</v>
      </c>
      <c r="D220">
        <v>1</v>
      </c>
      <c r="E220" s="3">
        <f>_xlfn.XLOOKUP(tbl_OrderProduct[[#This Row],[ProductID]],tbl_Product[ProductID],tbl_Product[ListPrice])*tbl_OrderProduct[[#This Row],[Quantity]]</f>
        <v>62</v>
      </c>
    </row>
    <row r="221" spans="1:5" x14ac:dyDescent="0.4">
      <c r="A221" t="s">
        <v>255</v>
      </c>
      <c r="B221" t="s">
        <v>131</v>
      </c>
      <c r="C221" t="str">
        <f>_xlfn.XLOOKUP(tbl_OrderProduct[[#This Row],[ProductID]],tbl_Product[ProductID],tbl_Product[Category])</f>
        <v>Strategy</v>
      </c>
      <c r="D221">
        <v>1</v>
      </c>
      <c r="E221" s="3">
        <f>_xlfn.XLOOKUP(tbl_OrderProduct[[#This Row],[ProductID]],tbl_Product[ProductID],tbl_Product[ListPrice])*tbl_OrderProduct[[#This Row],[Quantity]]</f>
        <v>49</v>
      </c>
    </row>
    <row r="222" spans="1:5" x14ac:dyDescent="0.4">
      <c r="A222" t="s">
        <v>255</v>
      </c>
      <c r="B222" t="s">
        <v>163</v>
      </c>
      <c r="C222" t="str">
        <f>_xlfn.XLOOKUP(tbl_OrderProduct[[#This Row],[ProductID]],tbl_Product[ProductID],tbl_Product[Category])</f>
        <v>Party</v>
      </c>
      <c r="D222">
        <v>2</v>
      </c>
      <c r="E222" s="3">
        <f>_xlfn.XLOOKUP(tbl_OrderProduct[[#This Row],[ProductID]],tbl_Product[ProductID],tbl_Product[ListPrice])*tbl_OrderProduct[[#This Row],[Quantity]]</f>
        <v>76</v>
      </c>
    </row>
    <row r="223" spans="1:5" x14ac:dyDescent="0.4">
      <c r="A223" t="s">
        <v>256</v>
      </c>
      <c r="B223" t="s">
        <v>165</v>
      </c>
      <c r="C223" t="str">
        <f>_xlfn.XLOOKUP(tbl_OrderProduct[[#This Row],[ProductID]],tbl_Product[ProductID],tbl_Product[Category])</f>
        <v>Party</v>
      </c>
      <c r="D223">
        <v>1</v>
      </c>
      <c r="E223" s="3">
        <f>_xlfn.XLOOKUP(tbl_OrderProduct[[#This Row],[ProductID]],tbl_Product[ProductID],tbl_Product[ListPrice])*tbl_OrderProduct[[#This Row],[Quantity]]</f>
        <v>26.49</v>
      </c>
    </row>
    <row r="224" spans="1:5" x14ac:dyDescent="0.4">
      <c r="A224" t="s">
        <v>257</v>
      </c>
      <c r="B224" t="s">
        <v>138</v>
      </c>
      <c r="C224" t="str">
        <f>_xlfn.XLOOKUP(tbl_OrderProduct[[#This Row],[ProductID]],tbl_Product[ProductID],tbl_Product[Category])</f>
        <v>Classic</v>
      </c>
      <c r="D224">
        <v>1</v>
      </c>
      <c r="E224" s="3">
        <f>_xlfn.XLOOKUP(tbl_OrderProduct[[#This Row],[ProductID]],tbl_Product[ProductID],tbl_Product[ListPrice])*tbl_OrderProduct[[#This Row],[Quantity]]</f>
        <v>62</v>
      </c>
    </row>
    <row r="225" spans="1:5" x14ac:dyDescent="0.4">
      <c r="A225" t="s">
        <v>257</v>
      </c>
      <c r="B225" t="s">
        <v>160</v>
      </c>
      <c r="C225" t="str">
        <f>_xlfn.XLOOKUP(tbl_OrderProduct[[#This Row],[ProductID]],tbl_Product[ProductID],tbl_Product[Category])</f>
        <v>Co-op</v>
      </c>
      <c r="D225">
        <v>1</v>
      </c>
      <c r="E225" s="3">
        <f>_xlfn.XLOOKUP(tbl_OrderProduct[[#This Row],[ProductID]],tbl_Product[ProductID],tbl_Product[ListPrice])*tbl_OrderProduct[[#This Row],[Quantity]]</f>
        <v>38.49</v>
      </c>
    </row>
    <row r="226" spans="1:5" x14ac:dyDescent="0.4">
      <c r="A226" t="s">
        <v>258</v>
      </c>
      <c r="B226" t="s">
        <v>149</v>
      </c>
      <c r="C226" t="str">
        <f>_xlfn.XLOOKUP(tbl_OrderProduct[[#This Row],[ProductID]],tbl_Product[ProductID],tbl_Product[Category])</f>
        <v>Co-op</v>
      </c>
      <c r="D226">
        <v>1</v>
      </c>
      <c r="E226" s="3">
        <f>_xlfn.XLOOKUP(tbl_OrderProduct[[#This Row],[ProductID]],tbl_Product[ProductID],tbl_Product[ListPrice])*tbl_OrderProduct[[#This Row],[Quantity]]</f>
        <v>20.99</v>
      </c>
    </row>
    <row r="227" spans="1:5" x14ac:dyDescent="0.4">
      <c r="A227" t="s">
        <v>259</v>
      </c>
      <c r="B227" t="s">
        <v>4</v>
      </c>
      <c r="C227" t="str">
        <f>_xlfn.XLOOKUP(tbl_OrderProduct[[#This Row],[ProductID]],tbl_Product[ProductID],tbl_Product[Category])</f>
        <v>Strategy</v>
      </c>
      <c r="D227">
        <v>1</v>
      </c>
      <c r="E227" s="3">
        <f>_xlfn.XLOOKUP(tbl_OrderProduct[[#This Row],[ProductID]],tbl_Product[ProductID],tbl_Product[ListPrice])*tbl_OrderProduct[[#This Row],[Quantity]]</f>
        <v>34.99</v>
      </c>
    </row>
    <row r="228" spans="1:5" x14ac:dyDescent="0.4">
      <c r="A228" t="s">
        <v>259</v>
      </c>
      <c r="B228" t="s">
        <v>132</v>
      </c>
      <c r="C228" t="str">
        <f>_xlfn.XLOOKUP(tbl_OrderProduct[[#This Row],[ProductID]],tbl_Product[ProductID],tbl_Product[Category])</f>
        <v>Strategy</v>
      </c>
      <c r="D228">
        <v>1</v>
      </c>
      <c r="E228" s="3">
        <f>_xlfn.XLOOKUP(tbl_OrderProduct[[#This Row],[ProductID]],tbl_Product[ProductID],tbl_Product[ListPrice])*tbl_OrderProduct[[#This Row],[Quantity]]</f>
        <v>16.5</v>
      </c>
    </row>
    <row r="229" spans="1:5" x14ac:dyDescent="0.4">
      <c r="A229" t="s">
        <v>260</v>
      </c>
      <c r="B229" t="s">
        <v>162</v>
      </c>
      <c r="C229" t="str">
        <f>_xlfn.XLOOKUP(tbl_OrderProduct[[#This Row],[ProductID]],tbl_Product[ProductID],tbl_Product[Category])</f>
        <v>Strategy</v>
      </c>
      <c r="D229">
        <v>2</v>
      </c>
      <c r="E229" s="3">
        <f>_xlfn.XLOOKUP(tbl_OrderProduct[[#This Row],[ProductID]],tbl_Product[ProductID],tbl_Product[ListPrice])*tbl_OrderProduct[[#This Row],[Quantity]]</f>
        <v>35</v>
      </c>
    </row>
    <row r="230" spans="1:5" x14ac:dyDescent="0.4">
      <c r="A230" t="s">
        <v>260</v>
      </c>
      <c r="B230" t="s">
        <v>153</v>
      </c>
      <c r="C230" t="str">
        <f>_xlfn.XLOOKUP(tbl_OrderProduct[[#This Row],[ProductID]],tbl_Product[ProductID],tbl_Product[Category])</f>
        <v>Strategy</v>
      </c>
      <c r="D230">
        <v>3</v>
      </c>
      <c r="E230" s="3">
        <f>_xlfn.XLOOKUP(tbl_OrderProduct[[#This Row],[ProductID]],tbl_Product[ProductID],tbl_Product[ListPrice])*tbl_OrderProduct[[#This Row],[Quantity]]</f>
        <v>113.85000000000001</v>
      </c>
    </row>
    <row r="231" spans="1:5" x14ac:dyDescent="0.4">
      <c r="A231" t="s">
        <v>260</v>
      </c>
      <c r="B231" t="s">
        <v>11</v>
      </c>
      <c r="C231" t="str">
        <f>_xlfn.XLOOKUP(tbl_OrderProduct[[#This Row],[ProductID]],tbl_Product[ProductID],tbl_Product[Category])</f>
        <v>Adventure</v>
      </c>
      <c r="D231">
        <v>1</v>
      </c>
      <c r="E231" s="3">
        <f>_xlfn.XLOOKUP(tbl_OrderProduct[[#This Row],[ProductID]],tbl_Product[ProductID],tbl_Product[ListPrice])*tbl_OrderProduct[[#This Row],[Quantity]]</f>
        <v>19.95</v>
      </c>
    </row>
    <row r="232" spans="1:5" x14ac:dyDescent="0.4">
      <c r="A232" t="s">
        <v>260</v>
      </c>
      <c r="B232" t="s">
        <v>3</v>
      </c>
      <c r="C232" t="str">
        <f>_xlfn.XLOOKUP(tbl_OrderProduct[[#This Row],[ProductID]],tbl_Product[ProductID],tbl_Product[Category])</f>
        <v>Co-op</v>
      </c>
      <c r="D232">
        <v>1</v>
      </c>
      <c r="E232" s="3">
        <f>_xlfn.XLOOKUP(tbl_OrderProduct[[#This Row],[ProductID]],tbl_Product[ProductID],tbl_Product[ListPrice])*tbl_OrderProduct[[#This Row],[Quantity]]</f>
        <v>34.950000000000003</v>
      </c>
    </row>
    <row r="233" spans="1:5" x14ac:dyDescent="0.4">
      <c r="A233" t="s">
        <v>261</v>
      </c>
      <c r="B233" t="s">
        <v>163</v>
      </c>
      <c r="C233" t="str">
        <f>_xlfn.XLOOKUP(tbl_OrderProduct[[#This Row],[ProductID]],tbl_Product[ProductID],tbl_Product[Category])</f>
        <v>Party</v>
      </c>
      <c r="D233">
        <v>1</v>
      </c>
      <c r="E233" s="3">
        <f>_xlfn.XLOOKUP(tbl_OrderProduct[[#This Row],[ProductID]],tbl_Product[ProductID],tbl_Product[ListPrice])*tbl_OrderProduct[[#This Row],[Quantity]]</f>
        <v>38</v>
      </c>
    </row>
    <row r="234" spans="1:5" x14ac:dyDescent="0.4">
      <c r="A234" t="s">
        <v>261</v>
      </c>
      <c r="B234" t="s">
        <v>151</v>
      </c>
      <c r="C234" t="str">
        <f>_xlfn.XLOOKUP(tbl_OrderProduct[[#This Row],[ProductID]],tbl_Product[ProductID],tbl_Product[Category])</f>
        <v>Adventure</v>
      </c>
      <c r="D234">
        <v>2</v>
      </c>
      <c r="E234" s="3">
        <f>_xlfn.XLOOKUP(tbl_OrderProduct[[#This Row],[ProductID]],tbl_Product[ProductID],tbl_Product[ListPrice])*tbl_OrderProduct[[#This Row],[Quantity]]</f>
        <v>121.9</v>
      </c>
    </row>
    <row r="235" spans="1:5" x14ac:dyDescent="0.4">
      <c r="A235" t="s">
        <v>262</v>
      </c>
      <c r="B235" t="s">
        <v>132</v>
      </c>
      <c r="C235" t="str">
        <f>_xlfn.XLOOKUP(tbl_OrderProduct[[#This Row],[ProductID]],tbl_Product[ProductID],tbl_Product[Category])</f>
        <v>Strategy</v>
      </c>
      <c r="D235">
        <v>2</v>
      </c>
      <c r="E235" s="3">
        <f>_xlfn.XLOOKUP(tbl_OrderProduct[[#This Row],[ProductID]],tbl_Product[ProductID],tbl_Product[ListPrice])*tbl_OrderProduct[[#This Row],[Quantity]]</f>
        <v>33</v>
      </c>
    </row>
    <row r="236" spans="1:5" x14ac:dyDescent="0.4">
      <c r="A236" t="s">
        <v>263</v>
      </c>
      <c r="B236" t="s">
        <v>156</v>
      </c>
      <c r="C236" t="str">
        <f>_xlfn.XLOOKUP(tbl_OrderProduct[[#This Row],[ProductID]],tbl_Product[ProductID],tbl_Product[Category])</f>
        <v>Strategy</v>
      </c>
      <c r="D236">
        <v>1</v>
      </c>
      <c r="E236" s="3">
        <f>_xlfn.XLOOKUP(tbl_OrderProduct[[#This Row],[ProductID]],tbl_Product[ProductID],tbl_Product[ListPrice])*tbl_OrderProduct[[#This Row],[Quantity]]</f>
        <v>40.99</v>
      </c>
    </row>
    <row r="237" spans="1:5" x14ac:dyDescent="0.4">
      <c r="A237" t="s">
        <v>264</v>
      </c>
      <c r="B237" t="s">
        <v>6</v>
      </c>
      <c r="C237" t="str">
        <f>_xlfn.XLOOKUP(tbl_OrderProduct[[#This Row],[ProductID]],tbl_Product[ProductID],tbl_Product[Category])</f>
        <v>Adventure</v>
      </c>
      <c r="D237">
        <v>1</v>
      </c>
      <c r="E237" s="3">
        <f>_xlfn.XLOOKUP(tbl_OrderProduct[[#This Row],[ProductID]],tbl_Product[ProductID],tbl_Product[ListPrice])*tbl_OrderProduct[[#This Row],[Quantity]]</f>
        <v>17</v>
      </c>
    </row>
    <row r="238" spans="1:5" x14ac:dyDescent="0.4">
      <c r="A238" t="s">
        <v>264</v>
      </c>
      <c r="B238" t="s">
        <v>160</v>
      </c>
      <c r="C238" t="str">
        <f>_xlfn.XLOOKUP(tbl_OrderProduct[[#This Row],[ProductID]],tbl_Product[ProductID],tbl_Product[Category])</f>
        <v>Co-op</v>
      </c>
      <c r="D238">
        <v>3</v>
      </c>
      <c r="E238" s="3">
        <f>_xlfn.XLOOKUP(tbl_OrderProduct[[#This Row],[ProductID]],tbl_Product[ProductID],tbl_Product[ListPrice])*tbl_OrderProduct[[#This Row],[Quantity]]</f>
        <v>115.47</v>
      </c>
    </row>
    <row r="239" spans="1:5" x14ac:dyDescent="0.4">
      <c r="A239" t="s">
        <v>265</v>
      </c>
      <c r="B239" t="s">
        <v>136</v>
      </c>
      <c r="C239" t="str">
        <f>_xlfn.XLOOKUP(tbl_OrderProduct[[#This Row],[ProductID]],tbl_Product[ProductID],tbl_Product[Category])</f>
        <v>Party</v>
      </c>
      <c r="D239">
        <v>2</v>
      </c>
      <c r="E239" s="3">
        <f>_xlfn.XLOOKUP(tbl_OrderProduct[[#This Row],[ProductID]],tbl_Product[ProductID],tbl_Product[ListPrice])*tbl_OrderProduct[[#This Row],[Quantity]]</f>
        <v>66</v>
      </c>
    </row>
    <row r="240" spans="1:5" x14ac:dyDescent="0.4">
      <c r="A240" t="s">
        <v>266</v>
      </c>
      <c r="B240" t="s">
        <v>161</v>
      </c>
      <c r="C240" t="str">
        <f>_xlfn.XLOOKUP(tbl_OrderProduct[[#This Row],[ProductID]],tbl_Product[ProductID],tbl_Product[Category])</f>
        <v>Strategy</v>
      </c>
      <c r="D240">
        <v>1</v>
      </c>
      <c r="E240" s="3">
        <f>_xlfn.XLOOKUP(tbl_OrderProduct[[#This Row],[ProductID]],tbl_Product[ProductID],tbl_Product[ListPrice])*tbl_OrderProduct[[#This Row],[Quantity]]</f>
        <v>55.95</v>
      </c>
    </row>
    <row r="241" spans="1:5" x14ac:dyDescent="0.4">
      <c r="A241" t="s">
        <v>266</v>
      </c>
      <c r="B241" t="s">
        <v>140</v>
      </c>
      <c r="C241" t="str">
        <f>_xlfn.XLOOKUP(tbl_OrderProduct[[#This Row],[ProductID]],tbl_Product[ProductID],tbl_Product[Category])</f>
        <v>Strategy</v>
      </c>
      <c r="D241">
        <v>1</v>
      </c>
      <c r="E241" s="3">
        <f>_xlfn.XLOOKUP(tbl_OrderProduct[[#This Row],[ProductID]],tbl_Product[ProductID],tbl_Product[ListPrice])*tbl_OrderProduct[[#This Row],[Quantity]]</f>
        <v>63.49</v>
      </c>
    </row>
    <row r="242" spans="1:5" x14ac:dyDescent="0.4">
      <c r="A242" t="s">
        <v>267</v>
      </c>
      <c r="B242" t="s">
        <v>130</v>
      </c>
      <c r="C242" t="str">
        <f>_xlfn.XLOOKUP(tbl_OrderProduct[[#This Row],[ProductID]],tbl_Product[ProductID],tbl_Product[Category])</f>
        <v>Strategy</v>
      </c>
      <c r="D242">
        <v>1</v>
      </c>
      <c r="E242" s="3">
        <f>_xlfn.XLOOKUP(tbl_OrderProduct[[#This Row],[ProductID]],tbl_Product[ProductID],tbl_Product[ListPrice])*tbl_OrderProduct[[#This Row],[Quantity]]</f>
        <v>15.5</v>
      </c>
    </row>
    <row r="243" spans="1:5" x14ac:dyDescent="0.4">
      <c r="A243" t="s">
        <v>267</v>
      </c>
      <c r="B243" t="s">
        <v>6</v>
      </c>
      <c r="C243" t="str">
        <f>_xlfn.XLOOKUP(tbl_OrderProduct[[#This Row],[ProductID]],tbl_Product[ProductID],tbl_Product[Category])</f>
        <v>Adventure</v>
      </c>
      <c r="D243">
        <v>1</v>
      </c>
      <c r="E243" s="3">
        <f>_xlfn.XLOOKUP(tbl_OrderProduct[[#This Row],[ProductID]],tbl_Product[ProductID],tbl_Product[ListPrice])*tbl_OrderProduct[[#This Row],[Quantity]]</f>
        <v>17</v>
      </c>
    </row>
    <row r="244" spans="1:5" x14ac:dyDescent="0.4">
      <c r="A244" t="s">
        <v>268</v>
      </c>
      <c r="B244" t="s">
        <v>138</v>
      </c>
      <c r="C244" t="str">
        <f>_xlfn.XLOOKUP(tbl_OrderProduct[[#This Row],[ProductID]],tbl_Product[ProductID],tbl_Product[Category])</f>
        <v>Classic</v>
      </c>
      <c r="D244">
        <v>3</v>
      </c>
      <c r="E244" s="3">
        <f>_xlfn.XLOOKUP(tbl_OrderProduct[[#This Row],[ProductID]],tbl_Product[ProductID],tbl_Product[ListPrice])*tbl_OrderProduct[[#This Row],[Quantity]]</f>
        <v>186</v>
      </c>
    </row>
    <row r="245" spans="1:5" x14ac:dyDescent="0.4">
      <c r="A245" t="s">
        <v>268</v>
      </c>
      <c r="B245" t="s">
        <v>148</v>
      </c>
      <c r="C245" t="str">
        <f>_xlfn.XLOOKUP(tbl_OrderProduct[[#This Row],[ProductID]],tbl_Product[ProductID],tbl_Product[Category])</f>
        <v>Strategy</v>
      </c>
      <c r="D245">
        <v>1</v>
      </c>
      <c r="E245" s="3">
        <f>_xlfn.XLOOKUP(tbl_OrderProduct[[#This Row],[ProductID]],tbl_Product[ProductID],tbl_Product[ListPrice])*tbl_OrderProduct[[#This Row],[Quantity]]</f>
        <v>20.49</v>
      </c>
    </row>
    <row r="246" spans="1:5" x14ac:dyDescent="0.4">
      <c r="A246" t="s">
        <v>268</v>
      </c>
      <c r="B246" t="s">
        <v>143</v>
      </c>
      <c r="C246" t="str">
        <f>_xlfn.XLOOKUP(tbl_OrderProduct[[#This Row],[ProductID]],tbl_Product[ProductID],tbl_Product[Category])</f>
        <v>Party</v>
      </c>
      <c r="D246">
        <v>1</v>
      </c>
      <c r="E246" s="3">
        <f>_xlfn.XLOOKUP(tbl_OrderProduct[[#This Row],[ProductID]],tbl_Product[ProductID],tbl_Product[ListPrice])*tbl_OrderProduct[[#This Row],[Quantity]]</f>
        <v>21.95</v>
      </c>
    </row>
    <row r="247" spans="1:5" x14ac:dyDescent="0.4">
      <c r="A247" t="s">
        <v>269</v>
      </c>
      <c r="B247" t="s">
        <v>145</v>
      </c>
      <c r="C247" t="str">
        <f>_xlfn.XLOOKUP(tbl_OrderProduct[[#This Row],[ProductID]],tbl_Product[ProductID],tbl_Product[Category])</f>
        <v>Adventure</v>
      </c>
      <c r="D247">
        <v>1</v>
      </c>
      <c r="E247" s="3">
        <f>_xlfn.XLOOKUP(tbl_OrderProduct[[#This Row],[ProductID]],tbl_Product[ProductID],tbl_Product[ListPrice])*tbl_OrderProduct[[#This Row],[Quantity]]</f>
        <v>40.5</v>
      </c>
    </row>
    <row r="248" spans="1:5" x14ac:dyDescent="0.4">
      <c r="A248" t="s">
        <v>269</v>
      </c>
      <c r="B248" t="s">
        <v>153</v>
      </c>
      <c r="C248" t="str">
        <f>_xlfn.XLOOKUP(tbl_OrderProduct[[#This Row],[ProductID]],tbl_Product[ProductID],tbl_Product[Category])</f>
        <v>Strategy</v>
      </c>
      <c r="D248">
        <v>1</v>
      </c>
      <c r="E248" s="3">
        <f>_xlfn.XLOOKUP(tbl_OrderProduct[[#This Row],[ProductID]],tbl_Product[ProductID],tbl_Product[ListPrice])*tbl_OrderProduct[[#This Row],[Quantity]]</f>
        <v>37.950000000000003</v>
      </c>
    </row>
    <row r="249" spans="1:5" x14ac:dyDescent="0.4">
      <c r="A249" t="s">
        <v>270</v>
      </c>
      <c r="B249" t="s">
        <v>159</v>
      </c>
      <c r="C249" t="str">
        <f>_xlfn.XLOOKUP(tbl_OrderProduct[[#This Row],[ProductID]],tbl_Product[ProductID],tbl_Product[Category])</f>
        <v>Strategy</v>
      </c>
      <c r="D249">
        <v>1</v>
      </c>
      <c r="E249" s="3">
        <f>_xlfn.XLOOKUP(tbl_OrderProduct[[#This Row],[ProductID]],tbl_Product[ProductID],tbl_Product[ListPrice])*tbl_OrderProduct[[#This Row],[Quantity]]</f>
        <v>58</v>
      </c>
    </row>
    <row r="250" spans="1:5" x14ac:dyDescent="0.4">
      <c r="A250" t="s">
        <v>270</v>
      </c>
      <c r="B250" t="s">
        <v>138</v>
      </c>
      <c r="C250" t="str">
        <f>_xlfn.XLOOKUP(tbl_OrderProduct[[#This Row],[ProductID]],tbl_Product[ProductID],tbl_Product[Category])</f>
        <v>Classic</v>
      </c>
      <c r="D250">
        <v>1</v>
      </c>
      <c r="E250" s="3">
        <f>_xlfn.XLOOKUP(tbl_OrderProduct[[#This Row],[ProductID]],tbl_Product[ProductID],tbl_Product[ListPrice])*tbl_OrderProduct[[#This Row],[Quantity]]</f>
        <v>62</v>
      </c>
    </row>
    <row r="251" spans="1:5" x14ac:dyDescent="0.4">
      <c r="A251" t="s">
        <v>270</v>
      </c>
      <c r="B251" t="s">
        <v>3</v>
      </c>
      <c r="C251" t="str">
        <f>_xlfn.XLOOKUP(tbl_OrderProduct[[#This Row],[ProductID]],tbl_Product[ProductID],tbl_Product[Category])</f>
        <v>Co-op</v>
      </c>
      <c r="D251">
        <v>1</v>
      </c>
      <c r="E251" s="3">
        <f>_xlfn.XLOOKUP(tbl_OrderProduct[[#This Row],[ProductID]],tbl_Product[ProductID],tbl_Product[ListPrice])*tbl_OrderProduct[[#This Row],[Quantity]]</f>
        <v>34.950000000000003</v>
      </c>
    </row>
    <row r="252" spans="1:5" x14ac:dyDescent="0.4">
      <c r="A252" t="s">
        <v>271</v>
      </c>
      <c r="B252" t="s">
        <v>7</v>
      </c>
      <c r="C252" t="str">
        <f>_xlfn.XLOOKUP(tbl_OrderProduct[[#This Row],[ProductID]],tbl_Product[ProductID],tbl_Product[Category])</f>
        <v>Strategy</v>
      </c>
      <c r="D252">
        <v>1</v>
      </c>
      <c r="E252" s="3">
        <f>_xlfn.XLOOKUP(tbl_OrderProduct[[#This Row],[ProductID]],tbl_Product[ProductID],tbl_Product[ListPrice])*tbl_OrderProduct[[#This Row],[Quantity]]</f>
        <v>53</v>
      </c>
    </row>
    <row r="253" spans="1:5" x14ac:dyDescent="0.4">
      <c r="A253" t="s">
        <v>272</v>
      </c>
      <c r="B253" t="s">
        <v>161</v>
      </c>
      <c r="C253" t="str">
        <f>_xlfn.XLOOKUP(tbl_OrderProduct[[#This Row],[ProductID]],tbl_Product[ProductID],tbl_Product[Category])</f>
        <v>Strategy</v>
      </c>
      <c r="D253">
        <v>1</v>
      </c>
      <c r="E253" s="3">
        <f>_xlfn.XLOOKUP(tbl_OrderProduct[[#This Row],[ProductID]],tbl_Product[ProductID],tbl_Product[ListPrice])*tbl_OrderProduct[[#This Row],[Quantity]]</f>
        <v>55.95</v>
      </c>
    </row>
    <row r="254" spans="1:5" x14ac:dyDescent="0.4">
      <c r="A254" t="s">
        <v>272</v>
      </c>
      <c r="B254" t="s">
        <v>150</v>
      </c>
      <c r="C254" t="str">
        <f>_xlfn.XLOOKUP(tbl_OrderProduct[[#This Row],[ProductID]],tbl_Product[ProductID],tbl_Product[Category])</f>
        <v>Party</v>
      </c>
      <c r="D254">
        <v>2</v>
      </c>
      <c r="E254" s="3">
        <f>_xlfn.XLOOKUP(tbl_OrderProduct[[#This Row],[ProductID]],tbl_Product[ProductID],tbl_Product[ListPrice])*tbl_OrderProduct[[#This Row],[Quantity]]</f>
        <v>70</v>
      </c>
    </row>
    <row r="255" spans="1:5" x14ac:dyDescent="0.4">
      <c r="A255" t="s">
        <v>272</v>
      </c>
      <c r="B255" t="s">
        <v>144</v>
      </c>
      <c r="C255" t="str">
        <f>_xlfn.XLOOKUP(tbl_OrderProduct[[#This Row],[ProductID]],tbl_Product[ProductID],tbl_Product[Category])</f>
        <v>Strategy</v>
      </c>
      <c r="D255">
        <v>1</v>
      </c>
      <c r="E255" s="3">
        <f>_xlfn.XLOOKUP(tbl_OrderProduct[[#This Row],[ProductID]],tbl_Product[ProductID],tbl_Product[ListPrice])*tbl_OrderProduct[[#This Row],[Quantity]]</f>
        <v>64.95</v>
      </c>
    </row>
    <row r="256" spans="1:5" x14ac:dyDescent="0.4">
      <c r="A256" t="s">
        <v>272</v>
      </c>
      <c r="B256" t="s">
        <v>152</v>
      </c>
      <c r="C256" t="str">
        <f>_xlfn.XLOOKUP(tbl_OrderProduct[[#This Row],[ProductID]],tbl_Product[ProductID],tbl_Product[Category])</f>
        <v>Party</v>
      </c>
      <c r="D256">
        <v>1</v>
      </c>
      <c r="E256" s="3">
        <f>_xlfn.XLOOKUP(tbl_OrderProduct[[#This Row],[ProductID]],tbl_Product[ProductID],tbl_Product[ListPrice])*tbl_OrderProduct[[#This Row],[Quantity]]</f>
        <v>59.95</v>
      </c>
    </row>
    <row r="257" spans="1:5" x14ac:dyDescent="0.4">
      <c r="A257" t="s">
        <v>273</v>
      </c>
      <c r="B257" t="s">
        <v>164</v>
      </c>
      <c r="C257" t="str">
        <f>_xlfn.XLOOKUP(tbl_OrderProduct[[#This Row],[ProductID]],tbl_Product[ProductID],tbl_Product[Category])</f>
        <v>Strategy</v>
      </c>
      <c r="D257">
        <v>1</v>
      </c>
      <c r="E257" s="3">
        <f>_xlfn.XLOOKUP(tbl_OrderProduct[[#This Row],[ProductID]],tbl_Product[ProductID],tbl_Product[ListPrice])*tbl_OrderProduct[[#This Row],[Quantity]]</f>
        <v>29</v>
      </c>
    </row>
    <row r="258" spans="1:5" x14ac:dyDescent="0.4">
      <c r="A258" t="s">
        <v>273</v>
      </c>
      <c r="B258" t="s">
        <v>6</v>
      </c>
      <c r="C258" t="str">
        <f>_xlfn.XLOOKUP(tbl_OrderProduct[[#This Row],[ProductID]],tbl_Product[ProductID],tbl_Product[Category])</f>
        <v>Adventure</v>
      </c>
      <c r="D258">
        <v>1</v>
      </c>
      <c r="E258" s="3">
        <f>_xlfn.XLOOKUP(tbl_OrderProduct[[#This Row],[ProductID]],tbl_Product[ProductID],tbl_Product[ListPrice])*tbl_OrderProduct[[#This Row],[Quantity]]</f>
        <v>17</v>
      </c>
    </row>
    <row r="259" spans="1:5" x14ac:dyDescent="0.4">
      <c r="A259" t="s">
        <v>274</v>
      </c>
      <c r="B259" t="s">
        <v>145</v>
      </c>
      <c r="C259" t="str">
        <f>_xlfn.XLOOKUP(tbl_OrderProduct[[#This Row],[ProductID]],tbl_Product[ProductID],tbl_Product[Category])</f>
        <v>Adventure</v>
      </c>
      <c r="D259">
        <v>1</v>
      </c>
      <c r="E259" s="3">
        <f>_xlfn.XLOOKUP(tbl_OrderProduct[[#This Row],[ProductID]],tbl_Product[ProductID],tbl_Product[ListPrice])*tbl_OrderProduct[[#This Row],[Quantity]]</f>
        <v>40.5</v>
      </c>
    </row>
    <row r="260" spans="1:5" x14ac:dyDescent="0.4">
      <c r="A260" t="s">
        <v>275</v>
      </c>
      <c r="B260" t="s">
        <v>130</v>
      </c>
      <c r="C260" t="str">
        <f>_xlfn.XLOOKUP(tbl_OrderProduct[[#This Row],[ProductID]],tbl_Product[ProductID],tbl_Product[Category])</f>
        <v>Strategy</v>
      </c>
      <c r="D260">
        <v>1</v>
      </c>
      <c r="E260" s="3">
        <f>_xlfn.XLOOKUP(tbl_OrderProduct[[#This Row],[ProductID]],tbl_Product[ProductID],tbl_Product[ListPrice])*tbl_OrderProduct[[#This Row],[Quantity]]</f>
        <v>15.5</v>
      </c>
    </row>
    <row r="261" spans="1:5" x14ac:dyDescent="0.4">
      <c r="A261" t="s">
        <v>275</v>
      </c>
      <c r="B261" t="s">
        <v>165</v>
      </c>
      <c r="C261" t="str">
        <f>_xlfn.XLOOKUP(tbl_OrderProduct[[#This Row],[ProductID]],tbl_Product[ProductID],tbl_Product[Category])</f>
        <v>Party</v>
      </c>
      <c r="D261">
        <v>2</v>
      </c>
      <c r="E261" s="3">
        <f>_xlfn.XLOOKUP(tbl_OrderProduct[[#This Row],[ProductID]],tbl_Product[ProductID],tbl_Product[ListPrice])*tbl_OrderProduct[[#This Row],[Quantity]]</f>
        <v>52.98</v>
      </c>
    </row>
    <row r="262" spans="1:5" x14ac:dyDescent="0.4">
      <c r="A262" t="s">
        <v>276</v>
      </c>
      <c r="B262" t="s">
        <v>134</v>
      </c>
      <c r="C262" t="str">
        <f>_xlfn.XLOOKUP(tbl_OrderProduct[[#This Row],[ProductID]],tbl_Product[ProductID],tbl_Product[Category])</f>
        <v>Co-op</v>
      </c>
      <c r="D262">
        <v>2</v>
      </c>
      <c r="E262" s="3">
        <f>_xlfn.XLOOKUP(tbl_OrderProduct[[#This Row],[ProductID]],tbl_Product[ProductID],tbl_Product[ListPrice])*tbl_OrderProduct[[#This Row],[Quantity]]</f>
        <v>67</v>
      </c>
    </row>
    <row r="263" spans="1:5" x14ac:dyDescent="0.4">
      <c r="A263" t="s">
        <v>276</v>
      </c>
      <c r="B263" t="s">
        <v>159</v>
      </c>
      <c r="C263" t="str">
        <f>_xlfn.XLOOKUP(tbl_OrderProduct[[#This Row],[ProductID]],tbl_Product[ProductID],tbl_Product[Category])</f>
        <v>Strategy</v>
      </c>
      <c r="D263">
        <v>1</v>
      </c>
      <c r="E263" s="3">
        <f>_xlfn.XLOOKUP(tbl_OrderProduct[[#This Row],[ProductID]],tbl_Product[ProductID],tbl_Product[ListPrice])*tbl_OrderProduct[[#This Row],[Quantity]]</f>
        <v>58</v>
      </c>
    </row>
    <row r="264" spans="1:5" x14ac:dyDescent="0.4">
      <c r="A264" t="s">
        <v>276</v>
      </c>
      <c r="B264" t="s">
        <v>157</v>
      </c>
      <c r="C264" t="str">
        <f>_xlfn.XLOOKUP(tbl_OrderProduct[[#This Row],[ProductID]],tbl_Product[ProductID],tbl_Product[Category])</f>
        <v>Strategy</v>
      </c>
      <c r="D264">
        <v>2</v>
      </c>
      <c r="E264" s="3">
        <f>_xlfn.XLOOKUP(tbl_OrderProduct[[#This Row],[ProductID]],tbl_Product[ProductID],tbl_Product[ListPrice])*tbl_OrderProduct[[#This Row],[Quantity]]</f>
        <v>94</v>
      </c>
    </row>
    <row r="265" spans="1:5" x14ac:dyDescent="0.4">
      <c r="A265" t="s">
        <v>276</v>
      </c>
      <c r="B265" t="s">
        <v>161</v>
      </c>
      <c r="C265" t="str">
        <f>_xlfn.XLOOKUP(tbl_OrderProduct[[#This Row],[ProductID]],tbl_Product[ProductID],tbl_Product[Category])</f>
        <v>Strategy</v>
      </c>
      <c r="D265">
        <v>1</v>
      </c>
      <c r="E265" s="3">
        <f>_xlfn.XLOOKUP(tbl_OrderProduct[[#This Row],[ProductID]],tbl_Product[ProductID],tbl_Product[ListPrice])*tbl_OrderProduct[[#This Row],[Quantity]]</f>
        <v>55.95</v>
      </c>
    </row>
    <row r="266" spans="1:5" x14ac:dyDescent="0.4">
      <c r="A266" t="s">
        <v>276</v>
      </c>
      <c r="B266" t="s">
        <v>139</v>
      </c>
      <c r="C266" t="str">
        <f>_xlfn.XLOOKUP(tbl_OrderProduct[[#This Row],[ProductID]],tbl_Product[ProductID],tbl_Product[Category])</f>
        <v>Strategy</v>
      </c>
      <c r="D266">
        <v>3</v>
      </c>
      <c r="E266" s="3">
        <f>_xlfn.XLOOKUP(tbl_OrderProduct[[#This Row],[ProductID]],tbl_Product[ProductID],tbl_Product[ListPrice])*tbl_OrderProduct[[#This Row],[Quantity]]</f>
        <v>164.97</v>
      </c>
    </row>
    <row r="267" spans="1:5" x14ac:dyDescent="0.4">
      <c r="A267" t="s">
        <v>277</v>
      </c>
      <c r="B267" t="s">
        <v>151</v>
      </c>
      <c r="C267" t="str">
        <f>_xlfn.XLOOKUP(tbl_OrderProduct[[#This Row],[ProductID]],tbl_Product[ProductID],tbl_Product[Category])</f>
        <v>Adventure</v>
      </c>
      <c r="D267">
        <v>2</v>
      </c>
      <c r="E267" s="3">
        <f>_xlfn.XLOOKUP(tbl_OrderProduct[[#This Row],[ProductID]],tbl_Product[ProductID],tbl_Product[ListPrice])*tbl_OrderProduct[[#This Row],[Quantity]]</f>
        <v>121.9</v>
      </c>
    </row>
    <row r="268" spans="1:5" x14ac:dyDescent="0.4">
      <c r="A268" t="s">
        <v>278</v>
      </c>
      <c r="B268" t="s">
        <v>162</v>
      </c>
      <c r="C268" t="str">
        <f>_xlfn.XLOOKUP(tbl_OrderProduct[[#This Row],[ProductID]],tbl_Product[ProductID],tbl_Product[Category])</f>
        <v>Strategy</v>
      </c>
      <c r="D268">
        <v>2</v>
      </c>
      <c r="E268" s="3">
        <f>_xlfn.XLOOKUP(tbl_OrderProduct[[#This Row],[ProductID]],tbl_Product[ProductID],tbl_Product[ListPrice])*tbl_OrderProduct[[#This Row],[Quantity]]</f>
        <v>35</v>
      </c>
    </row>
    <row r="269" spans="1:5" x14ac:dyDescent="0.4">
      <c r="A269" t="s">
        <v>278</v>
      </c>
      <c r="B269" t="s">
        <v>3</v>
      </c>
      <c r="C269" t="str">
        <f>_xlfn.XLOOKUP(tbl_OrderProduct[[#This Row],[ProductID]],tbl_Product[ProductID],tbl_Product[Category])</f>
        <v>Co-op</v>
      </c>
      <c r="D269">
        <v>2</v>
      </c>
      <c r="E269" s="3">
        <f>_xlfn.XLOOKUP(tbl_OrderProduct[[#This Row],[ProductID]],tbl_Product[ProductID],tbl_Product[ListPrice])*tbl_OrderProduct[[#This Row],[Quantity]]</f>
        <v>69.900000000000006</v>
      </c>
    </row>
    <row r="270" spans="1:5" x14ac:dyDescent="0.4">
      <c r="A270" t="s">
        <v>279</v>
      </c>
      <c r="B270" t="s">
        <v>137</v>
      </c>
      <c r="C270" t="str">
        <f>_xlfn.XLOOKUP(tbl_OrderProduct[[#This Row],[ProductID]],tbl_Product[ProductID],tbl_Product[Category])</f>
        <v>Classic</v>
      </c>
      <c r="D270">
        <v>1</v>
      </c>
      <c r="E270" s="3">
        <f>_xlfn.XLOOKUP(tbl_OrderProduct[[#This Row],[ProductID]],tbl_Product[ProductID],tbl_Product[ListPrice])*tbl_OrderProduct[[#This Row],[Quantity]]</f>
        <v>70.989999999999995</v>
      </c>
    </row>
    <row r="271" spans="1:5" x14ac:dyDescent="0.4">
      <c r="A271" t="s">
        <v>279</v>
      </c>
      <c r="B271" t="s">
        <v>140</v>
      </c>
      <c r="C271" t="str">
        <f>_xlfn.XLOOKUP(tbl_OrderProduct[[#This Row],[ProductID]],tbl_Product[ProductID],tbl_Product[Category])</f>
        <v>Strategy</v>
      </c>
      <c r="D271">
        <v>1</v>
      </c>
      <c r="E271" s="3">
        <f>_xlfn.XLOOKUP(tbl_OrderProduct[[#This Row],[ProductID]],tbl_Product[ProductID],tbl_Product[ListPrice])*tbl_OrderProduct[[#This Row],[Quantity]]</f>
        <v>63.49</v>
      </c>
    </row>
    <row r="272" spans="1:5" x14ac:dyDescent="0.4">
      <c r="A272" t="s">
        <v>279</v>
      </c>
      <c r="B272" t="s">
        <v>148</v>
      </c>
      <c r="C272" t="str">
        <f>_xlfn.XLOOKUP(tbl_OrderProduct[[#This Row],[ProductID]],tbl_Product[ProductID],tbl_Product[Category])</f>
        <v>Strategy</v>
      </c>
      <c r="D272">
        <v>1</v>
      </c>
      <c r="E272" s="3">
        <f>_xlfn.XLOOKUP(tbl_OrderProduct[[#This Row],[ProductID]],tbl_Product[ProductID],tbl_Product[ListPrice])*tbl_OrderProduct[[#This Row],[Quantity]]</f>
        <v>20.49</v>
      </c>
    </row>
    <row r="273" spans="1:5" x14ac:dyDescent="0.4">
      <c r="A273" t="s">
        <v>279</v>
      </c>
      <c r="B273" t="s">
        <v>157</v>
      </c>
      <c r="C273" t="str">
        <f>_xlfn.XLOOKUP(tbl_OrderProduct[[#This Row],[ProductID]],tbl_Product[ProductID],tbl_Product[Category])</f>
        <v>Strategy</v>
      </c>
      <c r="D273">
        <v>2</v>
      </c>
      <c r="E273" s="3">
        <f>_xlfn.XLOOKUP(tbl_OrderProduct[[#This Row],[ProductID]],tbl_Product[ProductID],tbl_Product[ListPrice])*tbl_OrderProduct[[#This Row],[Quantity]]</f>
        <v>94</v>
      </c>
    </row>
    <row r="274" spans="1:5" x14ac:dyDescent="0.4">
      <c r="A274" t="s">
        <v>280</v>
      </c>
      <c r="B274" t="s">
        <v>134</v>
      </c>
      <c r="C274" t="str">
        <f>_xlfn.XLOOKUP(tbl_OrderProduct[[#This Row],[ProductID]],tbl_Product[ProductID],tbl_Product[Category])</f>
        <v>Co-op</v>
      </c>
      <c r="D274">
        <v>1</v>
      </c>
      <c r="E274" s="3">
        <f>_xlfn.XLOOKUP(tbl_OrderProduct[[#This Row],[ProductID]],tbl_Product[ProductID],tbl_Product[ListPrice])*tbl_OrderProduct[[#This Row],[Quantity]]</f>
        <v>33.5</v>
      </c>
    </row>
    <row r="275" spans="1:5" x14ac:dyDescent="0.4">
      <c r="A275" t="s">
        <v>280</v>
      </c>
      <c r="B275" t="s">
        <v>160</v>
      </c>
      <c r="C275" t="str">
        <f>_xlfn.XLOOKUP(tbl_OrderProduct[[#This Row],[ProductID]],tbl_Product[ProductID],tbl_Product[Category])</f>
        <v>Co-op</v>
      </c>
      <c r="D275">
        <v>2</v>
      </c>
      <c r="E275" s="3">
        <f>_xlfn.XLOOKUP(tbl_OrderProduct[[#This Row],[ProductID]],tbl_Product[ProductID],tbl_Product[ListPrice])*tbl_OrderProduct[[#This Row],[Quantity]]</f>
        <v>76.98</v>
      </c>
    </row>
    <row r="276" spans="1:5" x14ac:dyDescent="0.4">
      <c r="A276" t="s">
        <v>280</v>
      </c>
      <c r="B276" t="s">
        <v>3</v>
      </c>
      <c r="C276" t="str">
        <f>_xlfn.XLOOKUP(tbl_OrderProduct[[#This Row],[ProductID]],tbl_Product[ProductID],tbl_Product[Category])</f>
        <v>Co-op</v>
      </c>
      <c r="D276">
        <v>1</v>
      </c>
      <c r="E276" s="3">
        <f>_xlfn.XLOOKUP(tbl_OrderProduct[[#This Row],[ProductID]],tbl_Product[ProductID],tbl_Product[ListPrice])*tbl_OrderProduct[[#This Row],[Quantity]]</f>
        <v>34.950000000000003</v>
      </c>
    </row>
    <row r="277" spans="1:5" x14ac:dyDescent="0.4">
      <c r="A277" t="s">
        <v>280</v>
      </c>
      <c r="B277" t="s">
        <v>150</v>
      </c>
      <c r="C277" t="str">
        <f>_xlfn.XLOOKUP(tbl_OrderProduct[[#This Row],[ProductID]],tbl_Product[ProductID],tbl_Product[Category])</f>
        <v>Party</v>
      </c>
      <c r="D277">
        <v>2</v>
      </c>
      <c r="E277" s="3">
        <f>_xlfn.XLOOKUP(tbl_OrderProduct[[#This Row],[ProductID]],tbl_Product[ProductID],tbl_Product[ListPrice])*tbl_OrderProduct[[#This Row],[Quantity]]</f>
        <v>70</v>
      </c>
    </row>
    <row r="278" spans="1:5" x14ac:dyDescent="0.4">
      <c r="A278" t="s">
        <v>280</v>
      </c>
      <c r="B278" t="s">
        <v>146</v>
      </c>
      <c r="C278" t="str">
        <f>_xlfn.XLOOKUP(tbl_OrderProduct[[#This Row],[ProductID]],tbl_Product[ProductID],tbl_Product[Category])</f>
        <v>Strategy</v>
      </c>
      <c r="D278">
        <v>1</v>
      </c>
      <c r="E278" s="3">
        <f>_xlfn.XLOOKUP(tbl_OrderProduct[[#This Row],[ProductID]],tbl_Product[ProductID],tbl_Product[ListPrice])*tbl_OrderProduct[[#This Row],[Quantity]]</f>
        <v>49.49</v>
      </c>
    </row>
    <row r="279" spans="1:5" x14ac:dyDescent="0.4">
      <c r="A279" t="s">
        <v>281</v>
      </c>
      <c r="B279" t="s">
        <v>165</v>
      </c>
      <c r="C279" t="str">
        <f>_xlfn.XLOOKUP(tbl_OrderProduct[[#This Row],[ProductID]],tbl_Product[ProductID],tbl_Product[Category])</f>
        <v>Party</v>
      </c>
      <c r="D279">
        <v>2</v>
      </c>
      <c r="E279" s="3">
        <f>_xlfn.XLOOKUP(tbl_OrderProduct[[#This Row],[ProductID]],tbl_Product[ProductID],tbl_Product[ListPrice])*tbl_OrderProduct[[#This Row],[Quantity]]</f>
        <v>52.98</v>
      </c>
    </row>
    <row r="280" spans="1:5" x14ac:dyDescent="0.4">
      <c r="A280" t="s">
        <v>281</v>
      </c>
      <c r="B280" t="s">
        <v>159</v>
      </c>
      <c r="C280" t="str">
        <f>_xlfn.XLOOKUP(tbl_OrderProduct[[#This Row],[ProductID]],tbl_Product[ProductID],tbl_Product[Category])</f>
        <v>Strategy</v>
      </c>
      <c r="D280">
        <v>1</v>
      </c>
      <c r="E280" s="3">
        <f>_xlfn.XLOOKUP(tbl_OrderProduct[[#This Row],[ProductID]],tbl_Product[ProductID],tbl_Product[ListPrice])*tbl_OrderProduct[[#This Row],[Quantity]]</f>
        <v>58</v>
      </c>
    </row>
    <row r="281" spans="1:5" x14ac:dyDescent="0.4">
      <c r="A281" t="s">
        <v>281</v>
      </c>
      <c r="B281" t="s">
        <v>163</v>
      </c>
      <c r="C281" t="str">
        <f>_xlfn.XLOOKUP(tbl_OrderProduct[[#This Row],[ProductID]],tbl_Product[ProductID],tbl_Product[Category])</f>
        <v>Party</v>
      </c>
      <c r="D281">
        <v>1</v>
      </c>
      <c r="E281" s="3">
        <f>_xlfn.XLOOKUP(tbl_OrderProduct[[#This Row],[ProductID]],tbl_Product[ProductID],tbl_Product[ListPrice])*tbl_OrderProduct[[#This Row],[Quantity]]</f>
        <v>38</v>
      </c>
    </row>
    <row r="282" spans="1:5" x14ac:dyDescent="0.4">
      <c r="A282" t="s">
        <v>281</v>
      </c>
      <c r="B282" t="s">
        <v>148</v>
      </c>
      <c r="C282" t="str">
        <f>_xlfn.XLOOKUP(tbl_OrderProduct[[#This Row],[ProductID]],tbl_Product[ProductID],tbl_Product[Category])</f>
        <v>Strategy</v>
      </c>
      <c r="D282">
        <v>1</v>
      </c>
      <c r="E282" s="3">
        <f>_xlfn.XLOOKUP(tbl_OrderProduct[[#This Row],[ProductID]],tbl_Product[ProductID],tbl_Product[ListPrice])*tbl_OrderProduct[[#This Row],[Quantity]]</f>
        <v>20.49</v>
      </c>
    </row>
    <row r="283" spans="1:5" x14ac:dyDescent="0.4">
      <c r="A283" t="s">
        <v>282</v>
      </c>
      <c r="B283" t="s">
        <v>142</v>
      </c>
      <c r="C283" t="str">
        <f>_xlfn.XLOOKUP(tbl_OrderProduct[[#This Row],[ProductID]],tbl_Product[ProductID],tbl_Product[Category])</f>
        <v>Classic</v>
      </c>
      <c r="D283">
        <v>1</v>
      </c>
      <c r="E283" s="3">
        <f>_xlfn.XLOOKUP(tbl_OrderProduct[[#This Row],[ProductID]],tbl_Product[ProductID],tbl_Product[ListPrice])*tbl_OrderProduct[[#This Row],[Quantity]]</f>
        <v>49.49</v>
      </c>
    </row>
    <row r="284" spans="1:5" x14ac:dyDescent="0.4">
      <c r="A284" t="s">
        <v>282</v>
      </c>
      <c r="B284" t="s">
        <v>144</v>
      </c>
      <c r="C284" t="str">
        <f>_xlfn.XLOOKUP(tbl_OrderProduct[[#This Row],[ProductID]],tbl_Product[ProductID],tbl_Product[Category])</f>
        <v>Strategy</v>
      </c>
      <c r="D284">
        <v>2</v>
      </c>
      <c r="E284" s="3">
        <f>_xlfn.XLOOKUP(tbl_OrderProduct[[#This Row],[ProductID]],tbl_Product[ProductID],tbl_Product[ListPrice])*tbl_OrderProduct[[#This Row],[Quantity]]</f>
        <v>129.9</v>
      </c>
    </row>
    <row r="285" spans="1:5" x14ac:dyDescent="0.4">
      <c r="A285" t="s">
        <v>282</v>
      </c>
      <c r="B285" t="s">
        <v>162</v>
      </c>
      <c r="C285" t="str">
        <f>_xlfn.XLOOKUP(tbl_OrderProduct[[#This Row],[ProductID]],tbl_Product[ProductID],tbl_Product[Category])</f>
        <v>Strategy</v>
      </c>
      <c r="D285">
        <v>1</v>
      </c>
      <c r="E285" s="3">
        <f>_xlfn.XLOOKUP(tbl_OrderProduct[[#This Row],[ProductID]],tbl_Product[ProductID],tbl_Product[ListPrice])*tbl_OrderProduct[[#This Row],[Quantity]]</f>
        <v>17.5</v>
      </c>
    </row>
    <row r="286" spans="1:5" x14ac:dyDescent="0.4">
      <c r="A286" t="s">
        <v>283</v>
      </c>
      <c r="B286" t="s">
        <v>129</v>
      </c>
      <c r="C286" t="str">
        <f>_xlfn.XLOOKUP(tbl_OrderProduct[[#This Row],[ProductID]],tbl_Product[ProductID],tbl_Product[Category])</f>
        <v>Party</v>
      </c>
      <c r="D286">
        <v>2</v>
      </c>
      <c r="E286" s="3">
        <f>_xlfn.XLOOKUP(tbl_OrderProduct[[#This Row],[ProductID]],tbl_Product[ProductID],tbl_Product[ListPrice])*tbl_OrderProduct[[#This Row],[Quantity]]</f>
        <v>98.98</v>
      </c>
    </row>
    <row r="287" spans="1:5" x14ac:dyDescent="0.4">
      <c r="A287" t="s">
        <v>284</v>
      </c>
      <c r="B287" t="s">
        <v>148</v>
      </c>
      <c r="C287" t="str">
        <f>_xlfn.XLOOKUP(tbl_OrderProduct[[#This Row],[ProductID]],tbl_Product[ProductID],tbl_Product[Category])</f>
        <v>Strategy</v>
      </c>
      <c r="D287">
        <v>2</v>
      </c>
      <c r="E287" s="3">
        <f>_xlfn.XLOOKUP(tbl_OrderProduct[[#This Row],[ProductID]],tbl_Product[ProductID],tbl_Product[ListPrice])*tbl_OrderProduct[[#This Row],[Quantity]]</f>
        <v>40.98</v>
      </c>
    </row>
    <row r="288" spans="1:5" x14ac:dyDescent="0.4">
      <c r="A288" t="s">
        <v>285</v>
      </c>
      <c r="B288" t="s">
        <v>139</v>
      </c>
      <c r="C288" t="str">
        <f>_xlfn.XLOOKUP(tbl_OrderProduct[[#This Row],[ProductID]],tbl_Product[ProductID],tbl_Product[Category])</f>
        <v>Strategy</v>
      </c>
      <c r="D288">
        <v>3</v>
      </c>
      <c r="E288" s="3">
        <f>_xlfn.XLOOKUP(tbl_OrderProduct[[#This Row],[ProductID]],tbl_Product[ProductID],tbl_Product[ListPrice])*tbl_OrderProduct[[#This Row],[Quantity]]</f>
        <v>164.97</v>
      </c>
    </row>
    <row r="289" spans="1:5" x14ac:dyDescent="0.4">
      <c r="A289" t="s">
        <v>285</v>
      </c>
      <c r="B289" t="s">
        <v>147</v>
      </c>
      <c r="C289" t="str">
        <f>_xlfn.XLOOKUP(tbl_OrderProduct[[#This Row],[ProductID]],tbl_Product[ProductID],tbl_Product[Category])</f>
        <v>Classic</v>
      </c>
      <c r="D289">
        <v>1</v>
      </c>
      <c r="E289" s="3">
        <f>_xlfn.XLOOKUP(tbl_OrderProduct[[#This Row],[ProductID]],tbl_Product[ProductID],tbl_Product[ListPrice])*tbl_OrderProduct[[#This Row],[Quantity]]</f>
        <v>40.950000000000003</v>
      </c>
    </row>
    <row r="290" spans="1:5" x14ac:dyDescent="0.4">
      <c r="A290" t="s">
        <v>286</v>
      </c>
      <c r="B290" t="s">
        <v>155</v>
      </c>
      <c r="C290" t="str">
        <f>_xlfn.XLOOKUP(tbl_OrderProduct[[#This Row],[ProductID]],tbl_Product[ProductID],tbl_Product[Category])</f>
        <v>Strategy</v>
      </c>
      <c r="D290">
        <v>1</v>
      </c>
      <c r="E290" s="3">
        <f>_xlfn.XLOOKUP(tbl_OrderProduct[[#This Row],[ProductID]],tbl_Product[ProductID],tbl_Product[ListPrice])*tbl_OrderProduct[[#This Row],[Quantity]]</f>
        <v>27</v>
      </c>
    </row>
    <row r="291" spans="1:5" x14ac:dyDescent="0.4">
      <c r="A291" t="s">
        <v>286</v>
      </c>
      <c r="B291" t="s">
        <v>147</v>
      </c>
      <c r="C291" t="str">
        <f>_xlfn.XLOOKUP(tbl_OrderProduct[[#This Row],[ProductID]],tbl_Product[ProductID],tbl_Product[Category])</f>
        <v>Classic</v>
      </c>
      <c r="D291">
        <v>2</v>
      </c>
      <c r="E291" s="3">
        <f>_xlfn.XLOOKUP(tbl_OrderProduct[[#This Row],[ProductID]],tbl_Product[ProductID],tbl_Product[ListPrice])*tbl_OrderProduct[[#This Row],[Quantity]]</f>
        <v>81.900000000000006</v>
      </c>
    </row>
    <row r="292" spans="1:5" x14ac:dyDescent="0.4">
      <c r="A292" t="s">
        <v>287</v>
      </c>
      <c r="B292" t="s">
        <v>10</v>
      </c>
      <c r="C292" t="str">
        <f>_xlfn.XLOOKUP(tbl_OrderProduct[[#This Row],[ProductID]],tbl_Product[ProductID],tbl_Product[Category])</f>
        <v>Party</v>
      </c>
      <c r="D292">
        <v>1</v>
      </c>
      <c r="E292" s="3">
        <f>_xlfn.XLOOKUP(tbl_OrderProduct[[#This Row],[ProductID]],tbl_Product[ProductID],tbl_Product[ListPrice])*tbl_OrderProduct[[#This Row],[Quantity]]</f>
        <v>49</v>
      </c>
    </row>
    <row r="293" spans="1:5" x14ac:dyDescent="0.4">
      <c r="A293" t="s">
        <v>288</v>
      </c>
      <c r="B293" t="s">
        <v>145</v>
      </c>
      <c r="C293" t="str">
        <f>_xlfn.XLOOKUP(tbl_OrderProduct[[#This Row],[ProductID]],tbl_Product[ProductID],tbl_Product[Category])</f>
        <v>Adventure</v>
      </c>
      <c r="D293">
        <v>1</v>
      </c>
      <c r="E293" s="3">
        <f>_xlfn.XLOOKUP(tbl_OrderProduct[[#This Row],[ProductID]],tbl_Product[ProductID],tbl_Product[ListPrice])*tbl_OrderProduct[[#This Row],[Quantity]]</f>
        <v>40.5</v>
      </c>
    </row>
    <row r="294" spans="1:5" x14ac:dyDescent="0.4">
      <c r="A294" t="s">
        <v>289</v>
      </c>
      <c r="B294" t="s">
        <v>156</v>
      </c>
      <c r="C294" t="str">
        <f>_xlfn.XLOOKUP(tbl_OrderProduct[[#This Row],[ProductID]],tbl_Product[ProductID],tbl_Product[Category])</f>
        <v>Strategy</v>
      </c>
      <c r="D294">
        <v>1</v>
      </c>
      <c r="E294" s="3">
        <f>_xlfn.XLOOKUP(tbl_OrderProduct[[#This Row],[ProductID]],tbl_Product[ProductID],tbl_Product[ListPrice])*tbl_OrderProduct[[#This Row],[Quantity]]</f>
        <v>40.99</v>
      </c>
    </row>
    <row r="295" spans="1:5" x14ac:dyDescent="0.4">
      <c r="A295" t="s">
        <v>289</v>
      </c>
      <c r="B295" t="s">
        <v>11</v>
      </c>
      <c r="C295" t="str">
        <f>_xlfn.XLOOKUP(tbl_OrderProduct[[#This Row],[ProductID]],tbl_Product[ProductID],tbl_Product[Category])</f>
        <v>Adventure</v>
      </c>
      <c r="D295">
        <v>2</v>
      </c>
      <c r="E295" s="3">
        <f>_xlfn.XLOOKUP(tbl_OrderProduct[[#This Row],[ProductID]],tbl_Product[ProductID],tbl_Product[ListPrice])*tbl_OrderProduct[[#This Row],[Quantity]]</f>
        <v>39.9</v>
      </c>
    </row>
    <row r="296" spans="1:5" x14ac:dyDescent="0.4">
      <c r="A296" t="s">
        <v>289</v>
      </c>
      <c r="B296" t="s">
        <v>159</v>
      </c>
      <c r="C296" t="str">
        <f>_xlfn.XLOOKUP(tbl_OrderProduct[[#This Row],[ProductID]],tbl_Product[ProductID],tbl_Product[Category])</f>
        <v>Strategy</v>
      </c>
      <c r="D296">
        <v>2</v>
      </c>
      <c r="E296" s="3">
        <f>_xlfn.XLOOKUP(tbl_OrderProduct[[#This Row],[ProductID]],tbl_Product[ProductID],tbl_Product[ListPrice])*tbl_OrderProduct[[#This Row],[Quantity]]</f>
        <v>116</v>
      </c>
    </row>
    <row r="297" spans="1:5" x14ac:dyDescent="0.4">
      <c r="A297" t="s">
        <v>289</v>
      </c>
      <c r="B297" t="s">
        <v>132</v>
      </c>
      <c r="C297" t="str">
        <f>_xlfn.XLOOKUP(tbl_OrderProduct[[#This Row],[ProductID]],tbl_Product[ProductID],tbl_Product[Category])</f>
        <v>Strategy</v>
      </c>
      <c r="D297">
        <v>2</v>
      </c>
      <c r="E297" s="3">
        <f>_xlfn.XLOOKUP(tbl_OrderProduct[[#This Row],[ProductID]],tbl_Product[ProductID],tbl_Product[ListPrice])*tbl_OrderProduct[[#This Row],[Quantity]]</f>
        <v>33</v>
      </c>
    </row>
    <row r="298" spans="1:5" x14ac:dyDescent="0.4">
      <c r="A298" t="s">
        <v>289</v>
      </c>
      <c r="B298" t="s">
        <v>10</v>
      </c>
      <c r="C298" t="str">
        <f>_xlfn.XLOOKUP(tbl_OrderProduct[[#This Row],[ProductID]],tbl_Product[ProductID],tbl_Product[Category])</f>
        <v>Party</v>
      </c>
      <c r="D298">
        <v>2</v>
      </c>
      <c r="E298" s="3">
        <f>_xlfn.XLOOKUP(tbl_OrderProduct[[#This Row],[ProductID]],tbl_Product[ProductID],tbl_Product[ListPrice])*tbl_OrderProduct[[#This Row],[Quantity]]</f>
        <v>98</v>
      </c>
    </row>
    <row r="299" spans="1:5" x14ac:dyDescent="0.4">
      <c r="A299" t="s">
        <v>290</v>
      </c>
      <c r="B299" t="s">
        <v>159</v>
      </c>
      <c r="C299" t="str">
        <f>_xlfn.XLOOKUP(tbl_OrderProduct[[#This Row],[ProductID]],tbl_Product[ProductID],tbl_Product[Category])</f>
        <v>Strategy</v>
      </c>
      <c r="D299">
        <v>3</v>
      </c>
      <c r="E299" s="3">
        <f>_xlfn.XLOOKUP(tbl_OrderProduct[[#This Row],[ProductID]],tbl_Product[ProductID],tbl_Product[ListPrice])*tbl_OrderProduct[[#This Row],[Quantity]]</f>
        <v>174</v>
      </c>
    </row>
    <row r="300" spans="1:5" x14ac:dyDescent="0.4">
      <c r="A300" t="s">
        <v>290</v>
      </c>
      <c r="B300" t="s">
        <v>140</v>
      </c>
      <c r="C300" t="str">
        <f>_xlfn.XLOOKUP(tbl_OrderProduct[[#This Row],[ProductID]],tbl_Product[ProductID],tbl_Product[Category])</f>
        <v>Strategy</v>
      </c>
      <c r="D300">
        <v>1</v>
      </c>
      <c r="E300" s="3">
        <f>_xlfn.XLOOKUP(tbl_OrderProduct[[#This Row],[ProductID]],tbl_Product[ProductID],tbl_Product[ListPrice])*tbl_OrderProduct[[#This Row],[Quantity]]</f>
        <v>63.49</v>
      </c>
    </row>
    <row r="301" spans="1:5" x14ac:dyDescent="0.4">
      <c r="A301" t="s">
        <v>291</v>
      </c>
      <c r="B301" t="s">
        <v>157</v>
      </c>
      <c r="C301" t="str">
        <f>_xlfn.XLOOKUP(tbl_OrderProduct[[#This Row],[ProductID]],tbl_Product[ProductID],tbl_Product[Category])</f>
        <v>Strategy</v>
      </c>
      <c r="D301">
        <v>1</v>
      </c>
      <c r="E301" s="3">
        <f>_xlfn.XLOOKUP(tbl_OrderProduct[[#This Row],[ProductID]],tbl_Product[ProductID],tbl_Product[ListPrice])*tbl_OrderProduct[[#This Row],[Quantity]]</f>
        <v>47</v>
      </c>
    </row>
    <row r="302" spans="1:5" x14ac:dyDescent="0.4">
      <c r="A302" t="s">
        <v>291</v>
      </c>
      <c r="B302" t="s">
        <v>144</v>
      </c>
      <c r="C302" t="str">
        <f>_xlfn.XLOOKUP(tbl_OrderProduct[[#This Row],[ProductID]],tbl_Product[ProductID],tbl_Product[Category])</f>
        <v>Strategy</v>
      </c>
      <c r="D302">
        <v>1</v>
      </c>
      <c r="E302" s="3">
        <f>_xlfn.XLOOKUP(tbl_OrderProduct[[#This Row],[ProductID]],tbl_Product[ProductID],tbl_Product[ListPrice])*tbl_OrderProduct[[#This Row],[Quantity]]</f>
        <v>64.95</v>
      </c>
    </row>
    <row r="303" spans="1:5" x14ac:dyDescent="0.4">
      <c r="A303" t="s">
        <v>291</v>
      </c>
      <c r="B303" t="s">
        <v>164</v>
      </c>
      <c r="C303" t="str">
        <f>_xlfn.XLOOKUP(tbl_OrderProduct[[#This Row],[ProductID]],tbl_Product[ProductID],tbl_Product[Category])</f>
        <v>Strategy</v>
      </c>
      <c r="D303">
        <v>1</v>
      </c>
      <c r="E303" s="3">
        <f>_xlfn.XLOOKUP(tbl_OrderProduct[[#This Row],[ProductID]],tbl_Product[ProductID],tbl_Product[ListPrice])*tbl_OrderProduct[[#This Row],[Quantity]]</f>
        <v>29</v>
      </c>
    </row>
    <row r="304" spans="1:5" x14ac:dyDescent="0.4">
      <c r="A304" t="s">
        <v>291</v>
      </c>
      <c r="B304" t="s">
        <v>8</v>
      </c>
      <c r="C304" t="str">
        <f>_xlfn.XLOOKUP(tbl_OrderProduct[[#This Row],[ProductID]],tbl_Product[ProductID],tbl_Product[Category])</f>
        <v>Adventure</v>
      </c>
      <c r="D304">
        <v>1</v>
      </c>
      <c r="E304" s="3">
        <f>_xlfn.XLOOKUP(tbl_OrderProduct[[#This Row],[ProductID]],tbl_Product[ProductID],tbl_Product[ListPrice])*tbl_OrderProduct[[#This Row],[Quantity]]</f>
        <v>54.5</v>
      </c>
    </row>
    <row r="305" spans="1:5" x14ac:dyDescent="0.4">
      <c r="A305" t="s">
        <v>291</v>
      </c>
      <c r="B305" t="s">
        <v>138</v>
      </c>
      <c r="C305" t="str">
        <f>_xlfn.XLOOKUP(tbl_OrderProduct[[#This Row],[ProductID]],tbl_Product[ProductID],tbl_Product[Category])</f>
        <v>Classic</v>
      </c>
      <c r="D305">
        <v>1</v>
      </c>
      <c r="E305" s="3">
        <f>_xlfn.XLOOKUP(tbl_OrderProduct[[#This Row],[ProductID]],tbl_Product[ProductID],tbl_Product[ListPrice])*tbl_OrderProduct[[#This Row],[Quantity]]</f>
        <v>62</v>
      </c>
    </row>
    <row r="306" spans="1:5" x14ac:dyDescent="0.4">
      <c r="A306" t="s">
        <v>291</v>
      </c>
      <c r="B306" t="s">
        <v>155</v>
      </c>
      <c r="C306" t="str">
        <f>_xlfn.XLOOKUP(tbl_OrderProduct[[#This Row],[ProductID]],tbl_Product[ProductID],tbl_Product[Category])</f>
        <v>Strategy</v>
      </c>
      <c r="D306">
        <v>1</v>
      </c>
      <c r="E306" s="3">
        <f>_xlfn.XLOOKUP(tbl_OrderProduct[[#This Row],[ProductID]],tbl_Product[ProductID],tbl_Product[ListPrice])*tbl_OrderProduct[[#This Row],[Quantity]]</f>
        <v>27</v>
      </c>
    </row>
    <row r="307" spans="1:5" x14ac:dyDescent="0.4">
      <c r="A307" t="s">
        <v>292</v>
      </c>
      <c r="B307" t="s">
        <v>136</v>
      </c>
      <c r="C307" t="str">
        <f>_xlfn.XLOOKUP(tbl_OrderProduct[[#This Row],[ProductID]],tbl_Product[ProductID],tbl_Product[Category])</f>
        <v>Party</v>
      </c>
      <c r="D307">
        <v>1</v>
      </c>
      <c r="E307" s="3">
        <f>_xlfn.XLOOKUP(tbl_OrderProduct[[#This Row],[ProductID]],tbl_Product[ProductID],tbl_Product[ListPrice])*tbl_OrderProduct[[#This Row],[Quantity]]</f>
        <v>33</v>
      </c>
    </row>
    <row r="308" spans="1:5" x14ac:dyDescent="0.4">
      <c r="A308" t="s">
        <v>293</v>
      </c>
      <c r="B308" t="s">
        <v>164</v>
      </c>
      <c r="C308" t="str">
        <f>_xlfn.XLOOKUP(tbl_OrderProduct[[#This Row],[ProductID]],tbl_Product[ProductID],tbl_Product[Category])</f>
        <v>Strategy</v>
      </c>
      <c r="D308">
        <v>1</v>
      </c>
      <c r="E308" s="3">
        <f>_xlfn.XLOOKUP(tbl_OrderProduct[[#This Row],[ProductID]],tbl_Product[ProductID],tbl_Product[ListPrice])*tbl_OrderProduct[[#This Row],[Quantity]]</f>
        <v>29</v>
      </c>
    </row>
    <row r="309" spans="1:5" x14ac:dyDescent="0.4">
      <c r="A309" t="s">
        <v>293</v>
      </c>
      <c r="B309" t="s">
        <v>162</v>
      </c>
      <c r="C309" t="str">
        <f>_xlfn.XLOOKUP(tbl_OrderProduct[[#This Row],[ProductID]],tbl_Product[ProductID],tbl_Product[Category])</f>
        <v>Strategy</v>
      </c>
      <c r="D309">
        <v>2</v>
      </c>
      <c r="E309" s="3">
        <f>_xlfn.XLOOKUP(tbl_OrderProduct[[#This Row],[ProductID]],tbl_Product[ProductID],tbl_Product[ListPrice])*tbl_OrderProduct[[#This Row],[Quantity]]</f>
        <v>35</v>
      </c>
    </row>
    <row r="310" spans="1:5" x14ac:dyDescent="0.4">
      <c r="A310" t="s">
        <v>293</v>
      </c>
      <c r="B310" t="s">
        <v>6</v>
      </c>
      <c r="C310" t="str">
        <f>_xlfn.XLOOKUP(tbl_OrderProduct[[#This Row],[ProductID]],tbl_Product[ProductID],tbl_Product[Category])</f>
        <v>Adventure</v>
      </c>
      <c r="D310">
        <v>3</v>
      </c>
      <c r="E310" s="3">
        <f>_xlfn.XLOOKUP(tbl_OrderProduct[[#This Row],[ProductID]],tbl_Product[ProductID],tbl_Product[ListPrice])*tbl_OrderProduct[[#This Row],[Quantity]]</f>
        <v>51</v>
      </c>
    </row>
    <row r="311" spans="1:5" x14ac:dyDescent="0.4">
      <c r="A311" t="s">
        <v>293</v>
      </c>
      <c r="B311" t="s">
        <v>142</v>
      </c>
      <c r="C311" t="str">
        <f>_xlfn.XLOOKUP(tbl_OrderProduct[[#This Row],[ProductID]],tbl_Product[ProductID],tbl_Product[Category])</f>
        <v>Classic</v>
      </c>
      <c r="D311">
        <v>1</v>
      </c>
      <c r="E311" s="3">
        <f>_xlfn.XLOOKUP(tbl_OrderProduct[[#This Row],[ProductID]],tbl_Product[ProductID],tbl_Product[ListPrice])*tbl_OrderProduct[[#This Row],[Quantity]]</f>
        <v>49.49</v>
      </c>
    </row>
    <row r="312" spans="1:5" x14ac:dyDescent="0.4">
      <c r="A312" t="s">
        <v>294</v>
      </c>
      <c r="B312" t="s">
        <v>139</v>
      </c>
      <c r="C312" t="str">
        <f>_xlfn.XLOOKUP(tbl_OrderProduct[[#This Row],[ProductID]],tbl_Product[ProductID],tbl_Product[Category])</f>
        <v>Strategy</v>
      </c>
      <c r="D312">
        <v>2</v>
      </c>
      <c r="E312" s="3">
        <f>_xlfn.XLOOKUP(tbl_OrderProduct[[#This Row],[ProductID]],tbl_Product[ProductID],tbl_Product[ListPrice])*tbl_OrderProduct[[#This Row],[Quantity]]</f>
        <v>109.98</v>
      </c>
    </row>
    <row r="313" spans="1:5" x14ac:dyDescent="0.4">
      <c r="A313" t="s">
        <v>295</v>
      </c>
      <c r="B313" t="s">
        <v>165</v>
      </c>
      <c r="C313" t="str">
        <f>_xlfn.XLOOKUP(tbl_OrderProduct[[#This Row],[ProductID]],tbl_Product[ProductID],tbl_Product[Category])</f>
        <v>Party</v>
      </c>
      <c r="D313">
        <v>1</v>
      </c>
      <c r="E313" s="3">
        <f>_xlfn.XLOOKUP(tbl_OrderProduct[[#This Row],[ProductID]],tbl_Product[ProductID],tbl_Product[ListPrice])*tbl_OrderProduct[[#This Row],[Quantity]]</f>
        <v>26.49</v>
      </c>
    </row>
    <row r="314" spans="1:5" x14ac:dyDescent="0.4">
      <c r="A314" t="s">
        <v>296</v>
      </c>
      <c r="B314" t="s">
        <v>162</v>
      </c>
      <c r="C314" t="str">
        <f>_xlfn.XLOOKUP(tbl_OrderProduct[[#This Row],[ProductID]],tbl_Product[ProductID],tbl_Product[Category])</f>
        <v>Strategy</v>
      </c>
      <c r="D314">
        <v>2</v>
      </c>
      <c r="E314" s="3">
        <f>_xlfn.XLOOKUP(tbl_OrderProduct[[#This Row],[ProductID]],tbl_Product[ProductID],tbl_Product[ListPrice])*tbl_OrderProduct[[#This Row],[Quantity]]</f>
        <v>35</v>
      </c>
    </row>
    <row r="315" spans="1:5" x14ac:dyDescent="0.4">
      <c r="A315" t="s">
        <v>296</v>
      </c>
      <c r="B315" t="s">
        <v>153</v>
      </c>
      <c r="C315" t="str">
        <f>_xlfn.XLOOKUP(tbl_OrderProduct[[#This Row],[ProductID]],tbl_Product[ProductID],tbl_Product[Category])</f>
        <v>Strategy</v>
      </c>
      <c r="D315">
        <v>1</v>
      </c>
      <c r="E315" s="3">
        <f>_xlfn.XLOOKUP(tbl_OrderProduct[[#This Row],[ProductID]],tbl_Product[ProductID],tbl_Product[ListPrice])*tbl_OrderProduct[[#This Row],[Quantity]]</f>
        <v>37.950000000000003</v>
      </c>
    </row>
    <row r="316" spans="1:5" x14ac:dyDescent="0.4">
      <c r="A316" t="s">
        <v>297</v>
      </c>
      <c r="B316" t="s">
        <v>8</v>
      </c>
      <c r="C316" t="str">
        <f>_xlfn.XLOOKUP(tbl_OrderProduct[[#This Row],[ProductID]],tbl_Product[ProductID],tbl_Product[Category])</f>
        <v>Adventure</v>
      </c>
      <c r="D316">
        <v>2</v>
      </c>
      <c r="E316" s="3">
        <f>_xlfn.XLOOKUP(tbl_OrderProduct[[#This Row],[ProductID]],tbl_Product[ProductID],tbl_Product[ListPrice])*tbl_OrderProduct[[#This Row],[Quantity]]</f>
        <v>109</v>
      </c>
    </row>
    <row r="317" spans="1:5" x14ac:dyDescent="0.4">
      <c r="A317" t="s">
        <v>298</v>
      </c>
      <c r="B317" t="s">
        <v>159</v>
      </c>
      <c r="C317" t="str">
        <f>_xlfn.XLOOKUP(tbl_OrderProduct[[#This Row],[ProductID]],tbl_Product[ProductID],tbl_Product[Category])</f>
        <v>Strategy</v>
      </c>
      <c r="D317">
        <v>1</v>
      </c>
      <c r="E317" s="3">
        <f>_xlfn.XLOOKUP(tbl_OrderProduct[[#This Row],[ProductID]],tbl_Product[ProductID],tbl_Product[ListPrice])*tbl_OrderProduct[[#This Row],[Quantity]]</f>
        <v>58</v>
      </c>
    </row>
    <row r="318" spans="1:5" x14ac:dyDescent="0.4">
      <c r="A318" t="s">
        <v>298</v>
      </c>
      <c r="B318" t="s">
        <v>149</v>
      </c>
      <c r="C318" t="str">
        <f>_xlfn.XLOOKUP(tbl_OrderProduct[[#This Row],[ProductID]],tbl_Product[ProductID],tbl_Product[Category])</f>
        <v>Co-op</v>
      </c>
      <c r="D318">
        <v>2</v>
      </c>
      <c r="E318" s="3">
        <f>_xlfn.XLOOKUP(tbl_OrderProduct[[#This Row],[ProductID]],tbl_Product[ProductID],tbl_Product[ListPrice])*tbl_OrderProduct[[#This Row],[Quantity]]</f>
        <v>41.98</v>
      </c>
    </row>
    <row r="319" spans="1:5" x14ac:dyDescent="0.4">
      <c r="A319" t="s">
        <v>299</v>
      </c>
      <c r="B319" t="s">
        <v>4</v>
      </c>
      <c r="C319" t="str">
        <f>_xlfn.XLOOKUP(tbl_OrderProduct[[#This Row],[ProductID]],tbl_Product[ProductID],tbl_Product[Category])</f>
        <v>Strategy</v>
      </c>
      <c r="D319">
        <v>1</v>
      </c>
      <c r="E319" s="3">
        <f>_xlfn.XLOOKUP(tbl_OrderProduct[[#This Row],[ProductID]],tbl_Product[ProductID],tbl_Product[ListPrice])*tbl_OrderProduct[[#This Row],[Quantity]]</f>
        <v>34.99</v>
      </c>
    </row>
    <row r="320" spans="1:5" x14ac:dyDescent="0.4">
      <c r="A320" t="s">
        <v>299</v>
      </c>
      <c r="B320" t="s">
        <v>8</v>
      </c>
      <c r="C320" t="str">
        <f>_xlfn.XLOOKUP(tbl_OrderProduct[[#This Row],[ProductID]],tbl_Product[ProductID],tbl_Product[Category])</f>
        <v>Adventure</v>
      </c>
      <c r="D320">
        <v>1</v>
      </c>
      <c r="E320" s="3">
        <f>_xlfn.XLOOKUP(tbl_OrderProduct[[#This Row],[ProductID]],tbl_Product[ProductID],tbl_Product[ListPrice])*tbl_OrderProduct[[#This Row],[Quantity]]</f>
        <v>54.5</v>
      </c>
    </row>
    <row r="321" spans="1:5" x14ac:dyDescent="0.4">
      <c r="A321" t="s">
        <v>299</v>
      </c>
      <c r="B321" t="s">
        <v>134</v>
      </c>
      <c r="C321" t="str">
        <f>_xlfn.XLOOKUP(tbl_OrderProduct[[#This Row],[ProductID]],tbl_Product[ProductID],tbl_Product[Category])</f>
        <v>Co-op</v>
      </c>
      <c r="D321">
        <v>1</v>
      </c>
      <c r="E321" s="3">
        <f>_xlfn.XLOOKUP(tbl_OrderProduct[[#This Row],[ProductID]],tbl_Product[ProductID],tbl_Product[ListPrice])*tbl_OrderProduct[[#This Row],[Quantity]]</f>
        <v>33.5</v>
      </c>
    </row>
    <row r="322" spans="1:5" x14ac:dyDescent="0.4">
      <c r="A322" t="s">
        <v>299</v>
      </c>
      <c r="B322" t="s">
        <v>132</v>
      </c>
      <c r="C322" t="str">
        <f>_xlfn.XLOOKUP(tbl_OrderProduct[[#This Row],[ProductID]],tbl_Product[ProductID],tbl_Product[Category])</f>
        <v>Strategy</v>
      </c>
      <c r="D322">
        <v>3</v>
      </c>
      <c r="E322" s="3">
        <f>_xlfn.XLOOKUP(tbl_OrderProduct[[#This Row],[ProductID]],tbl_Product[ProductID],tbl_Product[ListPrice])*tbl_OrderProduct[[#This Row],[Quantity]]</f>
        <v>49.5</v>
      </c>
    </row>
    <row r="323" spans="1:5" x14ac:dyDescent="0.4">
      <c r="A323" t="s">
        <v>299</v>
      </c>
      <c r="B323" t="s">
        <v>141</v>
      </c>
      <c r="C323" t="str">
        <f>_xlfn.XLOOKUP(tbl_OrderProduct[[#This Row],[ProductID]],tbl_Product[ProductID],tbl_Product[Category])</f>
        <v>Strategy</v>
      </c>
      <c r="D323">
        <v>1</v>
      </c>
      <c r="E323" s="3">
        <f>_xlfn.XLOOKUP(tbl_OrderProduct[[#This Row],[ProductID]],tbl_Product[ProductID],tbl_Product[ListPrice])*tbl_OrderProduct[[#This Row],[Quantity]]</f>
        <v>24</v>
      </c>
    </row>
    <row r="324" spans="1:5" x14ac:dyDescent="0.4">
      <c r="A324" t="s">
        <v>300</v>
      </c>
      <c r="B324" t="s">
        <v>155</v>
      </c>
      <c r="C324" t="str">
        <f>_xlfn.XLOOKUP(tbl_OrderProduct[[#This Row],[ProductID]],tbl_Product[ProductID],tbl_Product[Category])</f>
        <v>Strategy</v>
      </c>
      <c r="D324">
        <v>1</v>
      </c>
      <c r="E324" s="3">
        <f>_xlfn.XLOOKUP(tbl_OrderProduct[[#This Row],[ProductID]],tbl_Product[ProductID],tbl_Product[ListPrice])*tbl_OrderProduct[[#This Row],[Quantity]]</f>
        <v>27</v>
      </c>
    </row>
    <row r="325" spans="1:5" x14ac:dyDescent="0.4">
      <c r="A325" t="s">
        <v>300</v>
      </c>
      <c r="B325" t="s">
        <v>129</v>
      </c>
      <c r="C325" t="str">
        <f>_xlfn.XLOOKUP(tbl_OrderProduct[[#This Row],[ProductID]],tbl_Product[ProductID],tbl_Product[Category])</f>
        <v>Party</v>
      </c>
      <c r="D325">
        <v>1</v>
      </c>
      <c r="E325" s="3">
        <f>_xlfn.XLOOKUP(tbl_OrderProduct[[#This Row],[ProductID]],tbl_Product[ProductID],tbl_Product[ListPrice])*tbl_OrderProduct[[#This Row],[Quantity]]</f>
        <v>49.49</v>
      </c>
    </row>
    <row r="326" spans="1:5" x14ac:dyDescent="0.4">
      <c r="A326" t="s">
        <v>300</v>
      </c>
      <c r="B326" t="s">
        <v>151</v>
      </c>
      <c r="C326" t="str">
        <f>_xlfn.XLOOKUP(tbl_OrderProduct[[#This Row],[ProductID]],tbl_Product[ProductID],tbl_Product[Category])</f>
        <v>Adventure</v>
      </c>
      <c r="D326">
        <v>1</v>
      </c>
      <c r="E326" s="3">
        <f>_xlfn.XLOOKUP(tbl_OrderProduct[[#This Row],[ProductID]],tbl_Product[ProductID],tbl_Product[ListPrice])*tbl_OrderProduct[[#This Row],[Quantity]]</f>
        <v>60.95</v>
      </c>
    </row>
    <row r="327" spans="1:5" x14ac:dyDescent="0.4">
      <c r="A327" t="s">
        <v>301</v>
      </c>
      <c r="B327" t="s">
        <v>162</v>
      </c>
      <c r="C327" t="str">
        <f>_xlfn.XLOOKUP(tbl_OrderProduct[[#This Row],[ProductID]],tbl_Product[ProductID],tbl_Product[Category])</f>
        <v>Strategy</v>
      </c>
      <c r="D327">
        <v>2</v>
      </c>
      <c r="E327" s="3">
        <f>_xlfn.XLOOKUP(tbl_OrderProduct[[#This Row],[ProductID]],tbl_Product[ProductID],tbl_Product[ListPrice])*tbl_OrderProduct[[#This Row],[Quantity]]</f>
        <v>35</v>
      </c>
    </row>
    <row r="328" spans="1:5" x14ac:dyDescent="0.4">
      <c r="A328" t="s">
        <v>301</v>
      </c>
      <c r="B328" t="s">
        <v>147</v>
      </c>
      <c r="C328" t="str">
        <f>_xlfn.XLOOKUP(tbl_OrderProduct[[#This Row],[ProductID]],tbl_Product[ProductID],tbl_Product[Category])</f>
        <v>Classic</v>
      </c>
      <c r="D328">
        <v>2</v>
      </c>
      <c r="E328" s="3">
        <f>_xlfn.XLOOKUP(tbl_OrderProduct[[#This Row],[ProductID]],tbl_Product[ProductID],tbl_Product[ListPrice])*tbl_OrderProduct[[#This Row],[Quantity]]</f>
        <v>81.900000000000006</v>
      </c>
    </row>
    <row r="329" spans="1:5" x14ac:dyDescent="0.4">
      <c r="A329" t="s">
        <v>301</v>
      </c>
      <c r="B329" t="s">
        <v>10</v>
      </c>
      <c r="C329" t="str">
        <f>_xlfn.XLOOKUP(tbl_OrderProduct[[#This Row],[ProductID]],tbl_Product[ProductID],tbl_Product[Category])</f>
        <v>Party</v>
      </c>
      <c r="D329">
        <v>1</v>
      </c>
      <c r="E329" s="3">
        <f>_xlfn.XLOOKUP(tbl_OrderProduct[[#This Row],[ProductID]],tbl_Product[ProductID],tbl_Product[ListPrice])*tbl_OrderProduct[[#This Row],[Quantity]]</f>
        <v>49</v>
      </c>
    </row>
    <row r="330" spans="1:5" x14ac:dyDescent="0.4">
      <c r="A330" t="s">
        <v>301</v>
      </c>
      <c r="B330" t="s">
        <v>4</v>
      </c>
      <c r="C330" t="str">
        <f>_xlfn.XLOOKUP(tbl_OrderProduct[[#This Row],[ProductID]],tbl_Product[ProductID],tbl_Product[Category])</f>
        <v>Strategy</v>
      </c>
      <c r="D330">
        <v>2</v>
      </c>
      <c r="E330" s="3">
        <f>_xlfn.XLOOKUP(tbl_OrderProduct[[#This Row],[ProductID]],tbl_Product[ProductID],tbl_Product[ListPrice])*tbl_OrderProduct[[#This Row],[Quantity]]</f>
        <v>69.98</v>
      </c>
    </row>
    <row r="331" spans="1:5" x14ac:dyDescent="0.4">
      <c r="A331" t="s">
        <v>302</v>
      </c>
      <c r="B331" t="s">
        <v>9</v>
      </c>
      <c r="C331" t="str">
        <f>_xlfn.XLOOKUP(tbl_OrderProduct[[#This Row],[ProductID]],tbl_Product[ProductID],tbl_Product[Category])</f>
        <v>Strategy</v>
      </c>
      <c r="D331">
        <v>1</v>
      </c>
      <c r="E331" s="3">
        <f>_xlfn.XLOOKUP(tbl_OrderProduct[[#This Row],[ProductID]],tbl_Product[ProductID],tbl_Product[ListPrice])*tbl_OrderProduct[[#This Row],[Quantity]]</f>
        <v>73.95</v>
      </c>
    </row>
    <row r="332" spans="1:5" x14ac:dyDescent="0.4">
      <c r="A332" t="s">
        <v>302</v>
      </c>
      <c r="B332" t="s">
        <v>156</v>
      </c>
      <c r="C332" t="str">
        <f>_xlfn.XLOOKUP(tbl_OrderProduct[[#This Row],[ProductID]],tbl_Product[ProductID],tbl_Product[Category])</f>
        <v>Strategy</v>
      </c>
      <c r="D332">
        <v>2</v>
      </c>
      <c r="E332" s="3">
        <f>_xlfn.XLOOKUP(tbl_OrderProduct[[#This Row],[ProductID]],tbl_Product[ProductID],tbl_Product[ListPrice])*tbl_OrderProduct[[#This Row],[Quantity]]</f>
        <v>81.98</v>
      </c>
    </row>
    <row r="333" spans="1:5" x14ac:dyDescent="0.4">
      <c r="A333" t="s">
        <v>302</v>
      </c>
      <c r="B333" t="s">
        <v>161</v>
      </c>
      <c r="C333" t="str">
        <f>_xlfn.XLOOKUP(tbl_OrderProduct[[#This Row],[ProductID]],tbl_Product[ProductID],tbl_Product[Category])</f>
        <v>Strategy</v>
      </c>
      <c r="D333">
        <v>2</v>
      </c>
      <c r="E333" s="3">
        <f>_xlfn.XLOOKUP(tbl_OrderProduct[[#This Row],[ProductID]],tbl_Product[ProductID],tbl_Product[ListPrice])*tbl_OrderProduct[[#This Row],[Quantity]]</f>
        <v>111.9</v>
      </c>
    </row>
    <row r="334" spans="1:5" x14ac:dyDescent="0.4">
      <c r="A334" t="s">
        <v>302</v>
      </c>
      <c r="B334" t="s">
        <v>151</v>
      </c>
      <c r="C334" t="str">
        <f>_xlfn.XLOOKUP(tbl_OrderProduct[[#This Row],[ProductID]],tbl_Product[ProductID],tbl_Product[Category])</f>
        <v>Adventure</v>
      </c>
      <c r="D334">
        <v>1</v>
      </c>
      <c r="E334" s="3">
        <f>_xlfn.XLOOKUP(tbl_OrderProduct[[#This Row],[ProductID]],tbl_Product[ProductID],tbl_Product[ListPrice])*tbl_OrderProduct[[#This Row],[Quantity]]</f>
        <v>60.95</v>
      </c>
    </row>
    <row r="335" spans="1:5" x14ac:dyDescent="0.4">
      <c r="A335" t="s">
        <v>302</v>
      </c>
      <c r="B335" t="s">
        <v>5</v>
      </c>
      <c r="C335" t="str">
        <f>_xlfn.XLOOKUP(tbl_OrderProduct[[#This Row],[ProductID]],tbl_Product[ProductID],tbl_Product[Category])</f>
        <v>Strategy</v>
      </c>
      <c r="D335">
        <v>1</v>
      </c>
      <c r="E335" s="3">
        <f>_xlfn.XLOOKUP(tbl_OrderProduct[[#This Row],[ProductID]],tbl_Product[ProductID],tbl_Product[ListPrice])*tbl_OrderProduct[[#This Row],[Quantity]]</f>
        <v>49.95</v>
      </c>
    </row>
    <row r="336" spans="1:5" x14ac:dyDescent="0.4">
      <c r="A336" t="s">
        <v>303</v>
      </c>
      <c r="B336" t="s">
        <v>137</v>
      </c>
      <c r="C336" t="str">
        <f>_xlfn.XLOOKUP(tbl_OrderProduct[[#This Row],[ProductID]],tbl_Product[ProductID],tbl_Product[Category])</f>
        <v>Classic</v>
      </c>
      <c r="D336">
        <v>1</v>
      </c>
      <c r="E336" s="3">
        <f>_xlfn.XLOOKUP(tbl_OrderProduct[[#This Row],[ProductID]],tbl_Product[ProductID],tbl_Product[ListPrice])*tbl_OrderProduct[[#This Row],[Quantity]]</f>
        <v>70.989999999999995</v>
      </c>
    </row>
    <row r="337" spans="1:5" x14ac:dyDescent="0.4">
      <c r="A337" t="s">
        <v>304</v>
      </c>
      <c r="B337" t="s">
        <v>6</v>
      </c>
      <c r="C337" t="str">
        <f>_xlfn.XLOOKUP(tbl_OrderProduct[[#This Row],[ProductID]],tbl_Product[ProductID],tbl_Product[Category])</f>
        <v>Adventure</v>
      </c>
      <c r="D337">
        <v>2</v>
      </c>
      <c r="E337" s="3">
        <f>_xlfn.XLOOKUP(tbl_OrderProduct[[#This Row],[ProductID]],tbl_Product[ProductID],tbl_Product[ListPrice])*tbl_OrderProduct[[#This Row],[Quantity]]</f>
        <v>34</v>
      </c>
    </row>
    <row r="338" spans="1:5" x14ac:dyDescent="0.4">
      <c r="A338" t="s">
        <v>304</v>
      </c>
      <c r="B338" t="s">
        <v>165</v>
      </c>
      <c r="C338" t="str">
        <f>_xlfn.XLOOKUP(tbl_OrderProduct[[#This Row],[ProductID]],tbl_Product[ProductID],tbl_Product[Category])</f>
        <v>Party</v>
      </c>
      <c r="D338">
        <v>1</v>
      </c>
      <c r="E338" s="3">
        <f>_xlfn.XLOOKUP(tbl_OrderProduct[[#This Row],[ProductID]],tbl_Product[ProductID],tbl_Product[ListPrice])*tbl_OrderProduct[[#This Row],[Quantity]]</f>
        <v>26.49</v>
      </c>
    </row>
    <row r="339" spans="1:5" x14ac:dyDescent="0.4">
      <c r="A339" t="s">
        <v>305</v>
      </c>
      <c r="B339" t="s">
        <v>136</v>
      </c>
      <c r="C339" t="str">
        <f>_xlfn.XLOOKUP(tbl_OrderProduct[[#This Row],[ProductID]],tbl_Product[ProductID],tbl_Product[Category])</f>
        <v>Party</v>
      </c>
      <c r="D339">
        <v>1</v>
      </c>
      <c r="E339" s="3">
        <f>_xlfn.XLOOKUP(tbl_OrderProduct[[#This Row],[ProductID]],tbl_Product[ProductID],tbl_Product[ListPrice])*tbl_OrderProduct[[#This Row],[Quantity]]</f>
        <v>33</v>
      </c>
    </row>
    <row r="340" spans="1:5" x14ac:dyDescent="0.4">
      <c r="A340" t="s">
        <v>305</v>
      </c>
      <c r="B340" t="s">
        <v>163</v>
      </c>
      <c r="C340" t="str">
        <f>_xlfn.XLOOKUP(tbl_OrderProduct[[#This Row],[ProductID]],tbl_Product[ProductID],tbl_Product[Category])</f>
        <v>Party</v>
      </c>
      <c r="D340">
        <v>3</v>
      </c>
      <c r="E340" s="3">
        <f>_xlfn.XLOOKUP(tbl_OrderProduct[[#This Row],[ProductID]],tbl_Product[ProductID],tbl_Product[ListPrice])*tbl_OrderProduct[[#This Row],[Quantity]]</f>
        <v>114</v>
      </c>
    </row>
    <row r="341" spans="1:5" x14ac:dyDescent="0.4">
      <c r="A341" t="s">
        <v>305</v>
      </c>
      <c r="B341" t="s">
        <v>147</v>
      </c>
      <c r="C341" t="str">
        <f>_xlfn.XLOOKUP(tbl_OrderProduct[[#This Row],[ProductID]],tbl_Product[ProductID],tbl_Product[Category])</f>
        <v>Classic</v>
      </c>
      <c r="D341">
        <v>1</v>
      </c>
      <c r="E341" s="3">
        <f>_xlfn.XLOOKUP(tbl_OrderProduct[[#This Row],[ProductID]],tbl_Product[ProductID],tbl_Product[ListPrice])*tbl_OrderProduct[[#This Row],[Quantity]]</f>
        <v>40.950000000000003</v>
      </c>
    </row>
    <row r="342" spans="1:5" x14ac:dyDescent="0.4">
      <c r="A342" t="s">
        <v>306</v>
      </c>
      <c r="B342" t="s">
        <v>160</v>
      </c>
      <c r="C342" t="str">
        <f>_xlfn.XLOOKUP(tbl_OrderProduct[[#This Row],[ProductID]],tbl_Product[ProductID],tbl_Product[Category])</f>
        <v>Co-op</v>
      </c>
      <c r="D342">
        <v>1</v>
      </c>
      <c r="E342" s="3">
        <f>_xlfn.XLOOKUP(tbl_OrderProduct[[#This Row],[ProductID]],tbl_Product[ProductID],tbl_Product[ListPrice])*tbl_OrderProduct[[#This Row],[Quantity]]</f>
        <v>38.49</v>
      </c>
    </row>
    <row r="343" spans="1:5" x14ac:dyDescent="0.4">
      <c r="A343" t="s">
        <v>307</v>
      </c>
      <c r="B343" t="s">
        <v>149</v>
      </c>
      <c r="C343" t="str">
        <f>_xlfn.XLOOKUP(tbl_OrderProduct[[#This Row],[ProductID]],tbl_Product[ProductID],tbl_Product[Category])</f>
        <v>Co-op</v>
      </c>
      <c r="D343">
        <v>1</v>
      </c>
      <c r="E343" s="3">
        <f>_xlfn.XLOOKUP(tbl_OrderProduct[[#This Row],[ProductID]],tbl_Product[ProductID],tbl_Product[ListPrice])*tbl_OrderProduct[[#This Row],[Quantity]]</f>
        <v>20.99</v>
      </c>
    </row>
    <row r="344" spans="1:5" x14ac:dyDescent="0.4">
      <c r="A344" t="s">
        <v>307</v>
      </c>
      <c r="B344" t="s">
        <v>143</v>
      </c>
      <c r="C344" t="str">
        <f>_xlfn.XLOOKUP(tbl_OrderProduct[[#This Row],[ProductID]],tbl_Product[ProductID],tbl_Product[Category])</f>
        <v>Party</v>
      </c>
      <c r="D344">
        <v>2</v>
      </c>
      <c r="E344" s="3">
        <f>_xlfn.XLOOKUP(tbl_OrderProduct[[#This Row],[ProductID]],tbl_Product[ProductID],tbl_Product[ListPrice])*tbl_OrderProduct[[#This Row],[Quantity]]</f>
        <v>43.9</v>
      </c>
    </row>
    <row r="345" spans="1:5" x14ac:dyDescent="0.4">
      <c r="A345" t="s">
        <v>307</v>
      </c>
      <c r="B345" t="s">
        <v>136</v>
      </c>
      <c r="C345" t="str">
        <f>_xlfn.XLOOKUP(tbl_OrderProduct[[#This Row],[ProductID]],tbl_Product[ProductID],tbl_Product[Category])</f>
        <v>Party</v>
      </c>
      <c r="D345">
        <v>2</v>
      </c>
      <c r="E345" s="3">
        <f>_xlfn.XLOOKUP(tbl_OrderProduct[[#This Row],[ProductID]],tbl_Product[ProductID],tbl_Product[ListPrice])*tbl_OrderProduct[[#This Row],[Quantity]]</f>
        <v>66</v>
      </c>
    </row>
    <row r="346" spans="1:5" x14ac:dyDescent="0.4">
      <c r="A346" t="s">
        <v>308</v>
      </c>
      <c r="B346" t="s">
        <v>134</v>
      </c>
      <c r="C346" t="str">
        <f>_xlfn.XLOOKUP(tbl_OrderProduct[[#This Row],[ProductID]],tbl_Product[ProductID],tbl_Product[Category])</f>
        <v>Co-op</v>
      </c>
      <c r="D346">
        <v>3</v>
      </c>
      <c r="E346" s="3">
        <f>_xlfn.XLOOKUP(tbl_OrderProduct[[#This Row],[ProductID]],tbl_Product[ProductID],tbl_Product[ListPrice])*tbl_OrderProduct[[#This Row],[Quantity]]</f>
        <v>100.5</v>
      </c>
    </row>
    <row r="347" spans="1:5" x14ac:dyDescent="0.4">
      <c r="A347" t="s">
        <v>308</v>
      </c>
      <c r="B347" t="s">
        <v>131</v>
      </c>
      <c r="C347" t="str">
        <f>_xlfn.XLOOKUP(tbl_OrderProduct[[#This Row],[ProductID]],tbl_Product[ProductID],tbl_Product[Category])</f>
        <v>Strategy</v>
      </c>
      <c r="D347">
        <v>1</v>
      </c>
      <c r="E347" s="3">
        <f>_xlfn.XLOOKUP(tbl_OrderProduct[[#This Row],[ProductID]],tbl_Product[ProductID],tbl_Product[ListPrice])*tbl_OrderProduct[[#This Row],[Quantity]]</f>
        <v>49</v>
      </c>
    </row>
    <row r="348" spans="1:5" x14ac:dyDescent="0.4">
      <c r="A348" t="s">
        <v>308</v>
      </c>
      <c r="B348" t="s">
        <v>138</v>
      </c>
      <c r="C348" t="str">
        <f>_xlfn.XLOOKUP(tbl_OrderProduct[[#This Row],[ProductID]],tbl_Product[ProductID],tbl_Product[Category])</f>
        <v>Classic</v>
      </c>
      <c r="D348">
        <v>1</v>
      </c>
      <c r="E348" s="3">
        <f>_xlfn.XLOOKUP(tbl_OrderProduct[[#This Row],[ProductID]],tbl_Product[ProductID],tbl_Product[ListPrice])*tbl_OrderProduct[[#This Row],[Quantity]]</f>
        <v>62</v>
      </c>
    </row>
    <row r="349" spans="1:5" x14ac:dyDescent="0.4">
      <c r="A349" t="s">
        <v>309</v>
      </c>
      <c r="B349" t="s">
        <v>141</v>
      </c>
      <c r="C349" t="str">
        <f>_xlfn.XLOOKUP(tbl_OrderProduct[[#This Row],[ProductID]],tbl_Product[ProductID],tbl_Product[Category])</f>
        <v>Strategy</v>
      </c>
      <c r="D349">
        <v>1</v>
      </c>
      <c r="E349" s="3">
        <f>_xlfn.XLOOKUP(tbl_OrderProduct[[#This Row],[ProductID]],tbl_Product[ProductID],tbl_Product[ListPrice])*tbl_OrderProduct[[#This Row],[Quantity]]</f>
        <v>24</v>
      </c>
    </row>
    <row r="350" spans="1:5" x14ac:dyDescent="0.4">
      <c r="A350" t="s">
        <v>309</v>
      </c>
      <c r="B350" t="s">
        <v>9</v>
      </c>
      <c r="C350" t="str">
        <f>_xlfn.XLOOKUP(tbl_OrderProduct[[#This Row],[ProductID]],tbl_Product[ProductID],tbl_Product[Category])</f>
        <v>Strategy</v>
      </c>
      <c r="D350">
        <v>2</v>
      </c>
      <c r="E350" s="3">
        <f>_xlfn.XLOOKUP(tbl_OrderProduct[[#This Row],[ProductID]],tbl_Product[ProductID],tbl_Product[ListPrice])*tbl_OrderProduct[[#This Row],[Quantity]]</f>
        <v>147.9</v>
      </c>
    </row>
    <row r="351" spans="1:5" x14ac:dyDescent="0.4">
      <c r="A351" t="s">
        <v>309</v>
      </c>
      <c r="B351" t="s">
        <v>2</v>
      </c>
      <c r="C351" t="str">
        <f>_xlfn.XLOOKUP(tbl_OrderProduct[[#This Row],[ProductID]],tbl_Product[ProductID],tbl_Product[Category])</f>
        <v>Strategy</v>
      </c>
      <c r="D351">
        <v>1</v>
      </c>
      <c r="E351" s="3">
        <f>_xlfn.XLOOKUP(tbl_OrderProduct[[#This Row],[ProductID]],tbl_Product[ProductID],tbl_Product[ListPrice])*tbl_OrderProduct[[#This Row],[Quantity]]</f>
        <v>12.95</v>
      </c>
    </row>
    <row r="352" spans="1:5" x14ac:dyDescent="0.4">
      <c r="A352" t="s">
        <v>310</v>
      </c>
      <c r="B352" t="s">
        <v>154</v>
      </c>
      <c r="C352" t="str">
        <f>_xlfn.XLOOKUP(tbl_OrderProduct[[#This Row],[ProductID]],tbl_Product[ProductID],tbl_Product[Category])</f>
        <v>Strategy</v>
      </c>
      <c r="D352">
        <v>1</v>
      </c>
      <c r="E352" s="3">
        <f>_xlfn.XLOOKUP(tbl_OrderProduct[[#This Row],[ProductID]],tbl_Product[ProductID],tbl_Product[ListPrice])*tbl_OrderProduct[[#This Row],[Quantity]]</f>
        <v>31</v>
      </c>
    </row>
    <row r="353" spans="1:5" x14ac:dyDescent="0.4">
      <c r="A353" t="s">
        <v>311</v>
      </c>
      <c r="B353" t="s">
        <v>152</v>
      </c>
      <c r="C353" t="str">
        <f>_xlfn.XLOOKUP(tbl_OrderProduct[[#This Row],[ProductID]],tbl_Product[ProductID],tbl_Product[Category])</f>
        <v>Party</v>
      </c>
      <c r="D353">
        <v>1</v>
      </c>
      <c r="E353" s="3">
        <f>_xlfn.XLOOKUP(tbl_OrderProduct[[#This Row],[ProductID]],tbl_Product[ProductID],tbl_Product[ListPrice])*tbl_OrderProduct[[#This Row],[Quantity]]</f>
        <v>59.95</v>
      </c>
    </row>
    <row r="354" spans="1:5" x14ac:dyDescent="0.4">
      <c r="A354" t="s">
        <v>312</v>
      </c>
      <c r="B354" t="s">
        <v>139</v>
      </c>
      <c r="C354" t="str">
        <f>_xlfn.XLOOKUP(tbl_OrderProduct[[#This Row],[ProductID]],tbl_Product[ProductID],tbl_Product[Category])</f>
        <v>Strategy</v>
      </c>
      <c r="D354">
        <v>1</v>
      </c>
      <c r="E354" s="3">
        <f>_xlfn.XLOOKUP(tbl_OrderProduct[[#This Row],[ProductID]],tbl_Product[ProductID],tbl_Product[ListPrice])*tbl_OrderProduct[[#This Row],[Quantity]]</f>
        <v>54.99</v>
      </c>
    </row>
    <row r="355" spans="1:5" x14ac:dyDescent="0.4">
      <c r="A355" t="s">
        <v>312</v>
      </c>
      <c r="B355" t="s">
        <v>131</v>
      </c>
      <c r="C355" t="str">
        <f>_xlfn.XLOOKUP(tbl_OrderProduct[[#This Row],[ProductID]],tbl_Product[ProductID],tbl_Product[Category])</f>
        <v>Strategy</v>
      </c>
      <c r="D355">
        <v>1</v>
      </c>
      <c r="E355" s="3">
        <f>_xlfn.XLOOKUP(tbl_OrderProduct[[#This Row],[ProductID]],tbl_Product[ProductID],tbl_Product[ListPrice])*tbl_OrderProduct[[#This Row],[Quantity]]</f>
        <v>49</v>
      </c>
    </row>
    <row r="356" spans="1:5" x14ac:dyDescent="0.4">
      <c r="A356" t="s">
        <v>313</v>
      </c>
      <c r="B356" t="s">
        <v>130</v>
      </c>
      <c r="C356" t="str">
        <f>_xlfn.XLOOKUP(tbl_OrderProduct[[#This Row],[ProductID]],tbl_Product[ProductID],tbl_Product[Category])</f>
        <v>Strategy</v>
      </c>
      <c r="D356">
        <v>1</v>
      </c>
      <c r="E356" s="3">
        <f>_xlfn.XLOOKUP(tbl_OrderProduct[[#This Row],[ProductID]],tbl_Product[ProductID],tbl_Product[ListPrice])*tbl_OrderProduct[[#This Row],[Quantity]]</f>
        <v>15.5</v>
      </c>
    </row>
    <row r="357" spans="1:5" x14ac:dyDescent="0.4">
      <c r="A357" t="s">
        <v>314</v>
      </c>
      <c r="B357" t="s">
        <v>146</v>
      </c>
      <c r="C357" t="str">
        <f>_xlfn.XLOOKUP(tbl_OrderProduct[[#This Row],[ProductID]],tbl_Product[ProductID],tbl_Product[Category])</f>
        <v>Strategy</v>
      </c>
      <c r="D357">
        <v>2</v>
      </c>
      <c r="E357" s="3">
        <f>_xlfn.XLOOKUP(tbl_OrderProduct[[#This Row],[ProductID]],tbl_Product[ProductID],tbl_Product[ListPrice])*tbl_OrderProduct[[#This Row],[Quantity]]</f>
        <v>98.98</v>
      </c>
    </row>
    <row r="358" spans="1:5" x14ac:dyDescent="0.4">
      <c r="A358" t="s">
        <v>315</v>
      </c>
      <c r="B358" t="s">
        <v>158</v>
      </c>
      <c r="C358" t="str">
        <f>_xlfn.XLOOKUP(tbl_OrderProduct[[#This Row],[ProductID]],tbl_Product[ProductID],tbl_Product[Category])</f>
        <v>Classic</v>
      </c>
      <c r="D358">
        <v>1</v>
      </c>
      <c r="E358" s="3">
        <f>_xlfn.XLOOKUP(tbl_OrderProduct[[#This Row],[ProductID]],tbl_Product[ProductID],tbl_Product[ListPrice])*tbl_OrderProduct[[#This Row],[Quantity]]</f>
        <v>45</v>
      </c>
    </row>
    <row r="359" spans="1:5" x14ac:dyDescent="0.4">
      <c r="A359" t="s">
        <v>315</v>
      </c>
      <c r="B359" t="s">
        <v>159</v>
      </c>
      <c r="C359" t="str">
        <f>_xlfn.XLOOKUP(tbl_OrderProduct[[#This Row],[ProductID]],tbl_Product[ProductID],tbl_Product[Category])</f>
        <v>Strategy</v>
      </c>
      <c r="D359">
        <v>2</v>
      </c>
      <c r="E359" s="3">
        <f>_xlfn.XLOOKUP(tbl_OrderProduct[[#This Row],[ProductID]],tbl_Product[ProductID],tbl_Product[ListPrice])*tbl_OrderProduct[[#This Row],[Quantity]]</f>
        <v>116</v>
      </c>
    </row>
    <row r="360" spans="1:5" x14ac:dyDescent="0.4">
      <c r="A360" t="s">
        <v>315</v>
      </c>
      <c r="B360" t="s">
        <v>139</v>
      </c>
      <c r="C360" t="str">
        <f>_xlfn.XLOOKUP(tbl_OrderProduct[[#This Row],[ProductID]],tbl_Product[ProductID],tbl_Product[Category])</f>
        <v>Strategy</v>
      </c>
      <c r="D360">
        <v>3</v>
      </c>
      <c r="E360" s="3">
        <f>_xlfn.XLOOKUP(tbl_OrderProduct[[#This Row],[ProductID]],tbl_Product[ProductID],tbl_Product[ListPrice])*tbl_OrderProduct[[#This Row],[Quantity]]</f>
        <v>164.97</v>
      </c>
    </row>
    <row r="361" spans="1:5" x14ac:dyDescent="0.4">
      <c r="A361" t="s">
        <v>316</v>
      </c>
      <c r="B361" t="s">
        <v>149</v>
      </c>
      <c r="C361" t="str">
        <f>_xlfn.XLOOKUP(tbl_OrderProduct[[#This Row],[ProductID]],tbl_Product[ProductID],tbl_Product[Category])</f>
        <v>Co-op</v>
      </c>
      <c r="D361">
        <v>1</v>
      </c>
      <c r="E361" s="3">
        <f>_xlfn.XLOOKUP(tbl_OrderProduct[[#This Row],[ProductID]],tbl_Product[ProductID],tbl_Product[ListPrice])*tbl_OrderProduct[[#This Row],[Quantity]]</f>
        <v>20.99</v>
      </c>
    </row>
    <row r="362" spans="1:5" x14ac:dyDescent="0.4">
      <c r="A362" t="s">
        <v>316</v>
      </c>
      <c r="B362" t="s">
        <v>129</v>
      </c>
      <c r="C362" t="str">
        <f>_xlfn.XLOOKUP(tbl_OrderProduct[[#This Row],[ProductID]],tbl_Product[ProductID],tbl_Product[Category])</f>
        <v>Party</v>
      </c>
      <c r="D362">
        <v>1</v>
      </c>
      <c r="E362" s="3">
        <f>_xlfn.XLOOKUP(tbl_OrderProduct[[#This Row],[ProductID]],tbl_Product[ProductID],tbl_Product[ListPrice])*tbl_OrderProduct[[#This Row],[Quantity]]</f>
        <v>49.49</v>
      </c>
    </row>
    <row r="363" spans="1:5" x14ac:dyDescent="0.4">
      <c r="A363" t="s">
        <v>316</v>
      </c>
      <c r="B363" t="s">
        <v>133</v>
      </c>
      <c r="C363" t="str">
        <f>_xlfn.XLOOKUP(tbl_OrderProduct[[#This Row],[ProductID]],tbl_Product[ProductID],tbl_Product[Category])</f>
        <v>Adventure</v>
      </c>
      <c r="D363">
        <v>1</v>
      </c>
      <c r="E363" s="3">
        <f>_xlfn.XLOOKUP(tbl_OrderProduct[[#This Row],[ProductID]],tbl_Product[ProductID],tbl_Product[ListPrice])*tbl_OrderProduct[[#This Row],[Quantity]]</f>
        <v>23.95</v>
      </c>
    </row>
    <row r="364" spans="1:5" x14ac:dyDescent="0.4">
      <c r="A364" t="s">
        <v>317</v>
      </c>
      <c r="B364" t="s">
        <v>5</v>
      </c>
      <c r="C364" t="str">
        <f>_xlfn.XLOOKUP(tbl_OrderProduct[[#This Row],[ProductID]],tbl_Product[ProductID],tbl_Product[Category])</f>
        <v>Strategy</v>
      </c>
      <c r="D364">
        <v>1</v>
      </c>
      <c r="E364" s="3">
        <f>_xlfn.XLOOKUP(tbl_OrderProduct[[#This Row],[ProductID]],tbl_Product[ProductID],tbl_Product[ListPrice])*tbl_OrderProduct[[#This Row],[Quantity]]</f>
        <v>49.95</v>
      </c>
    </row>
    <row r="365" spans="1:5" x14ac:dyDescent="0.4">
      <c r="A365" t="s">
        <v>317</v>
      </c>
      <c r="B365" t="s">
        <v>141</v>
      </c>
      <c r="C365" t="str">
        <f>_xlfn.XLOOKUP(tbl_OrderProduct[[#This Row],[ProductID]],tbl_Product[ProductID],tbl_Product[Category])</f>
        <v>Strategy</v>
      </c>
      <c r="D365">
        <v>1</v>
      </c>
      <c r="E365" s="3">
        <f>_xlfn.XLOOKUP(tbl_OrderProduct[[#This Row],[ProductID]],tbl_Product[ProductID],tbl_Product[ListPrice])*tbl_OrderProduct[[#This Row],[Quantity]]</f>
        <v>24</v>
      </c>
    </row>
    <row r="366" spans="1:5" x14ac:dyDescent="0.4">
      <c r="A366" t="s">
        <v>317</v>
      </c>
      <c r="B366" t="s">
        <v>158</v>
      </c>
      <c r="C366" t="str">
        <f>_xlfn.XLOOKUP(tbl_OrderProduct[[#This Row],[ProductID]],tbl_Product[ProductID],tbl_Product[Category])</f>
        <v>Classic</v>
      </c>
      <c r="D366">
        <v>1</v>
      </c>
      <c r="E366" s="3">
        <f>_xlfn.XLOOKUP(tbl_OrderProduct[[#This Row],[ProductID]],tbl_Product[ProductID],tbl_Product[ListPrice])*tbl_OrderProduct[[#This Row],[Quantity]]</f>
        <v>45</v>
      </c>
    </row>
    <row r="367" spans="1:5" x14ac:dyDescent="0.4">
      <c r="A367" t="s">
        <v>318</v>
      </c>
      <c r="B367" t="s">
        <v>8</v>
      </c>
      <c r="C367" t="str">
        <f>_xlfn.XLOOKUP(tbl_OrderProduct[[#This Row],[ProductID]],tbl_Product[ProductID],tbl_Product[Category])</f>
        <v>Adventure</v>
      </c>
      <c r="D367">
        <v>1</v>
      </c>
      <c r="E367" s="3">
        <f>_xlfn.XLOOKUP(tbl_OrderProduct[[#This Row],[ProductID]],tbl_Product[ProductID],tbl_Product[ListPrice])*tbl_OrderProduct[[#This Row],[Quantity]]</f>
        <v>54.5</v>
      </c>
    </row>
    <row r="368" spans="1:5" x14ac:dyDescent="0.4">
      <c r="A368" t="s">
        <v>319</v>
      </c>
      <c r="B368" t="s">
        <v>6</v>
      </c>
      <c r="C368" t="str">
        <f>_xlfn.XLOOKUP(tbl_OrderProduct[[#This Row],[ProductID]],tbl_Product[ProductID],tbl_Product[Category])</f>
        <v>Adventure</v>
      </c>
      <c r="D368">
        <v>1</v>
      </c>
      <c r="E368" s="3">
        <f>_xlfn.XLOOKUP(tbl_OrderProduct[[#This Row],[ProductID]],tbl_Product[ProductID],tbl_Product[ListPrice])*tbl_OrderProduct[[#This Row],[Quantity]]</f>
        <v>17</v>
      </c>
    </row>
    <row r="369" spans="1:5" x14ac:dyDescent="0.4">
      <c r="A369" t="s">
        <v>319</v>
      </c>
      <c r="B369" t="s">
        <v>9</v>
      </c>
      <c r="C369" t="str">
        <f>_xlfn.XLOOKUP(tbl_OrderProduct[[#This Row],[ProductID]],tbl_Product[ProductID],tbl_Product[Category])</f>
        <v>Strategy</v>
      </c>
      <c r="D369">
        <v>1</v>
      </c>
      <c r="E369" s="3">
        <f>_xlfn.XLOOKUP(tbl_OrderProduct[[#This Row],[ProductID]],tbl_Product[ProductID],tbl_Product[ListPrice])*tbl_OrderProduct[[#This Row],[Quantity]]</f>
        <v>73.95</v>
      </c>
    </row>
    <row r="370" spans="1:5" x14ac:dyDescent="0.4">
      <c r="A370" t="s">
        <v>319</v>
      </c>
      <c r="B370" t="s">
        <v>143</v>
      </c>
      <c r="C370" t="str">
        <f>_xlfn.XLOOKUP(tbl_OrderProduct[[#This Row],[ProductID]],tbl_Product[ProductID],tbl_Product[Category])</f>
        <v>Party</v>
      </c>
      <c r="D370">
        <v>2</v>
      </c>
      <c r="E370" s="3">
        <f>_xlfn.XLOOKUP(tbl_OrderProduct[[#This Row],[ProductID]],tbl_Product[ProductID],tbl_Product[ListPrice])*tbl_OrderProduct[[#This Row],[Quantity]]</f>
        <v>43.9</v>
      </c>
    </row>
    <row r="371" spans="1:5" x14ac:dyDescent="0.4">
      <c r="A371" t="s">
        <v>319</v>
      </c>
      <c r="B371" t="s">
        <v>130</v>
      </c>
      <c r="C371" t="str">
        <f>_xlfn.XLOOKUP(tbl_OrderProduct[[#This Row],[ProductID]],tbl_Product[ProductID],tbl_Product[Category])</f>
        <v>Strategy</v>
      </c>
      <c r="D371">
        <v>2</v>
      </c>
      <c r="E371" s="3">
        <f>_xlfn.XLOOKUP(tbl_OrderProduct[[#This Row],[ProductID]],tbl_Product[ProductID],tbl_Product[ListPrice])*tbl_OrderProduct[[#This Row],[Quantity]]</f>
        <v>31</v>
      </c>
    </row>
    <row r="372" spans="1:5" x14ac:dyDescent="0.4">
      <c r="A372" t="s">
        <v>320</v>
      </c>
      <c r="B372" t="s">
        <v>157</v>
      </c>
      <c r="C372" t="str">
        <f>_xlfn.XLOOKUP(tbl_OrderProduct[[#This Row],[ProductID]],tbl_Product[ProductID],tbl_Product[Category])</f>
        <v>Strategy</v>
      </c>
      <c r="D372">
        <v>2</v>
      </c>
      <c r="E372" s="3">
        <f>_xlfn.XLOOKUP(tbl_OrderProduct[[#This Row],[ProductID]],tbl_Product[ProductID],tbl_Product[ListPrice])*tbl_OrderProduct[[#This Row],[Quantity]]</f>
        <v>94</v>
      </c>
    </row>
    <row r="373" spans="1:5" x14ac:dyDescent="0.4">
      <c r="A373" t="s">
        <v>320</v>
      </c>
      <c r="B373" t="s">
        <v>146</v>
      </c>
      <c r="C373" t="str">
        <f>_xlfn.XLOOKUP(tbl_OrderProduct[[#This Row],[ProductID]],tbl_Product[ProductID],tbl_Product[Category])</f>
        <v>Strategy</v>
      </c>
      <c r="D373">
        <v>1</v>
      </c>
      <c r="E373" s="3">
        <f>_xlfn.XLOOKUP(tbl_OrderProduct[[#This Row],[ProductID]],tbl_Product[ProductID],tbl_Product[ListPrice])*tbl_OrderProduct[[#This Row],[Quantity]]</f>
        <v>49.49</v>
      </c>
    </row>
    <row r="374" spans="1:5" x14ac:dyDescent="0.4">
      <c r="A374" t="s">
        <v>321</v>
      </c>
      <c r="B374" t="s">
        <v>134</v>
      </c>
      <c r="C374" t="str">
        <f>_xlfn.XLOOKUP(tbl_OrderProduct[[#This Row],[ProductID]],tbl_Product[ProductID],tbl_Product[Category])</f>
        <v>Co-op</v>
      </c>
      <c r="D374">
        <v>1</v>
      </c>
      <c r="E374" s="3">
        <f>_xlfn.XLOOKUP(tbl_OrderProduct[[#This Row],[ProductID]],tbl_Product[ProductID],tbl_Product[ListPrice])*tbl_OrderProduct[[#This Row],[Quantity]]</f>
        <v>33.5</v>
      </c>
    </row>
    <row r="375" spans="1:5" x14ac:dyDescent="0.4">
      <c r="A375" t="s">
        <v>322</v>
      </c>
      <c r="B375" t="s">
        <v>130</v>
      </c>
      <c r="C375" t="str">
        <f>_xlfn.XLOOKUP(tbl_OrderProduct[[#This Row],[ProductID]],tbl_Product[ProductID],tbl_Product[Category])</f>
        <v>Strategy</v>
      </c>
      <c r="D375">
        <v>1</v>
      </c>
      <c r="E375" s="3">
        <f>_xlfn.XLOOKUP(tbl_OrderProduct[[#This Row],[ProductID]],tbl_Product[ProductID],tbl_Product[ListPrice])*tbl_OrderProduct[[#This Row],[Quantity]]</f>
        <v>15.5</v>
      </c>
    </row>
    <row r="376" spans="1:5" x14ac:dyDescent="0.4">
      <c r="A376" t="s">
        <v>322</v>
      </c>
      <c r="B376" t="s">
        <v>153</v>
      </c>
      <c r="C376" t="str">
        <f>_xlfn.XLOOKUP(tbl_OrderProduct[[#This Row],[ProductID]],tbl_Product[ProductID],tbl_Product[Category])</f>
        <v>Strategy</v>
      </c>
      <c r="D376">
        <v>1</v>
      </c>
      <c r="E376" s="3">
        <f>_xlfn.XLOOKUP(tbl_OrderProduct[[#This Row],[ProductID]],tbl_Product[ProductID],tbl_Product[ListPrice])*tbl_OrderProduct[[#This Row],[Quantity]]</f>
        <v>37.950000000000003</v>
      </c>
    </row>
    <row r="377" spans="1:5" x14ac:dyDescent="0.4">
      <c r="A377" t="s">
        <v>322</v>
      </c>
      <c r="B377" t="s">
        <v>162</v>
      </c>
      <c r="C377" t="str">
        <f>_xlfn.XLOOKUP(tbl_OrderProduct[[#This Row],[ProductID]],tbl_Product[ProductID],tbl_Product[Category])</f>
        <v>Strategy</v>
      </c>
      <c r="D377">
        <v>1</v>
      </c>
      <c r="E377" s="3">
        <f>_xlfn.XLOOKUP(tbl_OrderProduct[[#This Row],[ProductID]],tbl_Product[ProductID],tbl_Product[ListPrice])*tbl_OrderProduct[[#This Row],[Quantity]]</f>
        <v>17.5</v>
      </c>
    </row>
    <row r="378" spans="1:5" x14ac:dyDescent="0.4">
      <c r="A378" t="s">
        <v>323</v>
      </c>
      <c r="B378" t="s">
        <v>151</v>
      </c>
      <c r="C378" t="str">
        <f>_xlfn.XLOOKUP(tbl_OrderProduct[[#This Row],[ProductID]],tbl_Product[ProductID],tbl_Product[Category])</f>
        <v>Adventure</v>
      </c>
      <c r="D378">
        <v>1</v>
      </c>
      <c r="E378" s="3">
        <f>_xlfn.XLOOKUP(tbl_OrderProduct[[#This Row],[ProductID]],tbl_Product[ProductID],tbl_Product[ListPrice])*tbl_OrderProduct[[#This Row],[Quantity]]</f>
        <v>60.95</v>
      </c>
    </row>
    <row r="379" spans="1:5" x14ac:dyDescent="0.4">
      <c r="A379" t="s">
        <v>324</v>
      </c>
      <c r="B379" t="s">
        <v>134</v>
      </c>
      <c r="C379" t="str">
        <f>_xlfn.XLOOKUP(tbl_OrderProduct[[#This Row],[ProductID]],tbl_Product[ProductID],tbl_Product[Category])</f>
        <v>Co-op</v>
      </c>
      <c r="D379">
        <v>1</v>
      </c>
      <c r="E379" s="3">
        <f>_xlfn.XLOOKUP(tbl_OrderProduct[[#This Row],[ProductID]],tbl_Product[ProductID],tbl_Product[ListPrice])*tbl_OrderProduct[[#This Row],[Quantity]]</f>
        <v>33.5</v>
      </c>
    </row>
    <row r="380" spans="1:5" x14ac:dyDescent="0.4">
      <c r="A380" t="s">
        <v>325</v>
      </c>
      <c r="B380" t="s">
        <v>134</v>
      </c>
      <c r="C380" t="str">
        <f>_xlfn.XLOOKUP(tbl_OrderProduct[[#This Row],[ProductID]],tbl_Product[ProductID],tbl_Product[Category])</f>
        <v>Co-op</v>
      </c>
      <c r="D380">
        <v>1</v>
      </c>
      <c r="E380" s="3">
        <f>_xlfn.XLOOKUP(tbl_OrderProduct[[#This Row],[ProductID]],tbl_Product[ProductID],tbl_Product[ListPrice])*tbl_OrderProduct[[#This Row],[Quantity]]</f>
        <v>33.5</v>
      </c>
    </row>
    <row r="381" spans="1:5" x14ac:dyDescent="0.4">
      <c r="A381" t="s">
        <v>325</v>
      </c>
      <c r="B381" t="s">
        <v>148</v>
      </c>
      <c r="C381" t="str">
        <f>_xlfn.XLOOKUP(tbl_OrderProduct[[#This Row],[ProductID]],tbl_Product[ProductID],tbl_Product[Category])</f>
        <v>Strategy</v>
      </c>
      <c r="D381">
        <v>2</v>
      </c>
      <c r="E381" s="3">
        <f>_xlfn.XLOOKUP(tbl_OrderProduct[[#This Row],[ProductID]],tbl_Product[ProductID],tbl_Product[ListPrice])*tbl_OrderProduct[[#This Row],[Quantity]]</f>
        <v>40.98</v>
      </c>
    </row>
    <row r="382" spans="1:5" x14ac:dyDescent="0.4">
      <c r="A382" t="s">
        <v>326</v>
      </c>
      <c r="B382" t="s">
        <v>162</v>
      </c>
      <c r="C382" t="str">
        <f>_xlfn.XLOOKUP(tbl_OrderProduct[[#This Row],[ProductID]],tbl_Product[ProductID],tbl_Product[Category])</f>
        <v>Strategy</v>
      </c>
      <c r="D382">
        <v>1</v>
      </c>
      <c r="E382" s="3">
        <f>_xlfn.XLOOKUP(tbl_OrderProduct[[#This Row],[ProductID]],tbl_Product[ProductID],tbl_Product[ListPrice])*tbl_OrderProduct[[#This Row],[Quantity]]</f>
        <v>17.5</v>
      </c>
    </row>
    <row r="383" spans="1:5" x14ac:dyDescent="0.4">
      <c r="A383" t="s">
        <v>326</v>
      </c>
      <c r="B383" t="s">
        <v>145</v>
      </c>
      <c r="C383" t="str">
        <f>_xlfn.XLOOKUP(tbl_OrderProduct[[#This Row],[ProductID]],tbl_Product[ProductID],tbl_Product[Category])</f>
        <v>Adventure</v>
      </c>
      <c r="D383">
        <v>2</v>
      </c>
      <c r="E383" s="3">
        <f>_xlfn.XLOOKUP(tbl_OrderProduct[[#This Row],[ProductID]],tbl_Product[ProductID],tbl_Product[ListPrice])*tbl_OrderProduct[[#This Row],[Quantity]]</f>
        <v>81</v>
      </c>
    </row>
    <row r="384" spans="1:5" x14ac:dyDescent="0.4">
      <c r="A384" t="s">
        <v>327</v>
      </c>
      <c r="B384" t="s">
        <v>7</v>
      </c>
      <c r="C384" t="str">
        <f>_xlfn.XLOOKUP(tbl_OrderProduct[[#This Row],[ProductID]],tbl_Product[ProductID],tbl_Product[Category])</f>
        <v>Strategy</v>
      </c>
      <c r="D384">
        <v>1</v>
      </c>
      <c r="E384" s="3">
        <f>_xlfn.XLOOKUP(tbl_OrderProduct[[#This Row],[ProductID]],tbl_Product[ProductID],tbl_Product[ListPrice])*tbl_OrderProduct[[#This Row],[Quantity]]</f>
        <v>53</v>
      </c>
    </row>
    <row r="385" spans="1:5" x14ac:dyDescent="0.4">
      <c r="A385" t="s">
        <v>328</v>
      </c>
      <c r="B385" t="s">
        <v>11</v>
      </c>
      <c r="C385" t="str">
        <f>_xlfn.XLOOKUP(tbl_OrderProduct[[#This Row],[ProductID]],tbl_Product[ProductID],tbl_Product[Category])</f>
        <v>Adventure</v>
      </c>
      <c r="D385">
        <v>1</v>
      </c>
      <c r="E385" s="3">
        <f>_xlfn.XLOOKUP(tbl_OrderProduct[[#This Row],[ProductID]],tbl_Product[ProductID],tbl_Product[ListPrice])*tbl_OrderProduct[[#This Row],[Quantity]]</f>
        <v>19.95</v>
      </c>
    </row>
    <row r="386" spans="1:5" x14ac:dyDescent="0.4">
      <c r="A386" t="s">
        <v>328</v>
      </c>
      <c r="B386" t="s">
        <v>151</v>
      </c>
      <c r="C386" t="str">
        <f>_xlfn.XLOOKUP(tbl_OrderProduct[[#This Row],[ProductID]],tbl_Product[ProductID],tbl_Product[Category])</f>
        <v>Adventure</v>
      </c>
      <c r="D386">
        <v>1</v>
      </c>
      <c r="E386" s="3">
        <f>_xlfn.XLOOKUP(tbl_OrderProduct[[#This Row],[ProductID]],tbl_Product[ProductID],tbl_Product[ListPrice])*tbl_OrderProduct[[#This Row],[Quantity]]</f>
        <v>60.95</v>
      </c>
    </row>
    <row r="387" spans="1:5" x14ac:dyDescent="0.4">
      <c r="A387" t="s">
        <v>329</v>
      </c>
      <c r="B387" t="s">
        <v>139</v>
      </c>
      <c r="C387" t="str">
        <f>_xlfn.XLOOKUP(tbl_OrderProduct[[#This Row],[ProductID]],tbl_Product[ProductID],tbl_Product[Category])</f>
        <v>Strategy</v>
      </c>
      <c r="D387">
        <v>1</v>
      </c>
      <c r="E387" s="3">
        <f>_xlfn.XLOOKUP(tbl_OrderProduct[[#This Row],[ProductID]],tbl_Product[ProductID],tbl_Product[ListPrice])*tbl_OrderProduct[[#This Row],[Quantity]]</f>
        <v>54.99</v>
      </c>
    </row>
    <row r="388" spans="1:5" x14ac:dyDescent="0.4">
      <c r="A388" t="s">
        <v>329</v>
      </c>
      <c r="B388" t="s">
        <v>163</v>
      </c>
      <c r="C388" t="str">
        <f>_xlfn.XLOOKUP(tbl_OrderProduct[[#This Row],[ProductID]],tbl_Product[ProductID],tbl_Product[Category])</f>
        <v>Party</v>
      </c>
      <c r="D388">
        <v>1</v>
      </c>
      <c r="E388" s="3">
        <f>_xlfn.XLOOKUP(tbl_OrderProduct[[#This Row],[ProductID]],tbl_Product[ProductID],tbl_Product[ListPrice])*tbl_OrderProduct[[#This Row],[Quantity]]</f>
        <v>38</v>
      </c>
    </row>
    <row r="389" spans="1:5" x14ac:dyDescent="0.4">
      <c r="A389" t="s">
        <v>330</v>
      </c>
      <c r="B389" t="s">
        <v>146</v>
      </c>
      <c r="C389" t="str">
        <f>_xlfn.XLOOKUP(tbl_OrderProduct[[#This Row],[ProductID]],tbl_Product[ProductID],tbl_Product[Category])</f>
        <v>Strategy</v>
      </c>
      <c r="D389">
        <v>1</v>
      </c>
      <c r="E389" s="3">
        <f>_xlfn.XLOOKUP(tbl_OrderProduct[[#This Row],[ProductID]],tbl_Product[ProductID],tbl_Product[ListPrice])*tbl_OrderProduct[[#This Row],[Quantity]]</f>
        <v>49.49</v>
      </c>
    </row>
    <row r="390" spans="1:5" x14ac:dyDescent="0.4">
      <c r="A390" t="s">
        <v>330</v>
      </c>
      <c r="B390" t="s">
        <v>165</v>
      </c>
      <c r="C390" t="str">
        <f>_xlfn.XLOOKUP(tbl_OrderProduct[[#This Row],[ProductID]],tbl_Product[ProductID],tbl_Product[Category])</f>
        <v>Party</v>
      </c>
      <c r="D390">
        <v>1</v>
      </c>
      <c r="E390" s="3">
        <f>_xlfn.XLOOKUP(tbl_OrderProduct[[#This Row],[ProductID]],tbl_Product[ProductID],tbl_Product[ListPrice])*tbl_OrderProduct[[#This Row],[Quantity]]</f>
        <v>26.49</v>
      </c>
    </row>
    <row r="391" spans="1:5" x14ac:dyDescent="0.4">
      <c r="A391" t="s">
        <v>330</v>
      </c>
      <c r="B391" t="s">
        <v>162</v>
      </c>
      <c r="C391" t="str">
        <f>_xlfn.XLOOKUP(tbl_OrderProduct[[#This Row],[ProductID]],tbl_Product[ProductID],tbl_Product[Category])</f>
        <v>Strategy</v>
      </c>
      <c r="D391">
        <v>1</v>
      </c>
      <c r="E391" s="3">
        <f>_xlfn.XLOOKUP(tbl_OrderProduct[[#This Row],[ProductID]],tbl_Product[ProductID],tbl_Product[ListPrice])*tbl_OrderProduct[[#This Row],[Quantity]]</f>
        <v>17.5</v>
      </c>
    </row>
    <row r="392" spans="1:5" x14ac:dyDescent="0.4">
      <c r="A392" t="s">
        <v>331</v>
      </c>
      <c r="B392" t="s">
        <v>135</v>
      </c>
      <c r="C392" t="str">
        <f>_xlfn.XLOOKUP(tbl_OrderProduct[[#This Row],[ProductID]],tbl_Product[ProductID],tbl_Product[Category])</f>
        <v>Classic</v>
      </c>
      <c r="D392">
        <v>1</v>
      </c>
      <c r="E392" s="3">
        <f>_xlfn.XLOOKUP(tbl_OrderProduct[[#This Row],[ProductID]],tbl_Product[ProductID],tbl_Product[ListPrice])*tbl_OrderProduct[[#This Row],[Quantity]]</f>
        <v>16.989999999999998</v>
      </c>
    </row>
    <row r="393" spans="1:5" x14ac:dyDescent="0.4">
      <c r="A393" t="s">
        <v>331</v>
      </c>
      <c r="B393" t="s">
        <v>145</v>
      </c>
      <c r="C393" t="str">
        <f>_xlfn.XLOOKUP(tbl_OrderProduct[[#This Row],[ProductID]],tbl_Product[ProductID],tbl_Product[Category])</f>
        <v>Adventure</v>
      </c>
      <c r="D393">
        <v>2</v>
      </c>
      <c r="E393" s="3">
        <f>_xlfn.XLOOKUP(tbl_OrderProduct[[#This Row],[ProductID]],tbl_Product[ProductID],tbl_Product[ListPrice])*tbl_OrderProduct[[#This Row],[Quantity]]</f>
        <v>81</v>
      </c>
    </row>
    <row r="394" spans="1:5" x14ac:dyDescent="0.4">
      <c r="A394" t="s">
        <v>332</v>
      </c>
      <c r="B394" t="s">
        <v>7</v>
      </c>
      <c r="C394" t="str">
        <f>_xlfn.XLOOKUP(tbl_OrderProduct[[#This Row],[ProductID]],tbl_Product[ProductID],tbl_Product[Category])</f>
        <v>Strategy</v>
      </c>
      <c r="D394">
        <v>1</v>
      </c>
      <c r="E394" s="3">
        <f>_xlfn.XLOOKUP(tbl_OrderProduct[[#This Row],[ProductID]],tbl_Product[ProductID],tbl_Product[ListPrice])*tbl_OrderProduct[[#This Row],[Quantity]]</f>
        <v>53</v>
      </c>
    </row>
    <row r="395" spans="1:5" x14ac:dyDescent="0.4">
      <c r="A395" t="s">
        <v>332</v>
      </c>
      <c r="B395" t="s">
        <v>130</v>
      </c>
      <c r="C395" t="str">
        <f>_xlfn.XLOOKUP(tbl_OrderProduct[[#This Row],[ProductID]],tbl_Product[ProductID],tbl_Product[Category])</f>
        <v>Strategy</v>
      </c>
      <c r="D395">
        <v>1</v>
      </c>
      <c r="E395" s="3">
        <f>_xlfn.XLOOKUP(tbl_OrderProduct[[#This Row],[ProductID]],tbl_Product[ProductID],tbl_Product[ListPrice])*tbl_OrderProduct[[#This Row],[Quantity]]</f>
        <v>15.5</v>
      </c>
    </row>
    <row r="396" spans="1:5" x14ac:dyDescent="0.4">
      <c r="A396" t="s">
        <v>332</v>
      </c>
      <c r="B396" t="s">
        <v>139</v>
      </c>
      <c r="C396" t="str">
        <f>_xlfn.XLOOKUP(tbl_OrderProduct[[#This Row],[ProductID]],tbl_Product[ProductID],tbl_Product[Category])</f>
        <v>Strategy</v>
      </c>
      <c r="D396">
        <v>1</v>
      </c>
      <c r="E396" s="3">
        <f>_xlfn.XLOOKUP(tbl_OrderProduct[[#This Row],[ProductID]],tbl_Product[ProductID],tbl_Product[ListPrice])*tbl_OrderProduct[[#This Row],[Quantity]]</f>
        <v>54.99</v>
      </c>
    </row>
    <row r="397" spans="1:5" x14ac:dyDescent="0.4">
      <c r="A397" t="s">
        <v>333</v>
      </c>
      <c r="B397" t="s">
        <v>132</v>
      </c>
      <c r="C397" t="str">
        <f>_xlfn.XLOOKUP(tbl_OrderProduct[[#This Row],[ProductID]],tbl_Product[ProductID],tbl_Product[Category])</f>
        <v>Strategy</v>
      </c>
      <c r="D397">
        <v>1</v>
      </c>
      <c r="E397" s="3">
        <f>_xlfn.XLOOKUP(tbl_OrderProduct[[#This Row],[ProductID]],tbl_Product[ProductID],tbl_Product[ListPrice])*tbl_OrderProduct[[#This Row],[Quantity]]</f>
        <v>16.5</v>
      </c>
    </row>
    <row r="398" spans="1:5" x14ac:dyDescent="0.4">
      <c r="A398" t="s">
        <v>334</v>
      </c>
      <c r="B398" t="s">
        <v>6</v>
      </c>
      <c r="C398" t="str">
        <f>_xlfn.XLOOKUP(tbl_OrderProduct[[#This Row],[ProductID]],tbl_Product[ProductID],tbl_Product[Category])</f>
        <v>Adventure</v>
      </c>
      <c r="D398">
        <v>3</v>
      </c>
      <c r="E398" s="3">
        <f>_xlfn.XLOOKUP(tbl_OrderProduct[[#This Row],[ProductID]],tbl_Product[ProductID],tbl_Product[ListPrice])*tbl_OrderProduct[[#This Row],[Quantity]]</f>
        <v>51</v>
      </c>
    </row>
    <row r="399" spans="1:5" x14ac:dyDescent="0.4">
      <c r="A399" t="s">
        <v>335</v>
      </c>
      <c r="B399" t="s">
        <v>4</v>
      </c>
      <c r="C399" t="str">
        <f>_xlfn.XLOOKUP(tbl_OrderProduct[[#This Row],[ProductID]],tbl_Product[ProductID],tbl_Product[Category])</f>
        <v>Strategy</v>
      </c>
      <c r="D399">
        <v>2</v>
      </c>
      <c r="E399" s="3">
        <f>_xlfn.XLOOKUP(tbl_OrderProduct[[#This Row],[ProductID]],tbl_Product[ProductID],tbl_Product[ListPrice])*tbl_OrderProduct[[#This Row],[Quantity]]</f>
        <v>69.98</v>
      </c>
    </row>
    <row r="400" spans="1:5" x14ac:dyDescent="0.4">
      <c r="A400" t="s">
        <v>336</v>
      </c>
      <c r="B400" t="s">
        <v>132</v>
      </c>
      <c r="C400" t="str">
        <f>_xlfn.XLOOKUP(tbl_OrderProduct[[#This Row],[ProductID]],tbl_Product[ProductID],tbl_Product[Category])</f>
        <v>Strategy</v>
      </c>
      <c r="D400">
        <v>3</v>
      </c>
      <c r="E400" s="3">
        <f>_xlfn.XLOOKUP(tbl_OrderProduct[[#This Row],[ProductID]],tbl_Product[ProductID],tbl_Product[ListPrice])*tbl_OrderProduct[[#This Row],[Quantity]]</f>
        <v>49.5</v>
      </c>
    </row>
    <row r="401" spans="1:5" x14ac:dyDescent="0.4">
      <c r="A401" t="s">
        <v>337</v>
      </c>
      <c r="B401" t="s">
        <v>6</v>
      </c>
      <c r="C401" t="str">
        <f>_xlfn.XLOOKUP(tbl_OrderProduct[[#This Row],[ProductID]],tbl_Product[ProductID],tbl_Product[Category])</f>
        <v>Adventure</v>
      </c>
      <c r="D401">
        <v>1</v>
      </c>
      <c r="E401" s="3">
        <f>_xlfn.XLOOKUP(tbl_OrderProduct[[#This Row],[ProductID]],tbl_Product[ProductID],tbl_Product[ListPrice])*tbl_OrderProduct[[#This Row],[Quantity]]</f>
        <v>17</v>
      </c>
    </row>
    <row r="402" spans="1:5" x14ac:dyDescent="0.4">
      <c r="A402" t="s">
        <v>337</v>
      </c>
      <c r="B402" t="s">
        <v>147</v>
      </c>
      <c r="C402" t="str">
        <f>_xlfn.XLOOKUP(tbl_OrderProduct[[#This Row],[ProductID]],tbl_Product[ProductID],tbl_Product[Category])</f>
        <v>Classic</v>
      </c>
      <c r="D402">
        <v>1</v>
      </c>
      <c r="E402" s="3">
        <f>_xlfn.XLOOKUP(tbl_OrderProduct[[#This Row],[ProductID]],tbl_Product[ProductID],tbl_Product[ListPrice])*tbl_OrderProduct[[#This Row],[Quantity]]</f>
        <v>40.950000000000003</v>
      </c>
    </row>
    <row r="403" spans="1:5" x14ac:dyDescent="0.4">
      <c r="A403" t="s">
        <v>337</v>
      </c>
      <c r="B403" t="s">
        <v>133</v>
      </c>
      <c r="C403" t="str">
        <f>_xlfn.XLOOKUP(tbl_OrderProduct[[#This Row],[ProductID]],tbl_Product[ProductID],tbl_Product[Category])</f>
        <v>Adventure</v>
      </c>
      <c r="D403">
        <v>1</v>
      </c>
      <c r="E403" s="3">
        <f>_xlfn.XLOOKUP(tbl_OrderProduct[[#This Row],[ProductID]],tbl_Product[ProductID],tbl_Product[ListPrice])*tbl_OrderProduct[[#This Row],[Quantity]]</f>
        <v>23.95</v>
      </c>
    </row>
    <row r="404" spans="1:5" x14ac:dyDescent="0.4">
      <c r="A404" t="s">
        <v>337</v>
      </c>
      <c r="B404" t="s">
        <v>7</v>
      </c>
      <c r="C404" t="str">
        <f>_xlfn.XLOOKUP(tbl_OrderProduct[[#This Row],[ProductID]],tbl_Product[ProductID],tbl_Product[Category])</f>
        <v>Strategy</v>
      </c>
      <c r="D404">
        <v>1</v>
      </c>
      <c r="E404" s="3">
        <f>_xlfn.XLOOKUP(tbl_OrderProduct[[#This Row],[ProductID]],tbl_Product[ProductID],tbl_Product[ListPrice])*tbl_OrderProduct[[#This Row],[Quantity]]</f>
        <v>53</v>
      </c>
    </row>
    <row r="405" spans="1:5" x14ac:dyDescent="0.4">
      <c r="A405" t="s">
        <v>338</v>
      </c>
      <c r="B405" t="s">
        <v>156</v>
      </c>
      <c r="C405" t="str">
        <f>_xlfn.XLOOKUP(tbl_OrderProduct[[#This Row],[ProductID]],tbl_Product[ProductID],tbl_Product[Category])</f>
        <v>Strategy</v>
      </c>
      <c r="D405">
        <v>1</v>
      </c>
      <c r="E405" s="3">
        <f>_xlfn.XLOOKUP(tbl_OrderProduct[[#This Row],[ProductID]],tbl_Product[ProductID],tbl_Product[ListPrice])*tbl_OrderProduct[[#This Row],[Quantity]]</f>
        <v>40.99</v>
      </c>
    </row>
    <row r="406" spans="1:5" x14ac:dyDescent="0.4">
      <c r="A406" t="s">
        <v>339</v>
      </c>
      <c r="B406" t="s">
        <v>2</v>
      </c>
      <c r="C406" t="str">
        <f>_xlfn.XLOOKUP(tbl_OrderProduct[[#This Row],[ProductID]],tbl_Product[ProductID],tbl_Product[Category])</f>
        <v>Strategy</v>
      </c>
      <c r="D406">
        <v>2</v>
      </c>
      <c r="E406" s="3">
        <f>_xlfn.XLOOKUP(tbl_OrderProduct[[#This Row],[ProductID]],tbl_Product[ProductID],tbl_Product[ListPrice])*tbl_OrderProduct[[#This Row],[Quantity]]</f>
        <v>25.9</v>
      </c>
    </row>
    <row r="407" spans="1:5" x14ac:dyDescent="0.4">
      <c r="A407" t="s">
        <v>340</v>
      </c>
      <c r="B407" t="s">
        <v>133</v>
      </c>
      <c r="C407" t="str">
        <f>_xlfn.XLOOKUP(tbl_OrderProduct[[#This Row],[ProductID]],tbl_Product[ProductID],tbl_Product[Category])</f>
        <v>Adventure</v>
      </c>
      <c r="D407">
        <v>1</v>
      </c>
      <c r="E407" s="3">
        <f>_xlfn.XLOOKUP(tbl_OrderProduct[[#This Row],[ProductID]],tbl_Product[ProductID],tbl_Product[ListPrice])*tbl_OrderProduct[[#This Row],[Quantity]]</f>
        <v>23.95</v>
      </c>
    </row>
    <row r="408" spans="1:5" x14ac:dyDescent="0.4">
      <c r="A408" t="s">
        <v>340</v>
      </c>
      <c r="B408" t="s">
        <v>136</v>
      </c>
      <c r="C408" t="str">
        <f>_xlfn.XLOOKUP(tbl_OrderProduct[[#This Row],[ProductID]],tbl_Product[ProductID],tbl_Product[Category])</f>
        <v>Party</v>
      </c>
      <c r="D408">
        <v>2</v>
      </c>
      <c r="E408" s="3">
        <f>_xlfn.XLOOKUP(tbl_OrderProduct[[#This Row],[ProductID]],tbl_Product[ProductID],tbl_Product[ListPrice])*tbl_OrderProduct[[#This Row],[Quantity]]</f>
        <v>66</v>
      </c>
    </row>
    <row r="409" spans="1:5" x14ac:dyDescent="0.4">
      <c r="A409" t="s">
        <v>340</v>
      </c>
      <c r="B409" t="s">
        <v>142</v>
      </c>
      <c r="C409" t="str">
        <f>_xlfn.XLOOKUP(tbl_OrderProduct[[#This Row],[ProductID]],tbl_Product[ProductID],tbl_Product[Category])</f>
        <v>Classic</v>
      </c>
      <c r="D409">
        <v>2</v>
      </c>
      <c r="E409" s="3">
        <f>_xlfn.XLOOKUP(tbl_OrderProduct[[#This Row],[ProductID]],tbl_Product[ProductID],tbl_Product[ListPrice])*tbl_OrderProduct[[#This Row],[Quantity]]</f>
        <v>98.98</v>
      </c>
    </row>
    <row r="410" spans="1:5" x14ac:dyDescent="0.4">
      <c r="A410" t="s">
        <v>340</v>
      </c>
      <c r="B410" t="s">
        <v>138</v>
      </c>
      <c r="C410" t="str">
        <f>_xlfn.XLOOKUP(tbl_OrderProduct[[#This Row],[ProductID]],tbl_Product[ProductID],tbl_Product[Category])</f>
        <v>Classic</v>
      </c>
      <c r="D410">
        <v>2</v>
      </c>
      <c r="E410" s="3">
        <f>_xlfn.XLOOKUP(tbl_OrderProduct[[#This Row],[ProductID]],tbl_Product[ProductID],tbl_Product[ListPrice])*tbl_OrderProduct[[#This Row],[Quantity]]</f>
        <v>124</v>
      </c>
    </row>
    <row r="411" spans="1:5" x14ac:dyDescent="0.4">
      <c r="A411" t="s">
        <v>340</v>
      </c>
      <c r="B411" t="s">
        <v>5</v>
      </c>
      <c r="C411" t="str">
        <f>_xlfn.XLOOKUP(tbl_OrderProduct[[#This Row],[ProductID]],tbl_Product[ProductID],tbl_Product[Category])</f>
        <v>Strategy</v>
      </c>
      <c r="D411">
        <v>3</v>
      </c>
      <c r="E411" s="3">
        <f>_xlfn.XLOOKUP(tbl_OrderProduct[[#This Row],[ProductID]],tbl_Product[ProductID],tbl_Product[ListPrice])*tbl_OrderProduct[[#This Row],[Quantity]]</f>
        <v>149.85000000000002</v>
      </c>
    </row>
    <row r="412" spans="1:5" x14ac:dyDescent="0.4">
      <c r="A412" t="s">
        <v>341</v>
      </c>
      <c r="B412" t="s">
        <v>143</v>
      </c>
      <c r="C412" t="str">
        <f>_xlfn.XLOOKUP(tbl_OrderProduct[[#This Row],[ProductID]],tbl_Product[ProductID],tbl_Product[Category])</f>
        <v>Party</v>
      </c>
      <c r="D412">
        <v>1</v>
      </c>
      <c r="E412" s="3">
        <f>_xlfn.XLOOKUP(tbl_OrderProduct[[#This Row],[ProductID]],tbl_Product[ProductID],tbl_Product[ListPrice])*tbl_OrderProduct[[#This Row],[Quantity]]</f>
        <v>21.95</v>
      </c>
    </row>
    <row r="413" spans="1:5" x14ac:dyDescent="0.4">
      <c r="A413" t="s">
        <v>341</v>
      </c>
      <c r="B413" t="s">
        <v>149</v>
      </c>
      <c r="C413" t="str">
        <f>_xlfn.XLOOKUP(tbl_OrderProduct[[#This Row],[ProductID]],tbl_Product[ProductID],tbl_Product[Category])</f>
        <v>Co-op</v>
      </c>
      <c r="D413">
        <v>1</v>
      </c>
      <c r="E413" s="3">
        <f>_xlfn.XLOOKUP(tbl_OrderProduct[[#This Row],[ProductID]],tbl_Product[ProductID],tbl_Product[ListPrice])*tbl_OrderProduct[[#This Row],[Quantity]]</f>
        <v>20.99</v>
      </c>
    </row>
    <row r="414" spans="1:5" x14ac:dyDescent="0.4">
      <c r="A414" t="s">
        <v>342</v>
      </c>
      <c r="B414" t="s">
        <v>163</v>
      </c>
      <c r="C414" t="str">
        <f>_xlfn.XLOOKUP(tbl_OrderProduct[[#This Row],[ProductID]],tbl_Product[ProductID],tbl_Product[Category])</f>
        <v>Party</v>
      </c>
      <c r="D414">
        <v>1</v>
      </c>
      <c r="E414" s="3">
        <f>_xlfn.XLOOKUP(tbl_OrderProduct[[#This Row],[ProductID]],tbl_Product[ProductID],tbl_Product[ListPrice])*tbl_OrderProduct[[#This Row],[Quantity]]</f>
        <v>38</v>
      </c>
    </row>
    <row r="415" spans="1:5" x14ac:dyDescent="0.4">
      <c r="A415" t="s">
        <v>342</v>
      </c>
      <c r="B415" t="s">
        <v>135</v>
      </c>
      <c r="C415" t="str">
        <f>_xlfn.XLOOKUP(tbl_OrderProduct[[#This Row],[ProductID]],tbl_Product[ProductID],tbl_Product[Category])</f>
        <v>Classic</v>
      </c>
      <c r="D415">
        <v>1</v>
      </c>
      <c r="E415" s="3">
        <f>_xlfn.XLOOKUP(tbl_OrderProduct[[#This Row],[ProductID]],tbl_Product[ProductID],tbl_Product[ListPrice])*tbl_OrderProduct[[#This Row],[Quantity]]</f>
        <v>16.989999999999998</v>
      </c>
    </row>
    <row r="416" spans="1:5" x14ac:dyDescent="0.4">
      <c r="A416" t="s">
        <v>342</v>
      </c>
      <c r="B416" t="s">
        <v>161</v>
      </c>
      <c r="C416" t="str">
        <f>_xlfn.XLOOKUP(tbl_OrderProduct[[#This Row],[ProductID]],tbl_Product[ProductID],tbl_Product[Category])</f>
        <v>Strategy</v>
      </c>
      <c r="D416">
        <v>2</v>
      </c>
      <c r="E416" s="3">
        <f>_xlfn.XLOOKUP(tbl_OrderProduct[[#This Row],[ProductID]],tbl_Product[ProductID],tbl_Product[ListPrice])*tbl_OrderProduct[[#This Row],[Quantity]]</f>
        <v>111.9</v>
      </c>
    </row>
    <row r="417" spans="1:5" x14ac:dyDescent="0.4">
      <c r="A417" t="s">
        <v>342</v>
      </c>
      <c r="B417" t="s">
        <v>139</v>
      </c>
      <c r="C417" t="str">
        <f>_xlfn.XLOOKUP(tbl_OrderProduct[[#This Row],[ProductID]],tbl_Product[ProductID],tbl_Product[Category])</f>
        <v>Strategy</v>
      </c>
      <c r="D417">
        <v>1</v>
      </c>
      <c r="E417" s="3">
        <f>_xlfn.XLOOKUP(tbl_OrderProduct[[#This Row],[ProductID]],tbl_Product[ProductID],tbl_Product[ListPrice])*tbl_OrderProduct[[#This Row],[Quantity]]</f>
        <v>54.99</v>
      </c>
    </row>
    <row r="418" spans="1:5" x14ac:dyDescent="0.4">
      <c r="A418" t="s">
        <v>342</v>
      </c>
      <c r="B418" t="s">
        <v>146</v>
      </c>
      <c r="C418" t="str">
        <f>_xlfn.XLOOKUP(tbl_OrderProduct[[#This Row],[ProductID]],tbl_Product[ProductID],tbl_Product[Category])</f>
        <v>Strategy</v>
      </c>
      <c r="D418">
        <v>2</v>
      </c>
      <c r="E418" s="3">
        <f>_xlfn.XLOOKUP(tbl_OrderProduct[[#This Row],[ProductID]],tbl_Product[ProductID],tbl_Product[ListPrice])*tbl_OrderProduct[[#This Row],[Quantity]]</f>
        <v>98.98</v>
      </c>
    </row>
    <row r="419" spans="1:5" x14ac:dyDescent="0.4">
      <c r="A419" t="s">
        <v>342</v>
      </c>
      <c r="B419" t="s">
        <v>164</v>
      </c>
      <c r="C419" t="str">
        <f>_xlfn.XLOOKUP(tbl_OrderProduct[[#This Row],[ProductID]],tbl_Product[ProductID],tbl_Product[Category])</f>
        <v>Strategy</v>
      </c>
      <c r="D419">
        <v>1</v>
      </c>
      <c r="E419" s="3">
        <f>_xlfn.XLOOKUP(tbl_OrderProduct[[#This Row],[ProductID]],tbl_Product[ProductID],tbl_Product[ListPrice])*tbl_OrderProduct[[#This Row],[Quantity]]</f>
        <v>29</v>
      </c>
    </row>
    <row r="420" spans="1:5" x14ac:dyDescent="0.4">
      <c r="A420" t="s">
        <v>343</v>
      </c>
      <c r="B420" t="s">
        <v>151</v>
      </c>
      <c r="C420" t="str">
        <f>_xlfn.XLOOKUP(tbl_OrderProduct[[#This Row],[ProductID]],tbl_Product[ProductID],tbl_Product[Category])</f>
        <v>Adventure</v>
      </c>
      <c r="D420">
        <v>2</v>
      </c>
      <c r="E420" s="3">
        <f>_xlfn.XLOOKUP(tbl_OrderProduct[[#This Row],[ProductID]],tbl_Product[ProductID],tbl_Product[ListPrice])*tbl_OrderProduct[[#This Row],[Quantity]]</f>
        <v>121.9</v>
      </c>
    </row>
    <row r="421" spans="1:5" x14ac:dyDescent="0.4">
      <c r="A421" t="s">
        <v>343</v>
      </c>
      <c r="B421" t="s">
        <v>4</v>
      </c>
      <c r="C421" t="str">
        <f>_xlfn.XLOOKUP(tbl_OrderProduct[[#This Row],[ProductID]],tbl_Product[ProductID],tbl_Product[Category])</f>
        <v>Strategy</v>
      </c>
      <c r="D421">
        <v>1</v>
      </c>
      <c r="E421" s="3">
        <f>_xlfn.XLOOKUP(tbl_OrderProduct[[#This Row],[ProductID]],tbl_Product[ProductID],tbl_Product[ListPrice])*tbl_OrderProduct[[#This Row],[Quantity]]</f>
        <v>34.99</v>
      </c>
    </row>
    <row r="422" spans="1:5" x14ac:dyDescent="0.4">
      <c r="A422" t="s">
        <v>343</v>
      </c>
      <c r="B422" t="s">
        <v>164</v>
      </c>
      <c r="C422" t="str">
        <f>_xlfn.XLOOKUP(tbl_OrderProduct[[#This Row],[ProductID]],tbl_Product[ProductID],tbl_Product[Category])</f>
        <v>Strategy</v>
      </c>
      <c r="D422">
        <v>1</v>
      </c>
      <c r="E422" s="3">
        <f>_xlfn.XLOOKUP(tbl_OrderProduct[[#This Row],[ProductID]],tbl_Product[ProductID],tbl_Product[ListPrice])*tbl_OrderProduct[[#This Row],[Quantity]]</f>
        <v>29</v>
      </c>
    </row>
    <row r="423" spans="1:5" x14ac:dyDescent="0.4">
      <c r="A423" t="s">
        <v>343</v>
      </c>
      <c r="B423" t="s">
        <v>2</v>
      </c>
      <c r="C423" t="str">
        <f>_xlfn.XLOOKUP(tbl_OrderProduct[[#This Row],[ProductID]],tbl_Product[ProductID],tbl_Product[Category])</f>
        <v>Strategy</v>
      </c>
      <c r="D423">
        <v>1</v>
      </c>
      <c r="E423" s="3">
        <f>_xlfn.XLOOKUP(tbl_OrderProduct[[#This Row],[ProductID]],tbl_Product[ProductID],tbl_Product[ListPrice])*tbl_OrderProduct[[#This Row],[Quantity]]</f>
        <v>12.95</v>
      </c>
    </row>
    <row r="424" spans="1:5" x14ac:dyDescent="0.4">
      <c r="A424" t="s">
        <v>344</v>
      </c>
      <c r="B424" t="s">
        <v>147</v>
      </c>
      <c r="C424" t="str">
        <f>_xlfn.XLOOKUP(tbl_OrderProduct[[#This Row],[ProductID]],tbl_Product[ProductID],tbl_Product[Category])</f>
        <v>Classic</v>
      </c>
      <c r="D424">
        <v>1</v>
      </c>
      <c r="E424" s="3">
        <f>_xlfn.XLOOKUP(tbl_OrderProduct[[#This Row],[ProductID]],tbl_Product[ProductID],tbl_Product[ListPrice])*tbl_OrderProduct[[#This Row],[Quantity]]</f>
        <v>40.950000000000003</v>
      </c>
    </row>
    <row r="425" spans="1:5" x14ac:dyDescent="0.4">
      <c r="A425" t="s">
        <v>345</v>
      </c>
      <c r="B425" t="s">
        <v>154</v>
      </c>
      <c r="C425" t="str">
        <f>_xlfn.XLOOKUP(tbl_OrderProduct[[#This Row],[ProductID]],tbl_Product[ProductID],tbl_Product[Category])</f>
        <v>Strategy</v>
      </c>
      <c r="D425">
        <v>1</v>
      </c>
      <c r="E425" s="3">
        <f>_xlfn.XLOOKUP(tbl_OrderProduct[[#This Row],[ProductID]],tbl_Product[ProductID],tbl_Product[ListPrice])*tbl_OrderProduct[[#This Row],[Quantity]]</f>
        <v>31</v>
      </c>
    </row>
    <row r="426" spans="1:5" x14ac:dyDescent="0.4">
      <c r="A426" t="s">
        <v>346</v>
      </c>
      <c r="B426" t="s">
        <v>158</v>
      </c>
      <c r="C426" t="str">
        <f>_xlfn.XLOOKUP(tbl_OrderProduct[[#This Row],[ProductID]],tbl_Product[ProductID],tbl_Product[Category])</f>
        <v>Classic</v>
      </c>
      <c r="D426">
        <v>1</v>
      </c>
      <c r="E426" s="3">
        <f>_xlfn.XLOOKUP(tbl_OrderProduct[[#This Row],[ProductID]],tbl_Product[ProductID],tbl_Product[ListPrice])*tbl_OrderProduct[[#This Row],[Quantity]]</f>
        <v>45</v>
      </c>
    </row>
    <row r="427" spans="1:5" x14ac:dyDescent="0.4">
      <c r="A427" t="s">
        <v>346</v>
      </c>
      <c r="B427" t="s">
        <v>4</v>
      </c>
      <c r="C427" t="str">
        <f>_xlfn.XLOOKUP(tbl_OrderProduct[[#This Row],[ProductID]],tbl_Product[ProductID],tbl_Product[Category])</f>
        <v>Strategy</v>
      </c>
      <c r="D427">
        <v>1</v>
      </c>
      <c r="E427" s="3">
        <f>_xlfn.XLOOKUP(tbl_OrderProduct[[#This Row],[ProductID]],tbl_Product[ProductID],tbl_Product[ListPrice])*tbl_OrderProduct[[#This Row],[Quantity]]</f>
        <v>34.99</v>
      </c>
    </row>
    <row r="428" spans="1:5" x14ac:dyDescent="0.4">
      <c r="A428" t="s">
        <v>346</v>
      </c>
      <c r="B428" t="s">
        <v>148</v>
      </c>
      <c r="C428" t="str">
        <f>_xlfn.XLOOKUP(tbl_OrderProduct[[#This Row],[ProductID]],tbl_Product[ProductID],tbl_Product[Category])</f>
        <v>Strategy</v>
      </c>
      <c r="D428">
        <v>1</v>
      </c>
      <c r="E428" s="3">
        <f>_xlfn.XLOOKUP(tbl_OrderProduct[[#This Row],[ProductID]],tbl_Product[ProductID],tbl_Product[ListPrice])*tbl_OrderProduct[[#This Row],[Quantity]]</f>
        <v>20.49</v>
      </c>
    </row>
    <row r="429" spans="1:5" x14ac:dyDescent="0.4">
      <c r="A429" t="s">
        <v>346</v>
      </c>
      <c r="B429" t="s">
        <v>129</v>
      </c>
      <c r="C429" t="str">
        <f>_xlfn.XLOOKUP(tbl_OrderProduct[[#This Row],[ProductID]],tbl_Product[ProductID],tbl_Product[Category])</f>
        <v>Party</v>
      </c>
      <c r="D429">
        <v>1</v>
      </c>
      <c r="E429" s="3">
        <f>_xlfn.XLOOKUP(tbl_OrderProduct[[#This Row],[ProductID]],tbl_Product[ProductID],tbl_Product[ListPrice])*tbl_OrderProduct[[#This Row],[Quantity]]</f>
        <v>49.49</v>
      </c>
    </row>
    <row r="430" spans="1:5" x14ac:dyDescent="0.4">
      <c r="A430" t="s">
        <v>346</v>
      </c>
      <c r="B430" t="s">
        <v>7</v>
      </c>
      <c r="C430" t="str">
        <f>_xlfn.XLOOKUP(tbl_OrderProduct[[#This Row],[ProductID]],tbl_Product[ProductID],tbl_Product[Category])</f>
        <v>Strategy</v>
      </c>
      <c r="D430">
        <v>1</v>
      </c>
      <c r="E430" s="3">
        <f>_xlfn.XLOOKUP(tbl_OrderProduct[[#This Row],[ProductID]],tbl_Product[ProductID],tbl_Product[ListPrice])*tbl_OrderProduct[[#This Row],[Quantity]]</f>
        <v>53</v>
      </c>
    </row>
    <row r="431" spans="1:5" x14ac:dyDescent="0.4">
      <c r="A431" t="s">
        <v>347</v>
      </c>
      <c r="B431" t="s">
        <v>150</v>
      </c>
      <c r="C431" t="str">
        <f>_xlfn.XLOOKUP(tbl_OrderProduct[[#This Row],[ProductID]],tbl_Product[ProductID],tbl_Product[Category])</f>
        <v>Party</v>
      </c>
      <c r="D431">
        <v>1</v>
      </c>
      <c r="E431" s="3">
        <f>_xlfn.XLOOKUP(tbl_OrderProduct[[#This Row],[ProductID]],tbl_Product[ProductID],tbl_Product[ListPrice])*tbl_OrderProduct[[#This Row],[Quantity]]</f>
        <v>35</v>
      </c>
    </row>
    <row r="432" spans="1:5" x14ac:dyDescent="0.4">
      <c r="A432" t="s">
        <v>348</v>
      </c>
      <c r="B432" t="s">
        <v>157</v>
      </c>
      <c r="C432" t="str">
        <f>_xlfn.XLOOKUP(tbl_OrderProduct[[#This Row],[ProductID]],tbl_Product[ProductID],tbl_Product[Category])</f>
        <v>Strategy</v>
      </c>
      <c r="D432">
        <v>1</v>
      </c>
      <c r="E432" s="3">
        <f>_xlfn.XLOOKUP(tbl_OrderProduct[[#This Row],[ProductID]],tbl_Product[ProductID],tbl_Product[ListPrice])*tbl_OrderProduct[[#This Row],[Quantity]]</f>
        <v>47</v>
      </c>
    </row>
    <row r="433" spans="1:5" x14ac:dyDescent="0.4">
      <c r="A433" t="s">
        <v>348</v>
      </c>
      <c r="B433" t="s">
        <v>133</v>
      </c>
      <c r="C433" t="str">
        <f>_xlfn.XLOOKUP(tbl_OrderProduct[[#This Row],[ProductID]],tbl_Product[ProductID],tbl_Product[Category])</f>
        <v>Adventure</v>
      </c>
      <c r="D433">
        <v>2</v>
      </c>
      <c r="E433" s="3">
        <f>_xlfn.XLOOKUP(tbl_OrderProduct[[#This Row],[ProductID]],tbl_Product[ProductID],tbl_Product[ListPrice])*tbl_OrderProduct[[#This Row],[Quantity]]</f>
        <v>47.9</v>
      </c>
    </row>
    <row r="434" spans="1:5" x14ac:dyDescent="0.4">
      <c r="A434" t="s">
        <v>349</v>
      </c>
      <c r="B434" t="s">
        <v>3</v>
      </c>
      <c r="C434" t="str">
        <f>_xlfn.XLOOKUP(tbl_OrderProduct[[#This Row],[ProductID]],tbl_Product[ProductID],tbl_Product[Category])</f>
        <v>Co-op</v>
      </c>
      <c r="D434">
        <v>3</v>
      </c>
      <c r="E434" s="3">
        <f>_xlfn.XLOOKUP(tbl_OrderProduct[[#This Row],[ProductID]],tbl_Product[ProductID],tbl_Product[ListPrice])*tbl_OrderProduct[[#This Row],[Quantity]]</f>
        <v>104.85000000000001</v>
      </c>
    </row>
    <row r="435" spans="1:5" x14ac:dyDescent="0.4">
      <c r="A435" t="s">
        <v>350</v>
      </c>
      <c r="B435" t="s">
        <v>134</v>
      </c>
      <c r="C435" t="str">
        <f>_xlfn.XLOOKUP(tbl_OrderProduct[[#This Row],[ProductID]],tbl_Product[ProductID],tbl_Product[Category])</f>
        <v>Co-op</v>
      </c>
      <c r="D435">
        <v>1</v>
      </c>
      <c r="E435" s="3">
        <f>_xlfn.XLOOKUP(tbl_OrderProduct[[#This Row],[ProductID]],tbl_Product[ProductID],tbl_Product[ListPrice])*tbl_OrderProduct[[#This Row],[Quantity]]</f>
        <v>33.5</v>
      </c>
    </row>
    <row r="436" spans="1:5" x14ac:dyDescent="0.4">
      <c r="A436" t="s">
        <v>350</v>
      </c>
      <c r="B436" t="s">
        <v>6</v>
      </c>
      <c r="C436" t="str">
        <f>_xlfn.XLOOKUP(tbl_OrderProduct[[#This Row],[ProductID]],tbl_Product[ProductID],tbl_Product[Category])</f>
        <v>Adventure</v>
      </c>
      <c r="D436">
        <v>2</v>
      </c>
      <c r="E436" s="3">
        <f>_xlfn.XLOOKUP(tbl_OrderProduct[[#This Row],[ProductID]],tbl_Product[ProductID],tbl_Product[ListPrice])*tbl_OrderProduct[[#This Row],[Quantity]]</f>
        <v>34</v>
      </c>
    </row>
    <row r="437" spans="1:5" x14ac:dyDescent="0.4">
      <c r="A437" t="s">
        <v>351</v>
      </c>
      <c r="B437" t="s">
        <v>159</v>
      </c>
      <c r="C437" t="str">
        <f>_xlfn.XLOOKUP(tbl_OrderProduct[[#This Row],[ProductID]],tbl_Product[ProductID],tbl_Product[Category])</f>
        <v>Strategy</v>
      </c>
      <c r="D437">
        <v>1</v>
      </c>
      <c r="E437" s="3">
        <f>_xlfn.XLOOKUP(tbl_OrderProduct[[#This Row],[ProductID]],tbl_Product[ProductID],tbl_Product[ListPrice])*tbl_OrderProduct[[#This Row],[Quantity]]</f>
        <v>58</v>
      </c>
    </row>
    <row r="438" spans="1:5" x14ac:dyDescent="0.4">
      <c r="A438" t="s">
        <v>352</v>
      </c>
      <c r="B438" t="s">
        <v>150</v>
      </c>
      <c r="C438" t="str">
        <f>_xlfn.XLOOKUP(tbl_OrderProduct[[#This Row],[ProductID]],tbl_Product[ProductID],tbl_Product[Category])</f>
        <v>Party</v>
      </c>
      <c r="D438">
        <v>3</v>
      </c>
      <c r="E438" s="3">
        <f>_xlfn.XLOOKUP(tbl_OrderProduct[[#This Row],[ProductID]],tbl_Product[ProductID],tbl_Product[ListPrice])*tbl_OrderProduct[[#This Row],[Quantity]]</f>
        <v>105</v>
      </c>
    </row>
    <row r="439" spans="1:5" x14ac:dyDescent="0.4">
      <c r="A439" t="s">
        <v>353</v>
      </c>
      <c r="B439" t="s">
        <v>11</v>
      </c>
      <c r="C439" t="str">
        <f>_xlfn.XLOOKUP(tbl_OrderProduct[[#This Row],[ProductID]],tbl_Product[ProductID],tbl_Product[Category])</f>
        <v>Adventure</v>
      </c>
      <c r="D439">
        <v>1</v>
      </c>
      <c r="E439" s="3">
        <f>_xlfn.XLOOKUP(tbl_OrderProduct[[#This Row],[ProductID]],tbl_Product[ProductID],tbl_Product[ListPrice])*tbl_OrderProduct[[#This Row],[Quantity]]</f>
        <v>19.95</v>
      </c>
    </row>
    <row r="440" spans="1:5" x14ac:dyDescent="0.4">
      <c r="A440" t="s">
        <v>354</v>
      </c>
      <c r="B440" t="s">
        <v>145</v>
      </c>
      <c r="C440" t="str">
        <f>_xlfn.XLOOKUP(tbl_OrderProduct[[#This Row],[ProductID]],tbl_Product[ProductID],tbl_Product[Category])</f>
        <v>Adventure</v>
      </c>
      <c r="D440">
        <v>1</v>
      </c>
      <c r="E440" s="3">
        <f>_xlfn.XLOOKUP(tbl_OrderProduct[[#This Row],[ProductID]],tbl_Product[ProductID],tbl_Product[ListPrice])*tbl_OrderProduct[[#This Row],[Quantity]]</f>
        <v>40.5</v>
      </c>
    </row>
    <row r="441" spans="1:5" x14ac:dyDescent="0.4">
      <c r="A441" t="s">
        <v>355</v>
      </c>
      <c r="B441" t="s">
        <v>158</v>
      </c>
      <c r="C441" t="str">
        <f>_xlfn.XLOOKUP(tbl_OrderProduct[[#This Row],[ProductID]],tbl_Product[ProductID],tbl_Product[Category])</f>
        <v>Classic</v>
      </c>
      <c r="D441">
        <v>1</v>
      </c>
      <c r="E441" s="3">
        <f>_xlfn.XLOOKUP(tbl_OrderProduct[[#This Row],[ProductID]],tbl_Product[ProductID],tbl_Product[ListPrice])*tbl_OrderProduct[[#This Row],[Quantity]]</f>
        <v>45</v>
      </c>
    </row>
    <row r="442" spans="1:5" x14ac:dyDescent="0.4">
      <c r="A442" t="s">
        <v>355</v>
      </c>
      <c r="B442" t="s">
        <v>148</v>
      </c>
      <c r="C442" t="str">
        <f>_xlfn.XLOOKUP(tbl_OrderProduct[[#This Row],[ProductID]],tbl_Product[ProductID],tbl_Product[Category])</f>
        <v>Strategy</v>
      </c>
      <c r="D442">
        <v>1</v>
      </c>
      <c r="E442" s="3">
        <f>_xlfn.XLOOKUP(tbl_OrderProduct[[#This Row],[ProductID]],tbl_Product[ProductID],tbl_Product[ListPrice])*tbl_OrderProduct[[#This Row],[Quantity]]</f>
        <v>20.49</v>
      </c>
    </row>
    <row r="443" spans="1:5" x14ac:dyDescent="0.4">
      <c r="A443" t="s">
        <v>356</v>
      </c>
      <c r="B443" t="s">
        <v>144</v>
      </c>
      <c r="C443" t="str">
        <f>_xlfn.XLOOKUP(tbl_OrderProduct[[#This Row],[ProductID]],tbl_Product[ProductID],tbl_Product[Category])</f>
        <v>Strategy</v>
      </c>
      <c r="D443">
        <v>1</v>
      </c>
      <c r="E443" s="3">
        <f>_xlfn.XLOOKUP(tbl_OrderProduct[[#This Row],[ProductID]],tbl_Product[ProductID],tbl_Product[ListPrice])*tbl_OrderProduct[[#This Row],[Quantity]]</f>
        <v>64.95</v>
      </c>
    </row>
    <row r="444" spans="1:5" x14ac:dyDescent="0.4">
      <c r="A444" t="s">
        <v>356</v>
      </c>
      <c r="B444" t="s">
        <v>162</v>
      </c>
      <c r="C444" t="str">
        <f>_xlfn.XLOOKUP(tbl_OrderProduct[[#This Row],[ProductID]],tbl_Product[ProductID],tbl_Product[Category])</f>
        <v>Strategy</v>
      </c>
      <c r="D444">
        <v>1</v>
      </c>
      <c r="E444" s="3">
        <f>_xlfn.XLOOKUP(tbl_OrderProduct[[#This Row],[ProductID]],tbl_Product[ProductID],tbl_Product[ListPrice])*tbl_OrderProduct[[#This Row],[Quantity]]</f>
        <v>17.5</v>
      </c>
    </row>
    <row r="445" spans="1:5" x14ac:dyDescent="0.4">
      <c r="A445" t="s">
        <v>356</v>
      </c>
      <c r="B445" t="s">
        <v>148</v>
      </c>
      <c r="C445" t="str">
        <f>_xlfn.XLOOKUP(tbl_OrderProduct[[#This Row],[ProductID]],tbl_Product[ProductID],tbl_Product[Category])</f>
        <v>Strategy</v>
      </c>
      <c r="D445">
        <v>1</v>
      </c>
      <c r="E445" s="3">
        <f>_xlfn.XLOOKUP(tbl_OrderProduct[[#This Row],[ProductID]],tbl_Product[ProductID],tbl_Product[ListPrice])*tbl_OrderProduct[[#This Row],[Quantity]]</f>
        <v>20.49</v>
      </c>
    </row>
    <row r="446" spans="1:5" x14ac:dyDescent="0.4">
      <c r="A446" t="s">
        <v>356</v>
      </c>
      <c r="B446" t="s">
        <v>7</v>
      </c>
      <c r="C446" t="str">
        <f>_xlfn.XLOOKUP(tbl_OrderProduct[[#This Row],[ProductID]],tbl_Product[ProductID],tbl_Product[Category])</f>
        <v>Strategy</v>
      </c>
      <c r="D446">
        <v>2</v>
      </c>
      <c r="E446" s="3">
        <f>_xlfn.XLOOKUP(tbl_OrderProduct[[#This Row],[ProductID]],tbl_Product[ProductID],tbl_Product[ListPrice])*tbl_OrderProduct[[#This Row],[Quantity]]</f>
        <v>106</v>
      </c>
    </row>
    <row r="447" spans="1:5" x14ac:dyDescent="0.4">
      <c r="A447" t="s">
        <v>356</v>
      </c>
      <c r="B447" t="s">
        <v>136</v>
      </c>
      <c r="C447" t="str">
        <f>_xlfn.XLOOKUP(tbl_OrderProduct[[#This Row],[ProductID]],tbl_Product[ProductID],tbl_Product[Category])</f>
        <v>Party</v>
      </c>
      <c r="D447">
        <v>1</v>
      </c>
      <c r="E447" s="3">
        <f>_xlfn.XLOOKUP(tbl_OrderProduct[[#This Row],[ProductID]],tbl_Product[ProductID],tbl_Product[ListPrice])*tbl_OrderProduct[[#This Row],[Quantity]]</f>
        <v>33</v>
      </c>
    </row>
    <row r="448" spans="1:5" x14ac:dyDescent="0.4">
      <c r="A448" t="s">
        <v>357</v>
      </c>
      <c r="B448" t="s">
        <v>160</v>
      </c>
      <c r="C448" t="str">
        <f>_xlfn.XLOOKUP(tbl_OrderProduct[[#This Row],[ProductID]],tbl_Product[ProductID],tbl_Product[Category])</f>
        <v>Co-op</v>
      </c>
      <c r="D448">
        <v>1</v>
      </c>
      <c r="E448" s="3">
        <f>_xlfn.XLOOKUP(tbl_OrderProduct[[#This Row],[ProductID]],tbl_Product[ProductID],tbl_Product[ListPrice])*tbl_OrderProduct[[#This Row],[Quantity]]</f>
        <v>38.49</v>
      </c>
    </row>
    <row r="449" spans="1:5" x14ac:dyDescent="0.4">
      <c r="A449" t="s">
        <v>357</v>
      </c>
      <c r="B449" t="s">
        <v>138</v>
      </c>
      <c r="C449" t="str">
        <f>_xlfn.XLOOKUP(tbl_OrderProduct[[#This Row],[ProductID]],tbl_Product[ProductID],tbl_Product[Category])</f>
        <v>Classic</v>
      </c>
      <c r="D449">
        <v>1</v>
      </c>
      <c r="E449" s="3">
        <f>_xlfn.XLOOKUP(tbl_OrderProduct[[#This Row],[ProductID]],tbl_Product[ProductID],tbl_Product[ListPrice])*tbl_OrderProduct[[#This Row],[Quantity]]</f>
        <v>62</v>
      </c>
    </row>
    <row r="450" spans="1:5" x14ac:dyDescent="0.4">
      <c r="A450" t="s">
        <v>357</v>
      </c>
      <c r="B450" t="s">
        <v>164</v>
      </c>
      <c r="C450" t="str">
        <f>_xlfn.XLOOKUP(tbl_OrderProduct[[#This Row],[ProductID]],tbl_Product[ProductID],tbl_Product[Category])</f>
        <v>Strategy</v>
      </c>
      <c r="D450">
        <v>1</v>
      </c>
      <c r="E450" s="3">
        <f>_xlfn.XLOOKUP(tbl_OrderProduct[[#This Row],[ProductID]],tbl_Product[ProductID],tbl_Product[ListPrice])*tbl_OrderProduct[[#This Row],[Quantity]]</f>
        <v>29</v>
      </c>
    </row>
    <row r="451" spans="1:5" x14ac:dyDescent="0.4">
      <c r="A451" t="s">
        <v>358</v>
      </c>
      <c r="B451" t="s">
        <v>148</v>
      </c>
      <c r="C451" t="str">
        <f>_xlfn.XLOOKUP(tbl_OrderProduct[[#This Row],[ProductID]],tbl_Product[ProductID],tbl_Product[Category])</f>
        <v>Strategy</v>
      </c>
      <c r="D451">
        <v>1</v>
      </c>
      <c r="E451" s="3">
        <f>_xlfn.XLOOKUP(tbl_OrderProduct[[#This Row],[ProductID]],tbl_Product[ProductID],tbl_Product[ListPrice])*tbl_OrderProduct[[#This Row],[Quantity]]</f>
        <v>20.49</v>
      </c>
    </row>
    <row r="452" spans="1:5" x14ac:dyDescent="0.4">
      <c r="A452" t="s">
        <v>358</v>
      </c>
      <c r="B452" t="s">
        <v>3</v>
      </c>
      <c r="C452" t="str">
        <f>_xlfn.XLOOKUP(tbl_OrderProduct[[#This Row],[ProductID]],tbl_Product[ProductID],tbl_Product[Category])</f>
        <v>Co-op</v>
      </c>
      <c r="D452">
        <v>1</v>
      </c>
      <c r="E452" s="3">
        <f>_xlfn.XLOOKUP(tbl_OrderProduct[[#This Row],[ProductID]],tbl_Product[ProductID],tbl_Product[ListPrice])*tbl_OrderProduct[[#This Row],[Quantity]]</f>
        <v>34.950000000000003</v>
      </c>
    </row>
    <row r="453" spans="1:5" x14ac:dyDescent="0.4">
      <c r="A453" t="s">
        <v>358</v>
      </c>
      <c r="B453" t="s">
        <v>160</v>
      </c>
      <c r="C453" t="str">
        <f>_xlfn.XLOOKUP(tbl_OrderProduct[[#This Row],[ProductID]],tbl_Product[ProductID],tbl_Product[Category])</f>
        <v>Co-op</v>
      </c>
      <c r="D453">
        <v>1</v>
      </c>
      <c r="E453" s="3">
        <f>_xlfn.XLOOKUP(tbl_OrderProduct[[#This Row],[ProductID]],tbl_Product[ProductID],tbl_Product[ListPrice])*tbl_OrderProduct[[#This Row],[Quantity]]</f>
        <v>38.49</v>
      </c>
    </row>
    <row r="454" spans="1:5" x14ac:dyDescent="0.4">
      <c r="A454" t="s">
        <v>358</v>
      </c>
      <c r="B454" t="s">
        <v>161</v>
      </c>
      <c r="C454" t="str">
        <f>_xlfn.XLOOKUP(tbl_OrderProduct[[#This Row],[ProductID]],tbl_Product[ProductID],tbl_Product[Category])</f>
        <v>Strategy</v>
      </c>
      <c r="D454">
        <v>1</v>
      </c>
      <c r="E454" s="3">
        <f>_xlfn.XLOOKUP(tbl_OrderProduct[[#This Row],[ProductID]],tbl_Product[ProductID],tbl_Product[ListPrice])*tbl_OrderProduct[[#This Row],[Quantity]]</f>
        <v>55.95</v>
      </c>
    </row>
    <row r="455" spans="1:5" x14ac:dyDescent="0.4">
      <c r="A455" t="s">
        <v>359</v>
      </c>
      <c r="B455" t="s">
        <v>150</v>
      </c>
      <c r="C455" t="str">
        <f>_xlfn.XLOOKUP(tbl_OrderProduct[[#This Row],[ProductID]],tbl_Product[ProductID],tbl_Product[Category])</f>
        <v>Party</v>
      </c>
      <c r="D455">
        <v>1</v>
      </c>
      <c r="E455" s="3">
        <f>_xlfn.XLOOKUP(tbl_OrderProduct[[#This Row],[ProductID]],tbl_Product[ProductID],tbl_Product[ListPrice])*tbl_OrderProduct[[#This Row],[Quantity]]</f>
        <v>35</v>
      </c>
    </row>
    <row r="456" spans="1:5" x14ac:dyDescent="0.4">
      <c r="A456" t="s">
        <v>359</v>
      </c>
      <c r="B456" t="s">
        <v>6</v>
      </c>
      <c r="C456" t="str">
        <f>_xlfn.XLOOKUP(tbl_OrderProduct[[#This Row],[ProductID]],tbl_Product[ProductID],tbl_Product[Category])</f>
        <v>Adventure</v>
      </c>
      <c r="D456">
        <v>2</v>
      </c>
      <c r="E456" s="3">
        <f>_xlfn.XLOOKUP(tbl_OrderProduct[[#This Row],[ProductID]],tbl_Product[ProductID],tbl_Product[ListPrice])*tbl_OrderProduct[[#This Row],[Quantity]]</f>
        <v>34</v>
      </c>
    </row>
    <row r="457" spans="1:5" x14ac:dyDescent="0.4">
      <c r="A457" t="s">
        <v>359</v>
      </c>
      <c r="B457" t="s">
        <v>140</v>
      </c>
      <c r="C457" t="str">
        <f>_xlfn.XLOOKUP(tbl_OrderProduct[[#This Row],[ProductID]],tbl_Product[ProductID],tbl_Product[Category])</f>
        <v>Strategy</v>
      </c>
      <c r="D457">
        <v>3</v>
      </c>
      <c r="E457" s="3">
        <f>_xlfn.XLOOKUP(tbl_OrderProduct[[#This Row],[ProductID]],tbl_Product[ProductID],tbl_Product[ListPrice])*tbl_OrderProduct[[#This Row],[Quantity]]</f>
        <v>190.47</v>
      </c>
    </row>
    <row r="458" spans="1:5" x14ac:dyDescent="0.4">
      <c r="A458" t="s">
        <v>360</v>
      </c>
      <c r="B458" t="s">
        <v>148</v>
      </c>
      <c r="C458" t="str">
        <f>_xlfn.XLOOKUP(tbl_OrderProduct[[#This Row],[ProductID]],tbl_Product[ProductID],tbl_Product[Category])</f>
        <v>Strategy</v>
      </c>
      <c r="D458">
        <v>1</v>
      </c>
      <c r="E458" s="3">
        <f>_xlfn.XLOOKUP(tbl_OrderProduct[[#This Row],[ProductID]],tbl_Product[ProductID],tbl_Product[ListPrice])*tbl_OrderProduct[[#This Row],[Quantity]]</f>
        <v>20.49</v>
      </c>
    </row>
    <row r="459" spans="1:5" x14ac:dyDescent="0.4">
      <c r="A459" t="s">
        <v>361</v>
      </c>
      <c r="B459" t="s">
        <v>159</v>
      </c>
      <c r="C459" t="str">
        <f>_xlfn.XLOOKUP(tbl_OrderProduct[[#This Row],[ProductID]],tbl_Product[ProductID],tbl_Product[Category])</f>
        <v>Strategy</v>
      </c>
      <c r="D459">
        <v>1</v>
      </c>
      <c r="E459" s="3">
        <f>_xlfn.XLOOKUP(tbl_OrderProduct[[#This Row],[ProductID]],tbl_Product[ProductID],tbl_Product[ListPrice])*tbl_OrderProduct[[#This Row],[Quantity]]</f>
        <v>58</v>
      </c>
    </row>
    <row r="460" spans="1:5" x14ac:dyDescent="0.4">
      <c r="A460" t="s">
        <v>361</v>
      </c>
      <c r="B460" t="s">
        <v>148</v>
      </c>
      <c r="C460" t="str">
        <f>_xlfn.XLOOKUP(tbl_OrderProduct[[#This Row],[ProductID]],tbl_Product[ProductID],tbl_Product[Category])</f>
        <v>Strategy</v>
      </c>
      <c r="D460">
        <v>2</v>
      </c>
      <c r="E460" s="3">
        <f>_xlfn.XLOOKUP(tbl_OrderProduct[[#This Row],[ProductID]],tbl_Product[ProductID],tbl_Product[ListPrice])*tbl_OrderProduct[[#This Row],[Quantity]]</f>
        <v>40.98</v>
      </c>
    </row>
    <row r="461" spans="1:5" x14ac:dyDescent="0.4">
      <c r="A461" t="s">
        <v>361</v>
      </c>
      <c r="B461" t="s">
        <v>132</v>
      </c>
      <c r="C461" t="str">
        <f>_xlfn.XLOOKUP(tbl_OrderProduct[[#This Row],[ProductID]],tbl_Product[ProductID],tbl_Product[Category])</f>
        <v>Strategy</v>
      </c>
      <c r="D461">
        <v>1</v>
      </c>
      <c r="E461" s="3">
        <f>_xlfn.XLOOKUP(tbl_OrderProduct[[#This Row],[ProductID]],tbl_Product[ProductID],tbl_Product[ListPrice])*tbl_OrderProduct[[#This Row],[Quantity]]</f>
        <v>16.5</v>
      </c>
    </row>
    <row r="462" spans="1:5" x14ac:dyDescent="0.4">
      <c r="A462" t="s">
        <v>361</v>
      </c>
      <c r="B462" t="s">
        <v>143</v>
      </c>
      <c r="C462" t="str">
        <f>_xlfn.XLOOKUP(tbl_OrderProduct[[#This Row],[ProductID]],tbl_Product[ProductID],tbl_Product[Category])</f>
        <v>Party</v>
      </c>
      <c r="D462">
        <v>1</v>
      </c>
      <c r="E462" s="3">
        <f>_xlfn.XLOOKUP(tbl_OrderProduct[[#This Row],[ProductID]],tbl_Product[ProductID],tbl_Product[ListPrice])*tbl_OrderProduct[[#This Row],[Quantity]]</f>
        <v>21.95</v>
      </c>
    </row>
    <row r="463" spans="1:5" x14ac:dyDescent="0.4">
      <c r="A463" t="s">
        <v>362</v>
      </c>
      <c r="B463" t="s">
        <v>11</v>
      </c>
      <c r="C463" t="str">
        <f>_xlfn.XLOOKUP(tbl_OrderProduct[[#This Row],[ProductID]],tbl_Product[ProductID],tbl_Product[Category])</f>
        <v>Adventure</v>
      </c>
      <c r="D463">
        <v>3</v>
      </c>
      <c r="E463" s="3">
        <f>_xlfn.XLOOKUP(tbl_OrderProduct[[#This Row],[ProductID]],tbl_Product[ProductID],tbl_Product[ListPrice])*tbl_OrderProduct[[#This Row],[Quantity]]</f>
        <v>59.849999999999994</v>
      </c>
    </row>
    <row r="464" spans="1:5" x14ac:dyDescent="0.4">
      <c r="A464" t="s">
        <v>362</v>
      </c>
      <c r="B464" t="s">
        <v>6</v>
      </c>
      <c r="C464" t="str">
        <f>_xlfn.XLOOKUP(tbl_OrderProduct[[#This Row],[ProductID]],tbl_Product[ProductID],tbl_Product[Category])</f>
        <v>Adventure</v>
      </c>
      <c r="D464">
        <v>1</v>
      </c>
      <c r="E464" s="3">
        <f>_xlfn.XLOOKUP(tbl_OrderProduct[[#This Row],[ProductID]],tbl_Product[ProductID],tbl_Product[ListPrice])*tbl_OrderProduct[[#This Row],[Quantity]]</f>
        <v>17</v>
      </c>
    </row>
    <row r="465" spans="1:5" x14ac:dyDescent="0.4">
      <c r="A465" t="s">
        <v>362</v>
      </c>
      <c r="B465" t="s">
        <v>132</v>
      </c>
      <c r="C465" t="str">
        <f>_xlfn.XLOOKUP(tbl_OrderProduct[[#This Row],[ProductID]],tbl_Product[ProductID],tbl_Product[Category])</f>
        <v>Strategy</v>
      </c>
      <c r="D465">
        <v>1</v>
      </c>
      <c r="E465" s="3">
        <f>_xlfn.XLOOKUP(tbl_OrderProduct[[#This Row],[ProductID]],tbl_Product[ProductID],tbl_Product[ListPrice])*tbl_OrderProduct[[#This Row],[Quantity]]</f>
        <v>16.5</v>
      </c>
    </row>
    <row r="466" spans="1:5" x14ac:dyDescent="0.4">
      <c r="A466" t="s">
        <v>363</v>
      </c>
      <c r="B466" t="s">
        <v>140</v>
      </c>
      <c r="C466" t="str">
        <f>_xlfn.XLOOKUP(tbl_OrderProduct[[#This Row],[ProductID]],tbl_Product[ProductID],tbl_Product[Category])</f>
        <v>Strategy</v>
      </c>
      <c r="D466">
        <v>1</v>
      </c>
      <c r="E466" s="3">
        <f>_xlfn.XLOOKUP(tbl_OrderProduct[[#This Row],[ProductID]],tbl_Product[ProductID],tbl_Product[ListPrice])*tbl_OrderProduct[[#This Row],[Quantity]]</f>
        <v>63.49</v>
      </c>
    </row>
    <row r="467" spans="1:5" x14ac:dyDescent="0.4">
      <c r="A467" t="s">
        <v>363</v>
      </c>
      <c r="B467" t="s">
        <v>129</v>
      </c>
      <c r="C467" t="str">
        <f>_xlfn.XLOOKUP(tbl_OrderProduct[[#This Row],[ProductID]],tbl_Product[ProductID],tbl_Product[Category])</f>
        <v>Party</v>
      </c>
      <c r="D467">
        <v>1</v>
      </c>
      <c r="E467" s="3">
        <f>_xlfn.XLOOKUP(tbl_OrderProduct[[#This Row],[ProductID]],tbl_Product[ProductID],tbl_Product[ListPrice])*tbl_OrderProduct[[#This Row],[Quantity]]</f>
        <v>49.49</v>
      </c>
    </row>
    <row r="468" spans="1:5" x14ac:dyDescent="0.4">
      <c r="A468" t="s">
        <v>363</v>
      </c>
      <c r="B468" t="s">
        <v>135</v>
      </c>
      <c r="C468" t="str">
        <f>_xlfn.XLOOKUP(tbl_OrderProduct[[#This Row],[ProductID]],tbl_Product[ProductID],tbl_Product[Category])</f>
        <v>Classic</v>
      </c>
      <c r="D468">
        <v>2</v>
      </c>
      <c r="E468" s="3">
        <f>_xlfn.XLOOKUP(tbl_OrderProduct[[#This Row],[ProductID]],tbl_Product[ProductID],tbl_Product[ListPrice])*tbl_OrderProduct[[#This Row],[Quantity]]</f>
        <v>33.979999999999997</v>
      </c>
    </row>
    <row r="469" spans="1:5" x14ac:dyDescent="0.4">
      <c r="A469" t="s">
        <v>363</v>
      </c>
      <c r="B469" t="s">
        <v>158</v>
      </c>
      <c r="C469" t="str">
        <f>_xlfn.XLOOKUP(tbl_OrderProduct[[#This Row],[ProductID]],tbl_Product[ProductID],tbl_Product[Category])</f>
        <v>Classic</v>
      </c>
      <c r="D469">
        <v>2</v>
      </c>
      <c r="E469" s="3">
        <f>_xlfn.XLOOKUP(tbl_OrderProduct[[#This Row],[ProductID]],tbl_Product[ProductID],tbl_Product[ListPrice])*tbl_OrderProduct[[#This Row],[Quantity]]</f>
        <v>90</v>
      </c>
    </row>
    <row r="470" spans="1:5" x14ac:dyDescent="0.4">
      <c r="A470" t="s">
        <v>364</v>
      </c>
      <c r="B470" t="s">
        <v>135</v>
      </c>
      <c r="C470" t="str">
        <f>_xlfn.XLOOKUP(tbl_OrderProduct[[#This Row],[ProductID]],tbl_Product[ProductID],tbl_Product[Category])</f>
        <v>Classic</v>
      </c>
      <c r="D470">
        <v>2</v>
      </c>
      <c r="E470" s="3">
        <f>_xlfn.XLOOKUP(tbl_OrderProduct[[#This Row],[ProductID]],tbl_Product[ProductID],tbl_Product[ListPrice])*tbl_OrderProduct[[#This Row],[Quantity]]</f>
        <v>33.979999999999997</v>
      </c>
    </row>
    <row r="471" spans="1:5" x14ac:dyDescent="0.4">
      <c r="A471" t="s">
        <v>364</v>
      </c>
      <c r="B471" t="s">
        <v>159</v>
      </c>
      <c r="C471" t="str">
        <f>_xlfn.XLOOKUP(tbl_OrderProduct[[#This Row],[ProductID]],tbl_Product[ProductID],tbl_Product[Category])</f>
        <v>Strategy</v>
      </c>
      <c r="D471">
        <v>3</v>
      </c>
      <c r="E471" s="3">
        <f>_xlfn.XLOOKUP(tbl_OrderProduct[[#This Row],[ProductID]],tbl_Product[ProductID],tbl_Product[ListPrice])*tbl_OrderProduct[[#This Row],[Quantity]]</f>
        <v>174</v>
      </c>
    </row>
    <row r="472" spans="1:5" x14ac:dyDescent="0.4">
      <c r="A472" t="s">
        <v>365</v>
      </c>
      <c r="B472" t="s">
        <v>7</v>
      </c>
      <c r="C472" t="str">
        <f>_xlfn.XLOOKUP(tbl_OrderProduct[[#This Row],[ProductID]],tbl_Product[ProductID],tbl_Product[Category])</f>
        <v>Strategy</v>
      </c>
      <c r="D472">
        <v>1</v>
      </c>
      <c r="E472" s="3">
        <f>_xlfn.XLOOKUP(tbl_OrderProduct[[#This Row],[ProductID]],tbl_Product[ProductID],tbl_Product[ListPrice])*tbl_OrderProduct[[#This Row],[Quantity]]</f>
        <v>53</v>
      </c>
    </row>
    <row r="473" spans="1:5" x14ac:dyDescent="0.4">
      <c r="A473" t="s">
        <v>365</v>
      </c>
      <c r="B473" t="s">
        <v>141</v>
      </c>
      <c r="C473" t="str">
        <f>_xlfn.XLOOKUP(tbl_OrderProduct[[#This Row],[ProductID]],tbl_Product[ProductID],tbl_Product[Category])</f>
        <v>Strategy</v>
      </c>
      <c r="D473">
        <v>1</v>
      </c>
      <c r="E473" s="3">
        <f>_xlfn.XLOOKUP(tbl_OrderProduct[[#This Row],[ProductID]],tbl_Product[ProductID],tbl_Product[ListPrice])*tbl_OrderProduct[[#This Row],[Quantity]]</f>
        <v>24</v>
      </c>
    </row>
    <row r="474" spans="1:5" x14ac:dyDescent="0.4">
      <c r="A474" t="s">
        <v>366</v>
      </c>
      <c r="B474" t="s">
        <v>165</v>
      </c>
      <c r="C474" t="str">
        <f>_xlfn.XLOOKUP(tbl_OrderProduct[[#This Row],[ProductID]],tbl_Product[ProductID],tbl_Product[Category])</f>
        <v>Party</v>
      </c>
      <c r="D474">
        <v>1</v>
      </c>
      <c r="E474" s="3">
        <f>_xlfn.XLOOKUP(tbl_OrderProduct[[#This Row],[ProductID]],tbl_Product[ProductID],tbl_Product[ListPrice])*tbl_OrderProduct[[#This Row],[Quantity]]</f>
        <v>26.49</v>
      </c>
    </row>
    <row r="475" spans="1:5" x14ac:dyDescent="0.4">
      <c r="A475" t="s">
        <v>366</v>
      </c>
      <c r="B475" t="s">
        <v>2</v>
      </c>
      <c r="C475" t="str">
        <f>_xlfn.XLOOKUP(tbl_OrderProduct[[#This Row],[ProductID]],tbl_Product[ProductID],tbl_Product[Category])</f>
        <v>Strategy</v>
      </c>
      <c r="D475">
        <v>1</v>
      </c>
      <c r="E475" s="3">
        <f>_xlfn.XLOOKUP(tbl_OrderProduct[[#This Row],[ProductID]],tbl_Product[ProductID],tbl_Product[ListPrice])*tbl_OrderProduct[[#This Row],[Quantity]]</f>
        <v>12.95</v>
      </c>
    </row>
    <row r="476" spans="1:5" x14ac:dyDescent="0.4">
      <c r="A476" t="s">
        <v>366</v>
      </c>
      <c r="B476" t="s">
        <v>145</v>
      </c>
      <c r="C476" t="str">
        <f>_xlfn.XLOOKUP(tbl_OrderProduct[[#This Row],[ProductID]],tbl_Product[ProductID],tbl_Product[Category])</f>
        <v>Adventure</v>
      </c>
      <c r="D476">
        <v>1</v>
      </c>
      <c r="E476" s="3">
        <f>_xlfn.XLOOKUP(tbl_OrderProduct[[#This Row],[ProductID]],tbl_Product[ProductID],tbl_Product[ListPrice])*tbl_OrderProduct[[#This Row],[Quantity]]</f>
        <v>40.5</v>
      </c>
    </row>
    <row r="477" spans="1:5" x14ac:dyDescent="0.4">
      <c r="A477" t="s">
        <v>366</v>
      </c>
      <c r="B477" t="s">
        <v>137</v>
      </c>
      <c r="C477" t="str">
        <f>_xlfn.XLOOKUP(tbl_OrderProduct[[#This Row],[ProductID]],tbl_Product[ProductID],tbl_Product[Category])</f>
        <v>Classic</v>
      </c>
      <c r="D477">
        <v>3</v>
      </c>
      <c r="E477" s="3">
        <f>_xlfn.XLOOKUP(tbl_OrderProduct[[#This Row],[ProductID]],tbl_Product[ProductID],tbl_Product[ListPrice])*tbl_OrderProduct[[#This Row],[Quantity]]</f>
        <v>212.96999999999997</v>
      </c>
    </row>
    <row r="478" spans="1:5" x14ac:dyDescent="0.4">
      <c r="A478" t="s">
        <v>366</v>
      </c>
      <c r="B478" t="s">
        <v>131</v>
      </c>
      <c r="C478" t="str">
        <f>_xlfn.XLOOKUP(tbl_OrderProduct[[#This Row],[ProductID]],tbl_Product[ProductID],tbl_Product[Category])</f>
        <v>Strategy</v>
      </c>
      <c r="D478">
        <v>1</v>
      </c>
      <c r="E478" s="3">
        <f>_xlfn.XLOOKUP(tbl_OrderProduct[[#This Row],[ProductID]],tbl_Product[ProductID],tbl_Product[ListPrice])*tbl_OrderProduct[[#This Row],[Quantity]]</f>
        <v>49</v>
      </c>
    </row>
    <row r="479" spans="1:5" x14ac:dyDescent="0.4">
      <c r="A479" t="s">
        <v>367</v>
      </c>
      <c r="B479" t="s">
        <v>161</v>
      </c>
      <c r="C479" t="str">
        <f>_xlfn.XLOOKUP(tbl_OrderProduct[[#This Row],[ProductID]],tbl_Product[ProductID],tbl_Product[Category])</f>
        <v>Strategy</v>
      </c>
      <c r="D479">
        <v>1</v>
      </c>
      <c r="E479" s="3">
        <f>_xlfn.XLOOKUP(tbl_OrderProduct[[#This Row],[ProductID]],tbl_Product[ProductID],tbl_Product[ListPrice])*tbl_OrderProduct[[#This Row],[Quantity]]</f>
        <v>55.95</v>
      </c>
    </row>
    <row r="480" spans="1:5" x14ac:dyDescent="0.4">
      <c r="A480" t="s">
        <v>367</v>
      </c>
      <c r="B480" t="s">
        <v>6</v>
      </c>
      <c r="C480" t="str">
        <f>_xlfn.XLOOKUP(tbl_OrderProduct[[#This Row],[ProductID]],tbl_Product[ProductID],tbl_Product[Category])</f>
        <v>Adventure</v>
      </c>
      <c r="D480">
        <v>1</v>
      </c>
      <c r="E480" s="3">
        <f>_xlfn.XLOOKUP(tbl_OrderProduct[[#This Row],[ProductID]],tbl_Product[ProductID],tbl_Product[ListPrice])*tbl_OrderProduct[[#This Row],[Quantity]]</f>
        <v>17</v>
      </c>
    </row>
    <row r="481" spans="1:5" x14ac:dyDescent="0.4">
      <c r="A481" t="s">
        <v>368</v>
      </c>
      <c r="B481" t="s">
        <v>139</v>
      </c>
      <c r="C481" t="str">
        <f>_xlfn.XLOOKUP(tbl_OrderProduct[[#This Row],[ProductID]],tbl_Product[ProductID],tbl_Product[Category])</f>
        <v>Strategy</v>
      </c>
      <c r="D481">
        <v>1</v>
      </c>
      <c r="E481" s="3">
        <f>_xlfn.XLOOKUP(tbl_OrderProduct[[#This Row],[ProductID]],tbl_Product[ProductID],tbl_Product[ListPrice])*tbl_OrderProduct[[#This Row],[Quantity]]</f>
        <v>54.99</v>
      </c>
    </row>
    <row r="482" spans="1:5" x14ac:dyDescent="0.4">
      <c r="A482" t="s">
        <v>368</v>
      </c>
      <c r="B482" t="s">
        <v>11</v>
      </c>
      <c r="C482" t="str">
        <f>_xlfn.XLOOKUP(tbl_OrderProduct[[#This Row],[ProductID]],tbl_Product[ProductID],tbl_Product[Category])</f>
        <v>Adventure</v>
      </c>
      <c r="D482">
        <v>1</v>
      </c>
      <c r="E482" s="3">
        <f>_xlfn.XLOOKUP(tbl_OrderProduct[[#This Row],[ProductID]],tbl_Product[ProductID],tbl_Product[ListPrice])*tbl_OrderProduct[[#This Row],[Quantity]]</f>
        <v>19.95</v>
      </c>
    </row>
    <row r="483" spans="1:5" x14ac:dyDescent="0.4">
      <c r="A483" t="s">
        <v>368</v>
      </c>
      <c r="B483" t="s">
        <v>161</v>
      </c>
      <c r="C483" t="str">
        <f>_xlfn.XLOOKUP(tbl_OrderProduct[[#This Row],[ProductID]],tbl_Product[ProductID],tbl_Product[Category])</f>
        <v>Strategy</v>
      </c>
      <c r="D483">
        <v>1</v>
      </c>
      <c r="E483" s="3">
        <f>_xlfn.XLOOKUP(tbl_OrderProduct[[#This Row],[ProductID]],tbl_Product[ProductID],tbl_Product[ListPrice])*tbl_OrderProduct[[#This Row],[Quantity]]</f>
        <v>55.95</v>
      </c>
    </row>
    <row r="484" spans="1:5" x14ac:dyDescent="0.4">
      <c r="A484" t="s">
        <v>368</v>
      </c>
      <c r="B484" t="s">
        <v>140</v>
      </c>
      <c r="C484" t="str">
        <f>_xlfn.XLOOKUP(tbl_OrderProduct[[#This Row],[ProductID]],tbl_Product[ProductID],tbl_Product[Category])</f>
        <v>Strategy</v>
      </c>
      <c r="D484">
        <v>1</v>
      </c>
      <c r="E484" s="3">
        <f>_xlfn.XLOOKUP(tbl_OrderProduct[[#This Row],[ProductID]],tbl_Product[ProductID],tbl_Product[ListPrice])*tbl_OrderProduct[[#This Row],[Quantity]]</f>
        <v>63.49</v>
      </c>
    </row>
    <row r="485" spans="1:5" x14ac:dyDescent="0.4">
      <c r="A485" t="s">
        <v>369</v>
      </c>
      <c r="B485" t="s">
        <v>131</v>
      </c>
      <c r="C485" t="str">
        <f>_xlfn.XLOOKUP(tbl_OrderProduct[[#This Row],[ProductID]],tbl_Product[ProductID],tbl_Product[Category])</f>
        <v>Strategy</v>
      </c>
      <c r="D485">
        <v>1</v>
      </c>
      <c r="E485" s="3">
        <f>_xlfn.XLOOKUP(tbl_OrderProduct[[#This Row],[ProductID]],tbl_Product[ProductID],tbl_Product[ListPrice])*tbl_OrderProduct[[#This Row],[Quantity]]</f>
        <v>49</v>
      </c>
    </row>
    <row r="486" spans="1:5" x14ac:dyDescent="0.4">
      <c r="A486" t="s">
        <v>370</v>
      </c>
      <c r="B486" t="s">
        <v>139</v>
      </c>
      <c r="C486" t="str">
        <f>_xlfn.XLOOKUP(tbl_OrderProduct[[#This Row],[ProductID]],tbl_Product[ProductID],tbl_Product[Category])</f>
        <v>Strategy</v>
      </c>
      <c r="D486">
        <v>1</v>
      </c>
      <c r="E486" s="3">
        <f>_xlfn.XLOOKUP(tbl_OrderProduct[[#This Row],[ProductID]],tbl_Product[ProductID],tbl_Product[ListPrice])*tbl_OrderProduct[[#This Row],[Quantity]]</f>
        <v>54.99</v>
      </c>
    </row>
    <row r="487" spans="1:5" x14ac:dyDescent="0.4">
      <c r="A487" t="s">
        <v>370</v>
      </c>
      <c r="B487" t="s">
        <v>152</v>
      </c>
      <c r="C487" t="str">
        <f>_xlfn.XLOOKUP(tbl_OrderProduct[[#This Row],[ProductID]],tbl_Product[ProductID],tbl_Product[Category])</f>
        <v>Party</v>
      </c>
      <c r="D487">
        <v>3</v>
      </c>
      <c r="E487" s="3">
        <f>_xlfn.XLOOKUP(tbl_OrderProduct[[#This Row],[ProductID]],tbl_Product[ProductID],tbl_Product[ListPrice])*tbl_OrderProduct[[#This Row],[Quantity]]</f>
        <v>179.85000000000002</v>
      </c>
    </row>
    <row r="488" spans="1:5" x14ac:dyDescent="0.4">
      <c r="A488" t="s">
        <v>370</v>
      </c>
      <c r="B488" t="s">
        <v>134</v>
      </c>
      <c r="C488" t="str">
        <f>_xlfn.XLOOKUP(tbl_OrderProduct[[#This Row],[ProductID]],tbl_Product[ProductID],tbl_Product[Category])</f>
        <v>Co-op</v>
      </c>
      <c r="D488">
        <v>1</v>
      </c>
      <c r="E488" s="3">
        <f>_xlfn.XLOOKUP(tbl_OrderProduct[[#This Row],[ProductID]],tbl_Product[ProductID],tbl_Product[ListPrice])*tbl_OrderProduct[[#This Row],[Quantity]]</f>
        <v>33.5</v>
      </c>
    </row>
    <row r="489" spans="1:5" x14ac:dyDescent="0.4">
      <c r="A489" t="s">
        <v>370</v>
      </c>
      <c r="B489" t="s">
        <v>146</v>
      </c>
      <c r="C489" t="str">
        <f>_xlfn.XLOOKUP(tbl_OrderProduct[[#This Row],[ProductID]],tbl_Product[ProductID],tbl_Product[Category])</f>
        <v>Strategy</v>
      </c>
      <c r="D489">
        <v>1</v>
      </c>
      <c r="E489" s="3">
        <f>_xlfn.XLOOKUP(tbl_OrderProduct[[#This Row],[ProductID]],tbl_Product[ProductID],tbl_Product[ListPrice])*tbl_OrderProduct[[#This Row],[Quantity]]</f>
        <v>49.49</v>
      </c>
    </row>
    <row r="490" spans="1:5" x14ac:dyDescent="0.4">
      <c r="A490" t="s">
        <v>371</v>
      </c>
      <c r="B490" t="s">
        <v>140</v>
      </c>
      <c r="C490" t="str">
        <f>_xlfn.XLOOKUP(tbl_OrderProduct[[#This Row],[ProductID]],tbl_Product[ProductID],tbl_Product[Category])</f>
        <v>Strategy</v>
      </c>
      <c r="D490">
        <v>1</v>
      </c>
      <c r="E490" s="3">
        <f>_xlfn.XLOOKUP(tbl_OrderProduct[[#This Row],[ProductID]],tbl_Product[ProductID],tbl_Product[ListPrice])*tbl_OrderProduct[[#This Row],[Quantity]]</f>
        <v>63.49</v>
      </c>
    </row>
    <row r="491" spans="1:5" x14ac:dyDescent="0.4">
      <c r="A491" t="s">
        <v>372</v>
      </c>
      <c r="B491" t="s">
        <v>159</v>
      </c>
      <c r="C491" t="str">
        <f>_xlfn.XLOOKUP(tbl_OrderProduct[[#This Row],[ProductID]],tbl_Product[ProductID],tbl_Product[Category])</f>
        <v>Strategy</v>
      </c>
      <c r="D491">
        <v>1</v>
      </c>
      <c r="E491" s="3">
        <f>_xlfn.XLOOKUP(tbl_OrderProduct[[#This Row],[ProductID]],tbl_Product[ProductID],tbl_Product[ListPrice])*tbl_OrderProduct[[#This Row],[Quantity]]</f>
        <v>58</v>
      </c>
    </row>
    <row r="492" spans="1:5" x14ac:dyDescent="0.4">
      <c r="A492" t="s">
        <v>373</v>
      </c>
      <c r="B492" t="s">
        <v>164</v>
      </c>
      <c r="C492" t="str">
        <f>_xlfn.XLOOKUP(tbl_OrderProduct[[#This Row],[ProductID]],tbl_Product[ProductID],tbl_Product[Category])</f>
        <v>Strategy</v>
      </c>
      <c r="D492">
        <v>3</v>
      </c>
      <c r="E492" s="3">
        <f>_xlfn.XLOOKUP(tbl_OrderProduct[[#This Row],[ProductID]],tbl_Product[ProductID],tbl_Product[ListPrice])*tbl_OrderProduct[[#This Row],[Quantity]]</f>
        <v>87</v>
      </c>
    </row>
    <row r="493" spans="1:5" x14ac:dyDescent="0.4">
      <c r="A493" t="s">
        <v>373</v>
      </c>
      <c r="B493" t="s">
        <v>165</v>
      </c>
      <c r="C493" t="str">
        <f>_xlfn.XLOOKUP(tbl_OrderProduct[[#This Row],[ProductID]],tbl_Product[ProductID],tbl_Product[Category])</f>
        <v>Party</v>
      </c>
      <c r="D493">
        <v>1</v>
      </c>
      <c r="E493" s="3">
        <f>_xlfn.XLOOKUP(tbl_OrderProduct[[#This Row],[ProductID]],tbl_Product[ProductID],tbl_Product[ListPrice])*tbl_OrderProduct[[#This Row],[Quantity]]</f>
        <v>26.49</v>
      </c>
    </row>
    <row r="494" spans="1:5" x14ac:dyDescent="0.4">
      <c r="A494" t="s">
        <v>374</v>
      </c>
      <c r="B494" t="s">
        <v>139</v>
      </c>
      <c r="C494" t="str">
        <f>_xlfn.XLOOKUP(tbl_OrderProduct[[#This Row],[ProductID]],tbl_Product[ProductID],tbl_Product[Category])</f>
        <v>Strategy</v>
      </c>
      <c r="D494">
        <v>2</v>
      </c>
      <c r="E494" s="3">
        <f>_xlfn.XLOOKUP(tbl_OrderProduct[[#This Row],[ProductID]],tbl_Product[ProductID],tbl_Product[ListPrice])*tbl_OrderProduct[[#This Row],[Quantity]]</f>
        <v>109.98</v>
      </c>
    </row>
    <row r="495" spans="1:5" x14ac:dyDescent="0.4">
      <c r="A495" t="s">
        <v>375</v>
      </c>
      <c r="B495" t="s">
        <v>156</v>
      </c>
      <c r="C495" t="str">
        <f>_xlfn.XLOOKUP(tbl_OrderProduct[[#This Row],[ProductID]],tbl_Product[ProductID],tbl_Product[Category])</f>
        <v>Strategy</v>
      </c>
      <c r="D495">
        <v>1</v>
      </c>
      <c r="E495" s="3">
        <f>_xlfn.XLOOKUP(tbl_OrderProduct[[#This Row],[ProductID]],tbl_Product[ProductID],tbl_Product[ListPrice])*tbl_OrderProduct[[#This Row],[Quantity]]</f>
        <v>40.99</v>
      </c>
    </row>
    <row r="496" spans="1:5" x14ac:dyDescent="0.4">
      <c r="A496" t="s">
        <v>375</v>
      </c>
      <c r="B496" t="s">
        <v>9</v>
      </c>
      <c r="C496" t="str">
        <f>_xlfn.XLOOKUP(tbl_OrderProduct[[#This Row],[ProductID]],tbl_Product[ProductID],tbl_Product[Category])</f>
        <v>Strategy</v>
      </c>
      <c r="D496">
        <v>1</v>
      </c>
      <c r="E496" s="3">
        <f>_xlfn.XLOOKUP(tbl_OrderProduct[[#This Row],[ProductID]],tbl_Product[ProductID],tbl_Product[ListPrice])*tbl_OrderProduct[[#This Row],[Quantity]]</f>
        <v>73.95</v>
      </c>
    </row>
    <row r="497" spans="1:5" x14ac:dyDescent="0.4">
      <c r="A497" t="s">
        <v>376</v>
      </c>
      <c r="B497" t="s">
        <v>144</v>
      </c>
      <c r="C497" t="str">
        <f>_xlfn.XLOOKUP(tbl_OrderProduct[[#This Row],[ProductID]],tbl_Product[ProductID],tbl_Product[Category])</f>
        <v>Strategy</v>
      </c>
      <c r="D497">
        <v>1</v>
      </c>
      <c r="E497" s="3">
        <f>_xlfn.XLOOKUP(tbl_OrderProduct[[#This Row],[ProductID]],tbl_Product[ProductID],tbl_Product[ListPrice])*tbl_OrderProduct[[#This Row],[Quantity]]</f>
        <v>64.95</v>
      </c>
    </row>
    <row r="498" spans="1:5" x14ac:dyDescent="0.4">
      <c r="A498" t="s">
        <v>376</v>
      </c>
      <c r="B498" t="s">
        <v>149</v>
      </c>
      <c r="C498" t="str">
        <f>_xlfn.XLOOKUP(tbl_OrderProduct[[#This Row],[ProductID]],tbl_Product[ProductID],tbl_Product[Category])</f>
        <v>Co-op</v>
      </c>
      <c r="D498">
        <v>1</v>
      </c>
      <c r="E498" s="3">
        <f>_xlfn.XLOOKUP(tbl_OrderProduct[[#This Row],[ProductID]],tbl_Product[ProductID],tbl_Product[ListPrice])*tbl_OrderProduct[[#This Row],[Quantity]]</f>
        <v>20.99</v>
      </c>
    </row>
    <row r="499" spans="1:5" x14ac:dyDescent="0.4">
      <c r="A499" t="s">
        <v>377</v>
      </c>
      <c r="B499" t="s">
        <v>152</v>
      </c>
      <c r="C499" t="str">
        <f>_xlfn.XLOOKUP(tbl_OrderProduct[[#This Row],[ProductID]],tbl_Product[ProductID],tbl_Product[Category])</f>
        <v>Party</v>
      </c>
      <c r="D499">
        <v>1</v>
      </c>
      <c r="E499" s="3">
        <f>_xlfn.XLOOKUP(tbl_OrderProduct[[#This Row],[ProductID]],tbl_Product[ProductID],tbl_Product[ListPrice])*tbl_OrderProduct[[#This Row],[Quantity]]</f>
        <v>59.95</v>
      </c>
    </row>
    <row r="500" spans="1:5" x14ac:dyDescent="0.4">
      <c r="A500" t="s">
        <v>378</v>
      </c>
      <c r="B500" t="s">
        <v>137</v>
      </c>
      <c r="C500" t="str">
        <f>_xlfn.XLOOKUP(tbl_OrderProduct[[#This Row],[ProductID]],tbl_Product[ProductID],tbl_Product[Category])</f>
        <v>Classic</v>
      </c>
      <c r="D500">
        <v>2</v>
      </c>
      <c r="E500" s="3">
        <f>_xlfn.XLOOKUP(tbl_OrderProduct[[#This Row],[ProductID]],tbl_Product[ProductID],tbl_Product[ListPrice])*tbl_OrderProduct[[#This Row],[Quantity]]</f>
        <v>141.97999999999999</v>
      </c>
    </row>
    <row r="501" spans="1:5" x14ac:dyDescent="0.4">
      <c r="A501" t="s">
        <v>378</v>
      </c>
      <c r="B501" t="s">
        <v>11</v>
      </c>
      <c r="C501" t="str">
        <f>_xlfn.XLOOKUP(tbl_OrderProduct[[#This Row],[ProductID]],tbl_Product[ProductID],tbl_Product[Category])</f>
        <v>Adventure</v>
      </c>
      <c r="D501">
        <v>1</v>
      </c>
      <c r="E501" s="3">
        <f>_xlfn.XLOOKUP(tbl_OrderProduct[[#This Row],[ProductID]],tbl_Product[ProductID],tbl_Product[ListPrice])*tbl_OrderProduct[[#This Row],[Quantity]]</f>
        <v>19.95</v>
      </c>
    </row>
    <row r="502" spans="1:5" x14ac:dyDescent="0.4">
      <c r="A502" t="s">
        <v>378</v>
      </c>
      <c r="B502" t="s">
        <v>156</v>
      </c>
      <c r="C502" t="str">
        <f>_xlfn.XLOOKUP(tbl_OrderProduct[[#This Row],[ProductID]],tbl_Product[ProductID],tbl_Product[Category])</f>
        <v>Strategy</v>
      </c>
      <c r="D502">
        <v>2</v>
      </c>
      <c r="E502" s="3">
        <f>_xlfn.XLOOKUP(tbl_OrderProduct[[#This Row],[ProductID]],tbl_Product[ProductID],tbl_Product[ListPrice])*tbl_OrderProduct[[#This Row],[Quantity]]</f>
        <v>81.98</v>
      </c>
    </row>
    <row r="503" spans="1:5" x14ac:dyDescent="0.4">
      <c r="A503" t="s">
        <v>378</v>
      </c>
      <c r="B503" t="s">
        <v>140</v>
      </c>
      <c r="C503" t="str">
        <f>_xlfn.XLOOKUP(tbl_OrderProduct[[#This Row],[ProductID]],tbl_Product[ProductID],tbl_Product[Category])</f>
        <v>Strategy</v>
      </c>
      <c r="D503">
        <v>1</v>
      </c>
      <c r="E503" s="3">
        <f>_xlfn.XLOOKUP(tbl_OrderProduct[[#This Row],[ProductID]],tbl_Product[ProductID],tbl_Product[ListPrice])*tbl_OrderProduct[[#This Row],[Quantity]]</f>
        <v>63.49</v>
      </c>
    </row>
    <row r="504" spans="1:5" x14ac:dyDescent="0.4">
      <c r="A504" t="s">
        <v>378</v>
      </c>
      <c r="B504" t="s">
        <v>130</v>
      </c>
      <c r="C504" t="str">
        <f>_xlfn.XLOOKUP(tbl_OrderProduct[[#This Row],[ProductID]],tbl_Product[ProductID],tbl_Product[Category])</f>
        <v>Strategy</v>
      </c>
      <c r="D504">
        <v>1</v>
      </c>
      <c r="E504" s="3">
        <f>_xlfn.XLOOKUP(tbl_OrderProduct[[#This Row],[ProductID]],tbl_Product[ProductID],tbl_Product[ListPrice])*tbl_OrderProduct[[#This Row],[Quantity]]</f>
        <v>15.5</v>
      </c>
    </row>
    <row r="505" spans="1:5" x14ac:dyDescent="0.4">
      <c r="A505" t="s">
        <v>379</v>
      </c>
      <c r="B505" t="s">
        <v>163</v>
      </c>
      <c r="C505" t="str">
        <f>_xlfn.XLOOKUP(tbl_OrderProduct[[#This Row],[ProductID]],tbl_Product[ProductID],tbl_Product[Category])</f>
        <v>Party</v>
      </c>
      <c r="D505">
        <v>2</v>
      </c>
      <c r="E505" s="3">
        <f>_xlfn.XLOOKUP(tbl_OrderProduct[[#This Row],[ProductID]],tbl_Product[ProductID],tbl_Product[ListPrice])*tbl_OrderProduct[[#This Row],[Quantity]]</f>
        <v>76</v>
      </c>
    </row>
    <row r="506" spans="1:5" x14ac:dyDescent="0.4">
      <c r="A506" t="s">
        <v>379</v>
      </c>
      <c r="B506" t="s">
        <v>137</v>
      </c>
      <c r="C506" t="str">
        <f>_xlfn.XLOOKUP(tbl_OrderProduct[[#This Row],[ProductID]],tbl_Product[ProductID],tbl_Product[Category])</f>
        <v>Classic</v>
      </c>
      <c r="D506">
        <v>2</v>
      </c>
      <c r="E506" s="3">
        <f>_xlfn.XLOOKUP(tbl_OrderProduct[[#This Row],[ProductID]],tbl_Product[ProductID],tbl_Product[ListPrice])*tbl_OrderProduct[[#This Row],[Quantity]]</f>
        <v>141.97999999999999</v>
      </c>
    </row>
    <row r="507" spans="1:5" x14ac:dyDescent="0.4">
      <c r="A507" t="s">
        <v>379</v>
      </c>
      <c r="B507" t="s">
        <v>134</v>
      </c>
      <c r="C507" t="str">
        <f>_xlfn.XLOOKUP(tbl_OrderProduct[[#This Row],[ProductID]],tbl_Product[ProductID],tbl_Product[Category])</f>
        <v>Co-op</v>
      </c>
      <c r="D507">
        <v>2</v>
      </c>
      <c r="E507" s="3">
        <f>_xlfn.XLOOKUP(tbl_OrderProduct[[#This Row],[ProductID]],tbl_Product[ProductID],tbl_Product[ListPrice])*tbl_OrderProduct[[#This Row],[Quantity]]</f>
        <v>67</v>
      </c>
    </row>
    <row r="508" spans="1:5" x14ac:dyDescent="0.4">
      <c r="A508" t="s">
        <v>379</v>
      </c>
      <c r="B508" t="s">
        <v>162</v>
      </c>
      <c r="C508" t="str">
        <f>_xlfn.XLOOKUP(tbl_OrderProduct[[#This Row],[ProductID]],tbl_Product[ProductID],tbl_Product[Category])</f>
        <v>Strategy</v>
      </c>
      <c r="D508">
        <v>2</v>
      </c>
      <c r="E508" s="3">
        <f>_xlfn.XLOOKUP(tbl_OrderProduct[[#This Row],[ProductID]],tbl_Product[ProductID],tbl_Product[ListPrice])*tbl_OrderProduct[[#This Row],[Quantity]]</f>
        <v>35</v>
      </c>
    </row>
    <row r="509" spans="1:5" x14ac:dyDescent="0.4">
      <c r="A509" t="s">
        <v>379</v>
      </c>
      <c r="B509" t="s">
        <v>136</v>
      </c>
      <c r="C509" t="str">
        <f>_xlfn.XLOOKUP(tbl_OrderProduct[[#This Row],[ProductID]],tbl_Product[ProductID],tbl_Product[Category])</f>
        <v>Party</v>
      </c>
      <c r="D509">
        <v>1</v>
      </c>
      <c r="E509" s="3">
        <f>_xlfn.XLOOKUP(tbl_OrderProduct[[#This Row],[ProductID]],tbl_Product[ProductID],tbl_Product[ListPrice])*tbl_OrderProduct[[#This Row],[Quantity]]</f>
        <v>33</v>
      </c>
    </row>
    <row r="510" spans="1:5" x14ac:dyDescent="0.4">
      <c r="A510" t="s">
        <v>380</v>
      </c>
      <c r="B510" t="s">
        <v>161</v>
      </c>
      <c r="C510" t="str">
        <f>_xlfn.XLOOKUP(tbl_OrderProduct[[#This Row],[ProductID]],tbl_Product[ProductID],tbl_Product[Category])</f>
        <v>Strategy</v>
      </c>
      <c r="D510">
        <v>1</v>
      </c>
      <c r="E510" s="3">
        <f>_xlfn.XLOOKUP(tbl_OrderProduct[[#This Row],[ProductID]],tbl_Product[ProductID],tbl_Product[ListPrice])*tbl_OrderProduct[[#This Row],[Quantity]]</f>
        <v>55.95</v>
      </c>
    </row>
    <row r="511" spans="1:5" x14ac:dyDescent="0.4">
      <c r="A511" t="s">
        <v>381</v>
      </c>
      <c r="B511" t="s">
        <v>8</v>
      </c>
      <c r="C511" t="str">
        <f>_xlfn.XLOOKUP(tbl_OrderProduct[[#This Row],[ProductID]],tbl_Product[ProductID],tbl_Product[Category])</f>
        <v>Adventure</v>
      </c>
      <c r="D511">
        <v>2</v>
      </c>
      <c r="E511" s="3">
        <f>_xlfn.XLOOKUP(tbl_OrderProduct[[#This Row],[ProductID]],tbl_Product[ProductID],tbl_Product[ListPrice])*tbl_OrderProduct[[#This Row],[Quantity]]</f>
        <v>109</v>
      </c>
    </row>
    <row r="512" spans="1:5" x14ac:dyDescent="0.4">
      <c r="A512" t="s">
        <v>382</v>
      </c>
      <c r="B512" t="s">
        <v>146</v>
      </c>
      <c r="C512" t="str">
        <f>_xlfn.XLOOKUP(tbl_OrderProduct[[#This Row],[ProductID]],tbl_Product[ProductID],tbl_Product[Category])</f>
        <v>Strategy</v>
      </c>
      <c r="D512">
        <v>2</v>
      </c>
      <c r="E512" s="3">
        <f>_xlfn.XLOOKUP(tbl_OrderProduct[[#This Row],[ProductID]],tbl_Product[ProductID],tbl_Product[ListPrice])*tbl_OrderProduct[[#This Row],[Quantity]]</f>
        <v>98.98</v>
      </c>
    </row>
    <row r="513" spans="1:5" x14ac:dyDescent="0.4">
      <c r="A513" t="s">
        <v>382</v>
      </c>
      <c r="B513" t="s">
        <v>147</v>
      </c>
      <c r="C513" t="str">
        <f>_xlfn.XLOOKUP(tbl_OrderProduct[[#This Row],[ProductID]],tbl_Product[ProductID],tbl_Product[Category])</f>
        <v>Classic</v>
      </c>
      <c r="D513">
        <v>1</v>
      </c>
      <c r="E513" s="3">
        <f>_xlfn.XLOOKUP(tbl_OrderProduct[[#This Row],[ProductID]],tbl_Product[ProductID],tbl_Product[ListPrice])*tbl_OrderProduct[[#This Row],[Quantity]]</f>
        <v>40.950000000000003</v>
      </c>
    </row>
    <row r="514" spans="1:5" x14ac:dyDescent="0.4">
      <c r="A514" t="s">
        <v>382</v>
      </c>
      <c r="B514" t="s">
        <v>130</v>
      </c>
      <c r="C514" t="str">
        <f>_xlfn.XLOOKUP(tbl_OrderProduct[[#This Row],[ProductID]],tbl_Product[ProductID],tbl_Product[Category])</f>
        <v>Strategy</v>
      </c>
      <c r="D514">
        <v>1</v>
      </c>
      <c r="E514" s="3">
        <f>_xlfn.XLOOKUP(tbl_OrderProduct[[#This Row],[ProductID]],tbl_Product[ProductID],tbl_Product[ListPrice])*tbl_OrderProduct[[#This Row],[Quantity]]</f>
        <v>15.5</v>
      </c>
    </row>
    <row r="515" spans="1:5" x14ac:dyDescent="0.4">
      <c r="A515" t="s">
        <v>382</v>
      </c>
      <c r="B515" t="s">
        <v>151</v>
      </c>
      <c r="C515" t="str">
        <f>_xlfn.XLOOKUP(tbl_OrderProduct[[#This Row],[ProductID]],tbl_Product[ProductID],tbl_Product[Category])</f>
        <v>Adventure</v>
      </c>
      <c r="D515">
        <v>1</v>
      </c>
      <c r="E515" s="3">
        <f>_xlfn.XLOOKUP(tbl_OrderProduct[[#This Row],[ProductID]],tbl_Product[ProductID],tbl_Product[ListPrice])*tbl_OrderProduct[[#This Row],[Quantity]]</f>
        <v>60.95</v>
      </c>
    </row>
    <row r="516" spans="1:5" x14ac:dyDescent="0.4">
      <c r="A516" t="s">
        <v>382</v>
      </c>
      <c r="B516" t="s">
        <v>154</v>
      </c>
      <c r="C516" t="str">
        <f>_xlfn.XLOOKUP(tbl_OrderProduct[[#This Row],[ProductID]],tbl_Product[ProductID],tbl_Product[Category])</f>
        <v>Strategy</v>
      </c>
      <c r="D516">
        <v>1</v>
      </c>
      <c r="E516" s="3">
        <f>_xlfn.XLOOKUP(tbl_OrderProduct[[#This Row],[ProductID]],tbl_Product[ProductID],tbl_Product[ListPrice])*tbl_OrderProduct[[#This Row],[Quantity]]</f>
        <v>31</v>
      </c>
    </row>
    <row r="517" spans="1:5" x14ac:dyDescent="0.4">
      <c r="A517" t="s">
        <v>383</v>
      </c>
      <c r="B517" t="s">
        <v>147</v>
      </c>
      <c r="C517" t="str">
        <f>_xlfn.XLOOKUP(tbl_OrderProduct[[#This Row],[ProductID]],tbl_Product[ProductID],tbl_Product[Category])</f>
        <v>Classic</v>
      </c>
      <c r="D517">
        <v>1</v>
      </c>
      <c r="E517" s="3">
        <f>_xlfn.XLOOKUP(tbl_OrderProduct[[#This Row],[ProductID]],tbl_Product[ProductID],tbl_Product[ListPrice])*tbl_OrderProduct[[#This Row],[Quantity]]</f>
        <v>40.950000000000003</v>
      </c>
    </row>
    <row r="518" spans="1:5" x14ac:dyDescent="0.4">
      <c r="A518" t="s">
        <v>383</v>
      </c>
      <c r="B518" t="s">
        <v>163</v>
      </c>
      <c r="C518" t="str">
        <f>_xlfn.XLOOKUP(tbl_OrderProduct[[#This Row],[ProductID]],tbl_Product[ProductID],tbl_Product[Category])</f>
        <v>Party</v>
      </c>
      <c r="D518">
        <v>2</v>
      </c>
      <c r="E518" s="3">
        <f>_xlfn.XLOOKUP(tbl_OrderProduct[[#This Row],[ProductID]],tbl_Product[ProductID],tbl_Product[ListPrice])*tbl_OrderProduct[[#This Row],[Quantity]]</f>
        <v>76</v>
      </c>
    </row>
    <row r="519" spans="1:5" x14ac:dyDescent="0.4">
      <c r="A519" t="s">
        <v>383</v>
      </c>
      <c r="B519" t="s">
        <v>129</v>
      </c>
      <c r="C519" t="str">
        <f>_xlfn.XLOOKUP(tbl_OrderProduct[[#This Row],[ProductID]],tbl_Product[ProductID],tbl_Product[Category])</f>
        <v>Party</v>
      </c>
      <c r="D519">
        <v>1</v>
      </c>
      <c r="E519" s="3">
        <f>_xlfn.XLOOKUP(tbl_OrderProduct[[#This Row],[ProductID]],tbl_Product[ProductID],tbl_Product[ListPrice])*tbl_OrderProduct[[#This Row],[Quantity]]</f>
        <v>49.49</v>
      </c>
    </row>
    <row r="520" spans="1:5" x14ac:dyDescent="0.4">
      <c r="A520" t="s">
        <v>384</v>
      </c>
      <c r="B520" t="s">
        <v>164</v>
      </c>
      <c r="C520" t="str">
        <f>_xlfn.XLOOKUP(tbl_OrderProduct[[#This Row],[ProductID]],tbl_Product[ProductID],tbl_Product[Category])</f>
        <v>Strategy</v>
      </c>
      <c r="D520">
        <v>1</v>
      </c>
      <c r="E520" s="3">
        <f>_xlfn.XLOOKUP(tbl_OrderProduct[[#This Row],[ProductID]],tbl_Product[ProductID],tbl_Product[ListPrice])*tbl_OrderProduct[[#This Row],[Quantity]]</f>
        <v>29</v>
      </c>
    </row>
    <row r="521" spans="1:5" x14ac:dyDescent="0.4">
      <c r="A521" t="s">
        <v>385</v>
      </c>
      <c r="B521" t="s">
        <v>137</v>
      </c>
      <c r="C521" t="str">
        <f>_xlfn.XLOOKUP(tbl_OrderProduct[[#This Row],[ProductID]],tbl_Product[ProductID],tbl_Product[Category])</f>
        <v>Classic</v>
      </c>
      <c r="D521">
        <v>1</v>
      </c>
      <c r="E521" s="3">
        <f>_xlfn.XLOOKUP(tbl_OrderProduct[[#This Row],[ProductID]],tbl_Product[ProductID],tbl_Product[ListPrice])*tbl_OrderProduct[[#This Row],[Quantity]]</f>
        <v>70.989999999999995</v>
      </c>
    </row>
    <row r="522" spans="1:5" x14ac:dyDescent="0.4">
      <c r="A522" t="s">
        <v>386</v>
      </c>
      <c r="B522" t="s">
        <v>165</v>
      </c>
      <c r="C522" t="str">
        <f>_xlfn.XLOOKUP(tbl_OrderProduct[[#This Row],[ProductID]],tbl_Product[ProductID],tbl_Product[Category])</f>
        <v>Party</v>
      </c>
      <c r="D522">
        <v>1</v>
      </c>
      <c r="E522" s="3">
        <f>_xlfn.XLOOKUP(tbl_OrderProduct[[#This Row],[ProductID]],tbl_Product[ProductID],tbl_Product[ListPrice])*tbl_OrderProduct[[#This Row],[Quantity]]</f>
        <v>26.49</v>
      </c>
    </row>
    <row r="523" spans="1:5" x14ac:dyDescent="0.4">
      <c r="A523" t="s">
        <v>386</v>
      </c>
      <c r="B523" t="s">
        <v>158</v>
      </c>
      <c r="C523" t="str">
        <f>_xlfn.XLOOKUP(tbl_OrderProduct[[#This Row],[ProductID]],tbl_Product[ProductID],tbl_Product[Category])</f>
        <v>Classic</v>
      </c>
      <c r="D523">
        <v>1</v>
      </c>
      <c r="E523" s="3">
        <f>_xlfn.XLOOKUP(tbl_OrderProduct[[#This Row],[ProductID]],tbl_Product[ProductID],tbl_Product[ListPrice])*tbl_OrderProduct[[#This Row],[Quantity]]</f>
        <v>45</v>
      </c>
    </row>
    <row r="524" spans="1:5" x14ac:dyDescent="0.4">
      <c r="A524" t="s">
        <v>386</v>
      </c>
      <c r="B524" t="s">
        <v>130</v>
      </c>
      <c r="C524" t="str">
        <f>_xlfn.XLOOKUP(tbl_OrderProduct[[#This Row],[ProductID]],tbl_Product[ProductID],tbl_Product[Category])</f>
        <v>Strategy</v>
      </c>
      <c r="D524">
        <v>2</v>
      </c>
      <c r="E524" s="3">
        <f>_xlfn.XLOOKUP(tbl_OrderProduct[[#This Row],[ProductID]],tbl_Product[ProductID],tbl_Product[ListPrice])*tbl_OrderProduct[[#This Row],[Quantity]]</f>
        <v>31</v>
      </c>
    </row>
    <row r="525" spans="1:5" x14ac:dyDescent="0.4">
      <c r="A525" t="s">
        <v>386</v>
      </c>
      <c r="B525" t="s">
        <v>141</v>
      </c>
      <c r="C525" t="str">
        <f>_xlfn.XLOOKUP(tbl_OrderProduct[[#This Row],[ProductID]],tbl_Product[ProductID],tbl_Product[Category])</f>
        <v>Strategy</v>
      </c>
      <c r="D525">
        <v>2</v>
      </c>
      <c r="E525" s="3">
        <f>_xlfn.XLOOKUP(tbl_OrderProduct[[#This Row],[ProductID]],tbl_Product[ProductID],tbl_Product[ListPrice])*tbl_OrderProduct[[#This Row],[Quantity]]</f>
        <v>48</v>
      </c>
    </row>
    <row r="526" spans="1:5" x14ac:dyDescent="0.4">
      <c r="A526" t="s">
        <v>387</v>
      </c>
      <c r="B526" t="s">
        <v>137</v>
      </c>
      <c r="C526" t="str">
        <f>_xlfn.XLOOKUP(tbl_OrderProduct[[#This Row],[ProductID]],tbl_Product[ProductID],tbl_Product[Category])</f>
        <v>Classic</v>
      </c>
      <c r="D526">
        <v>3</v>
      </c>
      <c r="E526" s="3">
        <f>_xlfn.XLOOKUP(tbl_OrderProduct[[#This Row],[ProductID]],tbl_Product[ProductID],tbl_Product[ListPrice])*tbl_OrderProduct[[#This Row],[Quantity]]</f>
        <v>212.96999999999997</v>
      </c>
    </row>
    <row r="527" spans="1:5" x14ac:dyDescent="0.4">
      <c r="A527" t="s">
        <v>387</v>
      </c>
      <c r="B527" t="s">
        <v>155</v>
      </c>
      <c r="C527" t="str">
        <f>_xlfn.XLOOKUP(tbl_OrderProduct[[#This Row],[ProductID]],tbl_Product[ProductID],tbl_Product[Category])</f>
        <v>Strategy</v>
      </c>
      <c r="D527">
        <v>1</v>
      </c>
      <c r="E527" s="3">
        <f>_xlfn.XLOOKUP(tbl_OrderProduct[[#This Row],[ProductID]],tbl_Product[ProductID],tbl_Product[ListPrice])*tbl_OrderProduct[[#This Row],[Quantity]]</f>
        <v>27</v>
      </c>
    </row>
    <row r="528" spans="1:5" x14ac:dyDescent="0.4">
      <c r="A528" t="s">
        <v>387</v>
      </c>
      <c r="B528" t="s">
        <v>165</v>
      </c>
      <c r="C528" t="str">
        <f>_xlfn.XLOOKUP(tbl_OrderProduct[[#This Row],[ProductID]],tbl_Product[ProductID],tbl_Product[Category])</f>
        <v>Party</v>
      </c>
      <c r="D528">
        <v>2</v>
      </c>
      <c r="E528" s="3">
        <f>_xlfn.XLOOKUP(tbl_OrderProduct[[#This Row],[ProductID]],tbl_Product[ProductID],tbl_Product[ListPrice])*tbl_OrderProduct[[#This Row],[Quantity]]</f>
        <v>52.98</v>
      </c>
    </row>
    <row r="529" spans="1:5" x14ac:dyDescent="0.4">
      <c r="A529" t="s">
        <v>387</v>
      </c>
      <c r="B529" t="s">
        <v>134</v>
      </c>
      <c r="C529" t="str">
        <f>_xlfn.XLOOKUP(tbl_OrderProduct[[#This Row],[ProductID]],tbl_Product[ProductID],tbl_Product[Category])</f>
        <v>Co-op</v>
      </c>
      <c r="D529">
        <v>1</v>
      </c>
      <c r="E529" s="3">
        <f>_xlfn.XLOOKUP(tbl_OrderProduct[[#This Row],[ProductID]],tbl_Product[ProductID],tbl_Product[ListPrice])*tbl_OrderProduct[[#This Row],[Quantity]]</f>
        <v>33.5</v>
      </c>
    </row>
    <row r="530" spans="1:5" x14ac:dyDescent="0.4">
      <c r="A530" t="s">
        <v>388</v>
      </c>
      <c r="B530" t="s">
        <v>143</v>
      </c>
      <c r="C530" t="str">
        <f>_xlfn.XLOOKUP(tbl_OrderProduct[[#This Row],[ProductID]],tbl_Product[ProductID],tbl_Product[Category])</f>
        <v>Party</v>
      </c>
      <c r="D530">
        <v>1</v>
      </c>
      <c r="E530" s="3">
        <f>_xlfn.XLOOKUP(tbl_OrderProduct[[#This Row],[ProductID]],tbl_Product[ProductID],tbl_Product[ListPrice])*tbl_OrderProduct[[#This Row],[Quantity]]</f>
        <v>21.95</v>
      </c>
    </row>
    <row r="531" spans="1:5" x14ac:dyDescent="0.4">
      <c r="A531" t="s">
        <v>388</v>
      </c>
      <c r="B531" t="s">
        <v>129</v>
      </c>
      <c r="C531" t="str">
        <f>_xlfn.XLOOKUP(tbl_OrderProduct[[#This Row],[ProductID]],tbl_Product[ProductID],tbl_Product[Category])</f>
        <v>Party</v>
      </c>
      <c r="D531">
        <v>1</v>
      </c>
      <c r="E531" s="3">
        <f>_xlfn.XLOOKUP(tbl_OrderProduct[[#This Row],[ProductID]],tbl_Product[ProductID],tbl_Product[ListPrice])*tbl_OrderProduct[[#This Row],[Quantity]]</f>
        <v>49.49</v>
      </c>
    </row>
    <row r="532" spans="1:5" x14ac:dyDescent="0.4">
      <c r="A532" t="s">
        <v>388</v>
      </c>
      <c r="B532" t="s">
        <v>130</v>
      </c>
      <c r="C532" t="str">
        <f>_xlfn.XLOOKUP(tbl_OrderProduct[[#This Row],[ProductID]],tbl_Product[ProductID],tbl_Product[Category])</f>
        <v>Strategy</v>
      </c>
      <c r="D532">
        <v>1</v>
      </c>
      <c r="E532" s="3">
        <f>_xlfn.XLOOKUP(tbl_OrderProduct[[#This Row],[ProductID]],tbl_Product[ProductID],tbl_Product[ListPrice])*tbl_OrderProduct[[#This Row],[Quantity]]</f>
        <v>15.5</v>
      </c>
    </row>
    <row r="533" spans="1:5" x14ac:dyDescent="0.4">
      <c r="A533" t="s">
        <v>388</v>
      </c>
      <c r="B533" t="s">
        <v>157</v>
      </c>
      <c r="C533" t="str">
        <f>_xlfn.XLOOKUP(tbl_OrderProduct[[#This Row],[ProductID]],tbl_Product[ProductID],tbl_Product[Category])</f>
        <v>Strategy</v>
      </c>
      <c r="D533">
        <v>1</v>
      </c>
      <c r="E533" s="3">
        <f>_xlfn.XLOOKUP(tbl_OrderProduct[[#This Row],[ProductID]],tbl_Product[ProductID],tbl_Product[ListPrice])*tbl_OrderProduct[[#This Row],[Quantity]]</f>
        <v>47</v>
      </c>
    </row>
    <row r="534" spans="1:5" x14ac:dyDescent="0.4">
      <c r="A534" t="s">
        <v>389</v>
      </c>
      <c r="B534" t="s">
        <v>135</v>
      </c>
      <c r="C534" t="str">
        <f>_xlfn.XLOOKUP(tbl_OrderProduct[[#This Row],[ProductID]],tbl_Product[ProductID],tbl_Product[Category])</f>
        <v>Classic</v>
      </c>
      <c r="D534">
        <v>1</v>
      </c>
      <c r="E534" s="3">
        <f>_xlfn.XLOOKUP(tbl_OrderProduct[[#This Row],[ProductID]],tbl_Product[ProductID],tbl_Product[ListPrice])*tbl_OrderProduct[[#This Row],[Quantity]]</f>
        <v>16.989999999999998</v>
      </c>
    </row>
    <row r="535" spans="1:5" x14ac:dyDescent="0.4">
      <c r="A535" t="s">
        <v>390</v>
      </c>
      <c r="B535" t="s">
        <v>144</v>
      </c>
      <c r="C535" t="str">
        <f>_xlfn.XLOOKUP(tbl_OrderProduct[[#This Row],[ProductID]],tbl_Product[ProductID],tbl_Product[Category])</f>
        <v>Strategy</v>
      </c>
      <c r="D535">
        <v>1</v>
      </c>
      <c r="E535" s="3">
        <f>_xlfn.XLOOKUP(tbl_OrderProduct[[#This Row],[ProductID]],tbl_Product[ProductID],tbl_Product[ListPrice])*tbl_OrderProduct[[#This Row],[Quantity]]</f>
        <v>64.95</v>
      </c>
    </row>
    <row r="536" spans="1:5" x14ac:dyDescent="0.4">
      <c r="A536" t="s">
        <v>390</v>
      </c>
      <c r="B536" t="s">
        <v>136</v>
      </c>
      <c r="C536" t="str">
        <f>_xlfn.XLOOKUP(tbl_OrderProduct[[#This Row],[ProductID]],tbl_Product[ProductID],tbl_Product[Category])</f>
        <v>Party</v>
      </c>
      <c r="D536">
        <v>1</v>
      </c>
      <c r="E536" s="3">
        <f>_xlfn.XLOOKUP(tbl_OrderProduct[[#This Row],[ProductID]],tbl_Product[ProductID],tbl_Product[ListPrice])*tbl_OrderProduct[[#This Row],[Quantity]]</f>
        <v>33</v>
      </c>
    </row>
    <row r="537" spans="1:5" x14ac:dyDescent="0.4">
      <c r="A537" t="s">
        <v>390</v>
      </c>
      <c r="B537" t="s">
        <v>148</v>
      </c>
      <c r="C537" t="str">
        <f>_xlfn.XLOOKUP(tbl_OrderProduct[[#This Row],[ProductID]],tbl_Product[ProductID],tbl_Product[Category])</f>
        <v>Strategy</v>
      </c>
      <c r="D537">
        <v>1</v>
      </c>
      <c r="E537" s="3">
        <f>_xlfn.XLOOKUP(tbl_OrderProduct[[#This Row],[ProductID]],tbl_Product[ProductID],tbl_Product[ListPrice])*tbl_OrderProduct[[#This Row],[Quantity]]</f>
        <v>20.49</v>
      </c>
    </row>
    <row r="538" spans="1:5" x14ac:dyDescent="0.4">
      <c r="A538" t="s">
        <v>390</v>
      </c>
      <c r="B538" t="s">
        <v>155</v>
      </c>
      <c r="C538" t="str">
        <f>_xlfn.XLOOKUP(tbl_OrderProduct[[#This Row],[ProductID]],tbl_Product[ProductID],tbl_Product[Category])</f>
        <v>Strategy</v>
      </c>
      <c r="D538">
        <v>1</v>
      </c>
      <c r="E538" s="3">
        <f>_xlfn.XLOOKUP(tbl_OrderProduct[[#This Row],[ProductID]],tbl_Product[ProductID],tbl_Product[ListPrice])*tbl_OrderProduct[[#This Row],[Quantity]]</f>
        <v>27</v>
      </c>
    </row>
    <row r="539" spans="1:5" x14ac:dyDescent="0.4">
      <c r="A539" t="s">
        <v>390</v>
      </c>
      <c r="B539" t="s">
        <v>150</v>
      </c>
      <c r="C539" t="str">
        <f>_xlfn.XLOOKUP(tbl_OrderProduct[[#This Row],[ProductID]],tbl_Product[ProductID],tbl_Product[Category])</f>
        <v>Party</v>
      </c>
      <c r="D539">
        <v>1</v>
      </c>
      <c r="E539" s="3">
        <f>_xlfn.XLOOKUP(tbl_OrderProduct[[#This Row],[ProductID]],tbl_Product[ProductID],tbl_Product[ListPrice])*tbl_OrderProduct[[#This Row],[Quantity]]</f>
        <v>35</v>
      </c>
    </row>
    <row r="540" spans="1:5" x14ac:dyDescent="0.4">
      <c r="A540" t="s">
        <v>390</v>
      </c>
      <c r="B540" t="s">
        <v>163</v>
      </c>
      <c r="C540" t="str">
        <f>_xlfn.XLOOKUP(tbl_OrderProduct[[#This Row],[ProductID]],tbl_Product[ProductID],tbl_Product[Category])</f>
        <v>Party</v>
      </c>
      <c r="D540">
        <v>1</v>
      </c>
      <c r="E540" s="3">
        <f>_xlfn.XLOOKUP(tbl_OrderProduct[[#This Row],[ProductID]],tbl_Product[ProductID],tbl_Product[ListPrice])*tbl_OrderProduct[[#This Row],[Quantity]]</f>
        <v>38</v>
      </c>
    </row>
    <row r="541" spans="1:5" x14ac:dyDescent="0.4">
      <c r="A541" t="s">
        <v>391</v>
      </c>
      <c r="B541" t="s">
        <v>139</v>
      </c>
      <c r="C541" t="str">
        <f>_xlfn.XLOOKUP(tbl_OrderProduct[[#This Row],[ProductID]],tbl_Product[ProductID],tbl_Product[Category])</f>
        <v>Strategy</v>
      </c>
      <c r="D541">
        <v>1</v>
      </c>
      <c r="E541" s="3">
        <f>_xlfn.XLOOKUP(tbl_OrderProduct[[#This Row],[ProductID]],tbl_Product[ProductID],tbl_Product[ListPrice])*tbl_OrderProduct[[#This Row],[Quantity]]</f>
        <v>54.99</v>
      </c>
    </row>
    <row r="542" spans="1:5" x14ac:dyDescent="0.4">
      <c r="A542" t="s">
        <v>392</v>
      </c>
      <c r="B542" t="s">
        <v>161</v>
      </c>
      <c r="C542" t="str">
        <f>_xlfn.XLOOKUP(tbl_OrderProduct[[#This Row],[ProductID]],tbl_Product[ProductID],tbl_Product[Category])</f>
        <v>Strategy</v>
      </c>
      <c r="D542">
        <v>1</v>
      </c>
      <c r="E542" s="3">
        <f>_xlfn.XLOOKUP(tbl_OrderProduct[[#This Row],[ProductID]],tbl_Product[ProductID],tbl_Product[ListPrice])*tbl_OrderProduct[[#This Row],[Quantity]]</f>
        <v>55.95</v>
      </c>
    </row>
    <row r="543" spans="1:5" x14ac:dyDescent="0.4">
      <c r="A543" t="s">
        <v>392</v>
      </c>
      <c r="B543" t="s">
        <v>133</v>
      </c>
      <c r="C543" t="str">
        <f>_xlfn.XLOOKUP(tbl_OrderProduct[[#This Row],[ProductID]],tbl_Product[ProductID],tbl_Product[Category])</f>
        <v>Adventure</v>
      </c>
      <c r="D543">
        <v>1</v>
      </c>
      <c r="E543" s="3">
        <f>_xlfn.XLOOKUP(tbl_OrderProduct[[#This Row],[ProductID]],tbl_Product[ProductID],tbl_Product[ListPrice])*tbl_OrderProduct[[#This Row],[Quantity]]</f>
        <v>23.95</v>
      </c>
    </row>
    <row r="544" spans="1:5" x14ac:dyDescent="0.4">
      <c r="A544" t="s">
        <v>393</v>
      </c>
      <c r="B544" t="s">
        <v>10</v>
      </c>
      <c r="C544" t="str">
        <f>_xlfn.XLOOKUP(tbl_OrderProduct[[#This Row],[ProductID]],tbl_Product[ProductID],tbl_Product[Category])</f>
        <v>Party</v>
      </c>
      <c r="D544">
        <v>1</v>
      </c>
      <c r="E544" s="3">
        <f>_xlfn.XLOOKUP(tbl_OrderProduct[[#This Row],[ProductID]],tbl_Product[ProductID],tbl_Product[ListPrice])*tbl_OrderProduct[[#This Row],[Quantity]]</f>
        <v>49</v>
      </c>
    </row>
    <row r="545" spans="1:5" x14ac:dyDescent="0.4">
      <c r="A545" t="s">
        <v>393</v>
      </c>
      <c r="B545" t="s">
        <v>2</v>
      </c>
      <c r="C545" t="str">
        <f>_xlfn.XLOOKUP(tbl_OrderProduct[[#This Row],[ProductID]],tbl_Product[ProductID],tbl_Product[Category])</f>
        <v>Strategy</v>
      </c>
      <c r="D545">
        <v>1</v>
      </c>
      <c r="E545" s="3">
        <f>_xlfn.XLOOKUP(tbl_OrderProduct[[#This Row],[ProductID]],tbl_Product[ProductID],tbl_Product[ListPrice])*tbl_OrderProduct[[#This Row],[Quantity]]</f>
        <v>12.95</v>
      </c>
    </row>
    <row r="546" spans="1:5" x14ac:dyDescent="0.4">
      <c r="A546" t="s">
        <v>394</v>
      </c>
      <c r="B546" t="s">
        <v>131</v>
      </c>
      <c r="C546" t="str">
        <f>_xlfn.XLOOKUP(tbl_OrderProduct[[#This Row],[ProductID]],tbl_Product[ProductID],tbl_Product[Category])</f>
        <v>Strategy</v>
      </c>
      <c r="D546">
        <v>2</v>
      </c>
      <c r="E546" s="3">
        <f>_xlfn.XLOOKUP(tbl_OrderProduct[[#This Row],[ProductID]],tbl_Product[ProductID],tbl_Product[ListPrice])*tbl_OrderProduct[[#This Row],[Quantity]]</f>
        <v>98</v>
      </c>
    </row>
    <row r="547" spans="1:5" x14ac:dyDescent="0.4">
      <c r="A547" t="s">
        <v>395</v>
      </c>
      <c r="B547" t="s">
        <v>138</v>
      </c>
      <c r="C547" t="str">
        <f>_xlfn.XLOOKUP(tbl_OrderProduct[[#This Row],[ProductID]],tbl_Product[ProductID],tbl_Product[Category])</f>
        <v>Classic</v>
      </c>
      <c r="D547">
        <v>2</v>
      </c>
      <c r="E547" s="3">
        <f>_xlfn.XLOOKUP(tbl_OrderProduct[[#This Row],[ProductID]],tbl_Product[ProductID],tbl_Product[ListPrice])*tbl_OrderProduct[[#This Row],[Quantity]]</f>
        <v>124</v>
      </c>
    </row>
    <row r="548" spans="1:5" x14ac:dyDescent="0.4">
      <c r="A548" t="s">
        <v>396</v>
      </c>
      <c r="B548" t="s">
        <v>6</v>
      </c>
      <c r="C548" t="str">
        <f>_xlfn.XLOOKUP(tbl_OrderProduct[[#This Row],[ProductID]],tbl_Product[ProductID],tbl_Product[Category])</f>
        <v>Adventure</v>
      </c>
      <c r="D548">
        <v>2</v>
      </c>
      <c r="E548" s="3">
        <f>_xlfn.XLOOKUP(tbl_OrderProduct[[#This Row],[ProductID]],tbl_Product[ProductID],tbl_Product[ListPrice])*tbl_OrderProduct[[#This Row],[Quantity]]</f>
        <v>34</v>
      </c>
    </row>
    <row r="549" spans="1:5" x14ac:dyDescent="0.4">
      <c r="A549" t="s">
        <v>396</v>
      </c>
      <c r="B549" t="s">
        <v>142</v>
      </c>
      <c r="C549" t="str">
        <f>_xlfn.XLOOKUP(tbl_OrderProduct[[#This Row],[ProductID]],tbl_Product[ProductID],tbl_Product[Category])</f>
        <v>Classic</v>
      </c>
      <c r="D549">
        <v>1</v>
      </c>
      <c r="E549" s="3">
        <f>_xlfn.XLOOKUP(tbl_OrderProduct[[#This Row],[ProductID]],tbl_Product[ProductID],tbl_Product[ListPrice])*tbl_OrderProduct[[#This Row],[Quantity]]</f>
        <v>49.49</v>
      </c>
    </row>
    <row r="550" spans="1:5" x14ac:dyDescent="0.4">
      <c r="A550" t="s">
        <v>397</v>
      </c>
      <c r="B550" t="s">
        <v>137</v>
      </c>
      <c r="C550" t="str">
        <f>_xlfn.XLOOKUP(tbl_OrderProduct[[#This Row],[ProductID]],tbl_Product[ProductID],tbl_Product[Category])</f>
        <v>Classic</v>
      </c>
      <c r="D550">
        <v>1</v>
      </c>
      <c r="E550" s="3">
        <f>_xlfn.XLOOKUP(tbl_OrderProduct[[#This Row],[ProductID]],tbl_Product[ProductID],tbl_Product[ListPrice])*tbl_OrderProduct[[#This Row],[Quantity]]</f>
        <v>70.989999999999995</v>
      </c>
    </row>
    <row r="551" spans="1:5" x14ac:dyDescent="0.4">
      <c r="A551" t="s">
        <v>397</v>
      </c>
      <c r="B551" t="s">
        <v>154</v>
      </c>
      <c r="C551" t="str">
        <f>_xlfn.XLOOKUP(tbl_OrderProduct[[#This Row],[ProductID]],tbl_Product[ProductID],tbl_Product[Category])</f>
        <v>Strategy</v>
      </c>
      <c r="D551">
        <v>1</v>
      </c>
      <c r="E551" s="3">
        <f>_xlfn.XLOOKUP(tbl_OrderProduct[[#This Row],[ProductID]],tbl_Product[ProductID],tbl_Product[ListPrice])*tbl_OrderProduct[[#This Row],[Quantity]]</f>
        <v>31</v>
      </c>
    </row>
    <row r="552" spans="1:5" x14ac:dyDescent="0.4">
      <c r="A552" t="s">
        <v>398</v>
      </c>
      <c r="B552" t="s">
        <v>145</v>
      </c>
      <c r="C552" t="str">
        <f>_xlfn.XLOOKUP(tbl_OrderProduct[[#This Row],[ProductID]],tbl_Product[ProductID],tbl_Product[Category])</f>
        <v>Adventure</v>
      </c>
      <c r="D552">
        <v>1</v>
      </c>
      <c r="E552" s="3">
        <f>_xlfn.XLOOKUP(tbl_OrderProduct[[#This Row],[ProductID]],tbl_Product[ProductID],tbl_Product[ListPrice])*tbl_OrderProduct[[#This Row],[Quantity]]</f>
        <v>40.5</v>
      </c>
    </row>
    <row r="553" spans="1:5" x14ac:dyDescent="0.4">
      <c r="A553" t="s">
        <v>398</v>
      </c>
      <c r="B553" t="s">
        <v>134</v>
      </c>
      <c r="C553" t="str">
        <f>_xlfn.XLOOKUP(tbl_OrderProduct[[#This Row],[ProductID]],tbl_Product[ProductID],tbl_Product[Category])</f>
        <v>Co-op</v>
      </c>
      <c r="D553">
        <v>1</v>
      </c>
      <c r="E553" s="3">
        <f>_xlfn.XLOOKUP(tbl_OrderProduct[[#This Row],[ProductID]],tbl_Product[ProductID],tbl_Product[ListPrice])*tbl_OrderProduct[[#This Row],[Quantity]]</f>
        <v>33.5</v>
      </c>
    </row>
    <row r="554" spans="1:5" x14ac:dyDescent="0.4">
      <c r="A554" t="s">
        <v>399</v>
      </c>
      <c r="B554" t="s">
        <v>154</v>
      </c>
      <c r="C554" t="str">
        <f>_xlfn.XLOOKUP(tbl_OrderProduct[[#This Row],[ProductID]],tbl_Product[ProductID],tbl_Product[Category])</f>
        <v>Strategy</v>
      </c>
      <c r="D554">
        <v>1</v>
      </c>
      <c r="E554" s="3">
        <f>_xlfn.XLOOKUP(tbl_OrderProduct[[#This Row],[ProductID]],tbl_Product[ProductID],tbl_Product[ListPrice])*tbl_OrderProduct[[#This Row],[Quantity]]</f>
        <v>31</v>
      </c>
    </row>
    <row r="555" spans="1:5" x14ac:dyDescent="0.4">
      <c r="A555" t="s">
        <v>399</v>
      </c>
      <c r="B555" t="s">
        <v>152</v>
      </c>
      <c r="C555" t="str">
        <f>_xlfn.XLOOKUP(tbl_OrderProduct[[#This Row],[ProductID]],tbl_Product[ProductID],tbl_Product[Category])</f>
        <v>Party</v>
      </c>
      <c r="D555">
        <v>2</v>
      </c>
      <c r="E555" s="3">
        <f>_xlfn.XLOOKUP(tbl_OrderProduct[[#This Row],[ProductID]],tbl_Product[ProductID],tbl_Product[ListPrice])*tbl_OrderProduct[[#This Row],[Quantity]]</f>
        <v>119.9</v>
      </c>
    </row>
    <row r="556" spans="1:5" x14ac:dyDescent="0.4">
      <c r="A556" t="s">
        <v>399</v>
      </c>
      <c r="B556" t="s">
        <v>2</v>
      </c>
      <c r="C556" t="str">
        <f>_xlfn.XLOOKUP(tbl_OrderProduct[[#This Row],[ProductID]],tbl_Product[ProductID],tbl_Product[Category])</f>
        <v>Strategy</v>
      </c>
      <c r="D556">
        <v>1</v>
      </c>
      <c r="E556" s="3">
        <f>_xlfn.XLOOKUP(tbl_OrderProduct[[#This Row],[ProductID]],tbl_Product[ProductID],tbl_Product[ListPrice])*tbl_OrderProduct[[#This Row],[Quantity]]</f>
        <v>12.95</v>
      </c>
    </row>
    <row r="557" spans="1:5" x14ac:dyDescent="0.4">
      <c r="A557" t="s">
        <v>400</v>
      </c>
      <c r="B557" t="s">
        <v>133</v>
      </c>
      <c r="C557" t="str">
        <f>_xlfn.XLOOKUP(tbl_OrderProduct[[#This Row],[ProductID]],tbl_Product[ProductID],tbl_Product[Category])</f>
        <v>Adventure</v>
      </c>
      <c r="D557">
        <v>2</v>
      </c>
      <c r="E557" s="3">
        <f>_xlfn.XLOOKUP(tbl_OrderProduct[[#This Row],[ProductID]],tbl_Product[ProductID],tbl_Product[ListPrice])*tbl_OrderProduct[[#This Row],[Quantity]]</f>
        <v>47.9</v>
      </c>
    </row>
    <row r="558" spans="1:5" x14ac:dyDescent="0.4">
      <c r="A558" t="s">
        <v>400</v>
      </c>
      <c r="B558" t="s">
        <v>4</v>
      </c>
      <c r="C558" t="str">
        <f>_xlfn.XLOOKUP(tbl_OrderProduct[[#This Row],[ProductID]],tbl_Product[ProductID],tbl_Product[Category])</f>
        <v>Strategy</v>
      </c>
      <c r="D558">
        <v>1</v>
      </c>
      <c r="E558" s="3">
        <f>_xlfn.XLOOKUP(tbl_OrderProduct[[#This Row],[ProductID]],tbl_Product[ProductID],tbl_Product[ListPrice])*tbl_OrderProduct[[#This Row],[Quantity]]</f>
        <v>34.99</v>
      </c>
    </row>
    <row r="559" spans="1:5" x14ac:dyDescent="0.4">
      <c r="A559" t="s">
        <v>400</v>
      </c>
      <c r="B559" t="s">
        <v>161</v>
      </c>
      <c r="C559" t="str">
        <f>_xlfn.XLOOKUP(tbl_OrderProduct[[#This Row],[ProductID]],tbl_Product[ProductID],tbl_Product[Category])</f>
        <v>Strategy</v>
      </c>
      <c r="D559">
        <v>1</v>
      </c>
      <c r="E559" s="3">
        <f>_xlfn.XLOOKUP(tbl_OrderProduct[[#This Row],[ProductID]],tbl_Product[ProductID],tbl_Product[ListPrice])*tbl_OrderProduct[[#This Row],[Quantity]]</f>
        <v>55.95</v>
      </c>
    </row>
    <row r="560" spans="1:5" x14ac:dyDescent="0.4">
      <c r="A560" t="s">
        <v>400</v>
      </c>
      <c r="B560" t="s">
        <v>157</v>
      </c>
      <c r="C560" t="str">
        <f>_xlfn.XLOOKUP(tbl_OrderProduct[[#This Row],[ProductID]],tbl_Product[ProductID],tbl_Product[Category])</f>
        <v>Strategy</v>
      </c>
      <c r="D560">
        <v>1</v>
      </c>
      <c r="E560" s="3">
        <f>_xlfn.XLOOKUP(tbl_OrderProduct[[#This Row],[ProductID]],tbl_Product[ProductID],tbl_Product[ListPrice])*tbl_OrderProduct[[#This Row],[Quantity]]</f>
        <v>47</v>
      </c>
    </row>
    <row r="561" spans="1:5" x14ac:dyDescent="0.4">
      <c r="A561" t="s">
        <v>401</v>
      </c>
      <c r="B561" t="s">
        <v>10</v>
      </c>
      <c r="C561" t="str">
        <f>_xlfn.XLOOKUP(tbl_OrderProduct[[#This Row],[ProductID]],tbl_Product[ProductID],tbl_Product[Category])</f>
        <v>Party</v>
      </c>
      <c r="D561">
        <v>1</v>
      </c>
      <c r="E561" s="3">
        <f>_xlfn.XLOOKUP(tbl_OrderProduct[[#This Row],[ProductID]],tbl_Product[ProductID],tbl_Product[ListPrice])*tbl_OrderProduct[[#This Row],[Quantity]]</f>
        <v>49</v>
      </c>
    </row>
    <row r="562" spans="1:5" x14ac:dyDescent="0.4">
      <c r="A562" t="s">
        <v>402</v>
      </c>
      <c r="B562" t="s">
        <v>139</v>
      </c>
      <c r="C562" t="str">
        <f>_xlfn.XLOOKUP(tbl_OrderProduct[[#This Row],[ProductID]],tbl_Product[ProductID],tbl_Product[Category])</f>
        <v>Strategy</v>
      </c>
      <c r="D562">
        <v>1</v>
      </c>
      <c r="E562" s="3">
        <f>_xlfn.XLOOKUP(tbl_OrderProduct[[#This Row],[ProductID]],tbl_Product[ProductID],tbl_Product[ListPrice])*tbl_OrderProduct[[#This Row],[Quantity]]</f>
        <v>54.99</v>
      </c>
    </row>
    <row r="563" spans="1:5" x14ac:dyDescent="0.4">
      <c r="A563" t="s">
        <v>402</v>
      </c>
      <c r="B563" t="s">
        <v>3</v>
      </c>
      <c r="C563" t="str">
        <f>_xlfn.XLOOKUP(tbl_OrderProduct[[#This Row],[ProductID]],tbl_Product[ProductID],tbl_Product[Category])</f>
        <v>Co-op</v>
      </c>
      <c r="D563">
        <v>1</v>
      </c>
      <c r="E563" s="3">
        <f>_xlfn.XLOOKUP(tbl_OrderProduct[[#This Row],[ProductID]],tbl_Product[ProductID],tbl_Product[ListPrice])*tbl_OrderProduct[[#This Row],[Quantity]]</f>
        <v>34.950000000000003</v>
      </c>
    </row>
    <row r="564" spans="1:5" x14ac:dyDescent="0.4">
      <c r="A564" t="s">
        <v>402</v>
      </c>
      <c r="B564" t="s">
        <v>138</v>
      </c>
      <c r="C564" t="str">
        <f>_xlfn.XLOOKUP(tbl_OrderProduct[[#This Row],[ProductID]],tbl_Product[ProductID],tbl_Product[Category])</f>
        <v>Classic</v>
      </c>
      <c r="D564">
        <v>2</v>
      </c>
      <c r="E564" s="3">
        <f>_xlfn.XLOOKUP(tbl_OrderProduct[[#This Row],[ProductID]],tbl_Product[ProductID],tbl_Product[ListPrice])*tbl_OrderProduct[[#This Row],[Quantity]]</f>
        <v>124</v>
      </c>
    </row>
    <row r="565" spans="1:5" x14ac:dyDescent="0.4">
      <c r="A565" t="s">
        <v>402</v>
      </c>
      <c r="B565" t="s">
        <v>2</v>
      </c>
      <c r="C565" t="str">
        <f>_xlfn.XLOOKUP(tbl_OrderProduct[[#This Row],[ProductID]],tbl_Product[ProductID],tbl_Product[Category])</f>
        <v>Strategy</v>
      </c>
      <c r="D565">
        <v>1</v>
      </c>
      <c r="E565" s="3">
        <f>_xlfn.XLOOKUP(tbl_OrderProduct[[#This Row],[ProductID]],tbl_Product[ProductID],tbl_Product[ListPrice])*tbl_OrderProduct[[#This Row],[Quantity]]</f>
        <v>12.95</v>
      </c>
    </row>
    <row r="566" spans="1:5" x14ac:dyDescent="0.4">
      <c r="A566" t="s">
        <v>403</v>
      </c>
      <c r="B566" t="s">
        <v>3</v>
      </c>
      <c r="C566" t="str">
        <f>_xlfn.XLOOKUP(tbl_OrderProduct[[#This Row],[ProductID]],tbl_Product[ProductID],tbl_Product[Category])</f>
        <v>Co-op</v>
      </c>
      <c r="D566">
        <v>2</v>
      </c>
      <c r="E566" s="3">
        <f>_xlfn.XLOOKUP(tbl_OrderProduct[[#This Row],[ProductID]],tbl_Product[ProductID],tbl_Product[ListPrice])*tbl_OrderProduct[[#This Row],[Quantity]]</f>
        <v>69.900000000000006</v>
      </c>
    </row>
    <row r="567" spans="1:5" x14ac:dyDescent="0.4">
      <c r="A567" t="s">
        <v>403</v>
      </c>
      <c r="B567" t="s">
        <v>143</v>
      </c>
      <c r="C567" t="str">
        <f>_xlfn.XLOOKUP(tbl_OrderProduct[[#This Row],[ProductID]],tbl_Product[ProductID],tbl_Product[Category])</f>
        <v>Party</v>
      </c>
      <c r="D567">
        <v>1</v>
      </c>
      <c r="E567" s="3">
        <f>_xlfn.XLOOKUP(tbl_OrderProduct[[#This Row],[ProductID]],tbl_Product[ProductID],tbl_Product[ListPrice])*tbl_OrderProduct[[#This Row],[Quantity]]</f>
        <v>21.95</v>
      </c>
    </row>
    <row r="568" spans="1:5" x14ac:dyDescent="0.4">
      <c r="A568" t="s">
        <v>403</v>
      </c>
      <c r="B568" t="s">
        <v>151</v>
      </c>
      <c r="C568" t="str">
        <f>_xlfn.XLOOKUP(tbl_OrderProduct[[#This Row],[ProductID]],tbl_Product[ProductID],tbl_Product[Category])</f>
        <v>Adventure</v>
      </c>
      <c r="D568">
        <v>2</v>
      </c>
      <c r="E568" s="3">
        <f>_xlfn.XLOOKUP(tbl_OrderProduct[[#This Row],[ProductID]],tbl_Product[ProductID],tbl_Product[ListPrice])*tbl_OrderProduct[[#This Row],[Quantity]]</f>
        <v>121.9</v>
      </c>
    </row>
    <row r="569" spans="1:5" x14ac:dyDescent="0.4">
      <c r="A569" t="s">
        <v>404</v>
      </c>
      <c r="B569" t="s">
        <v>157</v>
      </c>
      <c r="C569" t="str">
        <f>_xlfn.XLOOKUP(tbl_OrderProduct[[#This Row],[ProductID]],tbl_Product[ProductID],tbl_Product[Category])</f>
        <v>Strategy</v>
      </c>
      <c r="D569">
        <v>1</v>
      </c>
      <c r="E569" s="3">
        <f>_xlfn.XLOOKUP(tbl_OrderProduct[[#This Row],[ProductID]],tbl_Product[ProductID],tbl_Product[ListPrice])*tbl_OrderProduct[[#This Row],[Quantity]]</f>
        <v>47</v>
      </c>
    </row>
    <row r="570" spans="1:5" x14ac:dyDescent="0.4">
      <c r="A570" t="s">
        <v>405</v>
      </c>
      <c r="B570" t="s">
        <v>154</v>
      </c>
      <c r="C570" t="str">
        <f>_xlfn.XLOOKUP(tbl_OrderProduct[[#This Row],[ProductID]],tbl_Product[ProductID],tbl_Product[Category])</f>
        <v>Strategy</v>
      </c>
      <c r="D570">
        <v>1</v>
      </c>
      <c r="E570" s="3">
        <f>_xlfn.XLOOKUP(tbl_OrderProduct[[#This Row],[ProductID]],tbl_Product[ProductID],tbl_Product[ListPrice])*tbl_OrderProduct[[#This Row],[Quantity]]</f>
        <v>31</v>
      </c>
    </row>
    <row r="571" spans="1:5" x14ac:dyDescent="0.4">
      <c r="A571" t="s">
        <v>406</v>
      </c>
      <c r="B571" t="s">
        <v>134</v>
      </c>
      <c r="C571" t="str">
        <f>_xlfn.XLOOKUP(tbl_OrderProduct[[#This Row],[ProductID]],tbl_Product[ProductID],tbl_Product[Category])</f>
        <v>Co-op</v>
      </c>
      <c r="D571">
        <v>1</v>
      </c>
      <c r="E571" s="3">
        <f>_xlfn.XLOOKUP(tbl_OrderProduct[[#This Row],[ProductID]],tbl_Product[ProductID],tbl_Product[ListPrice])*tbl_OrderProduct[[#This Row],[Quantity]]</f>
        <v>33.5</v>
      </c>
    </row>
    <row r="572" spans="1:5" x14ac:dyDescent="0.4">
      <c r="A572" t="s">
        <v>407</v>
      </c>
      <c r="B572" t="s">
        <v>162</v>
      </c>
      <c r="C572" t="str">
        <f>_xlfn.XLOOKUP(tbl_OrderProduct[[#This Row],[ProductID]],tbl_Product[ProductID],tbl_Product[Category])</f>
        <v>Strategy</v>
      </c>
      <c r="D572">
        <v>1</v>
      </c>
      <c r="E572" s="3">
        <f>_xlfn.XLOOKUP(tbl_OrderProduct[[#This Row],[ProductID]],tbl_Product[ProductID],tbl_Product[ListPrice])*tbl_OrderProduct[[#This Row],[Quantity]]</f>
        <v>17.5</v>
      </c>
    </row>
    <row r="573" spans="1:5" x14ac:dyDescent="0.4">
      <c r="A573" t="s">
        <v>408</v>
      </c>
      <c r="B573" t="s">
        <v>134</v>
      </c>
      <c r="C573" t="str">
        <f>_xlfn.XLOOKUP(tbl_OrderProduct[[#This Row],[ProductID]],tbl_Product[ProductID],tbl_Product[Category])</f>
        <v>Co-op</v>
      </c>
      <c r="D573">
        <v>1</v>
      </c>
      <c r="E573" s="3">
        <f>_xlfn.XLOOKUP(tbl_OrderProduct[[#This Row],[ProductID]],tbl_Product[ProductID],tbl_Product[ListPrice])*tbl_OrderProduct[[#This Row],[Quantity]]</f>
        <v>33.5</v>
      </c>
    </row>
    <row r="574" spans="1:5" x14ac:dyDescent="0.4">
      <c r="A574" t="s">
        <v>409</v>
      </c>
      <c r="B574" t="s">
        <v>134</v>
      </c>
      <c r="C574" t="str">
        <f>_xlfn.XLOOKUP(tbl_OrderProduct[[#This Row],[ProductID]],tbl_Product[ProductID],tbl_Product[Category])</f>
        <v>Co-op</v>
      </c>
      <c r="D574">
        <v>1</v>
      </c>
      <c r="E574" s="3">
        <f>_xlfn.XLOOKUP(tbl_OrderProduct[[#This Row],[ProductID]],tbl_Product[ProductID],tbl_Product[ListPrice])*tbl_OrderProduct[[#This Row],[Quantity]]</f>
        <v>33.5</v>
      </c>
    </row>
    <row r="575" spans="1:5" x14ac:dyDescent="0.4">
      <c r="A575" t="s">
        <v>410</v>
      </c>
      <c r="B575" t="s">
        <v>4</v>
      </c>
      <c r="C575" t="str">
        <f>_xlfn.XLOOKUP(tbl_OrderProduct[[#This Row],[ProductID]],tbl_Product[ProductID],tbl_Product[Category])</f>
        <v>Strategy</v>
      </c>
      <c r="D575">
        <v>1</v>
      </c>
      <c r="E575" s="3">
        <f>_xlfn.XLOOKUP(tbl_OrderProduct[[#This Row],[ProductID]],tbl_Product[ProductID],tbl_Product[ListPrice])*tbl_OrderProduct[[#This Row],[Quantity]]</f>
        <v>34.99</v>
      </c>
    </row>
    <row r="576" spans="1:5" x14ac:dyDescent="0.4">
      <c r="A576" t="s">
        <v>410</v>
      </c>
      <c r="B576" t="s">
        <v>139</v>
      </c>
      <c r="C576" t="str">
        <f>_xlfn.XLOOKUP(tbl_OrderProduct[[#This Row],[ProductID]],tbl_Product[ProductID],tbl_Product[Category])</f>
        <v>Strategy</v>
      </c>
      <c r="D576">
        <v>1</v>
      </c>
      <c r="E576" s="3">
        <f>_xlfn.XLOOKUP(tbl_OrderProduct[[#This Row],[ProductID]],tbl_Product[ProductID],tbl_Product[ListPrice])*tbl_OrderProduct[[#This Row],[Quantity]]</f>
        <v>54.99</v>
      </c>
    </row>
    <row r="577" spans="1:5" x14ac:dyDescent="0.4">
      <c r="A577" t="s">
        <v>410</v>
      </c>
      <c r="B577" t="s">
        <v>161</v>
      </c>
      <c r="C577" t="str">
        <f>_xlfn.XLOOKUP(tbl_OrderProduct[[#This Row],[ProductID]],tbl_Product[ProductID],tbl_Product[Category])</f>
        <v>Strategy</v>
      </c>
      <c r="D577">
        <v>1</v>
      </c>
      <c r="E577" s="3">
        <f>_xlfn.XLOOKUP(tbl_OrderProduct[[#This Row],[ProductID]],tbl_Product[ProductID],tbl_Product[ListPrice])*tbl_OrderProduct[[#This Row],[Quantity]]</f>
        <v>55.95</v>
      </c>
    </row>
    <row r="578" spans="1:5" x14ac:dyDescent="0.4">
      <c r="A578" t="s">
        <v>411</v>
      </c>
      <c r="B578" t="s">
        <v>156</v>
      </c>
      <c r="C578" t="str">
        <f>_xlfn.XLOOKUP(tbl_OrderProduct[[#This Row],[ProductID]],tbl_Product[ProductID],tbl_Product[Category])</f>
        <v>Strategy</v>
      </c>
      <c r="D578">
        <v>1</v>
      </c>
      <c r="E578" s="3">
        <f>_xlfn.XLOOKUP(tbl_OrderProduct[[#This Row],[ProductID]],tbl_Product[ProductID],tbl_Product[ListPrice])*tbl_OrderProduct[[#This Row],[Quantity]]</f>
        <v>40.99</v>
      </c>
    </row>
    <row r="579" spans="1:5" x14ac:dyDescent="0.4">
      <c r="A579" t="s">
        <v>411</v>
      </c>
      <c r="B579" t="s">
        <v>138</v>
      </c>
      <c r="C579" t="str">
        <f>_xlfn.XLOOKUP(tbl_OrderProduct[[#This Row],[ProductID]],tbl_Product[ProductID],tbl_Product[Category])</f>
        <v>Classic</v>
      </c>
      <c r="D579">
        <v>1</v>
      </c>
      <c r="E579" s="3">
        <f>_xlfn.XLOOKUP(tbl_OrderProduct[[#This Row],[ProductID]],tbl_Product[ProductID],tbl_Product[ListPrice])*tbl_OrderProduct[[#This Row],[Quantity]]</f>
        <v>62</v>
      </c>
    </row>
    <row r="580" spans="1:5" x14ac:dyDescent="0.4">
      <c r="A580" t="s">
        <v>412</v>
      </c>
      <c r="B580" t="s">
        <v>158</v>
      </c>
      <c r="C580" t="str">
        <f>_xlfn.XLOOKUP(tbl_OrderProduct[[#This Row],[ProductID]],tbl_Product[ProductID],tbl_Product[Category])</f>
        <v>Classic</v>
      </c>
      <c r="D580">
        <v>1</v>
      </c>
      <c r="E580" s="3">
        <f>_xlfn.XLOOKUP(tbl_OrderProduct[[#This Row],[ProductID]],tbl_Product[ProductID],tbl_Product[ListPrice])*tbl_OrderProduct[[#This Row],[Quantity]]</f>
        <v>45</v>
      </c>
    </row>
    <row r="581" spans="1:5" x14ac:dyDescent="0.4">
      <c r="A581" t="s">
        <v>412</v>
      </c>
      <c r="B581" t="s">
        <v>164</v>
      </c>
      <c r="C581" t="str">
        <f>_xlfn.XLOOKUP(tbl_OrderProduct[[#This Row],[ProductID]],tbl_Product[ProductID],tbl_Product[Category])</f>
        <v>Strategy</v>
      </c>
      <c r="D581">
        <v>1</v>
      </c>
      <c r="E581" s="3">
        <f>_xlfn.XLOOKUP(tbl_OrderProduct[[#This Row],[ProductID]],tbl_Product[ProductID],tbl_Product[ListPrice])*tbl_OrderProduct[[#This Row],[Quantity]]</f>
        <v>29</v>
      </c>
    </row>
    <row r="582" spans="1:5" x14ac:dyDescent="0.4">
      <c r="A582" t="s">
        <v>413</v>
      </c>
      <c r="B582" t="s">
        <v>161</v>
      </c>
      <c r="C582" t="str">
        <f>_xlfn.XLOOKUP(tbl_OrderProduct[[#This Row],[ProductID]],tbl_Product[ProductID],tbl_Product[Category])</f>
        <v>Strategy</v>
      </c>
      <c r="D582">
        <v>1</v>
      </c>
      <c r="E582" s="3">
        <f>_xlfn.XLOOKUP(tbl_OrderProduct[[#This Row],[ProductID]],tbl_Product[ProductID],tbl_Product[ListPrice])*tbl_OrderProduct[[#This Row],[Quantity]]</f>
        <v>55.95</v>
      </c>
    </row>
    <row r="583" spans="1:5" x14ac:dyDescent="0.4">
      <c r="A583" t="s">
        <v>413</v>
      </c>
      <c r="B583" t="s">
        <v>142</v>
      </c>
      <c r="C583" t="str">
        <f>_xlfn.XLOOKUP(tbl_OrderProduct[[#This Row],[ProductID]],tbl_Product[ProductID],tbl_Product[Category])</f>
        <v>Classic</v>
      </c>
      <c r="D583">
        <v>1</v>
      </c>
      <c r="E583" s="3">
        <f>_xlfn.XLOOKUP(tbl_OrderProduct[[#This Row],[ProductID]],tbl_Product[ProductID],tbl_Product[ListPrice])*tbl_OrderProduct[[#This Row],[Quantity]]</f>
        <v>49.49</v>
      </c>
    </row>
    <row r="584" spans="1:5" x14ac:dyDescent="0.4">
      <c r="A584" t="s">
        <v>413</v>
      </c>
      <c r="B584" t="s">
        <v>2</v>
      </c>
      <c r="C584" t="str">
        <f>_xlfn.XLOOKUP(tbl_OrderProduct[[#This Row],[ProductID]],tbl_Product[ProductID],tbl_Product[Category])</f>
        <v>Strategy</v>
      </c>
      <c r="D584">
        <v>2</v>
      </c>
      <c r="E584" s="3">
        <f>_xlfn.XLOOKUP(tbl_OrderProduct[[#This Row],[ProductID]],tbl_Product[ProductID],tbl_Product[ListPrice])*tbl_OrderProduct[[#This Row],[Quantity]]</f>
        <v>25.9</v>
      </c>
    </row>
    <row r="585" spans="1:5" x14ac:dyDescent="0.4">
      <c r="A585" t="s">
        <v>413</v>
      </c>
      <c r="B585" t="s">
        <v>5</v>
      </c>
      <c r="C585" t="str">
        <f>_xlfn.XLOOKUP(tbl_OrderProduct[[#This Row],[ProductID]],tbl_Product[ProductID],tbl_Product[Category])</f>
        <v>Strategy</v>
      </c>
      <c r="D585">
        <v>3</v>
      </c>
      <c r="E585" s="3">
        <f>_xlfn.XLOOKUP(tbl_OrderProduct[[#This Row],[ProductID]],tbl_Product[ProductID],tbl_Product[ListPrice])*tbl_OrderProduct[[#This Row],[Quantity]]</f>
        <v>149.85000000000002</v>
      </c>
    </row>
    <row r="586" spans="1:5" x14ac:dyDescent="0.4">
      <c r="A586" t="s">
        <v>414</v>
      </c>
      <c r="B586" t="s">
        <v>134</v>
      </c>
      <c r="C586" t="str">
        <f>_xlfn.XLOOKUP(tbl_OrderProduct[[#This Row],[ProductID]],tbl_Product[ProductID],tbl_Product[Category])</f>
        <v>Co-op</v>
      </c>
      <c r="D586">
        <v>1</v>
      </c>
      <c r="E586" s="3">
        <f>_xlfn.XLOOKUP(tbl_OrderProduct[[#This Row],[ProductID]],tbl_Product[ProductID],tbl_Product[ListPrice])*tbl_OrderProduct[[#This Row],[Quantity]]</f>
        <v>33.5</v>
      </c>
    </row>
    <row r="587" spans="1:5" x14ac:dyDescent="0.4">
      <c r="A587" t="s">
        <v>415</v>
      </c>
      <c r="B587" t="s">
        <v>5</v>
      </c>
      <c r="C587" t="str">
        <f>_xlfn.XLOOKUP(tbl_OrderProduct[[#This Row],[ProductID]],tbl_Product[ProductID],tbl_Product[Category])</f>
        <v>Strategy</v>
      </c>
      <c r="D587">
        <v>2</v>
      </c>
      <c r="E587" s="3">
        <f>_xlfn.XLOOKUP(tbl_OrderProduct[[#This Row],[ProductID]],tbl_Product[ProductID],tbl_Product[ListPrice])*tbl_OrderProduct[[#This Row],[Quantity]]</f>
        <v>99.9</v>
      </c>
    </row>
    <row r="588" spans="1:5" x14ac:dyDescent="0.4">
      <c r="A588" t="s">
        <v>415</v>
      </c>
      <c r="B588" t="s">
        <v>4</v>
      </c>
      <c r="C588" t="str">
        <f>_xlfn.XLOOKUP(tbl_OrderProduct[[#This Row],[ProductID]],tbl_Product[ProductID],tbl_Product[Category])</f>
        <v>Strategy</v>
      </c>
      <c r="D588">
        <v>1</v>
      </c>
      <c r="E588" s="3">
        <f>_xlfn.XLOOKUP(tbl_OrderProduct[[#This Row],[ProductID]],tbl_Product[ProductID],tbl_Product[ListPrice])*tbl_OrderProduct[[#This Row],[Quantity]]</f>
        <v>34.99</v>
      </c>
    </row>
    <row r="589" spans="1:5" x14ac:dyDescent="0.4">
      <c r="A589" t="s">
        <v>415</v>
      </c>
      <c r="B589" t="s">
        <v>133</v>
      </c>
      <c r="C589" t="str">
        <f>_xlfn.XLOOKUP(tbl_OrderProduct[[#This Row],[ProductID]],tbl_Product[ProductID],tbl_Product[Category])</f>
        <v>Adventure</v>
      </c>
      <c r="D589">
        <v>1</v>
      </c>
      <c r="E589" s="3">
        <f>_xlfn.XLOOKUP(tbl_OrderProduct[[#This Row],[ProductID]],tbl_Product[ProductID],tbl_Product[ListPrice])*tbl_OrderProduct[[#This Row],[Quantity]]</f>
        <v>23.95</v>
      </c>
    </row>
    <row r="590" spans="1:5" x14ac:dyDescent="0.4">
      <c r="A590" t="s">
        <v>415</v>
      </c>
      <c r="B590" t="s">
        <v>140</v>
      </c>
      <c r="C590" t="str">
        <f>_xlfn.XLOOKUP(tbl_OrderProduct[[#This Row],[ProductID]],tbl_Product[ProductID],tbl_Product[Category])</f>
        <v>Strategy</v>
      </c>
      <c r="D590">
        <v>1</v>
      </c>
      <c r="E590" s="3">
        <f>_xlfn.XLOOKUP(tbl_OrderProduct[[#This Row],[ProductID]],tbl_Product[ProductID],tbl_Product[ListPrice])*tbl_OrderProduct[[#This Row],[Quantity]]</f>
        <v>63.49</v>
      </c>
    </row>
    <row r="591" spans="1:5" x14ac:dyDescent="0.4">
      <c r="A591" t="s">
        <v>415</v>
      </c>
      <c r="B591" t="s">
        <v>129</v>
      </c>
      <c r="C591" t="str">
        <f>_xlfn.XLOOKUP(tbl_OrderProduct[[#This Row],[ProductID]],tbl_Product[ProductID],tbl_Product[Category])</f>
        <v>Party</v>
      </c>
      <c r="D591">
        <v>1</v>
      </c>
      <c r="E591" s="3">
        <f>_xlfn.XLOOKUP(tbl_OrderProduct[[#This Row],[ProductID]],tbl_Product[ProductID],tbl_Product[ListPrice])*tbl_OrderProduct[[#This Row],[Quantity]]</f>
        <v>49.49</v>
      </c>
    </row>
    <row r="592" spans="1:5" x14ac:dyDescent="0.4">
      <c r="A592" t="s">
        <v>416</v>
      </c>
      <c r="B592" t="s">
        <v>140</v>
      </c>
      <c r="C592" t="str">
        <f>_xlfn.XLOOKUP(tbl_OrderProduct[[#This Row],[ProductID]],tbl_Product[ProductID],tbl_Product[Category])</f>
        <v>Strategy</v>
      </c>
      <c r="D592">
        <v>1</v>
      </c>
      <c r="E592" s="3">
        <f>_xlfn.XLOOKUP(tbl_OrderProduct[[#This Row],[ProductID]],tbl_Product[ProductID],tbl_Product[ListPrice])*tbl_OrderProduct[[#This Row],[Quantity]]</f>
        <v>63.49</v>
      </c>
    </row>
    <row r="593" spans="1:5" x14ac:dyDescent="0.4">
      <c r="A593" t="s">
        <v>416</v>
      </c>
      <c r="B593" t="s">
        <v>137</v>
      </c>
      <c r="C593" t="str">
        <f>_xlfn.XLOOKUP(tbl_OrderProduct[[#This Row],[ProductID]],tbl_Product[ProductID],tbl_Product[Category])</f>
        <v>Classic</v>
      </c>
      <c r="D593">
        <v>1</v>
      </c>
      <c r="E593" s="3">
        <f>_xlfn.XLOOKUP(tbl_OrderProduct[[#This Row],[ProductID]],tbl_Product[ProductID],tbl_Product[ListPrice])*tbl_OrderProduct[[#This Row],[Quantity]]</f>
        <v>70.989999999999995</v>
      </c>
    </row>
    <row r="594" spans="1:5" x14ac:dyDescent="0.4">
      <c r="A594" t="s">
        <v>416</v>
      </c>
      <c r="B594" t="s">
        <v>133</v>
      </c>
      <c r="C594" t="str">
        <f>_xlfn.XLOOKUP(tbl_OrderProduct[[#This Row],[ProductID]],tbl_Product[ProductID],tbl_Product[Category])</f>
        <v>Adventure</v>
      </c>
      <c r="D594">
        <v>2</v>
      </c>
      <c r="E594" s="3">
        <f>_xlfn.XLOOKUP(tbl_OrderProduct[[#This Row],[ProductID]],tbl_Product[ProductID],tbl_Product[ListPrice])*tbl_OrderProduct[[#This Row],[Quantity]]</f>
        <v>47.9</v>
      </c>
    </row>
    <row r="595" spans="1:5" x14ac:dyDescent="0.4">
      <c r="A595" t="s">
        <v>416</v>
      </c>
      <c r="B595" t="s">
        <v>139</v>
      </c>
      <c r="C595" t="str">
        <f>_xlfn.XLOOKUP(tbl_OrderProduct[[#This Row],[ProductID]],tbl_Product[ProductID],tbl_Product[Category])</f>
        <v>Strategy</v>
      </c>
      <c r="D595">
        <v>1</v>
      </c>
      <c r="E595" s="3">
        <f>_xlfn.XLOOKUP(tbl_OrderProduct[[#This Row],[ProductID]],tbl_Product[ProductID],tbl_Product[ListPrice])*tbl_OrderProduct[[#This Row],[Quantity]]</f>
        <v>54.99</v>
      </c>
    </row>
    <row r="596" spans="1:5" x14ac:dyDescent="0.4">
      <c r="A596" t="s">
        <v>416</v>
      </c>
      <c r="B596" t="s">
        <v>149</v>
      </c>
      <c r="C596" t="str">
        <f>_xlfn.XLOOKUP(tbl_OrderProduct[[#This Row],[ProductID]],tbl_Product[ProductID],tbl_Product[Category])</f>
        <v>Co-op</v>
      </c>
      <c r="D596">
        <v>1</v>
      </c>
      <c r="E596" s="3">
        <f>_xlfn.XLOOKUP(tbl_OrderProduct[[#This Row],[ProductID]],tbl_Product[ProductID],tbl_Product[ListPrice])*tbl_OrderProduct[[#This Row],[Quantity]]</f>
        <v>20.99</v>
      </c>
    </row>
    <row r="597" spans="1:5" x14ac:dyDescent="0.4">
      <c r="A597" t="s">
        <v>416</v>
      </c>
      <c r="B597" t="s">
        <v>4</v>
      </c>
      <c r="C597" t="str">
        <f>_xlfn.XLOOKUP(tbl_OrderProduct[[#This Row],[ProductID]],tbl_Product[ProductID],tbl_Product[Category])</f>
        <v>Strategy</v>
      </c>
      <c r="D597">
        <v>2</v>
      </c>
      <c r="E597" s="3">
        <f>_xlfn.XLOOKUP(tbl_OrderProduct[[#This Row],[ProductID]],tbl_Product[ProductID],tbl_Product[ListPrice])*tbl_OrderProduct[[#This Row],[Quantity]]</f>
        <v>69.98</v>
      </c>
    </row>
    <row r="598" spans="1:5" x14ac:dyDescent="0.4">
      <c r="A598" t="s">
        <v>417</v>
      </c>
      <c r="B598" t="s">
        <v>138</v>
      </c>
      <c r="C598" t="str">
        <f>_xlfn.XLOOKUP(tbl_OrderProduct[[#This Row],[ProductID]],tbl_Product[ProductID],tbl_Product[Category])</f>
        <v>Classic</v>
      </c>
      <c r="D598">
        <v>2</v>
      </c>
      <c r="E598" s="3">
        <f>_xlfn.XLOOKUP(tbl_OrderProduct[[#This Row],[ProductID]],tbl_Product[ProductID],tbl_Product[ListPrice])*tbl_OrderProduct[[#This Row],[Quantity]]</f>
        <v>124</v>
      </c>
    </row>
    <row r="599" spans="1:5" x14ac:dyDescent="0.4">
      <c r="A599" t="s">
        <v>417</v>
      </c>
      <c r="B599" t="s">
        <v>148</v>
      </c>
      <c r="C599" t="str">
        <f>_xlfn.XLOOKUP(tbl_OrderProduct[[#This Row],[ProductID]],tbl_Product[ProductID],tbl_Product[Category])</f>
        <v>Strategy</v>
      </c>
      <c r="D599">
        <v>2</v>
      </c>
      <c r="E599" s="3">
        <f>_xlfn.XLOOKUP(tbl_OrderProduct[[#This Row],[ProductID]],tbl_Product[ProductID],tbl_Product[ListPrice])*tbl_OrderProduct[[#This Row],[Quantity]]</f>
        <v>40.98</v>
      </c>
    </row>
    <row r="600" spans="1:5" x14ac:dyDescent="0.4">
      <c r="A600" t="s">
        <v>417</v>
      </c>
      <c r="B600" t="s">
        <v>151</v>
      </c>
      <c r="C600" t="str">
        <f>_xlfn.XLOOKUP(tbl_OrderProduct[[#This Row],[ProductID]],tbl_Product[ProductID],tbl_Product[Category])</f>
        <v>Adventure</v>
      </c>
      <c r="D600">
        <v>2</v>
      </c>
      <c r="E600" s="3">
        <f>_xlfn.XLOOKUP(tbl_OrderProduct[[#This Row],[ProductID]],tbl_Product[ProductID],tbl_Product[ListPrice])*tbl_OrderProduct[[#This Row],[Quantity]]</f>
        <v>121.9</v>
      </c>
    </row>
    <row r="601" spans="1:5" x14ac:dyDescent="0.4">
      <c r="A601" t="s">
        <v>418</v>
      </c>
      <c r="B601" t="s">
        <v>150</v>
      </c>
      <c r="C601" t="str">
        <f>_xlfn.XLOOKUP(tbl_OrderProduct[[#This Row],[ProductID]],tbl_Product[ProductID],tbl_Product[Category])</f>
        <v>Party</v>
      </c>
      <c r="D601">
        <v>1</v>
      </c>
      <c r="E601" s="3">
        <f>_xlfn.XLOOKUP(tbl_OrderProduct[[#This Row],[ProductID]],tbl_Product[ProductID],tbl_Product[ListPrice])*tbl_OrderProduct[[#This Row],[Quantity]]</f>
        <v>35</v>
      </c>
    </row>
    <row r="602" spans="1:5" x14ac:dyDescent="0.4">
      <c r="A602" t="s">
        <v>418</v>
      </c>
      <c r="B602" t="s">
        <v>164</v>
      </c>
      <c r="C602" t="str">
        <f>_xlfn.XLOOKUP(tbl_OrderProduct[[#This Row],[ProductID]],tbl_Product[ProductID],tbl_Product[Category])</f>
        <v>Strategy</v>
      </c>
      <c r="D602">
        <v>1</v>
      </c>
      <c r="E602" s="3">
        <f>_xlfn.XLOOKUP(tbl_OrderProduct[[#This Row],[ProductID]],tbl_Product[ProductID],tbl_Product[ListPrice])*tbl_OrderProduct[[#This Row],[Quantity]]</f>
        <v>29</v>
      </c>
    </row>
    <row r="603" spans="1:5" x14ac:dyDescent="0.4">
      <c r="A603" t="s">
        <v>419</v>
      </c>
      <c r="B603" t="s">
        <v>3</v>
      </c>
      <c r="C603" t="str">
        <f>_xlfn.XLOOKUP(tbl_OrderProduct[[#This Row],[ProductID]],tbl_Product[ProductID],tbl_Product[Category])</f>
        <v>Co-op</v>
      </c>
      <c r="D603">
        <v>2</v>
      </c>
      <c r="E603" s="3">
        <f>_xlfn.XLOOKUP(tbl_OrderProduct[[#This Row],[ProductID]],tbl_Product[ProductID],tbl_Product[ListPrice])*tbl_OrderProduct[[#This Row],[Quantity]]</f>
        <v>69.900000000000006</v>
      </c>
    </row>
    <row r="604" spans="1:5" x14ac:dyDescent="0.4">
      <c r="A604" t="s">
        <v>419</v>
      </c>
      <c r="B604" t="s">
        <v>10</v>
      </c>
      <c r="C604" t="str">
        <f>_xlfn.XLOOKUP(tbl_OrderProduct[[#This Row],[ProductID]],tbl_Product[ProductID],tbl_Product[Category])</f>
        <v>Party</v>
      </c>
      <c r="D604">
        <v>1</v>
      </c>
      <c r="E604" s="3">
        <f>_xlfn.XLOOKUP(tbl_OrderProduct[[#This Row],[ProductID]],tbl_Product[ProductID],tbl_Product[ListPrice])*tbl_OrderProduct[[#This Row],[Quantity]]</f>
        <v>49</v>
      </c>
    </row>
    <row r="605" spans="1:5" x14ac:dyDescent="0.4">
      <c r="A605" t="s">
        <v>419</v>
      </c>
      <c r="B605" t="s">
        <v>164</v>
      </c>
      <c r="C605" t="str">
        <f>_xlfn.XLOOKUP(tbl_OrderProduct[[#This Row],[ProductID]],tbl_Product[ProductID],tbl_Product[Category])</f>
        <v>Strategy</v>
      </c>
      <c r="D605">
        <v>1</v>
      </c>
      <c r="E605" s="3">
        <f>_xlfn.XLOOKUP(tbl_OrderProduct[[#This Row],[ProductID]],tbl_Product[ProductID],tbl_Product[ListPrice])*tbl_OrderProduct[[#This Row],[Quantity]]</f>
        <v>29</v>
      </c>
    </row>
    <row r="606" spans="1:5" x14ac:dyDescent="0.4">
      <c r="A606" t="s">
        <v>419</v>
      </c>
      <c r="B606" t="s">
        <v>132</v>
      </c>
      <c r="C606" t="str">
        <f>_xlfn.XLOOKUP(tbl_OrderProduct[[#This Row],[ProductID]],tbl_Product[ProductID],tbl_Product[Category])</f>
        <v>Strategy</v>
      </c>
      <c r="D606">
        <v>2</v>
      </c>
      <c r="E606" s="3">
        <f>_xlfn.XLOOKUP(tbl_OrderProduct[[#This Row],[ProductID]],tbl_Product[ProductID],tbl_Product[ListPrice])*tbl_OrderProduct[[#This Row],[Quantity]]</f>
        <v>33</v>
      </c>
    </row>
    <row r="607" spans="1:5" x14ac:dyDescent="0.4">
      <c r="A607" t="s">
        <v>419</v>
      </c>
      <c r="B607" t="s">
        <v>148</v>
      </c>
      <c r="C607" t="str">
        <f>_xlfn.XLOOKUP(tbl_OrderProduct[[#This Row],[ProductID]],tbl_Product[ProductID],tbl_Product[Category])</f>
        <v>Strategy</v>
      </c>
      <c r="D607">
        <v>1</v>
      </c>
      <c r="E607" s="3">
        <f>_xlfn.XLOOKUP(tbl_OrderProduct[[#This Row],[ProductID]],tbl_Product[ProductID],tbl_Product[ListPrice])*tbl_OrderProduct[[#This Row],[Quantity]]</f>
        <v>20.49</v>
      </c>
    </row>
    <row r="608" spans="1:5" x14ac:dyDescent="0.4">
      <c r="A608" t="s">
        <v>420</v>
      </c>
      <c r="B608" t="s">
        <v>164</v>
      </c>
      <c r="C608" t="str">
        <f>_xlfn.XLOOKUP(tbl_OrderProduct[[#This Row],[ProductID]],tbl_Product[ProductID],tbl_Product[Category])</f>
        <v>Strategy</v>
      </c>
      <c r="D608">
        <v>1</v>
      </c>
      <c r="E608" s="3">
        <f>_xlfn.XLOOKUP(tbl_OrderProduct[[#This Row],[ProductID]],tbl_Product[ProductID],tbl_Product[ListPrice])*tbl_OrderProduct[[#This Row],[Quantity]]</f>
        <v>29</v>
      </c>
    </row>
    <row r="609" spans="1:5" x14ac:dyDescent="0.4">
      <c r="A609" t="s">
        <v>421</v>
      </c>
      <c r="B609" t="s">
        <v>165</v>
      </c>
      <c r="C609" t="str">
        <f>_xlfn.XLOOKUP(tbl_OrderProduct[[#This Row],[ProductID]],tbl_Product[ProductID],tbl_Product[Category])</f>
        <v>Party</v>
      </c>
      <c r="D609">
        <v>1</v>
      </c>
      <c r="E609" s="3">
        <f>_xlfn.XLOOKUP(tbl_OrderProduct[[#This Row],[ProductID]],tbl_Product[ProductID],tbl_Product[ListPrice])*tbl_OrderProduct[[#This Row],[Quantity]]</f>
        <v>26.49</v>
      </c>
    </row>
    <row r="610" spans="1:5" x14ac:dyDescent="0.4">
      <c r="A610" t="s">
        <v>422</v>
      </c>
      <c r="B610" t="s">
        <v>143</v>
      </c>
      <c r="C610" t="str">
        <f>_xlfn.XLOOKUP(tbl_OrderProduct[[#This Row],[ProductID]],tbl_Product[ProductID],tbl_Product[Category])</f>
        <v>Party</v>
      </c>
      <c r="D610">
        <v>2</v>
      </c>
      <c r="E610" s="3">
        <f>_xlfn.XLOOKUP(tbl_OrderProduct[[#This Row],[ProductID]],tbl_Product[ProductID],tbl_Product[ListPrice])*tbl_OrderProduct[[#This Row],[Quantity]]</f>
        <v>43.9</v>
      </c>
    </row>
    <row r="611" spans="1:5" x14ac:dyDescent="0.4">
      <c r="A611" t="s">
        <v>422</v>
      </c>
      <c r="B611" t="s">
        <v>163</v>
      </c>
      <c r="C611" t="str">
        <f>_xlfn.XLOOKUP(tbl_OrderProduct[[#This Row],[ProductID]],tbl_Product[ProductID],tbl_Product[Category])</f>
        <v>Party</v>
      </c>
      <c r="D611">
        <v>1</v>
      </c>
      <c r="E611" s="3">
        <f>_xlfn.XLOOKUP(tbl_OrderProduct[[#This Row],[ProductID]],tbl_Product[ProductID],tbl_Product[ListPrice])*tbl_OrderProduct[[#This Row],[Quantity]]</f>
        <v>38</v>
      </c>
    </row>
    <row r="612" spans="1:5" x14ac:dyDescent="0.4">
      <c r="A612" t="s">
        <v>422</v>
      </c>
      <c r="B612" t="s">
        <v>155</v>
      </c>
      <c r="C612" t="str">
        <f>_xlfn.XLOOKUP(tbl_OrderProduct[[#This Row],[ProductID]],tbl_Product[ProductID],tbl_Product[Category])</f>
        <v>Strategy</v>
      </c>
      <c r="D612">
        <v>1</v>
      </c>
      <c r="E612" s="3">
        <f>_xlfn.XLOOKUP(tbl_OrderProduct[[#This Row],[ProductID]],tbl_Product[ProductID],tbl_Product[ListPrice])*tbl_OrderProduct[[#This Row],[Quantity]]</f>
        <v>27</v>
      </c>
    </row>
    <row r="613" spans="1:5" x14ac:dyDescent="0.4">
      <c r="A613" t="s">
        <v>422</v>
      </c>
      <c r="B613" t="s">
        <v>4</v>
      </c>
      <c r="C613" t="str">
        <f>_xlfn.XLOOKUP(tbl_OrderProduct[[#This Row],[ProductID]],tbl_Product[ProductID],tbl_Product[Category])</f>
        <v>Strategy</v>
      </c>
      <c r="D613">
        <v>1</v>
      </c>
      <c r="E613" s="3">
        <f>_xlfn.XLOOKUP(tbl_OrderProduct[[#This Row],[ProductID]],tbl_Product[ProductID],tbl_Product[ListPrice])*tbl_OrderProduct[[#This Row],[Quantity]]</f>
        <v>34.99</v>
      </c>
    </row>
    <row r="614" spans="1:5" x14ac:dyDescent="0.4">
      <c r="A614" t="s">
        <v>423</v>
      </c>
      <c r="B614" t="s">
        <v>132</v>
      </c>
      <c r="C614" t="str">
        <f>_xlfn.XLOOKUP(tbl_OrderProduct[[#This Row],[ProductID]],tbl_Product[ProductID],tbl_Product[Category])</f>
        <v>Strategy</v>
      </c>
      <c r="D614">
        <v>1</v>
      </c>
      <c r="E614" s="3">
        <f>_xlfn.XLOOKUP(tbl_OrderProduct[[#This Row],[ProductID]],tbl_Product[ProductID],tbl_Product[ListPrice])*tbl_OrderProduct[[#This Row],[Quantity]]</f>
        <v>16.5</v>
      </c>
    </row>
    <row r="615" spans="1:5" x14ac:dyDescent="0.4">
      <c r="A615" t="s">
        <v>423</v>
      </c>
      <c r="B615" t="s">
        <v>2</v>
      </c>
      <c r="C615" t="str">
        <f>_xlfn.XLOOKUP(tbl_OrderProduct[[#This Row],[ProductID]],tbl_Product[ProductID],tbl_Product[Category])</f>
        <v>Strategy</v>
      </c>
      <c r="D615">
        <v>1</v>
      </c>
      <c r="E615" s="3">
        <f>_xlfn.XLOOKUP(tbl_OrderProduct[[#This Row],[ProductID]],tbl_Product[ProductID],tbl_Product[ListPrice])*tbl_OrderProduct[[#This Row],[Quantity]]</f>
        <v>12.95</v>
      </c>
    </row>
    <row r="616" spans="1:5" x14ac:dyDescent="0.4">
      <c r="A616" t="s">
        <v>423</v>
      </c>
      <c r="B616" t="s">
        <v>140</v>
      </c>
      <c r="C616" t="str">
        <f>_xlfn.XLOOKUP(tbl_OrderProduct[[#This Row],[ProductID]],tbl_Product[ProductID],tbl_Product[Category])</f>
        <v>Strategy</v>
      </c>
      <c r="D616">
        <v>1</v>
      </c>
      <c r="E616" s="3">
        <f>_xlfn.XLOOKUP(tbl_OrderProduct[[#This Row],[ProductID]],tbl_Product[ProductID],tbl_Product[ListPrice])*tbl_OrderProduct[[#This Row],[Quantity]]</f>
        <v>63.49</v>
      </c>
    </row>
    <row r="617" spans="1:5" x14ac:dyDescent="0.4">
      <c r="A617" t="s">
        <v>424</v>
      </c>
      <c r="B617" t="s">
        <v>3</v>
      </c>
      <c r="C617" t="str">
        <f>_xlfn.XLOOKUP(tbl_OrderProduct[[#This Row],[ProductID]],tbl_Product[ProductID],tbl_Product[Category])</f>
        <v>Co-op</v>
      </c>
      <c r="D617">
        <v>2</v>
      </c>
      <c r="E617" s="3">
        <f>_xlfn.XLOOKUP(tbl_OrderProduct[[#This Row],[ProductID]],tbl_Product[ProductID],tbl_Product[ListPrice])*tbl_OrderProduct[[#This Row],[Quantity]]</f>
        <v>69.900000000000006</v>
      </c>
    </row>
    <row r="618" spans="1:5" x14ac:dyDescent="0.4">
      <c r="A618" t="s">
        <v>424</v>
      </c>
      <c r="B618" t="s">
        <v>164</v>
      </c>
      <c r="C618" t="str">
        <f>_xlfn.XLOOKUP(tbl_OrderProduct[[#This Row],[ProductID]],tbl_Product[ProductID],tbl_Product[Category])</f>
        <v>Strategy</v>
      </c>
      <c r="D618">
        <v>1</v>
      </c>
      <c r="E618" s="3">
        <f>_xlfn.XLOOKUP(tbl_OrderProduct[[#This Row],[ProductID]],tbl_Product[ProductID],tbl_Product[ListPrice])*tbl_OrderProduct[[#This Row],[Quantity]]</f>
        <v>29</v>
      </c>
    </row>
    <row r="619" spans="1:5" x14ac:dyDescent="0.4">
      <c r="A619" t="s">
        <v>424</v>
      </c>
      <c r="B619" t="s">
        <v>149</v>
      </c>
      <c r="C619" t="str">
        <f>_xlfn.XLOOKUP(tbl_OrderProduct[[#This Row],[ProductID]],tbl_Product[ProductID],tbl_Product[Category])</f>
        <v>Co-op</v>
      </c>
      <c r="D619">
        <v>2</v>
      </c>
      <c r="E619" s="3">
        <f>_xlfn.XLOOKUP(tbl_OrderProduct[[#This Row],[ProductID]],tbl_Product[ProductID],tbl_Product[ListPrice])*tbl_OrderProduct[[#This Row],[Quantity]]</f>
        <v>41.98</v>
      </c>
    </row>
    <row r="620" spans="1:5" x14ac:dyDescent="0.4">
      <c r="A620" t="s">
        <v>424</v>
      </c>
      <c r="B620" t="s">
        <v>143</v>
      </c>
      <c r="C620" t="str">
        <f>_xlfn.XLOOKUP(tbl_OrderProduct[[#This Row],[ProductID]],tbl_Product[ProductID],tbl_Product[Category])</f>
        <v>Party</v>
      </c>
      <c r="D620">
        <v>1</v>
      </c>
      <c r="E620" s="3">
        <f>_xlfn.XLOOKUP(tbl_OrderProduct[[#This Row],[ProductID]],tbl_Product[ProductID],tbl_Product[ListPrice])*tbl_OrderProduct[[#This Row],[Quantity]]</f>
        <v>21.95</v>
      </c>
    </row>
    <row r="621" spans="1:5" x14ac:dyDescent="0.4">
      <c r="A621" t="s">
        <v>424</v>
      </c>
      <c r="B621" t="s">
        <v>159</v>
      </c>
      <c r="C621" t="str">
        <f>_xlfn.XLOOKUP(tbl_OrderProduct[[#This Row],[ProductID]],tbl_Product[ProductID],tbl_Product[Category])</f>
        <v>Strategy</v>
      </c>
      <c r="D621">
        <v>1</v>
      </c>
      <c r="E621" s="3">
        <f>_xlfn.XLOOKUP(tbl_OrderProduct[[#This Row],[ProductID]],tbl_Product[ProductID],tbl_Product[ListPrice])*tbl_OrderProduct[[#This Row],[Quantity]]</f>
        <v>58</v>
      </c>
    </row>
    <row r="622" spans="1:5" x14ac:dyDescent="0.4">
      <c r="A622" t="s">
        <v>425</v>
      </c>
      <c r="B622" t="s">
        <v>143</v>
      </c>
      <c r="C622" t="str">
        <f>_xlfn.XLOOKUP(tbl_OrderProduct[[#This Row],[ProductID]],tbl_Product[ProductID],tbl_Product[Category])</f>
        <v>Party</v>
      </c>
      <c r="D622">
        <v>2</v>
      </c>
      <c r="E622" s="3">
        <f>_xlfn.XLOOKUP(tbl_OrderProduct[[#This Row],[ProductID]],tbl_Product[ProductID],tbl_Product[ListPrice])*tbl_OrderProduct[[#This Row],[Quantity]]</f>
        <v>43.9</v>
      </c>
    </row>
    <row r="623" spans="1:5" x14ac:dyDescent="0.4">
      <c r="A623" t="s">
        <v>425</v>
      </c>
      <c r="B623" t="s">
        <v>138</v>
      </c>
      <c r="C623" t="str">
        <f>_xlfn.XLOOKUP(tbl_OrderProduct[[#This Row],[ProductID]],tbl_Product[ProductID],tbl_Product[Category])</f>
        <v>Classic</v>
      </c>
      <c r="D623">
        <v>1</v>
      </c>
      <c r="E623" s="3">
        <f>_xlfn.XLOOKUP(tbl_OrderProduct[[#This Row],[ProductID]],tbl_Product[ProductID],tbl_Product[ListPrice])*tbl_OrderProduct[[#This Row],[Quantity]]</f>
        <v>62</v>
      </c>
    </row>
    <row r="624" spans="1:5" x14ac:dyDescent="0.4">
      <c r="A624" t="s">
        <v>425</v>
      </c>
      <c r="B624" t="s">
        <v>158</v>
      </c>
      <c r="C624" t="str">
        <f>_xlfn.XLOOKUP(tbl_OrderProduct[[#This Row],[ProductID]],tbl_Product[ProductID],tbl_Product[Category])</f>
        <v>Classic</v>
      </c>
      <c r="D624">
        <v>1</v>
      </c>
      <c r="E624" s="3">
        <f>_xlfn.XLOOKUP(tbl_OrderProduct[[#This Row],[ProductID]],tbl_Product[ProductID],tbl_Product[ListPrice])*tbl_OrderProduct[[#This Row],[Quantity]]</f>
        <v>45</v>
      </c>
    </row>
    <row r="625" spans="1:5" x14ac:dyDescent="0.4">
      <c r="A625" t="s">
        <v>425</v>
      </c>
      <c r="B625" t="s">
        <v>156</v>
      </c>
      <c r="C625" t="str">
        <f>_xlfn.XLOOKUP(tbl_OrderProduct[[#This Row],[ProductID]],tbl_Product[ProductID],tbl_Product[Category])</f>
        <v>Strategy</v>
      </c>
      <c r="D625">
        <v>2</v>
      </c>
      <c r="E625" s="3">
        <f>_xlfn.XLOOKUP(tbl_OrderProduct[[#This Row],[ProductID]],tbl_Product[ProductID],tbl_Product[ListPrice])*tbl_OrderProduct[[#This Row],[Quantity]]</f>
        <v>81.98</v>
      </c>
    </row>
    <row r="626" spans="1:5" x14ac:dyDescent="0.4">
      <c r="A626" t="s">
        <v>425</v>
      </c>
      <c r="B626" t="s">
        <v>148</v>
      </c>
      <c r="C626" t="str">
        <f>_xlfn.XLOOKUP(tbl_OrderProduct[[#This Row],[ProductID]],tbl_Product[ProductID],tbl_Product[Category])</f>
        <v>Strategy</v>
      </c>
      <c r="D626">
        <v>2</v>
      </c>
      <c r="E626" s="3">
        <f>_xlfn.XLOOKUP(tbl_OrderProduct[[#This Row],[ProductID]],tbl_Product[ProductID],tbl_Product[ListPrice])*tbl_OrderProduct[[#This Row],[Quantity]]</f>
        <v>40.98</v>
      </c>
    </row>
    <row r="627" spans="1:5" x14ac:dyDescent="0.4">
      <c r="A627" t="s">
        <v>425</v>
      </c>
      <c r="B627" t="s">
        <v>160</v>
      </c>
      <c r="C627" t="str">
        <f>_xlfn.XLOOKUP(tbl_OrderProduct[[#This Row],[ProductID]],tbl_Product[ProductID],tbl_Product[Category])</f>
        <v>Co-op</v>
      </c>
      <c r="D627">
        <v>2</v>
      </c>
      <c r="E627" s="3">
        <f>_xlfn.XLOOKUP(tbl_OrderProduct[[#This Row],[ProductID]],tbl_Product[ProductID],tbl_Product[ListPrice])*tbl_OrderProduct[[#This Row],[Quantity]]</f>
        <v>76.98</v>
      </c>
    </row>
    <row r="628" spans="1:5" x14ac:dyDescent="0.4">
      <c r="A628" t="s">
        <v>426</v>
      </c>
      <c r="B628" t="s">
        <v>164</v>
      </c>
      <c r="C628" t="str">
        <f>_xlfn.XLOOKUP(tbl_OrderProduct[[#This Row],[ProductID]],tbl_Product[ProductID],tbl_Product[Category])</f>
        <v>Strategy</v>
      </c>
      <c r="D628">
        <v>1</v>
      </c>
      <c r="E628" s="3">
        <f>_xlfn.XLOOKUP(tbl_OrderProduct[[#This Row],[ProductID]],tbl_Product[ProductID],tbl_Product[ListPrice])*tbl_OrderProduct[[#This Row],[Quantity]]</f>
        <v>29</v>
      </c>
    </row>
    <row r="629" spans="1:5" x14ac:dyDescent="0.4">
      <c r="A629" t="s">
        <v>426</v>
      </c>
      <c r="B629" t="s">
        <v>142</v>
      </c>
      <c r="C629" t="str">
        <f>_xlfn.XLOOKUP(tbl_OrderProduct[[#This Row],[ProductID]],tbl_Product[ProductID],tbl_Product[Category])</f>
        <v>Classic</v>
      </c>
      <c r="D629">
        <v>2</v>
      </c>
      <c r="E629" s="3">
        <f>_xlfn.XLOOKUP(tbl_OrderProduct[[#This Row],[ProductID]],tbl_Product[ProductID],tbl_Product[ListPrice])*tbl_OrderProduct[[#This Row],[Quantity]]</f>
        <v>98.98</v>
      </c>
    </row>
    <row r="630" spans="1:5" x14ac:dyDescent="0.4">
      <c r="A630" t="s">
        <v>427</v>
      </c>
      <c r="B630" t="s">
        <v>136</v>
      </c>
      <c r="C630" t="str">
        <f>_xlfn.XLOOKUP(tbl_OrderProduct[[#This Row],[ProductID]],tbl_Product[ProductID],tbl_Product[Category])</f>
        <v>Party</v>
      </c>
      <c r="D630">
        <v>1</v>
      </c>
      <c r="E630" s="3">
        <f>_xlfn.XLOOKUP(tbl_OrderProduct[[#This Row],[ProductID]],tbl_Product[ProductID],tbl_Product[ListPrice])*tbl_OrderProduct[[#This Row],[Quantity]]</f>
        <v>33</v>
      </c>
    </row>
    <row r="631" spans="1:5" x14ac:dyDescent="0.4">
      <c r="A631" t="s">
        <v>427</v>
      </c>
      <c r="B631" t="s">
        <v>155</v>
      </c>
      <c r="C631" t="str">
        <f>_xlfn.XLOOKUP(tbl_OrderProduct[[#This Row],[ProductID]],tbl_Product[ProductID],tbl_Product[Category])</f>
        <v>Strategy</v>
      </c>
      <c r="D631">
        <v>1</v>
      </c>
      <c r="E631" s="3">
        <f>_xlfn.XLOOKUP(tbl_OrderProduct[[#This Row],[ProductID]],tbl_Product[ProductID],tbl_Product[ListPrice])*tbl_OrderProduct[[#This Row],[Quantity]]</f>
        <v>27</v>
      </c>
    </row>
    <row r="632" spans="1:5" x14ac:dyDescent="0.4">
      <c r="A632" t="s">
        <v>428</v>
      </c>
      <c r="B632" t="s">
        <v>146</v>
      </c>
      <c r="C632" t="str">
        <f>_xlfn.XLOOKUP(tbl_OrderProduct[[#This Row],[ProductID]],tbl_Product[ProductID],tbl_Product[Category])</f>
        <v>Strategy</v>
      </c>
      <c r="D632">
        <v>1</v>
      </c>
      <c r="E632" s="3">
        <f>_xlfn.XLOOKUP(tbl_OrderProduct[[#This Row],[ProductID]],tbl_Product[ProductID],tbl_Product[ListPrice])*tbl_OrderProduct[[#This Row],[Quantity]]</f>
        <v>49.49</v>
      </c>
    </row>
    <row r="633" spans="1:5" x14ac:dyDescent="0.4">
      <c r="A633" t="s">
        <v>428</v>
      </c>
      <c r="B633" t="s">
        <v>161</v>
      </c>
      <c r="C633" t="str">
        <f>_xlfn.XLOOKUP(tbl_OrderProduct[[#This Row],[ProductID]],tbl_Product[ProductID],tbl_Product[Category])</f>
        <v>Strategy</v>
      </c>
      <c r="D633">
        <v>1</v>
      </c>
      <c r="E633" s="3">
        <f>_xlfn.XLOOKUP(tbl_OrderProduct[[#This Row],[ProductID]],tbl_Product[ProductID],tbl_Product[ListPrice])*tbl_OrderProduct[[#This Row],[Quantity]]</f>
        <v>55.95</v>
      </c>
    </row>
    <row r="634" spans="1:5" x14ac:dyDescent="0.4">
      <c r="A634" t="s">
        <v>428</v>
      </c>
      <c r="B634" t="s">
        <v>156</v>
      </c>
      <c r="C634" t="str">
        <f>_xlfn.XLOOKUP(tbl_OrderProduct[[#This Row],[ProductID]],tbl_Product[ProductID],tbl_Product[Category])</f>
        <v>Strategy</v>
      </c>
      <c r="D634">
        <v>1</v>
      </c>
      <c r="E634" s="3">
        <f>_xlfn.XLOOKUP(tbl_OrderProduct[[#This Row],[ProductID]],tbl_Product[ProductID],tbl_Product[ListPrice])*tbl_OrderProduct[[#This Row],[Quantity]]</f>
        <v>40.99</v>
      </c>
    </row>
    <row r="635" spans="1:5" x14ac:dyDescent="0.4">
      <c r="A635" t="s">
        <v>429</v>
      </c>
      <c r="B635" t="s">
        <v>4</v>
      </c>
      <c r="C635" t="str">
        <f>_xlfn.XLOOKUP(tbl_OrderProduct[[#This Row],[ProductID]],tbl_Product[ProductID],tbl_Product[Category])</f>
        <v>Strategy</v>
      </c>
      <c r="D635">
        <v>1</v>
      </c>
      <c r="E635" s="3">
        <f>_xlfn.XLOOKUP(tbl_OrderProduct[[#This Row],[ProductID]],tbl_Product[ProductID],tbl_Product[ListPrice])*tbl_OrderProduct[[#This Row],[Quantity]]</f>
        <v>34.99</v>
      </c>
    </row>
    <row r="636" spans="1:5" x14ac:dyDescent="0.4">
      <c r="A636" t="s">
        <v>429</v>
      </c>
      <c r="B636" t="s">
        <v>161</v>
      </c>
      <c r="C636" t="str">
        <f>_xlfn.XLOOKUP(tbl_OrderProduct[[#This Row],[ProductID]],tbl_Product[ProductID],tbl_Product[Category])</f>
        <v>Strategy</v>
      </c>
      <c r="D636">
        <v>1</v>
      </c>
      <c r="E636" s="3">
        <f>_xlfn.XLOOKUP(tbl_OrderProduct[[#This Row],[ProductID]],tbl_Product[ProductID],tbl_Product[ListPrice])*tbl_OrderProduct[[#This Row],[Quantity]]</f>
        <v>55.95</v>
      </c>
    </row>
    <row r="637" spans="1:5" x14ac:dyDescent="0.4">
      <c r="A637" t="s">
        <v>430</v>
      </c>
      <c r="B637" t="s">
        <v>5</v>
      </c>
      <c r="C637" t="str">
        <f>_xlfn.XLOOKUP(tbl_OrderProduct[[#This Row],[ProductID]],tbl_Product[ProductID],tbl_Product[Category])</f>
        <v>Strategy</v>
      </c>
      <c r="D637">
        <v>2</v>
      </c>
      <c r="E637" s="3">
        <f>_xlfn.XLOOKUP(tbl_OrderProduct[[#This Row],[ProductID]],tbl_Product[ProductID],tbl_Product[ListPrice])*tbl_OrderProduct[[#This Row],[Quantity]]</f>
        <v>99.9</v>
      </c>
    </row>
    <row r="638" spans="1:5" x14ac:dyDescent="0.4">
      <c r="A638" t="s">
        <v>430</v>
      </c>
      <c r="B638" t="s">
        <v>150</v>
      </c>
      <c r="C638" t="str">
        <f>_xlfn.XLOOKUP(tbl_OrderProduct[[#This Row],[ProductID]],tbl_Product[ProductID],tbl_Product[Category])</f>
        <v>Party</v>
      </c>
      <c r="D638">
        <v>1</v>
      </c>
      <c r="E638" s="3">
        <f>_xlfn.XLOOKUP(tbl_OrderProduct[[#This Row],[ProductID]],tbl_Product[ProductID],tbl_Product[ListPrice])*tbl_OrderProduct[[#This Row],[Quantity]]</f>
        <v>35</v>
      </c>
    </row>
    <row r="639" spans="1:5" x14ac:dyDescent="0.4">
      <c r="A639" t="s">
        <v>430</v>
      </c>
      <c r="B639" t="s">
        <v>162</v>
      </c>
      <c r="C639" t="str">
        <f>_xlfn.XLOOKUP(tbl_OrderProduct[[#This Row],[ProductID]],tbl_Product[ProductID],tbl_Product[Category])</f>
        <v>Strategy</v>
      </c>
      <c r="D639">
        <v>1</v>
      </c>
      <c r="E639" s="3">
        <f>_xlfn.XLOOKUP(tbl_OrderProduct[[#This Row],[ProductID]],tbl_Product[ProductID],tbl_Product[ListPrice])*tbl_OrderProduct[[#This Row],[Quantity]]</f>
        <v>17.5</v>
      </c>
    </row>
    <row r="640" spans="1:5" x14ac:dyDescent="0.4">
      <c r="A640" t="s">
        <v>430</v>
      </c>
      <c r="B640" t="s">
        <v>153</v>
      </c>
      <c r="C640" t="str">
        <f>_xlfn.XLOOKUP(tbl_OrderProduct[[#This Row],[ProductID]],tbl_Product[ProductID],tbl_Product[Category])</f>
        <v>Strategy</v>
      </c>
      <c r="D640">
        <v>2</v>
      </c>
      <c r="E640" s="3">
        <f>_xlfn.XLOOKUP(tbl_OrderProduct[[#This Row],[ProductID]],tbl_Product[ProductID],tbl_Product[ListPrice])*tbl_OrderProduct[[#This Row],[Quantity]]</f>
        <v>75.900000000000006</v>
      </c>
    </row>
    <row r="641" spans="1:5" x14ac:dyDescent="0.4">
      <c r="A641" t="s">
        <v>430</v>
      </c>
      <c r="B641" t="s">
        <v>152</v>
      </c>
      <c r="C641" t="str">
        <f>_xlfn.XLOOKUP(tbl_OrderProduct[[#This Row],[ProductID]],tbl_Product[ProductID],tbl_Product[Category])</f>
        <v>Party</v>
      </c>
      <c r="D641">
        <v>1</v>
      </c>
      <c r="E641" s="3">
        <f>_xlfn.XLOOKUP(tbl_OrderProduct[[#This Row],[ProductID]],tbl_Product[ProductID],tbl_Product[ListPrice])*tbl_OrderProduct[[#This Row],[Quantity]]</f>
        <v>59.95</v>
      </c>
    </row>
    <row r="642" spans="1:5" x14ac:dyDescent="0.4">
      <c r="A642" t="s">
        <v>430</v>
      </c>
      <c r="B642" t="s">
        <v>131</v>
      </c>
      <c r="C642" t="str">
        <f>_xlfn.XLOOKUP(tbl_OrderProduct[[#This Row],[ProductID]],tbl_Product[ProductID],tbl_Product[Category])</f>
        <v>Strategy</v>
      </c>
      <c r="D642">
        <v>1</v>
      </c>
      <c r="E642" s="3">
        <f>_xlfn.XLOOKUP(tbl_OrderProduct[[#This Row],[ProductID]],tbl_Product[ProductID],tbl_Product[ListPrice])*tbl_OrderProduct[[#This Row],[Quantity]]</f>
        <v>49</v>
      </c>
    </row>
    <row r="643" spans="1:5" x14ac:dyDescent="0.4">
      <c r="A643" t="s">
        <v>431</v>
      </c>
      <c r="B643" t="s">
        <v>146</v>
      </c>
      <c r="C643" t="str">
        <f>_xlfn.XLOOKUP(tbl_OrderProduct[[#This Row],[ProductID]],tbl_Product[ProductID],tbl_Product[Category])</f>
        <v>Strategy</v>
      </c>
      <c r="D643">
        <v>2</v>
      </c>
      <c r="E643" s="3">
        <f>_xlfn.XLOOKUP(tbl_OrderProduct[[#This Row],[ProductID]],tbl_Product[ProductID],tbl_Product[ListPrice])*tbl_OrderProduct[[#This Row],[Quantity]]</f>
        <v>98.98</v>
      </c>
    </row>
    <row r="644" spans="1:5" x14ac:dyDescent="0.4">
      <c r="A644" t="s">
        <v>431</v>
      </c>
      <c r="B644" t="s">
        <v>157</v>
      </c>
      <c r="C644" t="str">
        <f>_xlfn.XLOOKUP(tbl_OrderProduct[[#This Row],[ProductID]],tbl_Product[ProductID],tbl_Product[Category])</f>
        <v>Strategy</v>
      </c>
      <c r="D644">
        <v>1</v>
      </c>
      <c r="E644" s="3">
        <f>_xlfn.XLOOKUP(tbl_OrderProduct[[#This Row],[ProductID]],tbl_Product[ProductID],tbl_Product[ListPrice])*tbl_OrderProduct[[#This Row],[Quantity]]</f>
        <v>47</v>
      </c>
    </row>
    <row r="645" spans="1:5" x14ac:dyDescent="0.4">
      <c r="A645" t="s">
        <v>431</v>
      </c>
      <c r="B645" t="s">
        <v>162</v>
      </c>
      <c r="C645" t="str">
        <f>_xlfn.XLOOKUP(tbl_OrderProduct[[#This Row],[ProductID]],tbl_Product[ProductID],tbl_Product[Category])</f>
        <v>Strategy</v>
      </c>
      <c r="D645">
        <v>1</v>
      </c>
      <c r="E645" s="3">
        <f>_xlfn.XLOOKUP(tbl_OrderProduct[[#This Row],[ProductID]],tbl_Product[ProductID],tbl_Product[ListPrice])*tbl_OrderProduct[[#This Row],[Quantity]]</f>
        <v>17.5</v>
      </c>
    </row>
    <row r="646" spans="1:5" x14ac:dyDescent="0.4">
      <c r="A646" t="s">
        <v>431</v>
      </c>
      <c r="B646" t="s">
        <v>8</v>
      </c>
      <c r="C646" t="str">
        <f>_xlfn.XLOOKUP(tbl_OrderProduct[[#This Row],[ProductID]],tbl_Product[ProductID],tbl_Product[Category])</f>
        <v>Adventure</v>
      </c>
      <c r="D646">
        <v>2</v>
      </c>
      <c r="E646" s="3">
        <f>_xlfn.XLOOKUP(tbl_OrderProduct[[#This Row],[ProductID]],tbl_Product[ProductID],tbl_Product[ListPrice])*tbl_OrderProduct[[#This Row],[Quantity]]</f>
        <v>109</v>
      </c>
    </row>
    <row r="647" spans="1:5" x14ac:dyDescent="0.4">
      <c r="A647" t="s">
        <v>432</v>
      </c>
      <c r="B647" t="s">
        <v>154</v>
      </c>
      <c r="C647" t="str">
        <f>_xlfn.XLOOKUP(tbl_OrderProduct[[#This Row],[ProductID]],tbl_Product[ProductID],tbl_Product[Category])</f>
        <v>Strategy</v>
      </c>
      <c r="D647">
        <v>1</v>
      </c>
      <c r="E647" s="3">
        <f>_xlfn.XLOOKUP(tbl_OrderProduct[[#This Row],[ProductID]],tbl_Product[ProductID],tbl_Product[ListPrice])*tbl_OrderProduct[[#This Row],[Quantity]]</f>
        <v>31</v>
      </c>
    </row>
    <row r="648" spans="1:5" x14ac:dyDescent="0.4">
      <c r="A648" t="s">
        <v>433</v>
      </c>
      <c r="B648" t="s">
        <v>131</v>
      </c>
      <c r="C648" t="str">
        <f>_xlfn.XLOOKUP(tbl_OrderProduct[[#This Row],[ProductID]],tbl_Product[ProductID],tbl_Product[Category])</f>
        <v>Strategy</v>
      </c>
      <c r="D648">
        <v>1</v>
      </c>
      <c r="E648" s="3">
        <f>_xlfn.XLOOKUP(tbl_OrderProduct[[#This Row],[ProductID]],tbl_Product[ProductID],tbl_Product[ListPrice])*tbl_OrderProduct[[#This Row],[Quantity]]</f>
        <v>49</v>
      </c>
    </row>
    <row r="649" spans="1:5" x14ac:dyDescent="0.4">
      <c r="A649" t="s">
        <v>433</v>
      </c>
      <c r="B649" t="s">
        <v>164</v>
      </c>
      <c r="C649" t="str">
        <f>_xlfn.XLOOKUP(tbl_OrderProduct[[#This Row],[ProductID]],tbl_Product[ProductID],tbl_Product[Category])</f>
        <v>Strategy</v>
      </c>
      <c r="D649">
        <v>2</v>
      </c>
      <c r="E649" s="3">
        <f>_xlfn.XLOOKUP(tbl_OrderProduct[[#This Row],[ProductID]],tbl_Product[ProductID],tbl_Product[ListPrice])*tbl_OrderProduct[[#This Row],[Quantity]]</f>
        <v>58</v>
      </c>
    </row>
    <row r="650" spans="1:5" x14ac:dyDescent="0.4">
      <c r="A650" t="s">
        <v>434</v>
      </c>
      <c r="B650" t="s">
        <v>138</v>
      </c>
      <c r="C650" t="str">
        <f>_xlfn.XLOOKUP(tbl_OrderProduct[[#This Row],[ProductID]],tbl_Product[ProductID],tbl_Product[Category])</f>
        <v>Classic</v>
      </c>
      <c r="D650">
        <v>1</v>
      </c>
      <c r="E650" s="3">
        <f>_xlfn.XLOOKUP(tbl_OrderProduct[[#This Row],[ProductID]],tbl_Product[ProductID],tbl_Product[ListPrice])*tbl_OrderProduct[[#This Row],[Quantity]]</f>
        <v>62</v>
      </c>
    </row>
    <row r="651" spans="1:5" x14ac:dyDescent="0.4">
      <c r="A651" t="s">
        <v>435</v>
      </c>
      <c r="B651" t="s">
        <v>131</v>
      </c>
      <c r="C651" t="str">
        <f>_xlfn.XLOOKUP(tbl_OrderProduct[[#This Row],[ProductID]],tbl_Product[ProductID],tbl_Product[Category])</f>
        <v>Strategy</v>
      </c>
      <c r="D651">
        <v>2</v>
      </c>
      <c r="E651" s="3">
        <f>_xlfn.XLOOKUP(tbl_OrderProduct[[#This Row],[ProductID]],tbl_Product[ProductID],tbl_Product[ListPrice])*tbl_OrderProduct[[#This Row],[Quantity]]</f>
        <v>98</v>
      </c>
    </row>
    <row r="652" spans="1:5" x14ac:dyDescent="0.4">
      <c r="A652" t="s">
        <v>436</v>
      </c>
      <c r="B652" t="s">
        <v>135</v>
      </c>
      <c r="C652" t="str">
        <f>_xlfn.XLOOKUP(tbl_OrderProduct[[#This Row],[ProductID]],tbl_Product[ProductID],tbl_Product[Category])</f>
        <v>Classic</v>
      </c>
      <c r="D652">
        <v>1</v>
      </c>
      <c r="E652" s="3">
        <f>_xlfn.XLOOKUP(tbl_OrderProduct[[#This Row],[ProductID]],tbl_Product[ProductID],tbl_Product[ListPrice])*tbl_OrderProduct[[#This Row],[Quantity]]</f>
        <v>16.989999999999998</v>
      </c>
    </row>
    <row r="653" spans="1:5" x14ac:dyDescent="0.4">
      <c r="A653" t="s">
        <v>437</v>
      </c>
      <c r="B653" t="s">
        <v>150</v>
      </c>
      <c r="C653" t="str">
        <f>_xlfn.XLOOKUP(tbl_OrderProduct[[#This Row],[ProductID]],tbl_Product[ProductID],tbl_Product[Category])</f>
        <v>Party</v>
      </c>
      <c r="D653">
        <v>2</v>
      </c>
      <c r="E653" s="3">
        <f>_xlfn.XLOOKUP(tbl_OrderProduct[[#This Row],[ProductID]],tbl_Product[ProductID],tbl_Product[ListPrice])*tbl_OrderProduct[[#This Row],[Quantity]]</f>
        <v>70</v>
      </c>
    </row>
    <row r="654" spans="1:5" x14ac:dyDescent="0.4">
      <c r="A654" t="s">
        <v>437</v>
      </c>
      <c r="B654" t="s">
        <v>4</v>
      </c>
      <c r="C654" t="str">
        <f>_xlfn.XLOOKUP(tbl_OrderProduct[[#This Row],[ProductID]],tbl_Product[ProductID],tbl_Product[Category])</f>
        <v>Strategy</v>
      </c>
      <c r="D654">
        <v>1</v>
      </c>
      <c r="E654" s="3">
        <f>_xlfn.XLOOKUP(tbl_OrderProduct[[#This Row],[ProductID]],tbl_Product[ProductID],tbl_Product[ListPrice])*tbl_OrderProduct[[#This Row],[Quantity]]</f>
        <v>34.99</v>
      </c>
    </row>
    <row r="655" spans="1:5" x14ac:dyDescent="0.4">
      <c r="A655" t="s">
        <v>437</v>
      </c>
      <c r="B655" t="s">
        <v>149</v>
      </c>
      <c r="C655" t="str">
        <f>_xlfn.XLOOKUP(tbl_OrderProduct[[#This Row],[ProductID]],tbl_Product[ProductID],tbl_Product[Category])</f>
        <v>Co-op</v>
      </c>
      <c r="D655">
        <v>1</v>
      </c>
      <c r="E655" s="3">
        <f>_xlfn.XLOOKUP(tbl_OrderProduct[[#This Row],[ProductID]],tbl_Product[ProductID],tbl_Product[ListPrice])*tbl_OrderProduct[[#This Row],[Quantity]]</f>
        <v>20.99</v>
      </c>
    </row>
    <row r="656" spans="1:5" x14ac:dyDescent="0.4">
      <c r="A656" t="s">
        <v>438</v>
      </c>
      <c r="B656" t="s">
        <v>165</v>
      </c>
      <c r="C656" t="str">
        <f>_xlfn.XLOOKUP(tbl_OrderProduct[[#This Row],[ProductID]],tbl_Product[ProductID],tbl_Product[Category])</f>
        <v>Party</v>
      </c>
      <c r="D656">
        <v>1</v>
      </c>
      <c r="E656" s="3">
        <f>_xlfn.XLOOKUP(tbl_OrderProduct[[#This Row],[ProductID]],tbl_Product[ProductID],tbl_Product[ListPrice])*tbl_OrderProduct[[#This Row],[Quantity]]</f>
        <v>26.49</v>
      </c>
    </row>
    <row r="657" spans="1:5" x14ac:dyDescent="0.4">
      <c r="A657" t="s">
        <v>438</v>
      </c>
      <c r="B657" t="s">
        <v>153</v>
      </c>
      <c r="C657" t="str">
        <f>_xlfn.XLOOKUP(tbl_OrderProduct[[#This Row],[ProductID]],tbl_Product[ProductID],tbl_Product[Category])</f>
        <v>Strategy</v>
      </c>
      <c r="D657">
        <v>1</v>
      </c>
      <c r="E657" s="3">
        <f>_xlfn.XLOOKUP(tbl_OrderProduct[[#This Row],[ProductID]],tbl_Product[ProductID],tbl_Product[ListPrice])*tbl_OrderProduct[[#This Row],[Quantity]]</f>
        <v>37.950000000000003</v>
      </c>
    </row>
    <row r="658" spans="1:5" x14ac:dyDescent="0.4">
      <c r="A658" t="s">
        <v>438</v>
      </c>
      <c r="B658" t="s">
        <v>5</v>
      </c>
      <c r="C658" t="str">
        <f>_xlfn.XLOOKUP(tbl_OrderProduct[[#This Row],[ProductID]],tbl_Product[ProductID],tbl_Product[Category])</f>
        <v>Strategy</v>
      </c>
      <c r="D658">
        <v>2</v>
      </c>
      <c r="E658" s="3">
        <f>_xlfn.XLOOKUP(tbl_OrderProduct[[#This Row],[ProductID]],tbl_Product[ProductID],tbl_Product[ListPrice])*tbl_OrderProduct[[#This Row],[Quantity]]</f>
        <v>99.9</v>
      </c>
    </row>
    <row r="659" spans="1:5" x14ac:dyDescent="0.4">
      <c r="A659" t="s">
        <v>439</v>
      </c>
      <c r="B659" t="s">
        <v>154</v>
      </c>
      <c r="C659" t="str">
        <f>_xlfn.XLOOKUP(tbl_OrderProduct[[#This Row],[ProductID]],tbl_Product[ProductID],tbl_Product[Category])</f>
        <v>Strategy</v>
      </c>
      <c r="D659">
        <v>1</v>
      </c>
      <c r="E659" s="3">
        <f>_xlfn.XLOOKUP(tbl_OrderProduct[[#This Row],[ProductID]],tbl_Product[ProductID],tbl_Product[ListPrice])*tbl_OrderProduct[[#This Row],[Quantity]]</f>
        <v>31</v>
      </c>
    </row>
    <row r="660" spans="1:5" x14ac:dyDescent="0.4">
      <c r="A660" t="s">
        <v>439</v>
      </c>
      <c r="B660" t="s">
        <v>5</v>
      </c>
      <c r="C660" t="str">
        <f>_xlfn.XLOOKUP(tbl_OrderProduct[[#This Row],[ProductID]],tbl_Product[ProductID],tbl_Product[Category])</f>
        <v>Strategy</v>
      </c>
      <c r="D660">
        <v>2</v>
      </c>
      <c r="E660" s="3">
        <f>_xlfn.XLOOKUP(tbl_OrderProduct[[#This Row],[ProductID]],tbl_Product[ProductID],tbl_Product[ListPrice])*tbl_OrderProduct[[#This Row],[Quantity]]</f>
        <v>99.9</v>
      </c>
    </row>
    <row r="661" spans="1:5" x14ac:dyDescent="0.4">
      <c r="A661" t="s">
        <v>440</v>
      </c>
      <c r="B661" t="s">
        <v>132</v>
      </c>
      <c r="C661" t="str">
        <f>_xlfn.XLOOKUP(tbl_OrderProduct[[#This Row],[ProductID]],tbl_Product[ProductID],tbl_Product[Category])</f>
        <v>Strategy</v>
      </c>
      <c r="D661">
        <v>1</v>
      </c>
      <c r="E661" s="3">
        <f>_xlfn.XLOOKUP(tbl_OrderProduct[[#This Row],[ProductID]],tbl_Product[ProductID],tbl_Product[ListPrice])*tbl_OrderProduct[[#This Row],[Quantity]]</f>
        <v>16.5</v>
      </c>
    </row>
    <row r="662" spans="1:5" x14ac:dyDescent="0.4">
      <c r="A662" t="s">
        <v>440</v>
      </c>
      <c r="B662" t="s">
        <v>165</v>
      </c>
      <c r="C662" t="str">
        <f>_xlfn.XLOOKUP(tbl_OrderProduct[[#This Row],[ProductID]],tbl_Product[ProductID],tbl_Product[Category])</f>
        <v>Party</v>
      </c>
      <c r="D662">
        <v>1</v>
      </c>
      <c r="E662" s="3">
        <f>_xlfn.XLOOKUP(tbl_OrderProduct[[#This Row],[ProductID]],tbl_Product[ProductID],tbl_Product[ListPrice])*tbl_OrderProduct[[#This Row],[Quantity]]</f>
        <v>26.49</v>
      </c>
    </row>
    <row r="663" spans="1:5" x14ac:dyDescent="0.4">
      <c r="A663" t="s">
        <v>441</v>
      </c>
      <c r="B663" t="s">
        <v>6</v>
      </c>
      <c r="C663" t="str">
        <f>_xlfn.XLOOKUP(tbl_OrderProduct[[#This Row],[ProductID]],tbl_Product[ProductID],tbl_Product[Category])</f>
        <v>Adventure</v>
      </c>
      <c r="D663">
        <v>1</v>
      </c>
      <c r="E663" s="3">
        <f>_xlfn.XLOOKUP(tbl_OrderProduct[[#This Row],[ProductID]],tbl_Product[ProductID],tbl_Product[ListPrice])*tbl_OrderProduct[[#This Row],[Quantity]]</f>
        <v>17</v>
      </c>
    </row>
    <row r="664" spans="1:5" x14ac:dyDescent="0.4">
      <c r="A664" t="s">
        <v>441</v>
      </c>
      <c r="B664" t="s">
        <v>160</v>
      </c>
      <c r="C664" t="str">
        <f>_xlfn.XLOOKUP(tbl_OrderProduct[[#This Row],[ProductID]],tbl_Product[ProductID],tbl_Product[Category])</f>
        <v>Co-op</v>
      </c>
      <c r="D664">
        <v>1</v>
      </c>
      <c r="E664" s="3">
        <f>_xlfn.XLOOKUP(tbl_OrderProduct[[#This Row],[ProductID]],tbl_Product[ProductID],tbl_Product[ListPrice])*tbl_OrderProduct[[#This Row],[Quantity]]</f>
        <v>38.49</v>
      </c>
    </row>
    <row r="665" spans="1:5" x14ac:dyDescent="0.4">
      <c r="A665" t="s">
        <v>442</v>
      </c>
      <c r="B665" t="s">
        <v>142</v>
      </c>
      <c r="C665" t="str">
        <f>_xlfn.XLOOKUP(tbl_OrderProduct[[#This Row],[ProductID]],tbl_Product[ProductID],tbl_Product[Category])</f>
        <v>Classic</v>
      </c>
      <c r="D665">
        <v>2</v>
      </c>
      <c r="E665" s="3">
        <f>_xlfn.XLOOKUP(tbl_OrderProduct[[#This Row],[ProductID]],tbl_Product[ProductID],tbl_Product[ListPrice])*tbl_OrderProduct[[#This Row],[Quantity]]</f>
        <v>98.98</v>
      </c>
    </row>
    <row r="666" spans="1:5" x14ac:dyDescent="0.4">
      <c r="A666" t="s">
        <v>442</v>
      </c>
      <c r="B666" t="s">
        <v>3</v>
      </c>
      <c r="C666" t="str">
        <f>_xlfn.XLOOKUP(tbl_OrderProduct[[#This Row],[ProductID]],tbl_Product[ProductID],tbl_Product[Category])</f>
        <v>Co-op</v>
      </c>
      <c r="D666">
        <v>2</v>
      </c>
      <c r="E666" s="3">
        <f>_xlfn.XLOOKUP(tbl_OrderProduct[[#This Row],[ProductID]],tbl_Product[ProductID],tbl_Product[ListPrice])*tbl_OrderProduct[[#This Row],[Quantity]]</f>
        <v>69.900000000000006</v>
      </c>
    </row>
    <row r="667" spans="1:5" x14ac:dyDescent="0.4">
      <c r="A667" t="s">
        <v>443</v>
      </c>
      <c r="B667" t="s">
        <v>158</v>
      </c>
      <c r="C667" t="str">
        <f>_xlfn.XLOOKUP(tbl_OrderProduct[[#This Row],[ProductID]],tbl_Product[ProductID],tbl_Product[Category])</f>
        <v>Classic</v>
      </c>
      <c r="D667">
        <v>1</v>
      </c>
      <c r="E667" s="3">
        <f>_xlfn.XLOOKUP(tbl_OrderProduct[[#This Row],[ProductID]],tbl_Product[ProductID],tbl_Product[ListPrice])*tbl_OrderProduct[[#This Row],[Quantity]]</f>
        <v>45</v>
      </c>
    </row>
    <row r="668" spans="1:5" x14ac:dyDescent="0.4">
      <c r="A668" t="s">
        <v>443</v>
      </c>
      <c r="B668" t="s">
        <v>131</v>
      </c>
      <c r="C668" t="str">
        <f>_xlfn.XLOOKUP(tbl_OrderProduct[[#This Row],[ProductID]],tbl_Product[ProductID],tbl_Product[Category])</f>
        <v>Strategy</v>
      </c>
      <c r="D668">
        <v>1</v>
      </c>
      <c r="E668" s="3">
        <f>_xlfn.XLOOKUP(tbl_OrderProduct[[#This Row],[ProductID]],tbl_Product[ProductID],tbl_Product[ListPrice])*tbl_OrderProduct[[#This Row],[Quantity]]</f>
        <v>49</v>
      </c>
    </row>
    <row r="669" spans="1:5" x14ac:dyDescent="0.4">
      <c r="A669" t="s">
        <v>444</v>
      </c>
      <c r="B669" t="s">
        <v>159</v>
      </c>
      <c r="C669" t="str">
        <f>_xlfn.XLOOKUP(tbl_OrderProduct[[#This Row],[ProductID]],tbl_Product[ProductID],tbl_Product[Category])</f>
        <v>Strategy</v>
      </c>
      <c r="D669">
        <v>1</v>
      </c>
      <c r="E669" s="3">
        <f>_xlfn.XLOOKUP(tbl_OrderProduct[[#This Row],[ProductID]],tbl_Product[ProductID],tbl_Product[ListPrice])*tbl_OrderProduct[[#This Row],[Quantity]]</f>
        <v>58</v>
      </c>
    </row>
    <row r="670" spans="1:5" x14ac:dyDescent="0.4">
      <c r="A670" t="s">
        <v>444</v>
      </c>
      <c r="B670" t="s">
        <v>140</v>
      </c>
      <c r="C670" t="str">
        <f>_xlfn.XLOOKUP(tbl_OrderProduct[[#This Row],[ProductID]],tbl_Product[ProductID],tbl_Product[Category])</f>
        <v>Strategy</v>
      </c>
      <c r="D670">
        <v>3</v>
      </c>
      <c r="E670" s="3">
        <f>_xlfn.XLOOKUP(tbl_OrderProduct[[#This Row],[ProductID]],tbl_Product[ProductID],tbl_Product[ListPrice])*tbl_OrderProduct[[#This Row],[Quantity]]</f>
        <v>190.47</v>
      </c>
    </row>
    <row r="671" spans="1:5" x14ac:dyDescent="0.4">
      <c r="A671" t="s">
        <v>444</v>
      </c>
      <c r="B671" t="s">
        <v>143</v>
      </c>
      <c r="C671" t="str">
        <f>_xlfn.XLOOKUP(tbl_OrderProduct[[#This Row],[ProductID]],tbl_Product[ProductID],tbl_Product[Category])</f>
        <v>Party</v>
      </c>
      <c r="D671">
        <v>1</v>
      </c>
      <c r="E671" s="3">
        <f>_xlfn.XLOOKUP(tbl_OrderProduct[[#This Row],[ProductID]],tbl_Product[ProductID],tbl_Product[ListPrice])*tbl_OrderProduct[[#This Row],[Quantity]]</f>
        <v>21.95</v>
      </c>
    </row>
    <row r="672" spans="1:5" x14ac:dyDescent="0.4">
      <c r="A672" t="s">
        <v>444</v>
      </c>
      <c r="B672" t="s">
        <v>7</v>
      </c>
      <c r="C672" t="str">
        <f>_xlfn.XLOOKUP(tbl_OrderProduct[[#This Row],[ProductID]],tbl_Product[ProductID],tbl_Product[Category])</f>
        <v>Strategy</v>
      </c>
      <c r="D672">
        <v>2</v>
      </c>
      <c r="E672" s="3">
        <f>_xlfn.XLOOKUP(tbl_OrderProduct[[#This Row],[ProductID]],tbl_Product[ProductID],tbl_Product[ListPrice])*tbl_OrderProduct[[#This Row],[Quantity]]</f>
        <v>106</v>
      </c>
    </row>
    <row r="673" spans="1:5" x14ac:dyDescent="0.4">
      <c r="A673" t="s">
        <v>445</v>
      </c>
      <c r="B673" t="s">
        <v>158</v>
      </c>
      <c r="C673" t="str">
        <f>_xlfn.XLOOKUP(tbl_OrderProduct[[#This Row],[ProductID]],tbl_Product[ProductID],tbl_Product[Category])</f>
        <v>Classic</v>
      </c>
      <c r="D673">
        <v>1</v>
      </c>
      <c r="E673" s="3">
        <f>_xlfn.XLOOKUP(tbl_OrderProduct[[#This Row],[ProductID]],tbl_Product[ProductID],tbl_Product[ListPrice])*tbl_OrderProduct[[#This Row],[Quantity]]</f>
        <v>45</v>
      </c>
    </row>
    <row r="674" spans="1:5" x14ac:dyDescent="0.4">
      <c r="A674" t="s">
        <v>445</v>
      </c>
      <c r="B674" t="s">
        <v>143</v>
      </c>
      <c r="C674" t="str">
        <f>_xlfn.XLOOKUP(tbl_OrderProduct[[#This Row],[ProductID]],tbl_Product[ProductID],tbl_Product[Category])</f>
        <v>Party</v>
      </c>
      <c r="D674">
        <v>1</v>
      </c>
      <c r="E674" s="3">
        <f>_xlfn.XLOOKUP(tbl_OrderProduct[[#This Row],[ProductID]],tbl_Product[ProductID],tbl_Product[ListPrice])*tbl_OrderProduct[[#This Row],[Quantity]]</f>
        <v>21.95</v>
      </c>
    </row>
    <row r="675" spans="1:5" x14ac:dyDescent="0.4">
      <c r="A675" t="s">
        <v>446</v>
      </c>
      <c r="B675" t="s">
        <v>156</v>
      </c>
      <c r="C675" t="str">
        <f>_xlfn.XLOOKUP(tbl_OrderProduct[[#This Row],[ProductID]],tbl_Product[ProductID],tbl_Product[Category])</f>
        <v>Strategy</v>
      </c>
      <c r="D675">
        <v>1</v>
      </c>
      <c r="E675" s="3">
        <f>_xlfn.XLOOKUP(tbl_OrderProduct[[#This Row],[ProductID]],tbl_Product[ProductID],tbl_Product[ListPrice])*tbl_OrderProduct[[#This Row],[Quantity]]</f>
        <v>40.99</v>
      </c>
    </row>
    <row r="676" spans="1:5" x14ac:dyDescent="0.4">
      <c r="A676" t="s">
        <v>446</v>
      </c>
      <c r="B676" t="s">
        <v>4</v>
      </c>
      <c r="C676" t="str">
        <f>_xlfn.XLOOKUP(tbl_OrderProduct[[#This Row],[ProductID]],tbl_Product[ProductID],tbl_Product[Category])</f>
        <v>Strategy</v>
      </c>
      <c r="D676">
        <v>1</v>
      </c>
      <c r="E676" s="3">
        <f>_xlfn.XLOOKUP(tbl_OrderProduct[[#This Row],[ProductID]],tbl_Product[ProductID],tbl_Product[ListPrice])*tbl_OrderProduct[[#This Row],[Quantity]]</f>
        <v>34.99</v>
      </c>
    </row>
    <row r="677" spans="1:5" x14ac:dyDescent="0.4">
      <c r="A677" t="s">
        <v>446</v>
      </c>
      <c r="B677" t="s">
        <v>142</v>
      </c>
      <c r="C677" t="str">
        <f>_xlfn.XLOOKUP(tbl_OrderProduct[[#This Row],[ProductID]],tbl_Product[ProductID],tbl_Product[Category])</f>
        <v>Classic</v>
      </c>
      <c r="D677">
        <v>1</v>
      </c>
      <c r="E677" s="3">
        <f>_xlfn.XLOOKUP(tbl_OrderProduct[[#This Row],[ProductID]],tbl_Product[ProductID],tbl_Product[ListPrice])*tbl_OrderProduct[[#This Row],[Quantity]]</f>
        <v>49.49</v>
      </c>
    </row>
    <row r="678" spans="1:5" x14ac:dyDescent="0.4">
      <c r="A678" t="s">
        <v>446</v>
      </c>
      <c r="B678" t="s">
        <v>9</v>
      </c>
      <c r="C678" t="str">
        <f>_xlfn.XLOOKUP(tbl_OrderProduct[[#This Row],[ProductID]],tbl_Product[ProductID],tbl_Product[Category])</f>
        <v>Strategy</v>
      </c>
      <c r="D678">
        <v>1</v>
      </c>
      <c r="E678" s="3">
        <f>_xlfn.XLOOKUP(tbl_OrderProduct[[#This Row],[ProductID]],tbl_Product[ProductID],tbl_Product[ListPrice])*tbl_OrderProduct[[#This Row],[Quantity]]</f>
        <v>73.95</v>
      </c>
    </row>
    <row r="679" spans="1:5" x14ac:dyDescent="0.4">
      <c r="A679" t="s">
        <v>447</v>
      </c>
      <c r="B679" t="s">
        <v>147</v>
      </c>
      <c r="C679" t="str">
        <f>_xlfn.XLOOKUP(tbl_OrderProduct[[#This Row],[ProductID]],tbl_Product[ProductID],tbl_Product[Category])</f>
        <v>Classic</v>
      </c>
      <c r="D679">
        <v>2</v>
      </c>
      <c r="E679" s="3">
        <f>_xlfn.XLOOKUP(tbl_OrderProduct[[#This Row],[ProductID]],tbl_Product[ProductID],tbl_Product[ListPrice])*tbl_OrderProduct[[#This Row],[Quantity]]</f>
        <v>81.900000000000006</v>
      </c>
    </row>
    <row r="680" spans="1:5" x14ac:dyDescent="0.4">
      <c r="A680" t="s">
        <v>448</v>
      </c>
      <c r="B680" t="s">
        <v>132</v>
      </c>
      <c r="C680" t="str">
        <f>_xlfn.XLOOKUP(tbl_OrderProduct[[#This Row],[ProductID]],tbl_Product[ProductID],tbl_Product[Category])</f>
        <v>Strategy</v>
      </c>
      <c r="D680">
        <v>1</v>
      </c>
      <c r="E680" s="3">
        <f>_xlfn.XLOOKUP(tbl_OrderProduct[[#This Row],[ProductID]],tbl_Product[ProductID],tbl_Product[ListPrice])*tbl_OrderProduct[[#This Row],[Quantity]]</f>
        <v>16.5</v>
      </c>
    </row>
    <row r="681" spans="1:5" x14ac:dyDescent="0.4">
      <c r="A681" t="s">
        <v>448</v>
      </c>
      <c r="B681" t="s">
        <v>140</v>
      </c>
      <c r="C681" t="str">
        <f>_xlfn.XLOOKUP(tbl_OrderProduct[[#This Row],[ProductID]],tbl_Product[ProductID],tbl_Product[Category])</f>
        <v>Strategy</v>
      </c>
      <c r="D681">
        <v>2</v>
      </c>
      <c r="E681" s="3">
        <f>_xlfn.XLOOKUP(tbl_OrderProduct[[#This Row],[ProductID]],tbl_Product[ProductID],tbl_Product[ListPrice])*tbl_OrderProduct[[#This Row],[Quantity]]</f>
        <v>126.98</v>
      </c>
    </row>
    <row r="682" spans="1:5" x14ac:dyDescent="0.4">
      <c r="A682" t="s">
        <v>449</v>
      </c>
      <c r="B682" t="s">
        <v>149</v>
      </c>
      <c r="C682" t="str">
        <f>_xlfn.XLOOKUP(tbl_OrderProduct[[#This Row],[ProductID]],tbl_Product[ProductID],tbl_Product[Category])</f>
        <v>Co-op</v>
      </c>
      <c r="D682">
        <v>1</v>
      </c>
      <c r="E682" s="3">
        <f>_xlfn.XLOOKUP(tbl_OrderProduct[[#This Row],[ProductID]],tbl_Product[ProductID],tbl_Product[ListPrice])*tbl_OrderProduct[[#This Row],[Quantity]]</f>
        <v>20.99</v>
      </c>
    </row>
    <row r="683" spans="1:5" x14ac:dyDescent="0.4">
      <c r="A683" t="s">
        <v>449</v>
      </c>
      <c r="B683" t="s">
        <v>130</v>
      </c>
      <c r="C683" t="str">
        <f>_xlfn.XLOOKUP(tbl_OrderProduct[[#This Row],[ProductID]],tbl_Product[ProductID],tbl_Product[Category])</f>
        <v>Strategy</v>
      </c>
      <c r="D683">
        <v>1</v>
      </c>
      <c r="E683" s="3">
        <f>_xlfn.XLOOKUP(tbl_OrderProduct[[#This Row],[ProductID]],tbl_Product[ProductID],tbl_Product[ListPrice])*tbl_OrderProduct[[#This Row],[Quantity]]</f>
        <v>15.5</v>
      </c>
    </row>
    <row r="684" spans="1:5" x14ac:dyDescent="0.4">
      <c r="A684" t="s">
        <v>449</v>
      </c>
      <c r="B684" t="s">
        <v>6</v>
      </c>
      <c r="C684" t="str">
        <f>_xlfn.XLOOKUP(tbl_OrderProduct[[#This Row],[ProductID]],tbl_Product[ProductID],tbl_Product[Category])</f>
        <v>Adventure</v>
      </c>
      <c r="D684">
        <v>2</v>
      </c>
      <c r="E684" s="3">
        <f>_xlfn.XLOOKUP(tbl_OrderProduct[[#This Row],[ProductID]],tbl_Product[ProductID],tbl_Product[ListPrice])*tbl_OrderProduct[[#This Row],[Quantity]]</f>
        <v>34</v>
      </c>
    </row>
    <row r="685" spans="1:5" x14ac:dyDescent="0.4">
      <c r="A685" t="s">
        <v>449</v>
      </c>
      <c r="B685" t="s">
        <v>131</v>
      </c>
      <c r="C685" t="str">
        <f>_xlfn.XLOOKUP(tbl_OrderProduct[[#This Row],[ProductID]],tbl_Product[ProductID],tbl_Product[Category])</f>
        <v>Strategy</v>
      </c>
      <c r="D685">
        <v>1</v>
      </c>
      <c r="E685" s="3">
        <f>_xlfn.XLOOKUP(tbl_OrderProduct[[#This Row],[ProductID]],tbl_Product[ProductID],tbl_Product[ListPrice])*tbl_OrderProduct[[#This Row],[Quantity]]</f>
        <v>49</v>
      </c>
    </row>
    <row r="686" spans="1:5" x14ac:dyDescent="0.4">
      <c r="A686" t="s">
        <v>449</v>
      </c>
      <c r="B686" t="s">
        <v>2</v>
      </c>
      <c r="C686" t="str">
        <f>_xlfn.XLOOKUP(tbl_OrderProduct[[#This Row],[ProductID]],tbl_Product[ProductID],tbl_Product[Category])</f>
        <v>Strategy</v>
      </c>
      <c r="D686">
        <v>2</v>
      </c>
      <c r="E686" s="3">
        <f>_xlfn.XLOOKUP(tbl_OrderProduct[[#This Row],[ProductID]],tbl_Product[ProductID],tbl_Product[ListPrice])*tbl_OrderProduct[[#This Row],[Quantity]]</f>
        <v>25.9</v>
      </c>
    </row>
    <row r="687" spans="1:5" x14ac:dyDescent="0.4">
      <c r="A687" t="s">
        <v>450</v>
      </c>
      <c r="B687" t="s">
        <v>163</v>
      </c>
      <c r="C687" t="str">
        <f>_xlfn.XLOOKUP(tbl_OrderProduct[[#This Row],[ProductID]],tbl_Product[ProductID],tbl_Product[Category])</f>
        <v>Party</v>
      </c>
      <c r="D687">
        <v>3</v>
      </c>
      <c r="E687" s="3">
        <f>_xlfn.XLOOKUP(tbl_OrderProduct[[#This Row],[ProductID]],tbl_Product[ProductID],tbl_Product[ListPrice])*tbl_OrderProduct[[#This Row],[Quantity]]</f>
        <v>114</v>
      </c>
    </row>
    <row r="688" spans="1:5" x14ac:dyDescent="0.4">
      <c r="A688" t="s">
        <v>450</v>
      </c>
      <c r="B688" t="s">
        <v>164</v>
      </c>
      <c r="C688" t="str">
        <f>_xlfn.XLOOKUP(tbl_OrderProduct[[#This Row],[ProductID]],tbl_Product[ProductID],tbl_Product[Category])</f>
        <v>Strategy</v>
      </c>
      <c r="D688">
        <v>1</v>
      </c>
      <c r="E688" s="3">
        <f>_xlfn.XLOOKUP(tbl_OrderProduct[[#This Row],[ProductID]],tbl_Product[ProductID],tbl_Product[ListPrice])*tbl_OrderProduct[[#This Row],[Quantity]]</f>
        <v>29</v>
      </c>
    </row>
    <row r="689" spans="1:5" x14ac:dyDescent="0.4">
      <c r="A689" t="s">
        <v>450</v>
      </c>
      <c r="B689" t="s">
        <v>156</v>
      </c>
      <c r="C689" t="str">
        <f>_xlfn.XLOOKUP(tbl_OrderProduct[[#This Row],[ProductID]],tbl_Product[ProductID],tbl_Product[Category])</f>
        <v>Strategy</v>
      </c>
      <c r="D689">
        <v>2</v>
      </c>
      <c r="E689" s="3">
        <f>_xlfn.XLOOKUP(tbl_OrderProduct[[#This Row],[ProductID]],tbl_Product[ProductID],tbl_Product[ListPrice])*tbl_OrderProduct[[#This Row],[Quantity]]</f>
        <v>81.98</v>
      </c>
    </row>
    <row r="690" spans="1:5" x14ac:dyDescent="0.4">
      <c r="A690" t="s">
        <v>450</v>
      </c>
      <c r="B690" t="s">
        <v>148</v>
      </c>
      <c r="C690" t="str">
        <f>_xlfn.XLOOKUP(tbl_OrderProduct[[#This Row],[ProductID]],tbl_Product[ProductID],tbl_Product[Category])</f>
        <v>Strategy</v>
      </c>
      <c r="D690">
        <v>1</v>
      </c>
      <c r="E690" s="3">
        <f>_xlfn.XLOOKUP(tbl_OrderProduct[[#This Row],[ProductID]],tbl_Product[ProductID],tbl_Product[ListPrice])*tbl_OrderProduct[[#This Row],[Quantity]]</f>
        <v>20.49</v>
      </c>
    </row>
    <row r="691" spans="1:5" x14ac:dyDescent="0.4">
      <c r="A691" t="s">
        <v>450</v>
      </c>
      <c r="B691" t="s">
        <v>161</v>
      </c>
      <c r="C691" t="str">
        <f>_xlfn.XLOOKUP(tbl_OrderProduct[[#This Row],[ProductID]],tbl_Product[ProductID],tbl_Product[Category])</f>
        <v>Strategy</v>
      </c>
      <c r="D691">
        <v>2</v>
      </c>
      <c r="E691" s="3">
        <f>_xlfn.XLOOKUP(tbl_OrderProduct[[#This Row],[ProductID]],tbl_Product[ProductID],tbl_Product[ListPrice])*tbl_OrderProduct[[#This Row],[Quantity]]</f>
        <v>111.9</v>
      </c>
    </row>
    <row r="692" spans="1:5" x14ac:dyDescent="0.4">
      <c r="A692" t="s">
        <v>451</v>
      </c>
      <c r="B692" t="s">
        <v>162</v>
      </c>
      <c r="C692" t="str">
        <f>_xlfn.XLOOKUP(tbl_OrderProduct[[#This Row],[ProductID]],tbl_Product[ProductID],tbl_Product[Category])</f>
        <v>Strategy</v>
      </c>
      <c r="D692">
        <v>1</v>
      </c>
      <c r="E692" s="3">
        <f>_xlfn.XLOOKUP(tbl_OrderProduct[[#This Row],[ProductID]],tbl_Product[ProductID],tbl_Product[ListPrice])*tbl_OrderProduct[[#This Row],[Quantity]]</f>
        <v>17.5</v>
      </c>
    </row>
    <row r="693" spans="1:5" x14ac:dyDescent="0.4">
      <c r="A693" t="s">
        <v>452</v>
      </c>
      <c r="B693" t="s">
        <v>10</v>
      </c>
      <c r="C693" t="str">
        <f>_xlfn.XLOOKUP(tbl_OrderProduct[[#This Row],[ProductID]],tbl_Product[ProductID],tbl_Product[Category])</f>
        <v>Party</v>
      </c>
      <c r="D693">
        <v>1</v>
      </c>
      <c r="E693" s="3">
        <f>_xlfn.XLOOKUP(tbl_OrderProduct[[#This Row],[ProductID]],tbl_Product[ProductID],tbl_Product[ListPrice])*tbl_OrderProduct[[#This Row],[Quantity]]</f>
        <v>49</v>
      </c>
    </row>
    <row r="694" spans="1:5" x14ac:dyDescent="0.4">
      <c r="A694" t="s">
        <v>452</v>
      </c>
      <c r="B694" t="s">
        <v>159</v>
      </c>
      <c r="C694" t="str">
        <f>_xlfn.XLOOKUP(tbl_OrderProduct[[#This Row],[ProductID]],tbl_Product[ProductID],tbl_Product[Category])</f>
        <v>Strategy</v>
      </c>
      <c r="D694">
        <v>1</v>
      </c>
      <c r="E694" s="3">
        <f>_xlfn.XLOOKUP(tbl_OrderProduct[[#This Row],[ProductID]],tbl_Product[ProductID],tbl_Product[ListPrice])*tbl_OrderProduct[[#This Row],[Quantity]]</f>
        <v>58</v>
      </c>
    </row>
    <row r="695" spans="1:5" x14ac:dyDescent="0.4">
      <c r="A695" t="s">
        <v>452</v>
      </c>
      <c r="B695" t="s">
        <v>144</v>
      </c>
      <c r="C695" t="str">
        <f>_xlfn.XLOOKUP(tbl_OrderProduct[[#This Row],[ProductID]],tbl_Product[ProductID],tbl_Product[Category])</f>
        <v>Strategy</v>
      </c>
      <c r="D695">
        <v>2</v>
      </c>
      <c r="E695" s="3">
        <f>_xlfn.XLOOKUP(tbl_OrderProduct[[#This Row],[ProductID]],tbl_Product[ProductID],tbl_Product[ListPrice])*tbl_OrderProduct[[#This Row],[Quantity]]</f>
        <v>129.9</v>
      </c>
    </row>
    <row r="696" spans="1:5" x14ac:dyDescent="0.4">
      <c r="A696" t="s">
        <v>452</v>
      </c>
      <c r="B696" t="s">
        <v>157</v>
      </c>
      <c r="C696" t="str">
        <f>_xlfn.XLOOKUP(tbl_OrderProduct[[#This Row],[ProductID]],tbl_Product[ProductID],tbl_Product[Category])</f>
        <v>Strategy</v>
      </c>
      <c r="D696">
        <v>1</v>
      </c>
      <c r="E696" s="3">
        <f>_xlfn.XLOOKUP(tbl_OrderProduct[[#This Row],[ProductID]],tbl_Product[ProductID],tbl_Product[ListPrice])*tbl_OrderProduct[[#This Row],[Quantity]]</f>
        <v>47</v>
      </c>
    </row>
    <row r="697" spans="1:5" x14ac:dyDescent="0.4">
      <c r="A697" t="s">
        <v>453</v>
      </c>
      <c r="B697" t="s">
        <v>7</v>
      </c>
      <c r="C697" t="str">
        <f>_xlfn.XLOOKUP(tbl_OrderProduct[[#This Row],[ProductID]],tbl_Product[ProductID],tbl_Product[Category])</f>
        <v>Strategy</v>
      </c>
      <c r="D697">
        <v>1</v>
      </c>
      <c r="E697" s="3">
        <f>_xlfn.XLOOKUP(tbl_OrderProduct[[#This Row],[ProductID]],tbl_Product[ProductID],tbl_Product[ListPrice])*tbl_OrderProduct[[#This Row],[Quantity]]</f>
        <v>53</v>
      </c>
    </row>
    <row r="698" spans="1:5" x14ac:dyDescent="0.4">
      <c r="A698" t="s">
        <v>453</v>
      </c>
      <c r="B698" t="s">
        <v>8</v>
      </c>
      <c r="C698" t="str">
        <f>_xlfn.XLOOKUP(tbl_OrderProduct[[#This Row],[ProductID]],tbl_Product[ProductID],tbl_Product[Category])</f>
        <v>Adventure</v>
      </c>
      <c r="D698">
        <v>1</v>
      </c>
      <c r="E698" s="3">
        <f>_xlfn.XLOOKUP(tbl_OrderProduct[[#This Row],[ProductID]],tbl_Product[ProductID],tbl_Product[ListPrice])*tbl_OrderProduct[[#This Row],[Quantity]]</f>
        <v>54.5</v>
      </c>
    </row>
    <row r="699" spans="1:5" x14ac:dyDescent="0.4">
      <c r="A699" t="s">
        <v>453</v>
      </c>
      <c r="B699" t="s">
        <v>160</v>
      </c>
      <c r="C699" t="str">
        <f>_xlfn.XLOOKUP(tbl_OrderProduct[[#This Row],[ProductID]],tbl_Product[ProductID],tbl_Product[Category])</f>
        <v>Co-op</v>
      </c>
      <c r="D699">
        <v>2</v>
      </c>
      <c r="E699" s="3">
        <f>_xlfn.XLOOKUP(tbl_OrderProduct[[#This Row],[ProductID]],tbl_Product[ProductID],tbl_Product[ListPrice])*tbl_OrderProduct[[#This Row],[Quantity]]</f>
        <v>76.98</v>
      </c>
    </row>
    <row r="700" spans="1:5" x14ac:dyDescent="0.4">
      <c r="A700" t="s">
        <v>454</v>
      </c>
      <c r="B700" t="s">
        <v>152</v>
      </c>
      <c r="C700" t="str">
        <f>_xlfn.XLOOKUP(tbl_OrderProduct[[#This Row],[ProductID]],tbl_Product[ProductID],tbl_Product[Category])</f>
        <v>Party</v>
      </c>
      <c r="D700">
        <v>2</v>
      </c>
      <c r="E700" s="3">
        <f>_xlfn.XLOOKUP(tbl_OrderProduct[[#This Row],[ProductID]],tbl_Product[ProductID],tbl_Product[ListPrice])*tbl_OrderProduct[[#This Row],[Quantity]]</f>
        <v>119.9</v>
      </c>
    </row>
    <row r="701" spans="1:5" x14ac:dyDescent="0.4">
      <c r="A701" t="s">
        <v>455</v>
      </c>
      <c r="B701" t="s">
        <v>3</v>
      </c>
      <c r="C701" t="str">
        <f>_xlfn.XLOOKUP(tbl_OrderProduct[[#This Row],[ProductID]],tbl_Product[ProductID],tbl_Product[Category])</f>
        <v>Co-op</v>
      </c>
      <c r="D701">
        <v>1</v>
      </c>
      <c r="E701" s="3">
        <f>_xlfn.XLOOKUP(tbl_OrderProduct[[#This Row],[ProductID]],tbl_Product[ProductID],tbl_Product[ListPrice])*tbl_OrderProduct[[#This Row],[Quantity]]</f>
        <v>34.950000000000003</v>
      </c>
    </row>
    <row r="702" spans="1:5" x14ac:dyDescent="0.4">
      <c r="A702" t="s">
        <v>455</v>
      </c>
      <c r="B702" t="s">
        <v>5</v>
      </c>
      <c r="C702" t="str">
        <f>_xlfn.XLOOKUP(tbl_OrderProduct[[#This Row],[ProductID]],tbl_Product[ProductID],tbl_Product[Category])</f>
        <v>Strategy</v>
      </c>
      <c r="D702">
        <v>1</v>
      </c>
      <c r="E702" s="3">
        <f>_xlfn.XLOOKUP(tbl_OrderProduct[[#This Row],[ProductID]],tbl_Product[ProductID],tbl_Product[ListPrice])*tbl_OrderProduct[[#This Row],[Quantity]]</f>
        <v>49.95</v>
      </c>
    </row>
    <row r="703" spans="1:5" x14ac:dyDescent="0.4">
      <c r="A703" t="s">
        <v>455</v>
      </c>
      <c r="B703" t="s">
        <v>131</v>
      </c>
      <c r="C703" t="str">
        <f>_xlfn.XLOOKUP(tbl_OrderProduct[[#This Row],[ProductID]],tbl_Product[ProductID],tbl_Product[Category])</f>
        <v>Strategy</v>
      </c>
      <c r="D703">
        <v>2</v>
      </c>
      <c r="E703" s="3">
        <f>_xlfn.XLOOKUP(tbl_OrderProduct[[#This Row],[ProductID]],tbl_Product[ProductID],tbl_Product[ListPrice])*tbl_OrderProduct[[#This Row],[Quantity]]</f>
        <v>98</v>
      </c>
    </row>
    <row r="704" spans="1:5" x14ac:dyDescent="0.4">
      <c r="A704" t="s">
        <v>456</v>
      </c>
      <c r="B704" t="s">
        <v>144</v>
      </c>
      <c r="C704" t="str">
        <f>_xlfn.XLOOKUP(tbl_OrderProduct[[#This Row],[ProductID]],tbl_Product[ProductID],tbl_Product[Category])</f>
        <v>Strategy</v>
      </c>
      <c r="D704">
        <v>1</v>
      </c>
      <c r="E704" s="3">
        <f>_xlfn.XLOOKUP(tbl_OrderProduct[[#This Row],[ProductID]],tbl_Product[ProductID],tbl_Product[ListPrice])*tbl_OrderProduct[[#This Row],[Quantity]]</f>
        <v>64.95</v>
      </c>
    </row>
    <row r="705" spans="1:5" x14ac:dyDescent="0.4">
      <c r="A705" t="s">
        <v>456</v>
      </c>
      <c r="B705" t="s">
        <v>8</v>
      </c>
      <c r="C705" t="str">
        <f>_xlfn.XLOOKUP(tbl_OrderProduct[[#This Row],[ProductID]],tbl_Product[ProductID],tbl_Product[Category])</f>
        <v>Adventure</v>
      </c>
      <c r="D705">
        <v>1</v>
      </c>
      <c r="E705" s="3">
        <f>_xlfn.XLOOKUP(tbl_OrderProduct[[#This Row],[ProductID]],tbl_Product[ProductID],tbl_Product[ListPrice])*tbl_OrderProduct[[#This Row],[Quantity]]</f>
        <v>54.5</v>
      </c>
    </row>
    <row r="706" spans="1:5" x14ac:dyDescent="0.4">
      <c r="A706" t="s">
        <v>456</v>
      </c>
      <c r="B706" t="s">
        <v>140</v>
      </c>
      <c r="C706" t="str">
        <f>_xlfn.XLOOKUP(tbl_OrderProduct[[#This Row],[ProductID]],tbl_Product[ProductID],tbl_Product[Category])</f>
        <v>Strategy</v>
      </c>
      <c r="D706">
        <v>1</v>
      </c>
      <c r="E706" s="3">
        <f>_xlfn.XLOOKUP(tbl_OrderProduct[[#This Row],[ProductID]],tbl_Product[ProductID],tbl_Product[ListPrice])*tbl_OrderProduct[[#This Row],[Quantity]]</f>
        <v>63.49</v>
      </c>
    </row>
    <row r="707" spans="1:5" x14ac:dyDescent="0.4">
      <c r="A707" t="s">
        <v>457</v>
      </c>
      <c r="B707" t="s">
        <v>4</v>
      </c>
      <c r="C707" t="str">
        <f>_xlfn.XLOOKUP(tbl_OrderProduct[[#This Row],[ProductID]],tbl_Product[ProductID],tbl_Product[Category])</f>
        <v>Strategy</v>
      </c>
      <c r="D707">
        <v>1</v>
      </c>
      <c r="E707" s="3">
        <f>_xlfn.XLOOKUP(tbl_OrderProduct[[#This Row],[ProductID]],tbl_Product[ProductID],tbl_Product[ListPrice])*tbl_OrderProduct[[#This Row],[Quantity]]</f>
        <v>34.99</v>
      </c>
    </row>
    <row r="708" spans="1:5" x14ac:dyDescent="0.4">
      <c r="A708" t="s">
        <v>457</v>
      </c>
      <c r="B708" t="s">
        <v>140</v>
      </c>
      <c r="C708" t="str">
        <f>_xlfn.XLOOKUP(tbl_OrderProduct[[#This Row],[ProductID]],tbl_Product[ProductID],tbl_Product[Category])</f>
        <v>Strategy</v>
      </c>
      <c r="D708">
        <v>1</v>
      </c>
      <c r="E708" s="3">
        <f>_xlfn.XLOOKUP(tbl_OrderProduct[[#This Row],[ProductID]],tbl_Product[ProductID],tbl_Product[ListPrice])*tbl_OrderProduct[[#This Row],[Quantity]]</f>
        <v>63.49</v>
      </c>
    </row>
    <row r="709" spans="1:5" x14ac:dyDescent="0.4">
      <c r="A709" t="s">
        <v>457</v>
      </c>
      <c r="B709" t="s">
        <v>157</v>
      </c>
      <c r="C709" t="str">
        <f>_xlfn.XLOOKUP(tbl_OrderProduct[[#This Row],[ProductID]],tbl_Product[ProductID],tbl_Product[Category])</f>
        <v>Strategy</v>
      </c>
      <c r="D709">
        <v>1</v>
      </c>
      <c r="E709" s="3">
        <f>_xlfn.XLOOKUP(tbl_OrderProduct[[#This Row],[ProductID]],tbl_Product[ProductID],tbl_Product[ListPrice])*tbl_OrderProduct[[#This Row],[Quantity]]</f>
        <v>47</v>
      </c>
    </row>
    <row r="710" spans="1:5" x14ac:dyDescent="0.4">
      <c r="A710" t="s">
        <v>457</v>
      </c>
      <c r="B710" t="s">
        <v>2</v>
      </c>
      <c r="C710" t="str">
        <f>_xlfn.XLOOKUP(tbl_OrderProduct[[#This Row],[ProductID]],tbl_Product[ProductID],tbl_Product[Category])</f>
        <v>Strategy</v>
      </c>
      <c r="D710">
        <v>1</v>
      </c>
      <c r="E710" s="3">
        <f>_xlfn.XLOOKUP(tbl_OrderProduct[[#This Row],[ProductID]],tbl_Product[ProductID],tbl_Product[ListPrice])*tbl_OrderProduct[[#This Row],[Quantity]]</f>
        <v>12.95</v>
      </c>
    </row>
    <row r="711" spans="1:5" x14ac:dyDescent="0.4">
      <c r="A711" t="s">
        <v>457</v>
      </c>
      <c r="B711" t="s">
        <v>6</v>
      </c>
      <c r="C711" t="str">
        <f>_xlfn.XLOOKUP(tbl_OrderProduct[[#This Row],[ProductID]],tbl_Product[ProductID],tbl_Product[Category])</f>
        <v>Adventure</v>
      </c>
      <c r="D711">
        <v>2</v>
      </c>
      <c r="E711" s="3">
        <f>_xlfn.XLOOKUP(tbl_OrderProduct[[#This Row],[ProductID]],tbl_Product[ProductID],tbl_Product[ListPrice])*tbl_OrderProduct[[#This Row],[Quantity]]</f>
        <v>34</v>
      </c>
    </row>
    <row r="712" spans="1:5" x14ac:dyDescent="0.4">
      <c r="A712" t="s">
        <v>458</v>
      </c>
      <c r="B712" t="s">
        <v>155</v>
      </c>
      <c r="C712" t="str">
        <f>_xlfn.XLOOKUP(tbl_OrderProduct[[#This Row],[ProductID]],tbl_Product[ProductID],tbl_Product[Category])</f>
        <v>Strategy</v>
      </c>
      <c r="D712">
        <v>1</v>
      </c>
      <c r="E712" s="3">
        <f>_xlfn.XLOOKUP(tbl_OrderProduct[[#This Row],[ProductID]],tbl_Product[ProductID],tbl_Product[ListPrice])*tbl_OrderProduct[[#This Row],[Quantity]]</f>
        <v>27</v>
      </c>
    </row>
    <row r="713" spans="1:5" x14ac:dyDescent="0.4">
      <c r="A713" t="s">
        <v>458</v>
      </c>
      <c r="B713" t="s">
        <v>150</v>
      </c>
      <c r="C713" t="str">
        <f>_xlfn.XLOOKUP(tbl_OrderProduct[[#This Row],[ProductID]],tbl_Product[ProductID],tbl_Product[Category])</f>
        <v>Party</v>
      </c>
      <c r="D713">
        <v>1</v>
      </c>
      <c r="E713" s="3">
        <f>_xlfn.XLOOKUP(tbl_OrderProduct[[#This Row],[ProductID]],tbl_Product[ProductID],tbl_Product[ListPrice])*tbl_OrderProduct[[#This Row],[Quantity]]</f>
        <v>35</v>
      </c>
    </row>
    <row r="714" spans="1:5" x14ac:dyDescent="0.4">
      <c r="A714" t="s">
        <v>459</v>
      </c>
      <c r="B714" t="s">
        <v>152</v>
      </c>
      <c r="C714" t="str">
        <f>_xlfn.XLOOKUP(tbl_OrderProduct[[#This Row],[ProductID]],tbl_Product[ProductID],tbl_Product[Category])</f>
        <v>Party</v>
      </c>
      <c r="D714">
        <v>2</v>
      </c>
      <c r="E714" s="3">
        <f>_xlfn.XLOOKUP(tbl_OrderProduct[[#This Row],[ProductID]],tbl_Product[ProductID],tbl_Product[ListPrice])*tbl_OrderProduct[[#This Row],[Quantity]]</f>
        <v>119.9</v>
      </c>
    </row>
    <row r="715" spans="1:5" x14ac:dyDescent="0.4">
      <c r="A715" t="s">
        <v>459</v>
      </c>
      <c r="B715" t="s">
        <v>7</v>
      </c>
      <c r="C715" t="str">
        <f>_xlfn.XLOOKUP(tbl_OrderProduct[[#This Row],[ProductID]],tbl_Product[ProductID],tbl_Product[Category])</f>
        <v>Strategy</v>
      </c>
      <c r="D715">
        <v>2</v>
      </c>
      <c r="E715" s="3">
        <f>_xlfn.XLOOKUP(tbl_OrderProduct[[#This Row],[ProductID]],tbl_Product[ProductID],tbl_Product[ListPrice])*tbl_OrderProduct[[#This Row],[Quantity]]</f>
        <v>106</v>
      </c>
    </row>
    <row r="716" spans="1:5" x14ac:dyDescent="0.4">
      <c r="A716" t="s">
        <v>459</v>
      </c>
      <c r="B716" t="s">
        <v>8</v>
      </c>
      <c r="C716" t="str">
        <f>_xlfn.XLOOKUP(tbl_OrderProduct[[#This Row],[ProductID]],tbl_Product[ProductID],tbl_Product[Category])</f>
        <v>Adventure</v>
      </c>
      <c r="D716">
        <v>1</v>
      </c>
      <c r="E716" s="3">
        <f>_xlfn.XLOOKUP(tbl_OrderProduct[[#This Row],[ProductID]],tbl_Product[ProductID],tbl_Product[ListPrice])*tbl_OrderProduct[[#This Row],[Quantity]]</f>
        <v>54.5</v>
      </c>
    </row>
    <row r="717" spans="1:5" x14ac:dyDescent="0.4">
      <c r="A717" t="s">
        <v>459</v>
      </c>
      <c r="B717" t="s">
        <v>138</v>
      </c>
      <c r="C717" t="str">
        <f>_xlfn.XLOOKUP(tbl_OrderProduct[[#This Row],[ProductID]],tbl_Product[ProductID],tbl_Product[Category])</f>
        <v>Classic</v>
      </c>
      <c r="D717">
        <v>1</v>
      </c>
      <c r="E717" s="3">
        <f>_xlfn.XLOOKUP(tbl_OrderProduct[[#This Row],[ProductID]],tbl_Product[ProductID],tbl_Product[ListPrice])*tbl_OrderProduct[[#This Row],[Quantity]]</f>
        <v>62</v>
      </c>
    </row>
    <row r="718" spans="1:5" x14ac:dyDescent="0.4">
      <c r="A718" t="s">
        <v>460</v>
      </c>
      <c r="B718" t="s">
        <v>136</v>
      </c>
      <c r="C718" t="str">
        <f>_xlfn.XLOOKUP(tbl_OrderProduct[[#This Row],[ProductID]],tbl_Product[ProductID],tbl_Product[Category])</f>
        <v>Party</v>
      </c>
      <c r="D718">
        <v>1</v>
      </c>
      <c r="E718" s="3">
        <f>_xlfn.XLOOKUP(tbl_OrderProduct[[#This Row],[ProductID]],tbl_Product[ProductID],tbl_Product[ListPrice])*tbl_OrderProduct[[#This Row],[Quantity]]</f>
        <v>33</v>
      </c>
    </row>
    <row r="719" spans="1:5" x14ac:dyDescent="0.4">
      <c r="A719" t="s">
        <v>460</v>
      </c>
      <c r="B719" t="s">
        <v>158</v>
      </c>
      <c r="C719" t="str">
        <f>_xlfn.XLOOKUP(tbl_OrderProduct[[#This Row],[ProductID]],tbl_Product[ProductID],tbl_Product[Category])</f>
        <v>Classic</v>
      </c>
      <c r="D719">
        <v>1</v>
      </c>
      <c r="E719" s="3">
        <f>_xlfn.XLOOKUP(tbl_OrderProduct[[#This Row],[ProductID]],tbl_Product[ProductID],tbl_Product[ListPrice])*tbl_OrderProduct[[#This Row],[Quantity]]</f>
        <v>45</v>
      </c>
    </row>
    <row r="720" spans="1:5" x14ac:dyDescent="0.4">
      <c r="A720" t="s">
        <v>460</v>
      </c>
      <c r="B720" t="s">
        <v>147</v>
      </c>
      <c r="C720" t="str">
        <f>_xlfn.XLOOKUP(tbl_OrderProduct[[#This Row],[ProductID]],tbl_Product[ProductID],tbl_Product[Category])</f>
        <v>Classic</v>
      </c>
      <c r="D720">
        <v>1</v>
      </c>
      <c r="E720" s="3">
        <f>_xlfn.XLOOKUP(tbl_OrderProduct[[#This Row],[ProductID]],tbl_Product[ProductID],tbl_Product[ListPrice])*tbl_OrderProduct[[#This Row],[Quantity]]</f>
        <v>40.950000000000003</v>
      </c>
    </row>
    <row r="721" spans="1:5" x14ac:dyDescent="0.4">
      <c r="A721" t="s">
        <v>460</v>
      </c>
      <c r="B721" t="s">
        <v>7</v>
      </c>
      <c r="C721" t="str">
        <f>_xlfn.XLOOKUP(tbl_OrderProduct[[#This Row],[ProductID]],tbl_Product[ProductID],tbl_Product[Category])</f>
        <v>Strategy</v>
      </c>
      <c r="D721">
        <v>1</v>
      </c>
      <c r="E721" s="3">
        <f>_xlfn.XLOOKUP(tbl_OrderProduct[[#This Row],[ProductID]],tbl_Product[ProductID],tbl_Product[ListPrice])*tbl_OrderProduct[[#This Row],[Quantity]]</f>
        <v>53</v>
      </c>
    </row>
    <row r="722" spans="1:5" x14ac:dyDescent="0.4">
      <c r="A722" t="s">
        <v>461</v>
      </c>
      <c r="B722" t="s">
        <v>147</v>
      </c>
      <c r="C722" t="str">
        <f>_xlfn.XLOOKUP(tbl_OrderProduct[[#This Row],[ProductID]],tbl_Product[ProductID],tbl_Product[Category])</f>
        <v>Classic</v>
      </c>
      <c r="D722">
        <v>1</v>
      </c>
      <c r="E722" s="3">
        <f>_xlfn.XLOOKUP(tbl_OrderProduct[[#This Row],[ProductID]],tbl_Product[ProductID],tbl_Product[ListPrice])*tbl_OrderProduct[[#This Row],[Quantity]]</f>
        <v>40.950000000000003</v>
      </c>
    </row>
    <row r="723" spans="1:5" x14ac:dyDescent="0.4">
      <c r="A723" t="s">
        <v>461</v>
      </c>
      <c r="B723" t="s">
        <v>129</v>
      </c>
      <c r="C723" t="str">
        <f>_xlfn.XLOOKUP(tbl_OrderProduct[[#This Row],[ProductID]],tbl_Product[ProductID],tbl_Product[Category])</f>
        <v>Party</v>
      </c>
      <c r="D723">
        <v>1</v>
      </c>
      <c r="E723" s="3">
        <f>_xlfn.XLOOKUP(tbl_OrderProduct[[#This Row],[ProductID]],tbl_Product[ProductID],tbl_Product[ListPrice])*tbl_OrderProduct[[#This Row],[Quantity]]</f>
        <v>49.49</v>
      </c>
    </row>
    <row r="724" spans="1:5" x14ac:dyDescent="0.4">
      <c r="A724" t="s">
        <v>462</v>
      </c>
      <c r="B724" t="s">
        <v>146</v>
      </c>
      <c r="C724" t="str">
        <f>_xlfn.XLOOKUP(tbl_OrderProduct[[#This Row],[ProductID]],tbl_Product[ProductID],tbl_Product[Category])</f>
        <v>Strategy</v>
      </c>
      <c r="D724">
        <v>2</v>
      </c>
      <c r="E724" s="3">
        <f>_xlfn.XLOOKUP(tbl_OrderProduct[[#This Row],[ProductID]],tbl_Product[ProductID],tbl_Product[ListPrice])*tbl_OrderProduct[[#This Row],[Quantity]]</f>
        <v>98.98</v>
      </c>
    </row>
    <row r="725" spans="1:5" x14ac:dyDescent="0.4">
      <c r="A725" t="s">
        <v>463</v>
      </c>
      <c r="B725" t="s">
        <v>155</v>
      </c>
      <c r="C725" t="str">
        <f>_xlfn.XLOOKUP(tbl_OrderProduct[[#This Row],[ProductID]],tbl_Product[ProductID],tbl_Product[Category])</f>
        <v>Strategy</v>
      </c>
      <c r="D725">
        <v>1</v>
      </c>
      <c r="E725" s="3">
        <f>_xlfn.XLOOKUP(tbl_OrderProduct[[#This Row],[ProductID]],tbl_Product[ProductID],tbl_Product[ListPrice])*tbl_OrderProduct[[#This Row],[Quantity]]</f>
        <v>27</v>
      </c>
    </row>
    <row r="726" spans="1:5" x14ac:dyDescent="0.4">
      <c r="A726" t="s">
        <v>464</v>
      </c>
      <c r="B726" t="s">
        <v>130</v>
      </c>
      <c r="C726" t="str">
        <f>_xlfn.XLOOKUP(tbl_OrderProduct[[#This Row],[ProductID]],tbl_Product[ProductID],tbl_Product[Category])</f>
        <v>Strategy</v>
      </c>
      <c r="D726">
        <v>1</v>
      </c>
      <c r="E726" s="3">
        <f>_xlfn.XLOOKUP(tbl_OrderProduct[[#This Row],[ProductID]],tbl_Product[ProductID],tbl_Product[ListPrice])*tbl_OrderProduct[[#This Row],[Quantity]]</f>
        <v>15.5</v>
      </c>
    </row>
    <row r="727" spans="1:5" x14ac:dyDescent="0.4">
      <c r="A727" t="s">
        <v>465</v>
      </c>
      <c r="B727" t="s">
        <v>163</v>
      </c>
      <c r="C727" t="str">
        <f>_xlfn.XLOOKUP(tbl_OrderProduct[[#This Row],[ProductID]],tbl_Product[ProductID],tbl_Product[Category])</f>
        <v>Party</v>
      </c>
      <c r="D727">
        <v>2</v>
      </c>
      <c r="E727" s="3">
        <f>_xlfn.XLOOKUP(tbl_OrderProduct[[#This Row],[ProductID]],tbl_Product[ProductID],tbl_Product[ListPrice])*tbl_OrderProduct[[#This Row],[Quantity]]</f>
        <v>76</v>
      </c>
    </row>
    <row r="728" spans="1:5" x14ac:dyDescent="0.4">
      <c r="A728" t="s">
        <v>465</v>
      </c>
      <c r="B728" t="s">
        <v>156</v>
      </c>
      <c r="C728" t="str">
        <f>_xlfn.XLOOKUP(tbl_OrderProduct[[#This Row],[ProductID]],tbl_Product[ProductID],tbl_Product[Category])</f>
        <v>Strategy</v>
      </c>
      <c r="D728">
        <v>1</v>
      </c>
      <c r="E728" s="3">
        <f>_xlfn.XLOOKUP(tbl_OrderProduct[[#This Row],[ProductID]],tbl_Product[ProductID],tbl_Product[ListPrice])*tbl_OrderProduct[[#This Row],[Quantity]]</f>
        <v>40.99</v>
      </c>
    </row>
    <row r="729" spans="1:5" x14ac:dyDescent="0.4">
      <c r="A729" t="s">
        <v>466</v>
      </c>
      <c r="B729" t="s">
        <v>141</v>
      </c>
      <c r="C729" t="str">
        <f>_xlfn.XLOOKUP(tbl_OrderProduct[[#This Row],[ProductID]],tbl_Product[ProductID],tbl_Product[Category])</f>
        <v>Strategy</v>
      </c>
      <c r="D729">
        <v>3</v>
      </c>
      <c r="E729" s="3">
        <f>_xlfn.XLOOKUP(tbl_OrderProduct[[#This Row],[ProductID]],tbl_Product[ProductID],tbl_Product[ListPrice])*tbl_OrderProduct[[#This Row],[Quantity]]</f>
        <v>72</v>
      </c>
    </row>
    <row r="730" spans="1:5" x14ac:dyDescent="0.4">
      <c r="A730" t="s">
        <v>466</v>
      </c>
      <c r="B730" t="s">
        <v>149</v>
      </c>
      <c r="C730" t="str">
        <f>_xlfn.XLOOKUP(tbl_OrderProduct[[#This Row],[ProductID]],tbl_Product[ProductID],tbl_Product[Category])</f>
        <v>Co-op</v>
      </c>
      <c r="D730">
        <v>1</v>
      </c>
      <c r="E730" s="3">
        <f>_xlfn.XLOOKUP(tbl_OrderProduct[[#This Row],[ProductID]],tbl_Product[ProductID],tbl_Product[ListPrice])*tbl_OrderProduct[[#This Row],[Quantity]]</f>
        <v>20.99</v>
      </c>
    </row>
    <row r="731" spans="1:5" x14ac:dyDescent="0.4">
      <c r="A731" t="s">
        <v>467</v>
      </c>
      <c r="B731" t="s">
        <v>4</v>
      </c>
      <c r="C731" t="str">
        <f>_xlfn.XLOOKUP(tbl_OrderProduct[[#This Row],[ProductID]],tbl_Product[ProductID],tbl_Product[Category])</f>
        <v>Strategy</v>
      </c>
      <c r="D731">
        <v>1</v>
      </c>
      <c r="E731" s="3">
        <f>_xlfn.XLOOKUP(tbl_OrderProduct[[#This Row],[ProductID]],tbl_Product[ProductID],tbl_Product[ListPrice])*tbl_OrderProduct[[#This Row],[Quantity]]</f>
        <v>34.99</v>
      </c>
    </row>
    <row r="732" spans="1:5" x14ac:dyDescent="0.4">
      <c r="A732" t="s">
        <v>468</v>
      </c>
      <c r="B732" t="s">
        <v>149</v>
      </c>
      <c r="C732" t="str">
        <f>_xlfn.XLOOKUP(tbl_OrderProduct[[#This Row],[ProductID]],tbl_Product[ProductID],tbl_Product[Category])</f>
        <v>Co-op</v>
      </c>
      <c r="D732">
        <v>1</v>
      </c>
      <c r="E732" s="3">
        <f>_xlfn.XLOOKUP(tbl_OrderProduct[[#This Row],[ProductID]],tbl_Product[ProductID],tbl_Product[ListPrice])*tbl_OrderProduct[[#This Row],[Quantity]]</f>
        <v>20.99</v>
      </c>
    </row>
    <row r="733" spans="1:5" x14ac:dyDescent="0.4">
      <c r="A733" t="s">
        <v>469</v>
      </c>
      <c r="B733" t="s">
        <v>139</v>
      </c>
      <c r="C733" t="str">
        <f>_xlfn.XLOOKUP(tbl_OrderProduct[[#This Row],[ProductID]],tbl_Product[ProductID],tbl_Product[Category])</f>
        <v>Strategy</v>
      </c>
      <c r="D733">
        <v>2</v>
      </c>
      <c r="E733" s="3">
        <f>_xlfn.XLOOKUP(tbl_OrderProduct[[#This Row],[ProductID]],tbl_Product[ProductID],tbl_Product[ListPrice])*tbl_OrderProduct[[#This Row],[Quantity]]</f>
        <v>109.98</v>
      </c>
    </row>
    <row r="734" spans="1:5" x14ac:dyDescent="0.4">
      <c r="A734" t="s">
        <v>469</v>
      </c>
      <c r="B734" t="s">
        <v>5</v>
      </c>
      <c r="C734" t="str">
        <f>_xlfn.XLOOKUP(tbl_OrderProduct[[#This Row],[ProductID]],tbl_Product[ProductID],tbl_Product[Category])</f>
        <v>Strategy</v>
      </c>
      <c r="D734">
        <v>1</v>
      </c>
      <c r="E734" s="3">
        <f>_xlfn.XLOOKUP(tbl_OrderProduct[[#This Row],[ProductID]],tbl_Product[ProductID],tbl_Product[ListPrice])*tbl_OrderProduct[[#This Row],[Quantity]]</f>
        <v>49.95</v>
      </c>
    </row>
    <row r="735" spans="1:5" x14ac:dyDescent="0.4">
      <c r="A735" t="s">
        <v>470</v>
      </c>
      <c r="B735" t="s">
        <v>145</v>
      </c>
      <c r="C735" t="str">
        <f>_xlfn.XLOOKUP(tbl_OrderProduct[[#This Row],[ProductID]],tbl_Product[ProductID],tbl_Product[Category])</f>
        <v>Adventure</v>
      </c>
      <c r="D735">
        <v>1</v>
      </c>
      <c r="E735" s="3">
        <f>_xlfn.XLOOKUP(tbl_OrderProduct[[#This Row],[ProductID]],tbl_Product[ProductID],tbl_Product[ListPrice])*tbl_OrderProduct[[#This Row],[Quantity]]</f>
        <v>40.5</v>
      </c>
    </row>
    <row r="736" spans="1:5" x14ac:dyDescent="0.4">
      <c r="A736" t="s">
        <v>470</v>
      </c>
      <c r="B736" t="s">
        <v>139</v>
      </c>
      <c r="C736" t="str">
        <f>_xlfn.XLOOKUP(tbl_OrderProduct[[#This Row],[ProductID]],tbl_Product[ProductID],tbl_Product[Category])</f>
        <v>Strategy</v>
      </c>
      <c r="D736">
        <v>1</v>
      </c>
      <c r="E736" s="3">
        <f>_xlfn.XLOOKUP(tbl_OrderProduct[[#This Row],[ProductID]],tbl_Product[ProductID],tbl_Product[ListPrice])*tbl_OrderProduct[[#This Row],[Quantity]]</f>
        <v>54.99</v>
      </c>
    </row>
    <row r="737" spans="1:5" x14ac:dyDescent="0.4">
      <c r="A737" t="s">
        <v>470</v>
      </c>
      <c r="B737" t="s">
        <v>136</v>
      </c>
      <c r="C737" t="str">
        <f>_xlfn.XLOOKUP(tbl_OrderProduct[[#This Row],[ProductID]],tbl_Product[ProductID],tbl_Product[Category])</f>
        <v>Party</v>
      </c>
      <c r="D737">
        <v>2</v>
      </c>
      <c r="E737" s="3">
        <f>_xlfn.XLOOKUP(tbl_OrderProduct[[#This Row],[ProductID]],tbl_Product[ProductID],tbl_Product[ListPrice])*tbl_OrderProduct[[#This Row],[Quantity]]</f>
        <v>66</v>
      </c>
    </row>
    <row r="738" spans="1:5" x14ac:dyDescent="0.4">
      <c r="A738" t="s">
        <v>471</v>
      </c>
      <c r="B738" t="s">
        <v>157</v>
      </c>
      <c r="C738" t="str">
        <f>_xlfn.XLOOKUP(tbl_OrderProduct[[#This Row],[ProductID]],tbl_Product[ProductID],tbl_Product[Category])</f>
        <v>Strategy</v>
      </c>
      <c r="D738">
        <v>1</v>
      </c>
      <c r="E738" s="3">
        <f>_xlfn.XLOOKUP(tbl_OrderProduct[[#This Row],[ProductID]],tbl_Product[ProductID],tbl_Product[ListPrice])*tbl_OrderProduct[[#This Row],[Quantity]]</f>
        <v>47</v>
      </c>
    </row>
    <row r="739" spans="1:5" x14ac:dyDescent="0.4">
      <c r="A739" t="s">
        <v>471</v>
      </c>
      <c r="B739" t="s">
        <v>147</v>
      </c>
      <c r="C739" t="str">
        <f>_xlfn.XLOOKUP(tbl_OrderProduct[[#This Row],[ProductID]],tbl_Product[ProductID],tbl_Product[Category])</f>
        <v>Classic</v>
      </c>
      <c r="D739">
        <v>1</v>
      </c>
      <c r="E739" s="3">
        <f>_xlfn.XLOOKUP(tbl_OrderProduct[[#This Row],[ProductID]],tbl_Product[ProductID],tbl_Product[ListPrice])*tbl_OrderProduct[[#This Row],[Quantity]]</f>
        <v>40.950000000000003</v>
      </c>
    </row>
    <row r="740" spans="1:5" x14ac:dyDescent="0.4">
      <c r="A740" t="s">
        <v>471</v>
      </c>
      <c r="B740" t="s">
        <v>148</v>
      </c>
      <c r="C740" t="str">
        <f>_xlfn.XLOOKUP(tbl_OrderProduct[[#This Row],[ProductID]],tbl_Product[ProductID],tbl_Product[Category])</f>
        <v>Strategy</v>
      </c>
      <c r="D740">
        <v>2</v>
      </c>
      <c r="E740" s="3">
        <f>_xlfn.XLOOKUP(tbl_OrderProduct[[#This Row],[ProductID]],tbl_Product[ProductID],tbl_Product[ListPrice])*tbl_OrderProduct[[#This Row],[Quantity]]</f>
        <v>40.98</v>
      </c>
    </row>
    <row r="741" spans="1:5" x14ac:dyDescent="0.4">
      <c r="A741" t="s">
        <v>471</v>
      </c>
      <c r="B741" t="s">
        <v>150</v>
      </c>
      <c r="C741" t="str">
        <f>_xlfn.XLOOKUP(tbl_OrderProduct[[#This Row],[ProductID]],tbl_Product[ProductID],tbl_Product[Category])</f>
        <v>Party</v>
      </c>
      <c r="D741">
        <v>1</v>
      </c>
      <c r="E741" s="3">
        <f>_xlfn.XLOOKUP(tbl_OrderProduct[[#This Row],[ProductID]],tbl_Product[ProductID],tbl_Product[ListPrice])*tbl_OrderProduct[[#This Row],[Quantity]]</f>
        <v>35</v>
      </c>
    </row>
    <row r="742" spans="1:5" x14ac:dyDescent="0.4">
      <c r="A742" t="s">
        <v>472</v>
      </c>
      <c r="B742" t="s">
        <v>146</v>
      </c>
      <c r="C742" t="str">
        <f>_xlfn.XLOOKUP(tbl_OrderProduct[[#This Row],[ProductID]],tbl_Product[ProductID],tbl_Product[Category])</f>
        <v>Strategy</v>
      </c>
      <c r="D742">
        <v>2</v>
      </c>
      <c r="E742" s="3">
        <f>_xlfn.XLOOKUP(tbl_OrderProduct[[#This Row],[ProductID]],tbl_Product[ProductID],tbl_Product[ListPrice])*tbl_OrderProduct[[#This Row],[Quantity]]</f>
        <v>98.98</v>
      </c>
    </row>
    <row r="743" spans="1:5" x14ac:dyDescent="0.4">
      <c r="A743" t="s">
        <v>473</v>
      </c>
      <c r="B743" t="s">
        <v>130</v>
      </c>
      <c r="C743" t="str">
        <f>_xlfn.XLOOKUP(tbl_OrderProduct[[#This Row],[ProductID]],tbl_Product[ProductID],tbl_Product[Category])</f>
        <v>Strategy</v>
      </c>
      <c r="D743">
        <v>1</v>
      </c>
      <c r="E743" s="3">
        <f>_xlfn.XLOOKUP(tbl_OrderProduct[[#This Row],[ProductID]],tbl_Product[ProductID],tbl_Product[ListPrice])*tbl_OrderProduct[[#This Row],[Quantity]]</f>
        <v>15.5</v>
      </c>
    </row>
    <row r="744" spans="1:5" x14ac:dyDescent="0.4">
      <c r="A744" t="s">
        <v>474</v>
      </c>
      <c r="B744" t="s">
        <v>153</v>
      </c>
      <c r="C744" t="str">
        <f>_xlfn.XLOOKUP(tbl_OrderProduct[[#This Row],[ProductID]],tbl_Product[ProductID],tbl_Product[Category])</f>
        <v>Strategy</v>
      </c>
      <c r="D744">
        <v>3</v>
      </c>
      <c r="E744" s="3">
        <f>_xlfn.XLOOKUP(tbl_OrderProduct[[#This Row],[ProductID]],tbl_Product[ProductID],tbl_Product[ListPrice])*tbl_OrderProduct[[#This Row],[Quantity]]</f>
        <v>113.85000000000001</v>
      </c>
    </row>
    <row r="745" spans="1:5" x14ac:dyDescent="0.4">
      <c r="A745" t="s">
        <v>474</v>
      </c>
      <c r="B745" t="s">
        <v>130</v>
      </c>
      <c r="C745" t="str">
        <f>_xlfn.XLOOKUP(tbl_OrderProduct[[#This Row],[ProductID]],tbl_Product[ProductID],tbl_Product[Category])</f>
        <v>Strategy</v>
      </c>
      <c r="D745">
        <v>1</v>
      </c>
      <c r="E745" s="3">
        <f>_xlfn.XLOOKUP(tbl_OrderProduct[[#This Row],[ProductID]],tbl_Product[ProductID],tbl_Product[ListPrice])*tbl_OrderProduct[[#This Row],[Quantity]]</f>
        <v>15.5</v>
      </c>
    </row>
    <row r="746" spans="1:5" x14ac:dyDescent="0.4">
      <c r="A746" t="s">
        <v>474</v>
      </c>
      <c r="B746" t="s">
        <v>144</v>
      </c>
      <c r="C746" t="str">
        <f>_xlfn.XLOOKUP(tbl_OrderProduct[[#This Row],[ProductID]],tbl_Product[ProductID],tbl_Product[Category])</f>
        <v>Strategy</v>
      </c>
      <c r="D746">
        <v>1</v>
      </c>
      <c r="E746" s="3">
        <f>_xlfn.XLOOKUP(tbl_OrderProduct[[#This Row],[ProductID]],tbl_Product[ProductID],tbl_Product[ListPrice])*tbl_OrderProduct[[#This Row],[Quantity]]</f>
        <v>64.95</v>
      </c>
    </row>
    <row r="747" spans="1:5" x14ac:dyDescent="0.4">
      <c r="A747" t="s">
        <v>474</v>
      </c>
      <c r="B747" t="s">
        <v>159</v>
      </c>
      <c r="C747" t="str">
        <f>_xlfn.XLOOKUP(tbl_OrderProduct[[#This Row],[ProductID]],tbl_Product[ProductID],tbl_Product[Category])</f>
        <v>Strategy</v>
      </c>
      <c r="D747">
        <v>1</v>
      </c>
      <c r="E747" s="3">
        <f>_xlfn.XLOOKUP(tbl_OrderProduct[[#This Row],[ProductID]],tbl_Product[ProductID],tbl_Product[ListPrice])*tbl_OrderProduct[[#This Row],[Quantity]]</f>
        <v>58</v>
      </c>
    </row>
    <row r="748" spans="1:5" x14ac:dyDescent="0.4">
      <c r="A748" t="s">
        <v>474</v>
      </c>
      <c r="B748" t="s">
        <v>147</v>
      </c>
      <c r="C748" t="str">
        <f>_xlfn.XLOOKUP(tbl_OrderProduct[[#This Row],[ProductID]],tbl_Product[ProductID],tbl_Product[Category])</f>
        <v>Classic</v>
      </c>
      <c r="D748">
        <v>1</v>
      </c>
      <c r="E748" s="3">
        <f>_xlfn.XLOOKUP(tbl_OrderProduct[[#This Row],[ProductID]],tbl_Product[ProductID],tbl_Product[ListPrice])*tbl_OrderProduct[[#This Row],[Quantity]]</f>
        <v>40.950000000000003</v>
      </c>
    </row>
    <row r="749" spans="1:5" x14ac:dyDescent="0.4">
      <c r="A749" t="s">
        <v>475</v>
      </c>
      <c r="B749" t="s">
        <v>151</v>
      </c>
      <c r="C749" t="str">
        <f>_xlfn.XLOOKUP(tbl_OrderProduct[[#This Row],[ProductID]],tbl_Product[ProductID],tbl_Product[Category])</f>
        <v>Adventure</v>
      </c>
      <c r="D749">
        <v>1</v>
      </c>
      <c r="E749" s="3">
        <f>_xlfn.XLOOKUP(tbl_OrderProduct[[#This Row],[ProductID]],tbl_Product[ProductID],tbl_Product[ListPrice])*tbl_OrderProduct[[#This Row],[Quantity]]</f>
        <v>60.95</v>
      </c>
    </row>
    <row r="750" spans="1:5" x14ac:dyDescent="0.4">
      <c r="A750" t="s">
        <v>475</v>
      </c>
      <c r="B750" t="s">
        <v>144</v>
      </c>
      <c r="C750" t="str">
        <f>_xlfn.XLOOKUP(tbl_OrderProduct[[#This Row],[ProductID]],tbl_Product[ProductID],tbl_Product[Category])</f>
        <v>Strategy</v>
      </c>
      <c r="D750">
        <v>1</v>
      </c>
      <c r="E750" s="3">
        <f>_xlfn.XLOOKUP(tbl_OrderProduct[[#This Row],[ProductID]],tbl_Product[ProductID],tbl_Product[ListPrice])*tbl_OrderProduct[[#This Row],[Quantity]]</f>
        <v>64.95</v>
      </c>
    </row>
    <row r="751" spans="1:5" x14ac:dyDescent="0.4">
      <c r="A751" t="s">
        <v>475</v>
      </c>
      <c r="B751" t="s">
        <v>136</v>
      </c>
      <c r="C751" t="str">
        <f>_xlfn.XLOOKUP(tbl_OrderProduct[[#This Row],[ProductID]],tbl_Product[ProductID],tbl_Product[Category])</f>
        <v>Party</v>
      </c>
      <c r="D751">
        <v>1</v>
      </c>
      <c r="E751" s="3">
        <f>_xlfn.XLOOKUP(tbl_OrderProduct[[#This Row],[ProductID]],tbl_Product[ProductID],tbl_Product[ListPrice])*tbl_OrderProduct[[#This Row],[Quantity]]</f>
        <v>33</v>
      </c>
    </row>
    <row r="752" spans="1:5" x14ac:dyDescent="0.4">
      <c r="A752" t="s">
        <v>475</v>
      </c>
      <c r="B752" t="s">
        <v>142</v>
      </c>
      <c r="C752" t="str">
        <f>_xlfn.XLOOKUP(tbl_OrderProduct[[#This Row],[ProductID]],tbl_Product[ProductID],tbl_Product[Category])</f>
        <v>Classic</v>
      </c>
      <c r="D752">
        <v>1</v>
      </c>
      <c r="E752" s="3">
        <f>_xlfn.XLOOKUP(tbl_OrderProduct[[#This Row],[ProductID]],tbl_Product[ProductID],tbl_Product[ListPrice])*tbl_OrderProduct[[#This Row],[Quantity]]</f>
        <v>49.49</v>
      </c>
    </row>
    <row r="753" spans="1:5" x14ac:dyDescent="0.4">
      <c r="A753" t="s">
        <v>475</v>
      </c>
      <c r="B753" t="s">
        <v>162</v>
      </c>
      <c r="C753" t="str">
        <f>_xlfn.XLOOKUP(tbl_OrderProduct[[#This Row],[ProductID]],tbl_Product[ProductID],tbl_Product[Category])</f>
        <v>Strategy</v>
      </c>
      <c r="D753">
        <v>1</v>
      </c>
      <c r="E753" s="3">
        <f>_xlfn.XLOOKUP(tbl_OrderProduct[[#This Row],[ProductID]],tbl_Product[ProductID],tbl_Product[ListPrice])*tbl_OrderProduct[[#This Row],[Quantity]]</f>
        <v>17.5</v>
      </c>
    </row>
    <row r="754" spans="1:5" x14ac:dyDescent="0.4">
      <c r="A754" t="s">
        <v>476</v>
      </c>
      <c r="B754" t="s">
        <v>4</v>
      </c>
      <c r="C754" t="str">
        <f>_xlfn.XLOOKUP(tbl_OrderProduct[[#This Row],[ProductID]],tbl_Product[ProductID],tbl_Product[Category])</f>
        <v>Strategy</v>
      </c>
      <c r="D754">
        <v>2</v>
      </c>
      <c r="E754" s="3">
        <f>_xlfn.XLOOKUP(tbl_OrderProduct[[#This Row],[ProductID]],tbl_Product[ProductID],tbl_Product[ListPrice])*tbl_OrderProduct[[#This Row],[Quantity]]</f>
        <v>69.98</v>
      </c>
    </row>
    <row r="755" spans="1:5" x14ac:dyDescent="0.4">
      <c r="A755" t="s">
        <v>476</v>
      </c>
      <c r="B755" t="s">
        <v>131</v>
      </c>
      <c r="C755" t="str">
        <f>_xlfn.XLOOKUP(tbl_OrderProduct[[#This Row],[ProductID]],tbl_Product[ProductID],tbl_Product[Category])</f>
        <v>Strategy</v>
      </c>
      <c r="D755">
        <v>1</v>
      </c>
      <c r="E755" s="3">
        <f>_xlfn.XLOOKUP(tbl_OrderProduct[[#This Row],[ProductID]],tbl_Product[ProductID],tbl_Product[ListPrice])*tbl_OrderProduct[[#This Row],[Quantity]]</f>
        <v>49</v>
      </c>
    </row>
    <row r="756" spans="1:5" x14ac:dyDescent="0.4">
      <c r="A756" t="s">
        <v>477</v>
      </c>
      <c r="B756" t="s">
        <v>165</v>
      </c>
      <c r="C756" t="str">
        <f>_xlfn.XLOOKUP(tbl_OrderProduct[[#This Row],[ProductID]],tbl_Product[ProductID],tbl_Product[Category])</f>
        <v>Party</v>
      </c>
      <c r="D756">
        <v>1</v>
      </c>
      <c r="E756" s="3">
        <f>_xlfn.XLOOKUP(tbl_OrderProduct[[#This Row],[ProductID]],tbl_Product[ProductID],tbl_Product[ListPrice])*tbl_OrderProduct[[#This Row],[Quantity]]</f>
        <v>26.49</v>
      </c>
    </row>
    <row r="757" spans="1:5" x14ac:dyDescent="0.4">
      <c r="A757" t="s">
        <v>477</v>
      </c>
      <c r="B757" t="s">
        <v>146</v>
      </c>
      <c r="C757" t="str">
        <f>_xlfn.XLOOKUP(tbl_OrderProduct[[#This Row],[ProductID]],tbl_Product[ProductID],tbl_Product[Category])</f>
        <v>Strategy</v>
      </c>
      <c r="D757">
        <v>2</v>
      </c>
      <c r="E757" s="3">
        <f>_xlfn.XLOOKUP(tbl_OrderProduct[[#This Row],[ProductID]],tbl_Product[ProductID],tbl_Product[ListPrice])*tbl_OrderProduct[[#This Row],[Quantity]]</f>
        <v>98.98</v>
      </c>
    </row>
    <row r="758" spans="1:5" x14ac:dyDescent="0.4">
      <c r="A758" t="s">
        <v>477</v>
      </c>
      <c r="B758" t="s">
        <v>6</v>
      </c>
      <c r="C758" t="str">
        <f>_xlfn.XLOOKUP(tbl_OrderProduct[[#This Row],[ProductID]],tbl_Product[ProductID],tbl_Product[Category])</f>
        <v>Adventure</v>
      </c>
      <c r="D758">
        <v>1</v>
      </c>
      <c r="E758" s="3">
        <f>_xlfn.XLOOKUP(tbl_OrderProduct[[#This Row],[ProductID]],tbl_Product[ProductID],tbl_Product[ListPrice])*tbl_OrderProduct[[#This Row],[Quantity]]</f>
        <v>17</v>
      </c>
    </row>
    <row r="759" spans="1:5" x14ac:dyDescent="0.4">
      <c r="A759" t="s">
        <v>477</v>
      </c>
      <c r="B759" t="s">
        <v>163</v>
      </c>
      <c r="C759" t="str">
        <f>_xlfn.XLOOKUP(tbl_OrderProduct[[#This Row],[ProductID]],tbl_Product[ProductID],tbl_Product[Category])</f>
        <v>Party</v>
      </c>
      <c r="D759">
        <v>1</v>
      </c>
      <c r="E759" s="3">
        <f>_xlfn.XLOOKUP(tbl_OrderProduct[[#This Row],[ProductID]],tbl_Product[ProductID],tbl_Product[ListPrice])*tbl_OrderProduct[[#This Row],[Quantity]]</f>
        <v>38</v>
      </c>
    </row>
    <row r="760" spans="1:5" x14ac:dyDescent="0.4">
      <c r="A760" t="s">
        <v>478</v>
      </c>
      <c r="B760" t="s">
        <v>138</v>
      </c>
      <c r="C760" t="str">
        <f>_xlfn.XLOOKUP(tbl_OrderProduct[[#This Row],[ProductID]],tbl_Product[ProductID],tbl_Product[Category])</f>
        <v>Classic</v>
      </c>
      <c r="D760">
        <v>1</v>
      </c>
      <c r="E760" s="3">
        <f>_xlfn.XLOOKUP(tbl_OrderProduct[[#This Row],[ProductID]],tbl_Product[ProductID],tbl_Product[ListPrice])*tbl_OrderProduct[[#This Row],[Quantity]]</f>
        <v>62</v>
      </c>
    </row>
    <row r="761" spans="1:5" x14ac:dyDescent="0.4">
      <c r="A761" t="s">
        <v>479</v>
      </c>
      <c r="B761" t="s">
        <v>157</v>
      </c>
      <c r="C761" t="str">
        <f>_xlfn.XLOOKUP(tbl_OrderProduct[[#This Row],[ProductID]],tbl_Product[ProductID],tbl_Product[Category])</f>
        <v>Strategy</v>
      </c>
      <c r="D761">
        <v>2</v>
      </c>
      <c r="E761" s="3">
        <f>_xlfn.XLOOKUP(tbl_OrderProduct[[#This Row],[ProductID]],tbl_Product[ProductID],tbl_Product[ListPrice])*tbl_OrderProduct[[#This Row],[Quantity]]</f>
        <v>94</v>
      </c>
    </row>
    <row r="762" spans="1:5" x14ac:dyDescent="0.4">
      <c r="A762" t="s">
        <v>479</v>
      </c>
      <c r="B762" t="s">
        <v>129</v>
      </c>
      <c r="C762" t="str">
        <f>_xlfn.XLOOKUP(tbl_OrderProduct[[#This Row],[ProductID]],tbl_Product[ProductID],tbl_Product[Category])</f>
        <v>Party</v>
      </c>
      <c r="D762">
        <v>1</v>
      </c>
      <c r="E762" s="3">
        <f>_xlfn.XLOOKUP(tbl_OrderProduct[[#This Row],[ProductID]],tbl_Product[ProductID],tbl_Product[ListPrice])*tbl_OrderProduct[[#This Row],[Quantity]]</f>
        <v>49.49</v>
      </c>
    </row>
    <row r="763" spans="1:5" x14ac:dyDescent="0.4">
      <c r="A763" t="s">
        <v>480</v>
      </c>
      <c r="B763" t="s">
        <v>134</v>
      </c>
      <c r="C763" t="str">
        <f>_xlfn.XLOOKUP(tbl_OrderProduct[[#This Row],[ProductID]],tbl_Product[ProductID],tbl_Product[Category])</f>
        <v>Co-op</v>
      </c>
      <c r="D763">
        <v>1</v>
      </c>
      <c r="E763" s="3">
        <f>_xlfn.XLOOKUP(tbl_OrderProduct[[#This Row],[ProductID]],tbl_Product[ProductID],tbl_Product[ListPrice])*tbl_OrderProduct[[#This Row],[Quantity]]</f>
        <v>33.5</v>
      </c>
    </row>
    <row r="764" spans="1:5" x14ac:dyDescent="0.4">
      <c r="A764" t="s">
        <v>480</v>
      </c>
      <c r="B764" t="s">
        <v>147</v>
      </c>
      <c r="C764" t="str">
        <f>_xlfn.XLOOKUP(tbl_OrderProduct[[#This Row],[ProductID]],tbl_Product[ProductID],tbl_Product[Category])</f>
        <v>Classic</v>
      </c>
      <c r="D764">
        <v>1</v>
      </c>
      <c r="E764" s="3">
        <f>_xlfn.XLOOKUP(tbl_OrderProduct[[#This Row],[ProductID]],tbl_Product[ProductID],tbl_Product[ListPrice])*tbl_OrderProduct[[#This Row],[Quantity]]</f>
        <v>40.950000000000003</v>
      </c>
    </row>
    <row r="765" spans="1:5" x14ac:dyDescent="0.4">
      <c r="A765" t="s">
        <v>481</v>
      </c>
      <c r="B765" t="s">
        <v>132</v>
      </c>
      <c r="C765" t="str">
        <f>_xlfn.XLOOKUP(tbl_OrderProduct[[#This Row],[ProductID]],tbl_Product[ProductID],tbl_Product[Category])</f>
        <v>Strategy</v>
      </c>
      <c r="D765">
        <v>2</v>
      </c>
      <c r="E765" s="3">
        <f>_xlfn.XLOOKUP(tbl_OrderProduct[[#This Row],[ProductID]],tbl_Product[ProductID],tbl_Product[ListPrice])*tbl_OrderProduct[[#This Row],[Quantity]]</f>
        <v>33</v>
      </c>
    </row>
    <row r="766" spans="1:5" x14ac:dyDescent="0.4">
      <c r="A766" t="s">
        <v>482</v>
      </c>
      <c r="B766" t="s">
        <v>163</v>
      </c>
      <c r="C766" t="str">
        <f>_xlfn.XLOOKUP(tbl_OrderProduct[[#This Row],[ProductID]],tbl_Product[ProductID],tbl_Product[Category])</f>
        <v>Party</v>
      </c>
      <c r="D766">
        <v>1</v>
      </c>
      <c r="E766" s="3">
        <f>_xlfn.XLOOKUP(tbl_OrderProduct[[#This Row],[ProductID]],tbl_Product[ProductID],tbl_Product[ListPrice])*tbl_OrderProduct[[#This Row],[Quantity]]</f>
        <v>38</v>
      </c>
    </row>
    <row r="767" spans="1:5" x14ac:dyDescent="0.4">
      <c r="A767" t="s">
        <v>483</v>
      </c>
      <c r="B767" t="s">
        <v>132</v>
      </c>
      <c r="C767" t="str">
        <f>_xlfn.XLOOKUP(tbl_OrderProduct[[#This Row],[ProductID]],tbl_Product[ProductID],tbl_Product[Category])</f>
        <v>Strategy</v>
      </c>
      <c r="D767">
        <v>1</v>
      </c>
      <c r="E767" s="3">
        <f>_xlfn.XLOOKUP(tbl_OrderProduct[[#This Row],[ProductID]],tbl_Product[ProductID],tbl_Product[ListPrice])*tbl_OrderProduct[[#This Row],[Quantity]]</f>
        <v>16.5</v>
      </c>
    </row>
    <row r="768" spans="1:5" x14ac:dyDescent="0.4">
      <c r="A768" t="s">
        <v>483</v>
      </c>
      <c r="B768" t="s">
        <v>149</v>
      </c>
      <c r="C768" t="str">
        <f>_xlfn.XLOOKUP(tbl_OrderProduct[[#This Row],[ProductID]],tbl_Product[ProductID],tbl_Product[Category])</f>
        <v>Co-op</v>
      </c>
      <c r="D768">
        <v>1</v>
      </c>
      <c r="E768" s="3">
        <f>_xlfn.XLOOKUP(tbl_OrderProduct[[#This Row],[ProductID]],tbl_Product[ProductID],tbl_Product[ListPrice])*tbl_OrderProduct[[#This Row],[Quantity]]</f>
        <v>20.99</v>
      </c>
    </row>
    <row r="769" spans="1:5" x14ac:dyDescent="0.4">
      <c r="A769" t="s">
        <v>483</v>
      </c>
      <c r="B769" t="s">
        <v>158</v>
      </c>
      <c r="C769" t="str">
        <f>_xlfn.XLOOKUP(tbl_OrderProduct[[#This Row],[ProductID]],tbl_Product[ProductID],tbl_Product[Category])</f>
        <v>Classic</v>
      </c>
      <c r="D769">
        <v>1</v>
      </c>
      <c r="E769" s="3">
        <f>_xlfn.XLOOKUP(tbl_OrderProduct[[#This Row],[ProductID]],tbl_Product[ProductID],tbl_Product[ListPrice])*tbl_OrderProduct[[#This Row],[Quantity]]</f>
        <v>45</v>
      </c>
    </row>
    <row r="770" spans="1:5" x14ac:dyDescent="0.4">
      <c r="A770" t="s">
        <v>483</v>
      </c>
      <c r="B770" t="s">
        <v>153</v>
      </c>
      <c r="C770" t="str">
        <f>_xlfn.XLOOKUP(tbl_OrderProduct[[#This Row],[ProductID]],tbl_Product[ProductID],tbl_Product[Category])</f>
        <v>Strategy</v>
      </c>
      <c r="D770">
        <v>1</v>
      </c>
      <c r="E770" s="3">
        <f>_xlfn.XLOOKUP(tbl_OrderProduct[[#This Row],[ProductID]],tbl_Product[ProductID],tbl_Product[ListPrice])*tbl_OrderProduct[[#This Row],[Quantity]]</f>
        <v>37.950000000000003</v>
      </c>
    </row>
    <row r="771" spans="1:5" x14ac:dyDescent="0.4">
      <c r="A771" t="s">
        <v>484</v>
      </c>
      <c r="B771" t="s">
        <v>160</v>
      </c>
      <c r="C771" t="str">
        <f>_xlfn.XLOOKUP(tbl_OrderProduct[[#This Row],[ProductID]],tbl_Product[ProductID],tbl_Product[Category])</f>
        <v>Co-op</v>
      </c>
      <c r="D771">
        <v>1</v>
      </c>
      <c r="E771" s="3">
        <f>_xlfn.XLOOKUP(tbl_OrderProduct[[#This Row],[ProductID]],tbl_Product[ProductID],tbl_Product[ListPrice])*tbl_OrderProduct[[#This Row],[Quantity]]</f>
        <v>38.49</v>
      </c>
    </row>
    <row r="772" spans="1:5" x14ac:dyDescent="0.4">
      <c r="A772" t="s">
        <v>485</v>
      </c>
      <c r="B772" t="s">
        <v>142</v>
      </c>
      <c r="C772" t="str">
        <f>_xlfn.XLOOKUP(tbl_OrderProduct[[#This Row],[ProductID]],tbl_Product[ProductID],tbl_Product[Category])</f>
        <v>Classic</v>
      </c>
      <c r="D772">
        <v>1</v>
      </c>
      <c r="E772" s="3">
        <f>_xlfn.XLOOKUP(tbl_OrderProduct[[#This Row],[ProductID]],tbl_Product[ProductID],tbl_Product[ListPrice])*tbl_OrderProduct[[#This Row],[Quantity]]</f>
        <v>49.49</v>
      </c>
    </row>
    <row r="773" spans="1:5" x14ac:dyDescent="0.4">
      <c r="A773" t="s">
        <v>486</v>
      </c>
      <c r="B773" t="s">
        <v>148</v>
      </c>
      <c r="C773" t="str">
        <f>_xlfn.XLOOKUP(tbl_OrderProduct[[#This Row],[ProductID]],tbl_Product[ProductID],tbl_Product[Category])</f>
        <v>Strategy</v>
      </c>
      <c r="D773">
        <v>1</v>
      </c>
      <c r="E773" s="3">
        <f>_xlfn.XLOOKUP(tbl_OrderProduct[[#This Row],[ProductID]],tbl_Product[ProductID],tbl_Product[ListPrice])*tbl_OrderProduct[[#This Row],[Quantity]]</f>
        <v>20.49</v>
      </c>
    </row>
    <row r="774" spans="1:5" x14ac:dyDescent="0.4">
      <c r="A774" t="s">
        <v>486</v>
      </c>
      <c r="B774" t="s">
        <v>2</v>
      </c>
      <c r="C774" t="str">
        <f>_xlfn.XLOOKUP(tbl_OrderProduct[[#This Row],[ProductID]],tbl_Product[ProductID],tbl_Product[Category])</f>
        <v>Strategy</v>
      </c>
      <c r="D774">
        <v>1</v>
      </c>
      <c r="E774" s="3">
        <f>_xlfn.XLOOKUP(tbl_OrderProduct[[#This Row],[ProductID]],tbl_Product[ProductID],tbl_Product[ListPrice])*tbl_OrderProduct[[#This Row],[Quantity]]</f>
        <v>12.95</v>
      </c>
    </row>
    <row r="775" spans="1:5" x14ac:dyDescent="0.4">
      <c r="A775" t="s">
        <v>487</v>
      </c>
      <c r="B775" t="s">
        <v>7</v>
      </c>
      <c r="C775" t="str">
        <f>_xlfn.XLOOKUP(tbl_OrderProduct[[#This Row],[ProductID]],tbl_Product[ProductID],tbl_Product[Category])</f>
        <v>Strategy</v>
      </c>
      <c r="D775">
        <v>1</v>
      </c>
      <c r="E775" s="3">
        <f>_xlfn.XLOOKUP(tbl_OrderProduct[[#This Row],[ProductID]],tbl_Product[ProductID],tbl_Product[ListPrice])*tbl_OrderProduct[[#This Row],[Quantity]]</f>
        <v>53</v>
      </c>
    </row>
    <row r="776" spans="1:5" x14ac:dyDescent="0.4">
      <c r="A776" t="s">
        <v>487</v>
      </c>
      <c r="B776" t="s">
        <v>149</v>
      </c>
      <c r="C776" t="str">
        <f>_xlfn.XLOOKUP(tbl_OrderProduct[[#This Row],[ProductID]],tbl_Product[ProductID],tbl_Product[Category])</f>
        <v>Co-op</v>
      </c>
      <c r="D776">
        <v>1</v>
      </c>
      <c r="E776" s="3">
        <f>_xlfn.XLOOKUP(tbl_OrderProduct[[#This Row],[ProductID]],tbl_Product[ProductID],tbl_Product[ListPrice])*tbl_OrderProduct[[#This Row],[Quantity]]</f>
        <v>20.99</v>
      </c>
    </row>
    <row r="777" spans="1:5" x14ac:dyDescent="0.4">
      <c r="A777" t="s">
        <v>488</v>
      </c>
      <c r="B777" t="s">
        <v>133</v>
      </c>
      <c r="C777" t="str">
        <f>_xlfn.XLOOKUP(tbl_OrderProduct[[#This Row],[ProductID]],tbl_Product[ProductID],tbl_Product[Category])</f>
        <v>Adventure</v>
      </c>
      <c r="D777">
        <v>1</v>
      </c>
      <c r="E777" s="3">
        <f>_xlfn.XLOOKUP(tbl_OrderProduct[[#This Row],[ProductID]],tbl_Product[ProductID],tbl_Product[ListPrice])*tbl_OrderProduct[[#This Row],[Quantity]]</f>
        <v>23.95</v>
      </c>
    </row>
    <row r="778" spans="1:5" x14ac:dyDescent="0.4">
      <c r="A778" t="s">
        <v>489</v>
      </c>
      <c r="B778" t="s">
        <v>137</v>
      </c>
      <c r="C778" t="str">
        <f>_xlfn.XLOOKUP(tbl_OrderProduct[[#This Row],[ProductID]],tbl_Product[ProductID],tbl_Product[Category])</f>
        <v>Classic</v>
      </c>
      <c r="D778">
        <v>1</v>
      </c>
      <c r="E778" s="3">
        <f>_xlfn.XLOOKUP(tbl_OrderProduct[[#This Row],[ProductID]],tbl_Product[ProductID],tbl_Product[ListPrice])*tbl_OrderProduct[[#This Row],[Quantity]]</f>
        <v>70.989999999999995</v>
      </c>
    </row>
    <row r="779" spans="1:5" x14ac:dyDescent="0.4">
      <c r="A779" t="s">
        <v>490</v>
      </c>
      <c r="B779" t="s">
        <v>157</v>
      </c>
      <c r="C779" t="str">
        <f>_xlfn.XLOOKUP(tbl_OrderProduct[[#This Row],[ProductID]],tbl_Product[ProductID],tbl_Product[Category])</f>
        <v>Strategy</v>
      </c>
      <c r="D779">
        <v>1</v>
      </c>
      <c r="E779" s="3">
        <f>_xlfn.XLOOKUP(tbl_OrderProduct[[#This Row],[ProductID]],tbl_Product[ProductID],tbl_Product[ListPrice])*tbl_OrderProduct[[#This Row],[Quantity]]</f>
        <v>47</v>
      </c>
    </row>
    <row r="780" spans="1:5" x14ac:dyDescent="0.4">
      <c r="A780" t="s">
        <v>490</v>
      </c>
      <c r="B780" t="s">
        <v>136</v>
      </c>
      <c r="C780" t="str">
        <f>_xlfn.XLOOKUP(tbl_OrderProduct[[#This Row],[ProductID]],tbl_Product[ProductID],tbl_Product[Category])</f>
        <v>Party</v>
      </c>
      <c r="D780">
        <v>1</v>
      </c>
      <c r="E780" s="3">
        <f>_xlfn.XLOOKUP(tbl_OrderProduct[[#This Row],[ProductID]],tbl_Product[ProductID],tbl_Product[ListPrice])*tbl_OrderProduct[[#This Row],[Quantity]]</f>
        <v>33</v>
      </c>
    </row>
    <row r="781" spans="1:5" x14ac:dyDescent="0.4">
      <c r="A781" t="s">
        <v>490</v>
      </c>
      <c r="B781" t="s">
        <v>139</v>
      </c>
      <c r="C781" t="str">
        <f>_xlfn.XLOOKUP(tbl_OrderProduct[[#This Row],[ProductID]],tbl_Product[ProductID],tbl_Product[Category])</f>
        <v>Strategy</v>
      </c>
      <c r="D781">
        <v>2</v>
      </c>
      <c r="E781" s="3">
        <f>_xlfn.XLOOKUP(tbl_OrderProduct[[#This Row],[ProductID]],tbl_Product[ProductID],tbl_Product[ListPrice])*tbl_OrderProduct[[#This Row],[Quantity]]</f>
        <v>109.98</v>
      </c>
    </row>
    <row r="782" spans="1:5" x14ac:dyDescent="0.4">
      <c r="A782" t="s">
        <v>490</v>
      </c>
      <c r="B782" t="s">
        <v>141</v>
      </c>
      <c r="C782" t="str">
        <f>_xlfn.XLOOKUP(tbl_OrderProduct[[#This Row],[ProductID]],tbl_Product[ProductID],tbl_Product[Category])</f>
        <v>Strategy</v>
      </c>
      <c r="D782">
        <v>1</v>
      </c>
      <c r="E782" s="3">
        <f>_xlfn.XLOOKUP(tbl_OrderProduct[[#This Row],[ProductID]],tbl_Product[ProductID],tbl_Product[ListPrice])*tbl_OrderProduct[[#This Row],[Quantity]]</f>
        <v>24</v>
      </c>
    </row>
    <row r="783" spans="1:5" x14ac:dyDescent="0.4">
      <c r="A783" t="s">
        <v>490</v>
      </c>
      <c r="B783" t="s">
        <v>133</v>
      </c>
      <c r="C783" t="str">
        <f>_xlfn.XLOOKUP(tbl_OrderProduct[[#This Row],[ProductID]],tbl_Product[ProductID],tbl_Product[Category])</f>
        <v>Adventure</v>
      </c>
      <c r="D783">
        <v>1</v>
      </c>
      <c r="E783" s="3">
        <f>_xlfn.XLOOKUP(tbl_OrderProduct[[#This Row],[ProductID]],tbl_Product[ProductID],tbl_Product[ListPrice])*tbl_OrderProduct[[#This Row],[Quantity]]</f>
        <v>23.95</v>
      </c>
    </row>
    <row r="784" spans="1:5" x14ac:dyDescent="0.4">
      <c r="A784" t="s">
        <v>491</v>
      </c>
      <c r="B784" t="s">
        <v>11</v>
      </c>
      <c r="C784" t="str">
        <f>_xlfn.XLOOKUP(tbl_OrderProduct[[#This Row],[ProductID]],tbl_Product[ProductID],tbl_Product[Category])</f>
        <v>Adventure</v>
      </c>
      <c r="D784">
        <v>2</v>
      </c>
      <c r="E784" s="3">
        <f>_xlfn.XLOOKUP(tbl_OrderProduct[[#This Row],[ProductID]],tbl_Product[ProductID],tbl_Product[ListPrice])*tbl_OrderProduct[[#This Row],[Quantity]]</f>
        <v>39.9</v>
      </c>
    </row>
    <row r="785" spans="1:5" x14ac:dyDescent="0.4">
      <c r="A785" t="s">
        <v>492</v>
      </c>
      <c r="B785" t="s">
        <v>145</v>
      </c>
      <c r="C785" t="str">
        <f>_xlfn.XLOOKUP(tbl_OrderProduct[[#This Row],[ProductID]],tbl_Product[ProductID],tbl_Product[Category])</f>
        <v>Adventure</v>
      </c>
      <c r="D785">
        <v>2</v>
      </c>
      <c r="E785" s="3">
        <f>_xlfn.XLOOKUP(tbl_OrderProduct[[#This Row],[ProductID]],tbl_Product[ProductID],tbl_Product[ListPrice])*tbl_OrderProduct[[#This Row],[Quantity]]</f>
        <v>81</v>
      </c>
    </row>
    <row r="786" spans="1:5" x14ac:dyDescent="0.4">
      <c r="A786" t="s">
        <v>493</v>
      </c>
      <c r="B786" t="s">
        <v>151</v>
      </c>
      <c r="C786" t="str">
        <f>_xlfn.XLOOKUP(tbl_OrderProduct[[#This Row],[ProductID]],tbl_Product[ProductID],tbl_Product[Category])</f>
        <v>Adventure</v>
      </c>
      <c r="D786">
        <v>1</v>
      </c>
      <c r="E786" s="3">
        <f>_xlfn.XLOOKUP(tbl_OrderProduct[[#This Row],[ProductID]],tbl_Product[ProductID],tbl_Product[ListPrice])*tbl_OrderProduct[[#This Row],[Quantity]]</f>
        <v>60.95</v>
      </c>
    </row>
    <row r="787" spans="1:5" x14ac:dyDescent="0.4">
      <c r="A787" t="s">
        <v>494</v>
      </c>
      <c r="B787" t="s">
        <v>150</v>
      </c>
      <c r="C787" t="str">
        <f>_xlfn.XLOOKUP(tbl_OrderProduct[[#This Row],[ProductID]],tbl_Product[ProductID],tbl_Product[Category])</f>
        <v>Party</v>
      </c>
      <c r="D787">
        <v>1</v>
      </c>
      <c r="E787" s="3">
        <f>_xlfn.XLOOKUP(tbl_OrderProduct[[#This Row],[ProductID]],tbl_Product[ProductID],tbl_Product[ListPrice])*tbl_OrderProduct[[#This Row],[Quantity]]</f>
        <v>35</v>
      </c>
    </row>
    <row r="788" spans="1:5" x14ac:dyDescent="0.4">
      <c r="A788" t="s">
        <v>494</v>
      </c>
      <c r="B788" t="s">
        <v>6</v>
      </c>
      <c r="C788" t="str">
        <f>_xlfn.XLOOKUP(tbl_OrderProduct[[#This Row],[ProductID]],tbl_Product[ProductID],tbl_Product[Category])</f>
        <v>Adventure</v>
      </c>
      <c r="D788">
        <v>1</v>
      </c>
      <c r="E788" s="3">
        <f>_xlfn.XLOOKUP(tbl_OrderProduct[[#This Row],[ProductID]],tbl_Product[ProductID],tbl_Product[ListPrice])*tbl_OrderProduct[[#This Row],[Quantity]]</f>
        <v>17</v>
      </c>
    </row>
    <row r="789" spans="1:5" x14ac:dyDescent="0.4">
      <c r="A789" t="s">
        <v>494</v>
      </c>
      <c r="B789" t="s">
        <v>146</v>
      </c>
      <c r="C789" t="str">
        <f>_xlfn.XLOOKUP(tbl_OrderProduct[[#This Row],[ProductID]],tbl_Product[ProductID],tbl_Product[Category])</f>
        <v>Strategy</v>
      </c>
      <c r="D789">
        <v>1</v>
      </c>
      <c r="E789" s="3">
        <f>_xlfn.XLOOKUP(tbl_OrderProduct[[#This Row],[ProductID]],tbl_Product[ProductID],tbl_Product[ListPrice])*tbl_OrderProduct[[#This Row],[Quantity]]</f>
        <v>49.49</v>
      </c>
    </row>
    <row r="790" spans="1:5" x14ac:dyDescent="0.4">
      <c r="A790" t="s">
        <v>494</v>
      </c>
      <c r="B790" t="s">
        <v>10</v>
      </c>
      <c r="C790" t="str">
        <f>_xlfn.XLOOKUP(tbl_OrderProduct[[#This Row],[ProductID]],tbl_Product[ProductID],tbl_Product[Category])</f>
        <v>Party</v>
      </c>
      <c r="D790">
        <v>2</v>
      </c>
      <c r="E790" s="3">
        <f>_xlfn.XLOOKUP(tbl_OrderProduct[[#This Row],[ProductID]],tbl_Product[ProductID],tbl_Product[ListPrice])*tbl_OrderProduct[[#This Row],[Quantity]]</f>
        <v>98</v>
      </c>
    </row>
    <row r="791" spans="1:5" x14ac:dyDescent="0.4">
      <c r="A791" t="s">
        <v>494</v>
      </c>
      <c r="B791" t="s">
        <v>163</v>
      </c>
      <c r="C791" t="str">
        <f>_xlfn.XLOOKUP(tbl_OrderProduct[[#This Row],[ProductID]],tbl_Product[ProductID],tbl_Product[Category])</f>
        <v>Party</v>
      </c>
      <c r="D791">
        <v>1</v>
      </c>
      <c r="E791" s="3">
        <f>_xlfn.XLOOKUP(tbl_OrderProduct[[#This Row],[ProductID]],tbl_Product[ProductID],tbl_Product[ListPrice])*tbl_OrderProduct[[#This Row],[Quantity]]</f>
        <v>38</v>
      </c>
    </row>
    <row r="792" spans="1:5" x14ac:dyDescent="0.4">
      <c r="A792" t="s">
        <v>494</v>
      </c>
      <c r="B792" t="s">
        <v>155</v>
      </c>
      <c r="C792" t="str">
        <f>_xlfn.XLOOKUP(tbl_OrderProduct[[#This Row],[ProductID]],tbl_Product[ProductID],tbl_Product[Category])</f>
        <v>Strategy</v>
      </c>
      <c r="D792">
        <v>1</v>
      </c>
      <c r="E792" s="3">
        <f>_xlfn.XLOOKUP(tbl_OrderProduct[[#This Row],[ProductID]],tbl_Product[ProductID],tbl_Product[ListPrice])*tbl_OrderProduct[[#This Row],[Quantity]]</f>
        <v>27</v>
      </c>
    </row>
    <row r="793" spans="1:5" x14ac:dyDescent="0.4">
      <c r="A793" t="s">
        <v>495</v>
      </c>
      <c r="B793" t="s">
        <v>161</v>
      </c>
      <c r="C793" t="str">
        <f>_xlfn.XLOOKUP(tbl_OrderProduct[[#This Row],[ProductID]],tbl_Product[ProductID],tbl_Product[Category])</f>
        <v>Strategy</v>
      </c>
      <c r="D793">
        <v>1</v>
      </c>
      <c r="E793" s="3">
        <f>_xlfn.XLOOKUP(tbl_OrderProduct[[#This Row],[ProductID]],tbl_Product[ProductID],tbl_Product[ListPrice])*tbl_OrderProduct[[#This Row],[Quantity]]</f>
        <v>55.95</v>
      </c>
    </row>
    <row r="794" spans="1:5" x14ac:dyDescent="0.4">
      <c r="A794" t="s">
        <v>495</v>
      </c>
      <c r="B794" t="s">
        <v>149</v>
      </c>
      <c r="C794" t="str">
        <f>_xlfn.XLOOKUP(tbl_OrderProduct[[#This Row],[ProductID]],tbl_Product[ProductID],tbl_Product[Category])</f>
        <v>Co-op</v>
      </c>
      <c r="D794">
        <v>1</v>
      </c>
      <c r="E794" s="3">
        <f>_xlfn.XLOOKUP(tbl_OrderProduct[[#This Row],[ProductID]],tbl_Product[ProductID],tbl_Product[ListPrice])*tbl_OrderProduct[[#This Row],[Quantity]]</f>
        <v>20.99</v>
      </c>
    </row>
    <row r="795" spans="1:5" x14ac:dyDescent="0.4">
      <c r="A795" t="s">
        <v>495</v>
      </c>
      <c r="B795" t="s">
        <v>4</v>
      </c>
      <c r="C795" t="str">
        <f>_xlfn.XLOOKUP(tbl_OrderProduct[[#This Row],[ProductID]],tbl_Product[ProductID],tbl_Product[Category])</f>
        <v>Strategy</v>
      </c>
      <c r="D795">
        <v>1</v>
      </c>
      <c r="E795" s="3">
        <f>_xlfn.XLOOKUP(tbl_OrderProduct[[#This Row],[ProductID]],tbl_Product[ProductID],tbl_Product[ListPrice])*tbl_OrderProduct[[#This Row],[Quantity]]</f>
        <v>34.99</v>
      </c>
    </row>
    <row r="796" spans="1:5" x14ac:dyDescent="0.4">
      <c r="A796" t="s">
        <v>495</v>
      </c>
      <c r="B796" t="s">
        <v>150</v>
      </c>
      <c r="C796" t="str">
        <f>_xlfn.XLOOKUP(tbl_OrderProduct[[#This Row],[ProductID]],tbl_Product[ProductID],tbl_Product[Category])</f>
        <v>Party</v>
      </c>
      <c r="D796">
        <v>2</v>
      </c>
      <c r="E796" s="3">
        <f>_xlfn.XLOOKUP(tbl_OrderProduct[[#This Row],[ProductID]],tbl_Product[ProductID],tbl_Product[ListPrice])*tbl_OrderProduct[[#This Row],[Quantity]]</f>
        <v>70</v>
      </c>
    </row>
    <row r="797" spans="1:5" x14ac:dyDescent="0.4">
      <c r="A797" t="s">
        <v>496</v>
      </c>
      <c r="B797" t="s">
        <v>152</v>
      </c>
      <c r="C797" t="str">
        <f>_xlfn.XLOOKUP(tbl_OrderProduct[[#This Row],[ProductID]],tbl_Product[ProductID],tbl_Product[Category])</f>
        <v>Party</v>
      </c>
      <c r="D797">
        <v>2</v>
      </c>
      <c r="E797" s="3">
        <f>_xlfn.XLOOKUP(tbl_OrderProduct[[#This Row],[ProductID]],tbl_Product[ProductID],tbl_Product[ListPrice])*tbl_OrderProduct[[#This Row],[Quantity]]</f>
        <v>119.9</v>
      </c>
    </row>
    <row r="798" spans="1:5" x14ac:dyDescent="0.4">
      <c r="A798" t="s">
        <v>496</v>
      </c>
      <c r="B798" t="s">
        <v>165</v>
      </c>
      <c r="C798" t="str">
        <f>_xlfn.XLOOKUP(tbl_OrderProduct[[#This Row],[ProductID]],tbl_Product[ProductID],tbl_Product[Category])</f>
        <v>Party</v>
      </c>
      <c r="D798">
        <v>2</v>
      </c>
      <c r="E798" s="3">
        <f>_xlfn.XLOOKUP(tbl_OrderProduct[[#This Row],[ProductID]],tbl_Product[ProductID],tbl_Product[ListPrice])*tbl_OrderProduct[[#This Row],[Quantity]]</f>
        <v>52.98</v>
      </c>
    </row>
    <row r="799" spans="1:5" x14ac:dyDescent="0.4">
      <c r="A799" t="s">
        <v>496</v>
      </c>
      <c r="B799" t="s">
        <v>153</v>
      </c>
      <c r="C799" t="str">
        <f>_xlfn.XLOOKUP(tbl_OrderProduct[[#This Row],[ProductID]],tbl_Product[ProductID],tbl_Product[Category])</f>
        <v>Strategy</v>
      </c>
      <c r="D799">
        <v>2</v>
      </c>
      <c r="E799" s="3">
        <f>_xlfn.XLOOKUP(tbl_OrderProduct[[#This Row],[ProductID]],tbl_Product[ProductID],tbl_Product[ListPrice])*tbl_OrderProduct[[#This Row],[Quantity]]</f>
        <v>75.900000000000006</v>
      </c>
    </row>
    <row r="800" spans="1:5" x14ac:dyDescent="0.4">
      <c r="A800" t="s">
        <v>496</v>
      </c>
      <c r="B800" t="s">
        <v>2</v>
      </c>
      <c r="C800" t="str">
        <f>_xlfn.XLOOKUP(tbl_OrderProduct[[#This Row],[ProductID]],tbl_Product[ProductID],tbl_Product[Category])</f>
        <v>Strategy</v>
      </c>
      <c r="D800">
        <v>1</v>
      </c>
      <c r="E800" s="3">
        <f>_xlfn.XLOOKUP(tbl_OrderProduct[[#This Row],[ProductID]],tbl_Product[ProductID],tbl_Product[ListPrice])*tbl_OrderProduct[[#This Row],[Quantity]]</f>
        <v>12.95</v>
      </c>
    </row>
    <row r="801" spans="1:5" x14ac:dyDescent="0.4">
      <c r="A801" t="s">
        <v>496</v>
      </c>
      <c r="B801" t="s">
        <v>150</v>
      </c>
      <c r="C801" t="str">
        <f>_xlfn.XLOOKUP(tbl_OrderProduct[[#This Row],[ProductID]],tbl_Product[ProductID],tbl_Product[Category])</f>
        <v>Party</v>
      </c>
      <c r="D801">
        <v>1</v>
      </c>
      <c r="E801" s="3">
        <f>_xlfn.XLOOKUP(tbl_OrderProduct[[#This Row],[ProductID]],tbl_Product[ProductID],tbl_Product[ListPrice])*tbl_OrderProduct[[#This Row],[Quantity]]</f>
        <v>35</v>
      </c>
    </row>
    <row r="802" spans="1:5" x14ac:dyDescent="0.4">
      <c r="A802" t="s">
        <v>497</v>
      </c>
      <c r="B802" t="s">
        <v>162</v>
      </c>
      <c r="C802" t="str">
        <f>_xlfn.XLOOKUP(tbl_OrderProduct[[#This Row],[ProductID]],tbl_Product[ProductID],tbl_Product[Category])</f>
        <v>Strategy</v>
      </c>
      <c r="D802">
        <v>1</v>
      </c>
      <c r="E802" s="3">
        <f>_xlfn.XLOOKUP(tbl_OrderProduct[[#This Row],[ProductID]],tbl_Product[ProductID],tbl_Product[ListPrice])*tbl_OrderProduct[[#This Row],[Quantity]]</f>
        <v>17.5</v>
      </c>
    </row>
    <row r="803" spans="1:5" x14ac:dyDescent="0.4">
      <c r="A803" t="s">
        <v>497</v>
      </c>
      <c r="B803" t="s">
        <v>154</v>
      </c>
      <c r="C803" t="str">
        <f>_xlfn.XLOOKUP(tbl_OrderProduct[[#This Row],[ProductID]],tbl_Product[ProductID],tbl_Product[Category])</f>
        <v>Strategy</v>
      </c>
      <c r="D803">
        <v>1</v>
      </c>
      <c r="E803" s="3">
        <f>_xlfn.XLOOKUP(tbl_OrderProduct[[#This Row],[ProductID]],tbl_Product[ProductID],tbl_Product[ListPrice])*tbl_OrderProduct[[#This Row],[Quantity]]</f>
        <v>31</v>
      </c>
    </row>
    <row r="804" spans="1:5" x14ac:dyDescent="0.4">
      <c r="A804" t="s">
        <v>497</v>
      </c>
      <c r="B804" t="s">
        <v>158</v>
      </c>
      <c r="C804" t="str">
        <f>_xlfn.XLOOKUP(tbl_OrderProduct[[#This Row],[ProductID]],tbl_Product[ProductID],tbl_Product[Category])</f>
        <v>Classic</v>
      </c>
      <c r="D804">
        <v>1</v>
      </c>
      <c r="E804" s="3">
        <f>_xlfn.XLOOKUP(tbl_OrderProduct[[#This Row],[ProductID]],tbl_Product[ProductID],tbl_Product[ListPrice])*tbl_OrderProduct[[#This Row],[Quantity]]</f>
        <v>45</v>
      </c>
    </row>
    <row r="805" spans="1:5" x14ac:dyDescent="0.4">
      <c r="A805" t="s">
        <v>498</v>
      </c>
      <c r="B805" t="s">
        <v>139</v>
      </c>
      <c r="C805" t="str">
        <f>_xlfn.XLOOKUP(tbl_OrderProduct[[#This Row],[ProductID]],tbl_Product[ProductID],tbl_Product[Category])</f>
        <v>Strategy</v>
      </c>
      <c r="D805">
        <v>1</v>
      </c>
      <c r="E805" s="3">
        <f>_xlfn.XLOOKUP(tbl_OrderProduct[[#This Row],[ProductID]],tbl_Product[ProductID],tbl_Product[ListPrice])*tbl_OrderProduct[[#This Row],[Quantity]]</f>
        <v>54.99</v>
      </c>
    </row>
    <row r="806" spans="1:5" x14ac:dyDescent="0.4">
      <c r="A806" t="s">
        <v>498</v>
      </c>
      <c r="B806" t="s">
        <v>147</v>
      </c>
      <c r="C806" t="str">
        <f>_xlfn.XLOOKUP(tbl_OrderProduct[[#This Row],[ProductID]],tbl_Product[ProductID],tbl_Product[Category])</f>
        <v>Classic</v>
      </c>
      <c r="D806">
        <v>1</v>
      </c>
      <c r="E806" s="3">
        <f>_xlfn.XLOOKUP(tbl_OrderProduct[[#This Row],[ProductID]],tbl_Product[ProductID],tbl_Product[ListPrice])*tbl_OrderProduct[[#This Row],[Quantity]]</f>
        <v>40.950000000000003</v>
      </c>
    </row>
    <row r="807" spans="1:5" x14ac:dyDescent="0.4">
      <c r="A807" t="s">
        <v>499</v>
      </c>
      <c r="B807" t="s">
        <v>135</v>
      </c>
      <c r="C807" t="str">
        <f>_xlfn.XLOOKUP(tbl_OrderProduct[[#This Row],[ProductID]],tbl_Product[ProductID],tbl_Product[Category])</f>
        <v>Classic</v>
      </c>
      <c r="D807">
        <v>2</v>
      </c>
      <c r="E807" s="3">
        <f>_xlfn.XLOOKUP(tbl_OrderProduct[[#This Row],[ProductID]],tbl_Product[ProductID],tbl_Product[ListPrice])*tbl_OrderProduct[[#This Row],[Quantity]]</f>
        <v>33.979999999999997</v>
      </c>
    </row>
    <row r="808" spans="1:5" x14ac:dyDescent="0.4">
      <c r="A808" t="s">
        <v>500</v>
      </c>
      <c r="B808" t="s">
        <v>158</v>
      </c>
      <c r="C808" t="str">
        <f>_xlfn.XLOOKUP(tbl_OrderProduct[[#This Row],[ProductID]],tbl_Product[ProductID],tbl_Product[Category])</f>
        <v>Classic</v>
      </c>
      <c r="D808">
        <v>1</v>
      </c>
      <c r="E808" s="3">
        <f>_xlfn.XLOOKUP(tbl_OrderProduct[[#This Row],[ProductID]],tbl_Product[ProductID],tbl_Product[ListPrice])*tbl_OrderProduct[[#This Row],[Quantity]]</f>
        <v>45</v>
      </c>
    </row>
    <row r="809" spans="1:5" x14ac:dyDescent="0.4">
      <c r="A809" t="s">
        <v>501</v>
      </c>
      <c r="B809" t="s">
        <v>8</v>
      </c>
      <c r="C809" t="str">
        <f>_xlfn.XLOOKUP(tbl_OrderProduct[[#This Row],[ProductID]],tbl_Product[ProductID],tbl_Product[Category])</f>
        <v>Adventure</v>
      </c>
      <c r="D809">
        <v>1</v>
      </c>
      <c r="E809" s="3">
        <f>_xlfn.XLOOKUP(tbl_OrderProduct[[#This Row],[ProductID]],tbl_Product[ProductID],tbl_Product[ListPrice])*tbl_OrderProduct[[#This Row],[Quantity]]</f>
        <v>54.5</v>
      </c>
    </row>
    <row r="810" spans="1:5" x14ac:dyDescent="0.4">
      <c r="A810" t="s">
        <v>502</v>
      </c>
      <c r="B810" t="s">
        <v>158</v>
      </c>
      <c r="C810" t="str">
        <f>_xlfn.XLOOKUP(tbl_OrderProduct[[#This Row],[ProductID]],tbl_Product[ProductID],tbl_Product[Category])</f>
        <v>Classic</v>
      </c>
      <c r="D810">
        <v>1</v>
      </c>
      <c r="E810" s="3">
        <f>_xlfn.XLOOKUP(tbl_OrderProduct[[#This Row],[ProductID]],tbl_Product[ProductID],tbl_Product[ListPrice])*tbl_OrderProduct[[#This Row],[Quantity]]</f>
        <v>45</v>
      </c>
    </row>
    <row r="811" spans="1:5" x14ac:dyDescent="0.4">
      <c r="A811" t="s">
        <v>503</v>
      </c>
      <c r="B811" t="s">
        <v>135</v>
      </c>
      <c r="C811" t="str">
        <f>_xlfn.XLOOKUP(tbl_OrderProduct[[#This Row],[ProductID]],tbl_Product[ProductID],tbl_Product[Category])</f>
        <v>Classic</v>
      </c>
      <c r="D811">
        <v>2</v>
      </c>
      <c r="E811" s="3">
        <f>_xlfn.XLOOKUP(tbl_OrderProduct[[#This Row],[ProductID]],tbl_Product[ProductID],tbl_Product[ListPrice])*tbl_OrderProduct[[#This Row],[Quantity]]</f>
        <v>33.979999999999997</v>
      </c>
    </row>
    <row r="812" spans="1:5" x14ac:dyDescent="0.4">
      <c r="A812" t="s">
        <v>503</v>
      </c>
      <c r="B812" t="s">
        <v>142</v>
      </c>
      <c r="C812" t="str">
        <f>_xlfn.XLOOKUP(tbl_OrderProduct[[#This Row],[ProductID]],tbl_Product[ProductID],tbl_Product[Category])</f>
        <v>Classic</v>
      </c>
      <c r="D812">
        <v>1</v>
      </c>
      <c r="E812" s="3">
        <f>_xlfn.XLOOKUP(tbl_OrderProduct[[#This Row],[ProductID]],tbl_Product[ProductID],tbl_Product[ListPrice])*tbl_OrderProduct[[#This Row],[Quantity]]</f>
        <v>49.49</v>
      </c>
    </row>
    <row r="813" spans="1:5" x14ac:dyDescent="0.4">
      <c r="A813" t="s">
        <v>504</v>
      </c>
      <c r="B813" t="s">
        <v>154</v>
      </c>
      <c r="C813" t="str">
        <f>_xlfn.XLOOKUP(tbl_OrderProduct[[#This Row],[ProductID]],tbl_Product[ProductID],tbl_Product[Category])</f>
        <v>Strategy</v>
      </c>
      <c r="D813">
        <v>1</v>
      </c>
      <c r="E813" s="3">
        <f>_xlfn.XLOOKUP(tbl_OrderProduct[[#This Row],[ProductID]],tbl_Product[ProductID],tbl_Product[ListPrice])*tbl_OrderProduct[[#This Row],[Quantity]]</f>
        <v>31</v>
      </c>
    </row>
    <row r="814" spans="1:5" x14ac:dyDescent="0.4">
      <c r="A814" t="s">
        <v>505</v>
      </c>
      <c r="B814" t="s">
        <v>10</v>
      </c>
      <c r="C814" t="str">
        <f>_xlfn.XLOOKUP(tbl_OrderProduct[[#This Row],[ProductID]],tbl_Product[ProductID],tbl_Product[Category])</f>
        <v>Party</v>
      </c>
      <c r="D814">
        <v>3</v>
      </c>
      <c r="E814" s="3">
        <f>_xlfn.XLOOKUP(tbl_OrderProduct[[#This Row],[ProductID]],tbl_Product[ProductID],tbl_Product[ListPrice])*tbl_OrderProduct[[#This Row],[Quantity]]</f>
        <v>147</v>
      </c>
    </row>
    <row r="815" spans="1:5" x14ac:dyDescent="0.4">
      <c r="A815" t="s">
        <v>505</v>
      </c>
      <c r="B815" t="s">
        <v>4</v>
      </c>
      <c r="C815" t="str">
        <f>_xlfn.XLOOKUP(tbl_OrderProduct[[#This Row],[ProductID]],tbl_Product[ProductID],tbl_Product[Category])</f>
        <v>Strategy</v>
      </c>
      <c r="D815">
        <v>2</v>
      </c>
      <c r="E815" s="3">
        <f>_xlfn.XLOOKUP(tbl_OrderProduct[[#This Row],[ProductID]],tbl_Product[ProductID],tbl_Product[ListPrice])*tbl_OrderProduct[[#This Row],[Quantity]]</f>
        <v>69.98</v>
      </c>
    </row>
    <row r="816" spans="1:5" x14ac:dyDescent="0.4">
      <c r="A816" t="s">
        <v>505</v>
      </c>
      <c r="B816" t="s">
        <v>139</v>
      </c>
      <c r="C816" t="str">
        <f>_xlfn.XLOOKUP(tbl_OrderProduct[[#This Row],[ProductID]],tbl_Product[ProductID],tbl_Product[Category])</f>
        <v>Strategy</v>
      </c>
      <c r="D816">
        <v>2</v>
      </c>
      <c r="E816" s="3">
        <f>_xlfn.XLOOKUP(tbl_OrderProduct[[#This Row],[ProductID]],tbl_Product[ProductID],tbl_Product[ListPrice])*tbl_OrderProduct[[#This Row],[Quantity]]</f>
        <v>109.98</v>
      </c>
    </row>
    <row r="817" spans="1:5" x14ac:dyDescent="0.4">
      <c r="A817" t="s">
        <v>506</v>
      </c>
      <c r="B817" t="s">
        <v>155</v>
      </c>
      <c r="C817" t="str">
        <f>_xlfn.XLOOKUP(tbl_OrderProduct[[#This Row],[ProductID]],tbl_Product[ProductID],tbl_Product[Category])</f>
        <v>Strategy</v>
      </c>
      <c r="D817">
        <v>1</v>
      </c>
      <c r="E817" s="3">
        <f>_xlfn.XLOOKUP(tbl_OrderProduct[[#This Row],[ProductID]],tbl_Product[ProductID],tbl_Product[ListPrice])*tbl_OrderProduct[[#This Row],[Quantity]]</f>
        <v>27</v>
      </c>
    </row>
    <row r="818" spans="1:5" x14ac:dyDescent="0.4">
      <c r="A818" t="s">
        <v>507</v>
      </c>
      <c r="B818" t="s">
        <v>131</v>
      </c>
      <c r="C818" t="str">
        <f>_xlfn.XLOOKUP(tbl_OrderProduct[[#This Row],[ProductID]],tbl_Product[ProductID],tbl_Product[Category])</f>
        <v>Strategy</v>
      </c>
      <c r="D818">
        <v>2</v>
      </c>
      <c r="E818" s="3">
        <f>_xlfn.XLOOKUP(tbl_OrderProduct[[#This Row],[ProductID]],tbl_Product[ProductID],tbl_Product[ListPrice])*tbl_OrderProduct[[#This Row],[Quantity]]</f>
        <v>98</v>
      </c>
    </row>
    <row r="819" spans="1:5" x14ac:dyDescent="0.4">
      <c r="A819" t="s">
        <v>507</v>
      </c>
      <c r="B819" t="s">
        <v>4</v>
      </c>
      <c r="C819" t="str">
        <f>_xlfn.XLOOKUP(tbl_OrderProduct[[#This Row],[ProductID]],tbl_Product[ProductID],tbl_Product[Category])</f>
        <v>Strategy</v>
      </c>
      <c r="D819">
        <v>2</v>
      </c>
      <c r="E819" s="3">
        <f>_xlfn.XLOOKUP(tbl_OrderProduct[[#This Row],[ProductID]],tbl_Product[ProductID],tbl_Product[ListPrice])*tbl_OrderProduct[[#This Row],[Quantity]]</f>
        <v>69.98</v>
      </c>
    </row>
    <row r="820" spans="1:5" x14ac:dyDescent="0.4">
      <c r="A820" t="s">
        <v>507</v>
      </c>
      <c r="B820" t="s">
        <v>11</v>
      </c>
      <c r="C820" t="str">
        <f>_xlfn.XLOOKUP(tbl_OrderProduct[[#This Row],[ProductID]],tbl_Product[ProductID],tbl_Product[Category])</f>
        <v>Adventure</v>
      </c>
      <c r="D820">
        <v>3</v>
      </c>
      <c r="E820" s="3">
        <f>_xlfn.XLOOKUP(tbl_OrderProduct[[#This Row],[ProductID]],tbl_Product[ProductID],tbl_Product[ListPrice])*tbl_OrderProduct[[#This Row],[Quantity]]</f>
        <v>59.849999999999994</v>
      </c>
    </row>
    <row r="821" spans="1:5" x14ac:dyDescent="0.4">
      <c r="A821" t="s">
        <v>507</v>
      </c>
      <c r="B821" t="s">
        <v>142</v>
      </c>
      <c r="C821" t="str">
        <f>_xlfn.XLOOKUP(tbl_OrderProduct[[#This Row],[ProductID]],tbl_Product[ProductID],tbl_Product[Category])</f>
        <v>Classic</v>
      </c>
      <c r="D821">
        <v>3</v>
      </c>
      <c r="E821" s="3">
        <f>_xlfn.XLOOKUP(tbl_OrderProduct[[#This Row],[ProductID]],tbl_Product[ProductID],tbl_Product[ListPrice])*tbl_OrderProduct[[#This Row],[Quantity]]</f>
        <v>148.47</v>
      </c>
    </row>
    <row r="822" spans="1:5" x14ac:dyDescent="0.4">
      <c r="A822" t="s">
        <v>507</v>
      </c>
      <c r="B822" t="s">
        <v>6</v>
      </c>
      <c r="C822" t="str">
        <f>_xlfn.XLOOKUP(tbl_OrderProduct[[#This Row],[ProductID]],tbl_Product[ProductID],tbl_Product[Category])</f>
        <v>Adventure</v>
      </c>
      <c r="D822">
        <v>1</v>
      </c>
      <c r="E822" s="3">
        <f>_xlfn.XLOOKUP(tbl_OrderProduct[[#This Row],[ProductID]],tbl_Product[ProductID],tbl_Product[ListPrice])*tbl_OrderProduct[[#This Row],[Quantity]]</f>
        <v>17</v>
      </c>
    </row>
    <row r="823" spans="1:5" x14ac:dyDescent="0.4">
      <c r="A823" t="s">
        <v>508</v>
      </c>
      <c r="B823" t="s">
        <v>151</v>
      </c>
      <c r="C823" t="str">
        <f>_xlfn.XLOOKUP(tbl_OrderProduct[[#This Row],[ProductID]],tbl_Product[ProductID],tbl_Product[Category])</f>
        <v>Adventure</v>
      </c>
      <c r="D823">
        <v>1</v>
      </c>
      <c r="E823" s="3">
        <f>_xlfn.XLOOKUP(tbl_OrderProduct[[#This Row],[ProductID]],tbl_Product[ProductID],tbl_Product[ListPrice])*tbl_OrderProduct[[#This Row],[Quantity]]</f>
        <v>60.95</v>
      </c>
    </row>
    <row r="824" spans="1:5" x14ac:dyDescent="0.4">
      <c r="A824" t="s">
        <v>508</v>
      </c>
      <c r="B824" t="s">
        <v>131</v>
      </c>
      <c r="C824" t="str">
        <f>_xlfn.XLOOKUP(tbl_OrderProduct[[#This Row],[ProductID]],tbl_Product[ProductID],tbl_Product[Category])</f>
        <v>Strategy</v>
      </c>
      <c r="D824">
        <v>1</v>
      </c>
      <c r="E824" s="3">
        <f>_xlfn.XLOOKUP(tbl_OrderProduct[[#This Row],[ProductID]],tbl_Product[ProductID],tbl_Product[ListPrice])*tbl_OrderProduct[[#This Row],[Quantity]]</f>
        <v>49</v>
      </c>
    </row>
    <row r="825" spans="1:5" x14ac:dyDescent="0.4">
      <c r="A825" t="s">
        <v>508</v>
      </c>
      <c r="B825" t="s">
        <v>137</v>
      </c>
      <c r="C825" t="str">
        <f>_xlfn.XLOOKUP(tbl_OrderProduct[[#This Row],[ProductID]],tbl_Product[ProductID],tbl_Product[Category])</f>
        <v>Classic</v>
      </c>
      <c r="D825">
        <v>1</v>
      </c>
      <c r="E825" s="3">
        <f>_xlfn.XLOOKUP(tbl_OrderProduct[[#This Row],[ProductID]],tbl_Product[ProductID],tbl_Product[ListPrice])*tbl_OrderProduct[[#This Row],[Quantity]]</f>
        <v>70.989999999999995</v>
      </c>
    </row>
    <row r="826" spans="1:5" x14ac:dyDescent="0.4">
      <c r="A826" t="s">
        <v>509</v>
      </c>
      <c r="B826" t="s">
        <v>144</v>
      </c>
      <c r="C826" t="str">
        <f>_xlfn.XLOOKUP(tbl_OrderProduct[[#This Row],[ProductID]],tbl_Product[ProductID],tbl_Product[Category])</f>
        <v>Strategy</v>
      </c>
      <c r="D826">
        <v>1</v>
      </c>
      <c r="E826" s="3">
        <f>_xlfn.XLOOKUP(tbl_OrderProduct[[#This Row],[ProductID]],tbl_Product[ProductID],tbl_Product[ListPrice])*tbl_OrderProduct[[#This Row],[Quantity]]</f>
        <v>64.95</v>
      </c>
    </row>
    <row r="827" spans="1:5" x14ac:dyDescent="0.4">
      <c r="A827" t="s">
        <v>510</v>
      </c>
      <c r="B827" t="s">
        <v>132</v>
      </c>
      <c r="C827" t="str">
        <f>_xlfn.XLOOKUP(tbl_OrderProduct[[#This Row],[ProductID]],tbl_Product[ProductID],tbl_Product[Category])</f>
        <v>Strategy</v>
      </c>
      <c r="D827">
        <v>1</v>
      </c>
      <c r="E827" s="3">
        <f>_xlfn.XLOOKUP(tbl_OrderProduct[[#This Row],[ProductID]],tbl_Product[ProductID],tbl_Product[ListPrice])*tbl_OrderProduct[[#This Row],[Quantity]]</f>
        <v>16.5</v>
      </c>
    </row>
    <row r="828" spans="1:5" x14ac:dyDescent="0.4">
      <c r="A828" t="s">
        <v>510</v>
      </c>
      <c r="B828" t="s">
        <v>147</v>
      </c>
      <c r="C828" t="str">
        <f>_xlfn.XLOOKUP(tbl_OrderProduct[[#This Row],[ProductID]],tbl_Product[ProductID],tbl_Product[Category])</f>
        <v>Classic</v>
      </c>
      <c r="D828">
        <v>1</v>
      </c>
      <c r="E828" s="3">
        <f>_xlfn.XLOOKUP(tbl_OrderProduct[[#This Row],[ProductID]],tbl_Product[ProductID],tbl_Product[ListPrice])*tbl_OrderProduct[[#This Row],[Quantity]]</f>
        <v>40.950000000000003</v>
      </c>
    </row>
    <row r="829" spans="1:5" x14ac:dyDescent="0.4">
      <c r="A829" t="s">
        <v>510</v>
      </c>
      <c r="B829" t="s">
        <v>9</v>
      </c>
      <c r="C829" t="str">
        <f>_xlfn.XLOOKUP(tbl_OrderProduct[[#This Row],[ProductID]],tbl_Product[ProductID],tbl_Product[Category])</f>
        <v>Strategy</v>
      </c>
      <c r="D829">
        <v>1</v>
      </c>
      <c r="E829" s="3">
        <f>_xlfn.XLOOKUP(tbl_OrderProduct[[#This Row],[ProductID]],tbl_Product[ProductID],tbl_Product[ListPrice])*tbl_OrderProduct[[#This Row],[Quantity]]</f>
        <v>73.95</v>
      </c>
    </row>
    <row r="830" spans="1:5" x14ac:dyDescent="0.4">
      <c r="A830" t="s">
        <v>511</v>
      </c>
      <c r="B830" t="s">
        <v>155</v>
      </c>
      <c r="C830" t="str">
        <f>_xlfn.XLOOKUP(tbl_OrderProduct[[#This Row],[ProductID]],tbl_Product[ProductID],tbl_Product[Category])</f>
        <v>Strategy</v>
      </c>
      <c r="D830">
        <v>1</v>
      </c>
      <c r="E830" s="3">
        <f>_xlfn.XLOOKUP(tbl_OrderProduct[[#This Row],[ProductID]],tbl_Product[ProductID],tbl_Product[ListPrice])*tbl_OrderProduct[[#This Row],[Quantity]]</f>
        <v>27</v>
      </c>
    </row>
    <row r="831" spans="1:5" x14ac:dyDescent="0.4">
      <c r="A831" t="s">
        <v>511</v>
      </c>
      <c r="B831" t="s">
        <v>139</v>
      </c>
      <c r="C831" t="str">
        <f>_xlfn.XLOOKUP(tbl_OrderProduct[[#This Row],[ProductID]],tbl_Product[ProductID],tbl_Product[Category])</f>
        <v>Strategy</v>
      </c>
      <c r="D831">
        <v>2</v>
      </c>
      <c r="E831" s="3">
        <f>_xlfn.XLOOKUP(tbl_OrderProduct[[#This Row],[ProductID]],tbl_Product[ProductID],tbl_Product[ListPrice])*tbl_OrderProduct[[#This Row],[Quantity]]</f>
        <v>109.98</v>
      </c>
    </row>
    <row r="832" spans="1:5" x14ac:dyDescent="0.4">
      <c r="A832" t="s">
        <v>511</v>
      </c>
      <c r="B832" t="s">
        <v>157</v>
      </c>
      <c r="C832" t="str">
        <f>_xlfn.XLOOKUP(tbl_OrderProduct[[#This Row],[ProductID]],tbl_Product[ProductID],tbl_Product[Category])</f>
        <v>Strategy</v>
      </c>
      <c r="D832">
        <v>1</v>
      </c>
      <c r="E832" s="3">
        <f>_xlfn.XLOOKUP(tbl_OrderProduct[[#This Row],[ProductID]],tbl_Product[ProductID],tbl_Product[ListPrice])*tbl_OrderProduct[[#This Row],[Quantity]]</f>
        <v>47</v>
      </c>
    </row>
    <row r="833" spans="1:5" x14ac:dyDescent="0.4">
      <c r="A833" t="s">
        <v>512</v>
      </c>
      <c r="B833" t="s">
        <v>142</v>
      </c>
      <c r="C833" t="str">
        <f>_xlfn.XLOOKUP(tbl_OrderProduct[[#This Row],[ProductID]],tbl_Product[ProductID],tbl_Product[Category])</f>
        <v>Classic</v>
      </c>
      <c r="D833">
        <v>1</v>
      </c>
      <c r="E833" s="3">
        <f>_xlfn.XLOOKUP(tbl_OrderProduct[[#This Row],[ProductID]],tbl_Product[ProductID],tbl_Product[ListPrice])*tbl_OrderProduct[[#This Row],[Quantity]]</f>
        <v>49.49</v>
      </c>
    </row>
    <row r="834" spans="1:5" x14ac:dyDescent="0.4">
      <c r="A834" t="s">
        <v>512</v>
      </c>
      <c r="B834" t="s">
        <v>145</v>
      </c>
      <c r="C834" t="str">
        <f>_xlfn.XLOOKUP(tbl_OrderProduct[[#This Row],[ProductID]],tbl_Product[ProductID],tbl_Product[Category])</f>
        <v>Adventure</v>
      </c>
      <c r="D834">
        <v>1</v>
      </c>
      <c r="E834" s="3">
        <f>_xlfn.XLOOKUP(tbl_OrderProduct[[#This Row],[ProductID]],tbl_Product[ProductID],tbl_Product[ListPrice])*tbl_OrderProduct[[#This Row],[Quantity]]</f>
        <v>40.5</v>
      </c>
    </row>
    <row r="835" spans="1:5" x14ac:dyDescent="0.4">
      <c r="A835" t="s">
        <v>513</v>
      </c>
      <c r="B835" t="s">
        <v>158</v>
      </c>
      <c r="C835" t="str">
        <f>_xlfn.XLOOKUP(tbl_OrderProduct[[#This Row],[ProductID]],tbl_Product[ProductID],tbl_Product[Category])</f>
        <v>Classic</v>
      </c>
      <c r="D835">
        <v>1</v>
      </c>
      <c r="E835" s="3">
        <f>_xlfn.XLOOKUP(tbl_OrderProduct[[#This Row],[ProductID]],tbl_Product[ProductID],tbl_Product[ListPrice])*tbl_OrderProduct[[#This Row],[Quantity]]</f>
        <v>45</v>
      </c>
    </row>
    <row r="836" spans="1:5" x14ac:dyDescent="0.4">
      <c r="A836" t="s">
        <v>514</v>
      </c>
      <c r="B836" t="s">
        <v>162</v>
      </c>
      <c r="C836" t="str">
        <f>_xlfn.XLOOKUP(tbl_OrderProduct[[#This Row],[ProductID]],tbl_Product[ProductID],tbl_Product[Category])</f>
        <v>Strategy</v>
      </c>
      <c r="D836">
        <v>1</v>
      </c>
      <c r="E836" s="3">
        <f>_xlfn.XLOOKUP(tbl_OrderProduct[[#This Row],[ProductID]],tbl_Product[ProductID],tbl_Product[ListPrice])*tbl_OrderProduct[[#This Row],[Quantity]]</f>
        <v>17.5</v>
      </c>
    </row>
    <row r="837" spans="1:5" x14ac:dyDescent="0.4">
      <c r="A837" t="s">
        <v>515</v>
      </c>
      <c r="B837" t="s">
        <v>129</v>
      </c>
      <c r="C837" t="str">
        <f>_xlfn.XLOOKUP(tbl_OrderProduct[[#This Row],[ProductID]],tbl_Product[ProductID],tbl_Product[Category])</f>
        <v>Party</v>
      </c>
      <c r="D837">
        <v>1</v>
      </c>
      <c r="E837" s="3">
        <f>_xlfn.XLOOKUP(tbl_OrderProduct[[#This Row],[ProductID]],tbl_Product[ProductID],tbl_Product[ListPrice])*tbl_OrderProduct[[#This Row],[Quantity]]</f>
        <v>49.49</v>
      </c>
    </row>
    <row r="838" spans="1:5" x14ac:dyDescent="0.4">
      <c r="A838" t="s">
        <v>516</v>
      </c>
      <c r="B838" t="s">
        <v>5</v>
      </c>
      <c r="C838" t="str">
        <f>_xlfn.XLOOKUP(tbl_OrderProduct[[#This Row],[ProductID]],tbl_Product[ProductID],tbl_Product[Category])</f>
        <v>Strategy</v>
      </c>
      <c r="D838">
        <v>2</v>
      </c>
      <c r="E838" s="3">
        <f>_xlfn.XLOOKUP(tbl_OrderProduct[[#This Row],[ProductID]],tbl_Product[ProductID],tbl_Product[ListPrice])*tbl_OrderProduct[[#This Row],[Quantity]]</f>
        <v>99.9</v>
      </c>
    </row>
    <row r="839" spans="1:5" x14ac:dyDescent="0.4">
      <c r="A839" t="s">
        <v>517</v>
      </c>
      <c r="B839" t="s">
        <v>151</v>
      </c>
      <c r="C839" t="str">
        <f>_xlfn.XLOOKUP(tbl_OrderProduct[[#This Row],[ProductID]],tbl_Product[ProductID],tbl_Product[Category])</f>
        <v>Adventure</v>
      </c>
      <c r="D839">
        <v>1</v>
      </c>
      <c r="E839" s="3">
        <f>_xlfn.XLOOKUP(tbl_OrderProduct[[#This Row],[ProductID]],tbl_Product[ProductID],tbl_Product[ListPrice])*tbl_OrderProduct[[#This Row],[Quantity]]</f>
        <v>60.95</v>
      </c>
    </row>
    <row r="840" spans="1:5" x14ac:dyDescent="0.4">
      <c r="A840" t="s">
        <v>518</v>
      </c>
      <c r="B840" t="s">
        <v>147</v>
      </c>
      <c r="C840" t="str">
        <f>_xlfn.XLOOKUP(tbl_OrderProduct[[#This Row],[ProductID]],tbl_Product[ProductID],tbl_Product[Category])</f>
        <v>Classic</v>
      </c>
      <c r="D840">
        <v>1</v>
      </c>
      <c r="E840" s="3">
        <f>_xlfn.XLOOKUP(tbl_OrderProduct[[#This Row],[ProductID]],tbl_Product[ProductID],tbl_Product[ListPrice])*tbl_OrderProduct[[#This Row],[Quantity]]</f>
        <v>40.950000000000003</v>
      </c>
    </row>
    <row r="841" spans="1:5" x14ac:dyDescent="0.4">
      <c r="A841" t="s">
        <v>519</v>
      </c>
      <c r="B841" t="s">
        <v>144</v>
      </c>
      <c r="C841" t="str">
        <f>_xlfn.XLOOKUP(tbl_OrderProduct[[#This Row],[ProductID]],tbl_Product[ProductID],tbl_Product[Category])</f>
        <v>Strategy</v>
      </c>
      <c r="D841">
        <v>2</v>
      </c>
      <c r="E841" s="3">
        <f>_xlfn.XLOOKUP(tbl_OrderProduct[[#This Row],[ProductID]],tbl_Product[ProductID],tbl_Product[ListPrice])*tbl_OrderProduct[[#This Row],[Quantity]]</f>
        <v>129.9</v>
      </c>
    </row>
    <row r="842" spans="1:5" x14ac:dyDescent="0.4">
      <c r="A842" t="s">
        <v>519</v>
      </c>
      <c r="B842" t="s">
        <v>7</v>
      </c>
      <c r="C842" t="str">
        <f>_xlfn.XLOOKUP(tbl_OrderProduct[[#This Row],[ProductID]],tbl_Product[ProductID],tbl_Product[Category])</f>
        <v>Strategy</v>
      </c>
      <c r="D842">
        <v>1</v>
      </c>
      <c r="E842" s="3">
        <f>_xlfn.XLOOKUP(tbl_OrderProduct[[#This Row],[ProductID]],tbl_Product[ProductID],tbl_Product[ListPrice])*tbl_OrderProduct[[#This Row],[Quantity]]</f>
        <v>53</v>
      </c>
    </row>
    <row r="843" spans="1:5" x14ac:dyDescent="0.4">
      <c r="A843" t="s">
        <v>519</v>
      </c>
      <c r="B843" t="s">
        <v>140</v>
      </c>
      <c r="C843" t="str">
        <f>_xlfn.XLOOKUP(tbl_OrderProduct[[#This Row],[ProductID]],tbl_Product[ProductID],tbl_Product[Category])</f>
        <v>Strategy</v>
      </c>
      <c r="D843">
        <v>1</v>
      </c>
      <c r="E843" s="3">
        <f>_xlfn.XLOOKUP(tbl_OrderProduct[[#This Row],[ProductID]],tbl_Product[ProductID],tbl_Product[ListPrice])*tbl_OrderProduct[[#This Row],[Quantity]]</f>
        <v>63.49</v>
      </c>
    </row>
    <row r="844" spans="1:5" x14ac:dyDescent="0.4">
      <c r="A844" t="s">
        <v>519</v>
      </c>
      <c r="B844" t="s">
        <v>139</v>
      </c>
      <c r="C844" t="str">
        <f>_xlfn.XLOOKUP(tbl_OrderProduct[[#This Row],[ProductID]],tbl_Product[ProductID],tbl_Product[Category])</f>
        <v>Strategy</v>
      </c>
      <c r="D844">
        <v>2</v>
      </c>
      <c r="E844" s="3">
        <f>_xlfn.XLOOKUP(tbl_OrderProduct[[#This Row],[ProductID]],tbl_Product[ProductID],tbl_Product[ListPrice])*tbl_OrderProduct[[#This Row],[Quantity]]</f>
        <v>109.98</v>
      </c>
    </row>
    <row r="845" spans="1:5" x14ac:dyDescent="0.4">
      <c r="A845" t="s">
        <v>520</v>
      </c>
      <c r="B845" t="s">
        <v>129</v>
      </c>
      <c r="C845" t="str">
        <f>_xlfn.XLOOKUP(tbl_OrderProduct[[#This Row],[ProductID]],tbl_Product[ProductID],tbl_Product[Category])</f>
        <v>Party</v>
      </c>
      <c r="D845">
        <v>1</v>
      </c>
      <c r="E845" s="3">
        <f>_xlfn.XLOOKUP(tbl_OrderProduct[[#This Row],[ProductID]],tbl_Product[ProductID],tbl_Product[ListPrice])*tbl_OrderProduct[[#This Row],[Quantity]]</f>
        <v>49.49</v>
      </c>
    </row>
    <row r="846" spans="1:5" x14ac:dyDescent="0.4">
      <c r="A846" t="s">
        <v>520</v>
      </c>
      <c r="B846" t="s">
        <v>8</v>
      </c>
      <c r="C846" t="str">
        <f>_xlfn.XLOOKUP(tbl_OrderProduct[[#This Row],[ProductID]],tbl_Product[ProductID],tbl_Product[Category])</f>
        <v>Adventure</v>
      </c>
      <c r="D846">
        <v>1</v>
      </c>
      <c r="E846" s="3">
        <f>_xlfn.XLOOKUP(tbl_OrderProduct[[#This Row],[ProductID]],tbl_Product[ProductID],tbl_Product[ListPrice])*tbl_OrderProduct[[#This Row],[Quantity]]</f>
        <v>54.5</v>
      </c>
    </row>
    <row r="847" spans="1:5" x14ac:dyDescent="0.4">
      <c r="A847" t="s">
        <v>520</v>
      </c>
      <c r="B847" t="s">
        <v>157</v>
      </c>
      <c r="C847" t="str">
        <f>_xlfn.XLOOKUP(tbl_OrderProduct[[#This Row],[ProductID]],tbl_Product[ProductID],tbl_Product[Category])</f>
        <v>Strategy</v>
      </c>
      <c r="D847">
        <v>2</v>
      </c>
      <c r="E847" s="3">
        <f>_xlfn.XLOOKUP(tbl_OrderProduct[[#This Row],[ProductID]],tbl_Product[ProductID],tbl_Product[ListPrice])*tbl_OrderProduct[[#This Row],[Quantity]]</f>
        <v>94</v>
      </c>
    </row>
    <row r="848" spans="1:5" x14ac:dyDescent="0.4">
      <c r="A848" t="s">
        <v>520</v>
      </c>
      <c r="B848" t="s">
        <v>6</v>
      </c>
      <c r="C848" t="str">
        <f>_xlfn.XLOOKUP(tbl_OrderProduct[[#This Row],[ProductID]],tbl_Product[ProductID],tbl_Product[Category])</f>
        <v>Adventure</v>
      </c>
      <c r="D848">
        <v>3</v>
      </c>
      <c r="E848" s="3">
        <f>_xlfn.XLOOKUP(tbl_OrderProduct[[#This Row],[ProductID]],tbl_Product[ProductID],tbl_Product[ListPrice])*tbl_OrderProduct[[#This Row],[Quantity]]</f>
        <v>51</v>
      </c>
    </row>
    <row r="849" spans="1:5" x14ac:dyDescent="0.4">
      <c r="A849" t="s">
        <v>520</v>
      </c>
      <c r="B849" t="s">
        <v>5</v>
      </c>
      <c r="C849" t="str">
        <f>_xlfn.XLOOKUP(tbl_OrderProduct[[#This Row],[ProductID]],tbl_Product[ProductID],tbl_Product[Category])</f>
        <v>Strategy</v>
      </c>
      <c r="D849">
        <v>3</v>
      </c>
      <c r="E849" s="3">
        <f>_xlfn.XLOOKUP(tbl_OrderProduct[[#This Row],[ProductID]],tbl_Product[ProductID],tbl_Product[ListPrice])*tbl_OrderProduct[[#This Row],[Quantity]]</f>
        <v>149.85000000000002</v>
      </c>
    </row>
    <row r="850" spans="1:5" x14ac:dyDescent="0.4">
      <c r="A850" t="s">
        <v>521</v>
      </c>
      <c r="B850" t="s">
        <v>165</v>
      </c>
      <c r="C850" t="str">
        <f>_xlfn.XLOOKUP(tbl_OrderProduct[[#This Row],[ProductID]],tbl_Product[ProductID],tbl_Product[Category])</f>
        <v>Party</v>
      </c>
      <c r="D850">
        <v>1</v>
      </c>
      <c r="E850" s="3">
        <f>_xlfn.XLOOKUP(tbl_OrderProduct[[#This Row],[ProductID]],tbl_Product[ProductID],tbl_Product[ListPrice])*tbl_OrderProduct[[#This Row],[Quantity]]</f>
        <v>26.49</v>
      </c>
    </row>
    <row r="851" spans="1:5" x14ac:dyDescent="0.4">
      <c r="A851" t="s">
        <v>522</v>
      </c>
      <c r="B851" t="s">
        <v>154</v>
      </c>
      <c r="C851" t="str">
        <f>_xlfn.XLOOKUP(tbl_OrderProduct[[#This Row],[ProductID]],tbl_Product[ProductID],tbl_Product[Category])</f>
        <v>Strategy</v>
      </c>
      <c r="D851">
        <v>2</v>
      </c>
      <c r="E851" s="3">
        <f>_xlfn.XLOOKUP(tbl_OrderProduct[[#This Row],[ProductID]],tbl_Product[ProductID],tbl_Product[ListPrice])*tbl_OrderProduct[[#This Row],[Quantity]]</f>
        <v>62</v>
      </c>
    </row>
    <row r="852" spans="1:5" x14ac:dyDescent="0.4">
      <c r="A852" t="s">
        <v>523</v>
      </c>
      <c r="B852" t="s">
        <v>159</v>
      </c>
      <c r="C852" t="str">
        <f>_xlfn.XLOOKUP(tbl_OrderProduct[[#This Row],[ProductID]],tbl_Product[ProductID],tbl_Product[Category])</f>
        <v>Strategy</v>
      </c>
      <c r="D852">
        <v>1</v>
      </c>
      <c r="E852" s="3">
        <f>_xlfn.XLOOKUP(tbl_OrderProduct[[#This Row],[ProductID]],tbl_Product[ProductID],tbl_Product[ListPrice])*tbl_OrderProduct[[#This Row],[Quantity]]</f>
        <v>58</v>
      </c>
    </row>
    <row r="853" spans="1:5" x14ac:dyDescent="0.4">
      <c r="A853" t="s">
        <v>523</v>
      </c>
      <c r="B853" t="s">
        <v>161</v>
      </c>
      <c r="C853" t="str">
        <f>_xlfn.XLOOKUP(tbl_OrderProduct[[#This Row],[ProductID]],tbl_Product[ProductID],tbl_Product[Category])</f>
        <v>Strategy</v>
      </c>
      <c r="D853">
        <v>1</v>
      </c>
      <c r="E853" s="3">
        <f>_xlfn.XLOOKUP(tbl_OrderProduct[[#This Row],[ProductID]],tbl_Product[ProductID],tbl_Product[ListPrice])*tbl_OrderProduct[[#This Row],[Quantity]]</f>
        <v>55.95</v>
      </c>
    </row>
    <row r="854" spans="1:5" x14ac:dyDescent="0.4">
      <c r="A854" t="s">
        <v>524</v>
      </c>
      <c r="B854" t="s">
        <v>161</v>
      </c>
      <c r="C854" t="str">
        <f>_xlfn.XLOOKUP(tbl_OrderProduct[[#This Row],[ProductID]],tbl_Product[ProductID],tbl_Product[Category])</f>
        <v>Strategy</v>
      </c>
      <c r="D854">
        <v>1</v>
      </c>
      <c r="E854" s="3">
        <f>_xlfn.XLOOKUP(tbl_OrderProduct[[#This Row],[ProductID]],tbl_Product[ProductID],tbl_Product[ListPrice])*tbl_OrderProduct[[#This Row],[Quantity]]</f>
        <v>55.95</v>
      </c>
    </row>
    <row r="855" spans="1:5" x14ac:dyDescent="0.4">
      <c r="A855" t="s">
        <v>524</v>
      </c>
      <c r="B855" t="s">
        <v>142</v>
      </c>
      <c r="C855" t="str">
        <f>_xlfn.XLOOKUP(tbl_OrderProduct[[#This Row],[ProductID]],tbl_Product[ProductID],tbl_Product[Category])</f>
        <v>Classic</v>
      </c>
      <c r="D855">
        <v>1</v>
      </c>
      <c r="E855" s="3">
        <f>_xlfn.XLOOKUP(tbl_OrderProduct[[#This Row],[ProductID]],tbl_Product[ProductID],tbl_Product[ListPrice])*tbl_OrderProduct[[#This Row],[Quantity]]</f>
        <v>49.49</v>
      </c>
    </row>
    <row r="856" spans="1:5" x14ac:dyDescent="0.4">
      <c r="A856" t="s">
        <v>524</v>
      </c>
      <c r="B856" t="s">
        <v>151</v>
      </c>
      <c r="C856" t="str">
        <f>_xlfn.XLOOKUP(tbl_OrderProduct[[#This Row],[ProductID]],tbl_Product[ProductID],tbl_Product[Category])</f>
        <v>Adventure</v>
      </c>
      <c r="D856">
        <v>1</v>
      </c>
      <c r="E856" s="3">
        <f>_xlfn.XLOOKUP(tbl_OrderProduct[[#This Row],[ProductID]],tbl_Product[ProductID],tbl_Product[ListPrice])*tbl_OrderProduct[[#This Row],[Quantity]]</f>
        <v>60.95</v>
      </c>
    </row>
    <row r="857" spans="1:5" x14ac:dyDescent="0.4">
      <c r="A857" t="s">
        <v>525</v>
      </c>
      <c r="B857" t="s">
        <v>11</v>
      </c>
      <c r="C857" t="str">
        <f>_xlfn.XLOOKUP(tbl_OrderProduct[[#This Row],[ProductID]],tbl_Product[ProductID],tbl_Product[Category])</f>
        <v>Adventure</v>
      </c>
      <c r="D857">
        <v>2</v>
      </c>
      <c r="E857" s="3">
        <f>_xlfn.XLOOKUP(tbl_OrderProduct[[#This Row],[ProductID]],tbl_Product[ProductID],tbl_Product[ListPrice])*tbl_OrderProduct[[#This Row],[Quantity]]</f>
        <v>39.9</v>
      </c>
    </row>
    <row r="858" spans="1:5" x14ac:dyDescent="0.4">
      <c r="A858" t="s">
        <v>526</v>
      </c>
      <c r="B858" t="s">
        <v>132</v>
      </c>
      <c r="C858" t="str">
        <f>_xlfn.XLOOKUP(tbl_OrderProduct[[#This Row],[ProductID]],tbl_Product[ProductID],tbl_Product[Category])</f>
        <v>Strategy</v>
      </c>
      <c r="D858">
        <v>1</v>
      </c>
      <c r="E858" s="3">
        <f>_xlfn.XLOOKUP(tbl_OrderProduct[[#This Row],[ProductID]],tbl_Product[ProductID],tbl_Product[ListPrice])*tbl_OrderProduct[[#This Row],[Quantity]]</f>
        <v>16.5</v>
      </c>
    </row>
    <row r="859" spans="1:5" x14ac:dyDescent="0.4">
      <c r="A859" t="s">
        <v>526</v>
      </c>
      <c r="B859" t="s">
        <v>131</v>
      </c>
      <c r="C859" t="str">
        <f>_xlfn.XLOOKUP(tbl_OrderProduct[[#This Row],[ProductID]],tbl_Product[ProductID],tbl_Product[Category])</f>
        <v>Strategy</v>
      </c>
      <c r="D859">
        <v>1</v>
      </c>
      <c r="E859" s="3">
        <f>_xlfn.XLOOKUP(tbl_OrderProduct[[#This Row],[ProductID]],tbl_Product[ProductID],tbl_Product[ListPrice])*tbl_OrderProduct[[#This Row],[Quantity]]</f>
        <v>49</v>
      </c>
    </row>
    <row r="860" spans="1:5" x14ac:dyDescent="0.4">
      <c r="A860" t="s">
        <v>526</v>
      </c>
      <c r="B860" t="s">
        <v>157</v>
      </c>
      <c r="C860" t="str">
        <f>_xlfn.XLOOKUP(tbl_OrderProduct[[#This Row],[ProductID]],tbl_Product[ProductID],tbl_Product[Category])</f>
        <v>Strategy</v>
      </c>
      <c r="D860">
        <v>1</v>
      </c>
      <c r="E860" s="3">
        <f>_xlfn.XLOOKUP(tbl_OrderProduct[[#This Row],[ProductID]],tbl_Product[ProductID],tbl_Product[ListPrice])*tbl_OrderProduct[[#This Row],[Quantity]]</f>
        <v>47</v>
      </c>
    </row>
    <row r="861" spans="1:5" x14ac:dyDescent="0.4">
      <c r="A861" t="s">
        <v>527</v>
      </c>
      <c r="B861" t="s">
        <v>135</v>
      </c>
      <c r="C861" t="str">
        <f>_xlfn.XLOOKUP(tbl_OrderProduct[[#This Row],[ProductID]],tbl_Product[ProductID],tbl_Product[Category])</f>
        <v>Classic</v>
      </c>
      <c r="D861">
        <v>1</v>
      </c>
      <c r="E861" s="3">
        <f>_xlfn.XLOOKUP(tbl_OrderProduct[[#This Row],[ProductID]],tbl_Product[ProductID],tbl_Product[ListPrice])*tbl_OrderProduct[[#This Row],[Quantity]]</f>
        <v>16.989999999999998</v>
      </c>
    </row>
    <row r="862" spans="1:5" x14ac:dyDescent="0.4">
      <c r="A862" t="s">
        <v>527</v>
      </c>
      <c r="B862" t="s">
        <v>2</v>
      </c>
      <c r="C862" t="str">
        <f>_xlfn.XLOOKUP(tbl_OrderProduct[[#This Row],[ProductID]],tbl_Product[ProductID],tbl_Product[Category])</f>
        <v>Strategy</v>
      </c>
      <c r="D862">
        <v>1</v>
      </c>
      <c r="E862" s="3">
        <f>_xlfn.XLOOKUP(tbl_OrderProduct[[#This Row],[ProductID]],tbl_Product[ProductID],tbl_Product[ListPrice])*tbl_OrderProduct[[#This Row],[Quantity]]</f>
        <v>12.95</v>
      </c>
    </row>
    <row r="863" spans="1:5" x14ac:dyDescent="0.4">
      <c r="A863" t="s">
        <v>528</v>
      </c>
      <c r="B863" t="s">
        <v>146</v>
      </c>
      <c r="C863" t="str">
        <f>_xlfn.XLOOKUP(tbl_OrderProduct[[#This Row],[ProductID]],tbl_Product[ProductID],tbl_Product[Category])</f>
        <v>Strategy</v>
      </c>
      <c r="D863">
        <v>2</v>
      </c>
      <c r="E863" s="3">
        <f>_xlfn.XLOOKUP(tbl_OrderProduct[[#This Row],[ProductID]],tbl_Product[ProductID],tbl_Product[ListPrice])*tbl_OrderProduct[[#This Row],[Quantity]]</f>
        <v>98.98</v>
      </c>
    </row>
    <row r="864" spans="1:5" x14ac:dyDescent="0.4">
      <c r="A864" t="s">
        <v>529</v>
      </c>
      <c r="B864" t="s">
        <v>150</v>
      </c>
      <c r="C864" t="str">
        <f>_xlfn.XLOOKUP(tbl_OrderProduct[[#This Row],[ProductID]],tbl_Product[ProductID],tbl_Product[Category])</f>
        <v>Party</v>
      </c>
      <c r="D864">
        <v>1</v>
      </c>
      <c r="E864" s="3">
        <f>_xlfn.XLOOKUP(tbl_OrderProduct[[#This Row],[ProductID]],tbl_Product[ProductID],tbl_Product[ListPrice])*tbl_OrderProduct[[#This Row],[Quantity]]</f>
        <v>35</v>
      </c>
    </row>
    <row r="865" spans="1:5" x14ac:dyDescent="0.4">
      <c r="A865" t="s">
        <v>529</v>
      </c>
      <c r="B865" t="s">
        <v>5</v>
      </c>
      <c r="C865" t="str">
        <f>_xlfn.XLOOKUP(tbl_OrderProduct[[#This Row],[ProductID]],tbl_Product[ProductID],tbl_Product[Category])</f>
        <v>Strategy</v>
      </c>
      <c r="D865">
        <v>1</v>
      </c>
      <c r="E865" s="3">
        <f>_xlfn.XLOOKUP(tbl_OrderProduct[[#This Row],[ProductID]],tbl_Product[ProductID],tbl_Product[ListPrice])*tbl_OrderProduct[[#This Row],[Quantity]]</f>
        <v>49.95</v>
      </c>
    </row>
    <row r="866" spans="1:5" x14ac:dyDescent="0.4">
      <c r="A866" t="s">
        <v>529</v>
      </c>
      <c r="B866" t="s">
        <v>132</v>
      </c>
      <c r="C866" t="str">
        <f>_xlfn.XLOOKUP(tbl_OrderProduct[[#This Row],[ProductID]],tbl_Product[ProductID],tbl_Product[Category])</f>
        <v>Strategy</v>
      </c>
      <c r="D866">
        <v>2</v>
      </c>
      <c r="E866" s="3">
        <f>_xlfn.XLOOKUP(tbl_OrderProduct[[#This Row],[ProductID]],tbl_Product[ProductID],tbl_Product[ListPrice])*tbl_OrderProduct[[#This Row],[Quantity]]</f>
        <v>33</v>
      </c>
    </row>
    <row r="867" spans="1:5" x14ac:dyDescent="0.4">
      <c r="A867" t="s">
        <v>529</v>
      </c>
      <c r="B867" t="s">
        <v>11</v>
      </c>
      <c r="C867" t="str">
        <f>_xlfn.XLOOKUP(tbl_OrderProduct[[#This Row],[ProductID]],tbl_Product[ProductID],tbl_Product[Category])</f>
        <v>Adventure</v>
      </c>
      <c r="D867">
        <v>3</v>
      </c>
      <c r="E867" s="3">
        <f>_xlfn.XLOOKUP(tbl_OrderProduct[[#This Row],[ProductID]],tbl_Product[ProductID],tbl_Product[ListPrice])*tbl_OrderProduct[[#This Row],[Quantity]]</f>
        <v>59.849999999999994</v>
      </c>
    </row>
    <row r="868" spans="1:5" x14ac:dyDescent="0.4">
      <c r="A868" t="s">
        <v>530</v>
      </c>
      <c r="B868" t="s">
        <v>129</v>
      </c>
      <c r="C868" t="str">
        <f>_xlfn.XLOOKUP(tbl_OrderProduct[[#This Row],[ProductID]],tbl_Product[ProductID],tbl_Product[Category])</f>
        <v>Party</v>
      </c>
      <c r="D868">
        <v>1</v>
      </c>
      <c r="E868" s="3">
        <f>_xlfn.XLOOKUP(tbl_OrderProduct[[#This Row],[ProductID]],tbl_Product[ProductID],tbl_Product[ListPrice])*tbl_OrderProduct[[#This Row],[Quantity]]</f>
        <v>49.49</v>
      </c>
    </row>
    <row r="869" spans="1:5" x14ac:dyDescent="0.4">
      <c r="A869" t="s">
        <v>530</v>
      </c>
      <c r="B869" t="s">
        <v>134</v>
      </c>
      <c r="C869" t="str">
        <f>_xlfn.XLOOKUP(tbl_OrderProduct[[#This Row],[ProductID]],tbl_Product[ProductID],tbl_Product[Category])</f>
        <v>Co-op</v>
      </c>
      <c r="D869">
        <v>1</v>
      </c>
      <c r="E869" s="3">
        <f>_xlfn.XLOOKUP(tbl_OrderProduct[[#This Row],[ProductID]],tbl_Product[ProductID],tbl_Product[ListPrice])*tbl_OrderProduct[[#This Row],[Quantity]]</f>
        <v>33.5</v>
      </c>
    </row>
    <row r="870" spans="1:5" x14ac:dyDescent="0.4">
      <c r="A870" t="s">
        <v>530</v>
      </c>
      <c r="B870" t="s">
        <v>143</v>
      </c>
      <c r="C870" t="str">
        <f>_xlfn.XLOOKUP(tbl_OrderProduct[[#This Row],[ProductID]],tbl_Product[ProductID],tbl_Product[Category])</f>
        <v>Party</v>
      </c>
      <c r="D870">
        <v>1</v>
      </c>
      <c r="E870" s="3">
        <f>_xlfn.XLOOKUP(tbl_OrderProduct[[#This Row],[ProductID]],tbl_Product[ProductID],tbl_Product[ListPrice])*tbl_OrderProduct[[#This Row],[Quantity]]</f>
        <v>21.95</v>
      </c>
    </row>
    <row r="871" spans="1:5" x14ac:dyDescent="0.4">
      <c r="A871" t="s">
        <v>530</v>
      </c>
      <c r="B871" t="s">
        <v>147</v>
      </c>
      <c r="C871" t="str">
        <f>_xlfn.XLOOKUP(tbl_OrderProduct[[#This Row],[ProductID]],tbl_Product[ProductID],tbl_Product[Category])</f>
        <v>Classic</v>
      </c>
      <c r="D871">
        <v>2</v>
      </c>
      <c r="E871" s="3">
        <f>_xlfn.XLOOKUP(tbl_OrderProduct[[#This Row],[ProductID]],tbl_Product[ProductID],tbl_Product[ListPrice])*tbl_OrderProduct[[#This Row],[Quantity]]</f>
        <v>81.900000000000006</v>
      </c>
    </row>
    <row r="872" spans="1:5" x14ac:dyDescent="0.4">
      <c r="A872" t="s">
        <v>530</v>
      </c>
      <c r="B872" t="s">
        <v>137</v>
      </c>
      <c r="C872" t="str">
        <f>_xlfn.XLOOKUP(tbl_OrderProduct[[#This Row],[ProductID]],tbl_Product[ProductID],tbl_Product[Category])</f>
        <v>Classic</v>
      </c>
      <c r="D872">
        <v>2</v>
      </c>
      <c r="E872" s="3">
        <f>_xlfn.XLOOKUP(tbl_OrderProduct[[#This Row],[ProductID]],tbl_Product[ProductID],tbl_Product[ListPrice])*tbl_OrderProduct[[#This Row],[Quantity]]</f>
        <v>141.97999999999999</v>
      </c>
    </row>
    <row r="873" spans="1:5" x14ac:dyDescent="0.4">
      <c r="A873" t="s">
        <v>531</v>
      </c>
      <c r="B873" t="s">
        <v>145</v>
      </c>
      <c r="C873" t="str">
        <f>_xlfn.XLOOKUP(tbl_OrderProduct[[#This Row],[ProductID]],tbl_Product[ProductID],tbl_Product[Category])</f>
        <v>Adventure</v>
      </c>
      <c r="D873">
        <v>1</v>
      </c>
      <c r="E873" s="3">
        <f>_xlfn.XLOOKUP(tbl_OrderProduct[[#This Row],[ProductID]],tbl_Product[ProductID],tbl_Product[ListPrice])*tbl_OrderProduct[[#This Row],[Quantity]]</f>
        <v>40.5</v>
      </c>
    </row>
    <row r="874" spans="1:5" x14ac:dyDescent="0.4">
      <c r="A874" t="s">
        <v>531</v>
      </c>
      <c r="B874" t="s">
        <v>7</v>
      </c>
      <c r="C874" t="str">
        <f>_xlfn.XLOOKUP(tbl_OrderProduct[[#This Row],[ProductID]],tbl_Product[ProductID],tbl_Product[Category])</f>
        <v>Strategy</v>
      </c>
      <c r="D874">
        <v>1</v>
      </c>
      <c r="E874" s="3">
        <f>_xlfn.XLOOKUP(tbl_OrderProduct[[#This Row],[ProductID]],tbl_Product[ProductID],tbl_Product[ListPrice])*tbl_OrderProduct[[#This Row],[Quantity]]</f>
        <v>53</v>
      </c>
    </row>
    <row r="875" spans="1:5" x14ac:dyDescent="0.4">
      <c r="A875" t="s">
        <v>531</v>
      </c>
      <c r="B875" t="s">
        <v>10</v>
      </c>
      <c r="C875" t="str">
        <f>_xlfn.XLOOKUP(tbl_OrderProduct[[#This Row],[ProductID]],tbl_Product[ProductID],tbl_Product[Category])</f>
        <v>Party</v>
      </c>
      <c r="D875">
        <v>2</v>
      </c>
      <c r="E875" s="3">
        <f>_xlfn.XLOOKUP(tbl_OrderProduct[[#This Row],[ProductID]],tbl_Product[ProductID],tbl_Product[ListPrice])*tbl_OrderProduct[[#This Row],[Quantity]]</f>
        <v>98</v>
      </c>
    </row>
    <row r="876" spans="1:5" x14ac:dyDescent="0.4">
      <c r="A876" t="s">
        <v>531</v>
      </c>
      <c r="B876" t="s">
        <v>163</v>
      </c>
      <c r="C876" t="str">
        <f>_xlfn.XLOOKUP(tbl_OrderProduct[[#This Row],[ProductID]],tbl_Product[ProductID],tbl_Product[Category])</f>
        <v>Party</v>
      </c>
      <c r="D876">
        <v>1</v>
      </c>
      <c r="E876" s="3">
        <f>_xlfn.XLOOKUP(tbl_OrderProduct[[#This Row],[ProductID]],tbl_Product[ProductID],tbl_Product[ListPrice])*tbl_OrderProduct[[#This Row],[Quantity]]</f>
        <v>38</v>
      </c>
    </row>
    <row r="877" spans="1:5" x14ac:dyDescent="0.4">
      <c r="A877" t="s">
        <v>532</v>
      </c>
      <c r="B877" t="s">
        <v>155</v>
      </c>
      <c r="C877" t="str">
        <f>_xlfn.XLOOKUP(tbl_OrderProduct[[#This Row],[ProductID]],tbl_Product[ProductID],tbl_Product[Category])</f>
        <v>Strategy</v>
      </c>
      <c r="D877">
        <v>2</v>
      </c>
      <c r="E877" s="3">
        <f>_xlfn.XLOOKUP(tbl_OrderProduct[[#This Row],[ProductID]],tbl_Product[ProductID],tbl_Product[ListPrice])*tbl_OrderProduct[[#This Row],[Quantity]]</f>
        <v>54</v>
      </c>
    </row>
    <row r="878" spans="1:5" x14ac:dyDescent="0.4">
      <c r="A878" t="s">
        <v>532</v>
      </c>
      <c r="B878" t="s">
        <v>162</v>
      </c>
      <c r="C878" t="str">
        <f>_xlfn.XLOOKUP(tbl_OrderProduct[[#This Row],[ProductID]],tbl_Product[ProductID],tbl_Product[Category])</f>
        <v>Strategy</v>
      </c>
      <c r="D878">
        <v>1</v>
      </c>
      <c r="E878" s="3">
        <f>_xlfn.XLOOKUP(tbl_OrderProduct[[#This Row],[ProductID]],tbl_Product[ProductID],tbl_Product[ListPrice])*tbl_OrderProduct[[#This Row],[Quantity]]</f>
        <v>17.5</v>
      </c>
    </row>
    <row r="879" spans="1:5" x14ac:dyDescent="0.4">
      <c r="A879" t="s">
        <v>532</v>
      </c>
      <c r="B879" t="s">
        <v>143</v>
      </c>
      <c r="C879" t="str">
        <f>_xlfn.XLOOKUP(tbl_OrderProduct[[#This Row],[ProductID]],tbl_Product[ProductID],tbl_Product[Category])</f>
        <v>Party</v>
      </c>
      <c r="D879">
        <v>1</v>
      </c>
      <c r="E879" s="3">
        <f>_xlfn.XLOOKUP(tbl_OrderProduct[[#This Row],[ProductID]],tbl_Product[ProductID],tbl_Product[ListPrice])*tbl_OrderProduct[[#This Row],[Quantity]]</f>
        <v>21.95</v>
      </c>
    </row>
    <row r="880" spans="1:5" x14ac:dyDescent="0.4">
      <c r="A880" t="s">
        <v>532</v>
      </c>
      <c r="B880" t="s">
        <v>153</v>
      </c>
      <c r="C880" t="str">
        <f>_xlfn.XLOOKUP(tbl_OrderProduct[[#This Row],[ProductID]],tbl_Product[ProductID],tbl_Product[Category])</f>
        <v>Strategy</v>
      </c>
      <c r="D880">
        <v>2</v>
      </c>
      <c r="E880" s="3">
        <f>_xlfn.XLOOKUP(tbl_OrderProduct[[#This Row],[ProductID]],tbl_Product[ProductID],tbl_Product[ListPrice])*tbl_OrderProduct[[#This Row],[Quantity]]</f>
        <v>75.900000000000006</v>
      </c>
    </row>
    <row r="881" spans="1:5" x14ac:dyDescent="0.4">
      <c r="A881" t="s">
        <v>533</v>
      </c>
      <c r="B881" t="s">
        <v>140</v>
      </c>
      <c r="C881" t="str">
        <f>_xlfn.XLOOKUP(tbl_OrderProduct[[#This Row],[ProductID]],tbl_Product[ProductID],tbl_Product[Category])</f>
        <v>Strategy</v>
      </c>
      <c r="D881">
        <v>2</v>
      </c>
      <c r="E881" s="3">
        <f>_xlfn.XLOOKUP(tbl_OrderProduct[[#This Row],[ProductID]],tbl_Product[ProductID],tbl_Product[ListPrice])*tbl_OrderProduct[[#This Row],[Quantity]]</f>
        <v>126.98</v>
      </c>
    </row>
    <row r="882" spans="1:5" x14ac:dyDescent="0.4">
      <c r="A882" t="s">
        <v>533</v>
      </c>
      <c r="B882" t="s">
        <v>4</v>
      </c>
      <c r="C882" t="str">
        <f>_xlfn.XLOOKUP(tbl_OrderProduct[[#This Row],[ProductID]],tbl_Product[ProductID],tbl_Product[Category])</f>
        <v>Strategy</v>
      </c>
      <c r="D882">
        <v>2</v>
      </c>
      <c r="E882" s="3">
        <f>_xlfn.XLOOKUP(tbl_OrderProduct[[#This Row],[ProductID]],tbl_Product[ProductID],tbl_Product[ListPrice])*tbl_OrderProduct[[#This Row],[Quantity]]</f>
        <v>69.98</v>
      </c>
    </row>
    <row r="883" spans="1:5" x14ac:dyDescent="0.4">
      <c r="A883" t="s">
        <v>533</v>
      </c>
      <c r="B883" t="s">
        <v>9</v>
      </c>
      <c r="C883" t="str">
        <f>_xlfn.XLOOKUP(tbl_OrderProduct[[#This Row],[ProductID]],tbl_Product[ProductID],tbl_Product[Category])</f>
        <v>Strategy</v>
      </c>
      <c r="D883">
        <v>1</v>
      </c>
      <c r="E883" s="3">
        <f>_xlfn.XLOOKUP(tbl_OrderProduct[[#This Row],[ProductID]],tbl_Product[ProductID],tbl_Product[ListPrice])*tbl_OrderProduct[[#This Row],[Quantity]]</f>
        <v>73.95</v>
      </c>
    </row>
    <row r="884" spans="1:5" x14ac:dyDescent="0.4">
      <c r="A884" t="s">
        <v>533</v>
      </c>
      <c r="B884" t="s">
        <v>141</v>
      </c>
      <c r="C884" t="str">
        <f>_xlfn.XLOOKUP(tbl_OrderProduct[[#This Row],[ProductID]],tbl_Product[ProductID],tbl_Product[Category])</f>
        <v>Strategy</v>
      </c>
      <c r="D884">
        <v>3</v>
      </c>
      <c r="E884" s="3">
        <f>_xlfn.XLOOKUP(tbl_OrderProduct[[#This Row],[ProductID]],tbl_Product[ProductID],tbl_Product[ListPrice])*tbl_OrderProduct[[#This Row],[Quantity]]</f>
        <v>72</v>
      </c>
    </row>
    <row r="885" spans="1:5" x14ac:dyDescent="0.4">
      <c r="A885" t="s">
        <v>533</v>
      </c>
      <c r="B885" t="s">
        <v>162</v>
      </c>
      <c r="C885" t="str">
        <f>_xlfn.XLOOKUP(tbl_OrderProduct[[#This Row],[ProductID]],tbl_Product[ProductID],tbl_Product[Category])</f>
        <v>Strategy</v>
      </c>
      <c r="D885">
        <v>2</v>
      </c>
      <c r="E885" s="3">
        <f>_xlfn.XLOOKUP(tbl_OrderProduct[[#This Row],[ProductID]],tbl_Product[ProductID],tbl_Product[ListPrice])*tbl_OrderProduct[[#This Row],[Quantity]]</f>
        <v>35</v>
      </c>
    </row>
    <row r="886" spans="1:5" x14ac:dyDescent="0.4">
      <c r="A886" t="s">
        <v>534</v>
      </c>
      <c r="B886" t="s">
        <v>147</v>
      </c>
      <c r="C886" t="str">
        <f>_xlfn.XLOOKUP(tbl_OrderProduct[[#This Row],[ProductID]],tbl_Product[ProductID],tbl_Product[Category])</f>
        <v>Classic</v>
      </c>
      <c r="D886">
        <v>1</v>
      </c>
      <c r="E886" s="3">
        <f>_xlfn.XLOOKUP(tbl_OrderProduct[[#This Row],[ProductID]],tbl_Product[ProductID],tbl_Product[ListPrice])*tbl_OrderProduct[[#This Row],[Quantity]]</f>
        <v>40.950000000000003</v>
      </c>
    </row>
    <row r="887" spans="1:5" x14ac:dyDescent="0.4">
      <c r="A887" t="s">
        <v>534</v>
      </c>
      <c r="B887" t="s">
        <v>149</v>
      </c>
      <c r="C887" t="str">
        <f>_xlfn.XLOOKUP(tbl_OrderProduct[[#This Row],[ProductID]],tbl_Product[ProductID],tbl_Product[Category])</f>
        <v>Co-op</v>
      </c>
      <c r="D887">
        <v>2</v>
      </c>
      <c r="E887" s="3">
        <f>_xlfn.XLOOKUP(tbl_OrderProduct[[#This Row],[ProductID]],tbl_Product[ProductID],tbl_Product[ListPrice])*tbl_OrderProduct[[#This Row],[Quantity]]</f>
        <v>41.98</v>
      </c>
    </row>
    <row r="888" spans="1:5" x14ac:dyDescent="0.4">
      <c r="A888" t="s">
        <v>535</v>
      </c>
      <c r="B888" t="s">
        <v>147</v>
      </c>
      <c r="C888" t="str">
        <f>_xlfn.XLOOKUP(tbl_OrderProduct[[#This Row],[ProductID]],tbl_Product[ProductID],tbl_Product[Category])</f>
        <v>Classic</v>
      </c>
      <c r="D888">
        <v>2</v>
      </c>
      <c r="E888" s="3">
        <f>_xlfn.XLOOKUP(tbl_OrderProduct[[#This Row],[ProductID]],tbl_Product[ProductID],tbl_Product[ListPrice])*tbl_OrderProduct[[#This Row],[Quantity]]</f>
        <v>81.900000000000006</v>
      </c>
    </row>
    <row r="889" spans="1:5" x14ac:dyDescent="0.4">
      <c r="A889" t="s">
        <v>535</v>
      </c>
      <c r="B889" t="s">
        <v>140</v>
      </c>
      <c r="C889" t="str">
        <f>_xlfn.XLOOKUP(tbl_OrderProduct[[#This Row],[ProductID]],tbl_Product[ProductID],tbl_Product[Category])</f>
        <v>Strategy</v>
      </c>
      <c r="D889">
        <v>2</v>
      </c>
      <c r="E889" s="3">
        <f>_xlfn.XLOOKUP(tbl_OrderProduct[[#This Row],[ProductID]],tbl_Product[ProductID],tbl_Product[ListPrice])*tbl_OrderProduct[[#This Row],[Quantity]]</f>
        <v>126.98</v>
      </c>
    </row>
    <row r="890" spans="1:5" x14ac:dyDescent="0.4">
      <c r="A890" t="s">
        <v>535</v>
      </c>
      <c r="B890" t="s">
        <v>134</v>
      </c>
      <c r="C890" t="str">
        <f>_xlfn.XLOOKUP(tbl_OrderProduct[[#This Row],[ProductID]],tbl_Product[ProductID],tbl_Product[Category])</f>
        <v>Co-op</v>
      </c>
      <c r="D890">
        <v>1</v>
      </c>
      <c r="E890" s="3">
        <f>_xlfn.XLOOKUP(tbl_OrderProduct[[#This Row],[ProductID]],tbl_Product[ProductID],tbl_Product[ListPrice])*tbl_OrderProduct[[#This Row],[Quantity]]</f>
        <v>33.5</v>
      </c>
    </row>
    <row r="891" spans="1:5" x14ac:dyDescent="0.4">
      <c r="A891" t="s">
        <v>535</v>
      </c>
      <c r="B891" t="s">
        <v>158</v>
      </c>
      <c r="C891" t="str">
        <f>_xlfn.XLOOKUP(tbl_OrderProduct[[#This Row],[ProductID]],tbl_Product[ProductID],tbl_Product[Category])</f>
        <v>Classic</v>
      </c>
      <c r="D891">
        <v>2</v>
      </c>
      <c r="E891" s="3">
        <f>_xlfn.XLOOKUP(tbl_OrderProduct[[#This Row],[ProductID]],tbl_Product[ProductID],tbl_Product[ListPrice])*tbl_OrderProduct[[#This Row],[Quantity]]</f>
        <v>90</v>
      </c>
    </row>
    <row r="892" spans="1:5" x14ac:dyDescent="0.4">
      <c r="A892" t="s">
        <v>535</v>
      </c>
      <c r="B892" t="s">
        <v>154</v>
      </c>
      <c r="C892" t="str">
        <f>_xlfn.XLOOKUP(tbl_OrderProduct[[#This Row],[ProductID]],tbl_Product[ProductID],tbl_Product[Category])</f>
        <v>Strategy</v>
      </c>
      <c r="D892">
        <v>3</v>
      </c>
      <c r="E892" s="3">
        <f>_xlfn.XLOOKUP(tbl_OrderProduct[[#This Row],[ProductID]],tbl_Product[ProductID],tbl_Product[ListPrice])*tbl_OrderProduct[[#This Row],[Quantity]]</f>
        <v>93</v>
      </c>
    </row>
    <row r="893" spans="1:5" x14ac:dyDescent="0.4">
      <c r="A893" t="s">
        <v>536</v>
      </c>
      <c r="B893" t="s">
        <v>141</v>
      </c>
      <c r="C893" t="str">
        <f>_xlfn.XLOOKUP(tbl_OrderProduct[[#This Row],[ProductID]],tbl_Product[ProductID],tbl_Product[Category])</f>
        <v>Strategy</v>
      </c>
      <c r="D893">
        <v>1</v>
      </c>
      <c r="E893" s="3">
        <f>_xlfn.XLOOKUP(tbl_OrderProduct[[#This Row],[ProductID]],tbl_Product[ProductID],tbl_Product[ListPrice])*tbl_OrderProduct[[#This Row],[Quantity]]</f>
        <v>24</v>
      </c>
    </row>
    <row r="894" spans="1:5" x14ac:dyDescent="0.4">
      <c r="A894" t="s">
        <v>537</v>
      </c>
      <c r="B894" t="s">
        <v>149</v>
      </c>
      <c r="C894" t="str">
        <f>_xlfn.XLOOKUP(tbl_OrderProduct[[#This Row],[ProductID]],tbl_Product[ProductID],tbl_Product[Category])</f>
        <v>Co-op</v>
      </c>
      <c r="D894">
        <v>2</v>
      </c>
      <c r="E894" s="3">
        <f>_xlfn.XLOOKUP(tbl_OrderProduct[[#This Row],[ProductID]],tbl_Product[ProductID],tbl_Product[ListPrice])*tbl_OrderProduct[[#This Row],[Quantity]]</f>
        <v>41.98</v>
      </c>
    </row>
    <row r="895" spans="1:5" x14ac:dyDescent="0.4">
      <c r="A895" t="s">
        <v>538</v>
      </c>
      <c r="B895" t="s">
        <v>141</v>
      </c>
      <c r="C895" t="str">
        <f>_xlfn.XLOOKUP(tbl_OrderProduct[[#This Row],[ProductID]],tbl_Product[ProductID],tbl_Product[Category])</f>
        <v>Strategy</v>
      </c>
      <c r="D895">
        <v>1</v>
      </c>
      <c r="E895" s="3">
        <f>_xlfn.XLOOKUP(tbl_OrderProduct[[#This Row],[ProductID]],tbl_Product[ProductID],tbl_Product[ListPrice])*tbl_OrderProduct[[#This Row],[Quantity]]</f>
        <v>24</v>
      </c>
    </row>
    <row r="896" spans="1:5" x14ac:dyDescent="0.4">
      <c r="A896" t="s">
        <v>538</v>
      </c>
      <c r="B896" t="s">
        <v>134</v>
      </c>
      <c r="C896" t="str">
        <f>_xlfn.XLOOKUP(tbl_OrderProduct[[#This Row],[ProductID]],tbl_Product[ProductID],tbl_Product[Category])</f>
        <v>Co-op</v>
      </c>
      <c r="D896">
        <v>2</v>
      </c>
      <c r="E896" s="3">
        <f>_xlfn.XLOOKUP(tbl_OrderProduct[[#This Row],[ProductID]],tbl_Product[ProductID],tbl_Product[ListPrice])*tbl_OrderProduct[[#This Row],[Quantity]]</f>
        <v>67</v>
      </c>
    </row>
    <row r="897" spans="1:5" x14ac:dyDescent="0.4">
      <c r="A897" t="s">
        <v>539</v>
      </c>
      <c r="B897" t="s">
        <v>135</v>
      </c>
      <c r="C897" t="str">
        <f>_xlfn.XLOOKUP(tbl_OrderProduct[[#This Row],[ProductID]],tbl_Product[ProductID],tbl_Product[Category])</f>
        <v>Classic</v>
      </c>
      <c r="D897">
        <v>1</v>
      </c>
      <c r="E897" s="3">
        <f>_xlfn.XLOOKUP(tbl_OrderProduct[[#This Row],[ProductID]],tbl_Product[ProductID],tbl_Product[ListPrice])*tbl_OrderProduct[[#This Row],[Quantity]]</f>
        <v>16.989999999999998</v>
      </c>
    </row>
    <row r="898" spans="1:5" x14ac:dyDescent="0.4">
      <c r="A898" t="s">
        <v>539</v>
      </c>
      <c r="B898" t="s">
        <v>147</v>
      </c>
      <c r="C898" t="str">
        <f>_xlfn.XLOOKUP(tbl_OrderProduct[[#This Row],[ProductID]],tbl_Product[ProductID],tbl_Product[Category])</f>
        <v>Classic</v>
      </c>
      <c r="D898">
        <v>1</v>
      </c>
      <c r="E898" s="3">
        <f>_xlfn.XLOOKUP(tbl_OrderProduct[[#This Row],[ProductID]],tbl_Product[ProductID],tbl_Product[ListPrice])*tbl_OrderProduct[[#This Row],[Quantity]]</f>
        <v>40.950000000000003</v>
      </c>
    </row>
    <row r="899" spans="1:5" x14ac:dyDescent="0.4">
      <c r="A899" t="s">
        <v>540</v>
      </c>
      <c r="B899" t="s">
        <v>7</v>
      </c>
      <c r="C899" t="str">
        <f>_xlfn.XLOOKUP(tbl_OrderProduct[[#This Row],[ProductID]],tbl_Product[ProductID],tbl_Product[Category])</f>
        <v>Strategy</v>
      </c>
      <c r="D899">
        <v>1</v>
      </c>
      <c r="E899" s="3">
        <f>_xlfn.XLOOKUP(tbl_OrderProduct[[#This Row],[ProductID]],tbl_Product[ProductID],tbl_Product[ListPrice])*tbl_OrderProduct[[#This Row],[Quantity]]</f>
        <v>53</v>
      </c>
    </row>
    <row r="900" spans="1:5" x14ac:dyDescent="0.4">
      <c r="A900" t="s">
        <v>540</v>
      </c>
      <c r="B900" t="s">
        <v>147</v>
      </c>
      <c r="C900" t="str">
        <f>_xlfn.XLOOKUP(tbl_OrderProduct[[#This Row],[ProductID]],tbl_Product[ProductID],tbl_Product[Category])</f>
        <v>Classic</v>
      </c>
      <c r="D900">
        <v>1</v>
      </c>
      <c r="E900" s="3">
        <f>_xlfn.XLOOKUP(tbl_OrderProduct[[#This Row],[ProductID]],tbl_Product[ProductID],tbl_Product[ListPrice])*tbl_OrderProduct[[#This Row],[Quantity]]</f>
        <v>40.950000000000003</v>
      </c>
    </row>
    <row r="901" spans="1:5" x14ac:dyDescent="0.4">
      <c r="A901" t="s">
        <v>541</v>
      </c>
      <c r="B901" t="s">
        <v>159</v>
      </c>
      <c r="C901" t="str">
        <f>_xlfn.XLOOKUP(tbl_OrderProduct[[#This Row],[ProductID]],tbl_Product[ProductID],tbl_Product[Category])</f>
        <v>Strategy</v>
      </c>
      <c r="D901">
        <v>1</v>
      </c>
      <c r="E901" s="3">
        <f>_xlfn.XLOOKUP(tbl_OrderProduct[[#This Row],[ProductID]],tbl_Product[ProductID],tbl_Product[ListPrice])*tbl_OrderProduct[[#This Row],[Quantity]]</f>
        <v>58</v>
      </c>
    </row>
    <row r="902" spans="1:5" x14ac:dyDescent="0.4">
      <c r="A902" t="s">
        <v>541</v>
      </c>
      <c r="B902" t="s">
        <v>141</v>
      </c>
      <c r="C902" t="str">
        <f>_xlfn.XLOOKUP(tbl_OrderProduct[[#This Row],[ProductID]],tbl_Product[ProductID],tbl_Product[Category])</f>
        <v>Strategy</v>
      </c>
      <c r="D902">
        <v>2</v>
      </c>
      <c r="E902" s="3">
        <f>_xlfn.XLOOKUP(tbl_OrderProduct[[#This Row],[ProductID]],tbl_Product[ProductID],tbl_Product[ListPrice])*tbl_OrderProduct[[#This Row],[Quantity]]</f>
        <v>48</v>
      </c>
    </row>
    <row r="903" spans="1:5" x14ac:dyDescent="0.4">
      <c r="A903" t="s">
        <v>542</v>
      </c>
      <c r="B903" t="s">
        <v>137</v>
      </c>
      <c r="C903" t="str">
        <f>_xlfn.XLOOKUP(tbl_OrderProduct[[#This Row],[ProductID]],tbl_Product[ProductID],tbl_Product[Category])</f>
        <v>Classic</v>
      </c>
      <c r="D903">
        <v>1</v>
      </c>
      <c r="E903" s="3">
        <f>_xlfn.XLOOKUP(tbl_OrderProduct[[#This Row],[ProductID]],tbl_Product[ProductID],tbl_Product[ListPrice])*tbl_OrderProduct[[#This Row],[Quantity]]</f>
        <v>70.989999999999995</v>
      </c>
    </row>
    <row r="904" spans="1:5" x14ac:dyDescent="0.4">
      <c r="A904" t="s">
        <v>542</v>
      </c>
      <c r="B904" t="s">
        <v>140</v>
      </c>
      <c r="C904" t="str">
        <f>_xlfn.XLOOKUP(tbl_OrderProduct[[#This Row],[ProductID]],tbl_Product[ProductID],tbl_Product[Category])</f>
        <v>Strategy</v>
      </c>
      <c r="D904">
        <v>1</v>
      </c>
      <c r="E904" s="3">
        <f>_xlfn.XLOOKUP(tbl_OrderProduct[[#This Row],[ProductID]],tbl_Product[ProductID],tbl_Product[ListPrice])*tbl_OrderProduct[[#This Row],[Quantity]]</f>
        <v>63.49</v>
      </c>
    </row>
    <row r="905" spans="1:5" x14ac:dyDescent="0.4">
      <c r="A905" t="s">
        <v>542</v>
      </c>
      <c r="B905" t="s">
        <v>9</v>
      </c>
      <c r="C905" t="str">
        <f>_xlfn.XLOOKUP(tbl_OrderProduct[[#This Row],[ProductID]],tbl_Product[ProductID],tbl_Product[Category])</f>
        <v>Strategy</v>
      </c>
      <c r="D905">
        <v>2</v>
      </c>
      <c r="E905" s="3">
        <f>_xlfn.XLOOKUP(tbl_OrderProduct[[#This Row],[ProductID]],tbl_Product[ProductID],tbl_Product[ListPrice])*tbl_OrderProduct[[#This Row],[Quantity]]</f>
        <v>147.9</v>
      </c>
    </row>
    <row r="906" spans="1:5" x14ac:dyDescent="0.4">
      <c r="A906" t="s">
        <v>543</v>
      </c>
      <c r="B906" t="s">
        <v>162</v>
      </c>
      <c r="C906" t="str">
        <f>_xlfn.XLOOKUP(tbl_OrderProduct[[#This Row],[ProductID]],tbl_Product[ProductID],tbl_Product[Category])</f>
        <v>Strategy</v>
      </c>
      <c r="D906">
        <v>3</v>
      </c>
      <c r="E906" s="3">
        <f>_xlfn.XLOOKUP(tbl_OrderProduct[[#This Row],[ProductID]],tbl_Product[ProductID],tbl_Product[ListPrice])*tbl_OrderProduct[[#This Row],[Quantity]]</f>
        <v>52.5</v>
      </c>
    </row>
    <row r="907" spans="1:5" x14ac:dyDescent="0.4">
      <c r="A907" t="s">
        <v>544</v>
      </c>
      <c r="B907" t="s">
        <v>129</v>
      </c>
      <c r="C907" t="str">
        <f>_xlfn.XLOOKUP(tbl_OrderProduct[[#This Row],[ProductID]],tbl_Product[ProductID],tbl_Product[Category])</f>
        <v>Party</v>
      </c>
      <c r="D907">
        <v>1</v>
      </c>
      <c r="E907" s="3">
        <f>_xlfn.XLOOKUP(tbl_OrderProduct[[#This Row],[ProductID]],tbl_Product[ProductID],tbl_Product[ListPrice])*tbl_OrderProduct[[#This Row],[Quantity]]</f>
        <v>49.49</v>
      </c>
    </row>
    <row r="908" spans="1:5" x14ac:dyDescent="0.4">
      <c r="A908" t="s">
        <v>544</v>
      </c>
      <c r="B908" t="s">
        <v>131</v>
      </c>
      <c r="C908" t="str">
        <f>_xlfn.XLOOKUP(tbl_OrderProduct[[#This Row],[ProductID]],tbl_Product[ProductID],tbl_Product[Category])</f>
        <v>Strategy</v>
      </c>
      <c r="D908">
        <v>2</v>
      </c>
      <c r="E908" s="3">
        <f>_xlfn.XLOOKUP(tbl_OrderProduct[[#This Row],[ProductID]],tbl_Product[ProductID],tbl_Product[ListPrice])*tbl_OrderProduct[[#This Row],[Quantity]]</f>
        <v>98</v>
      </c>
    </row>
    <row r="909" spans="1:5" x14ac:dyDescent="0.4">
      <c r="A909" t="s">
        <v>545</v>
      </c>
      <c r="B909" t="s">
        <v>11</v>
      </c>
      <c r="C909" t="str">
        <f>_xlfn.XLOOKUP(tbl_OrderProduct[[#This Row],[ProductID]],tbl_Product[ProductID],tbl_Product[Category])</f>
        <v>Adventure</v>
      </c>
      <c r="D909">
        <v>1</v>
      </c>
      <c r="E909" s="3">
        <f>_xlfn.XLOOKUP(tbl_OrderProduct[[#This Row],[ProductID]],tbl_Product[ProductID],tbl_Product[ListPrice])*tbl_OrderProduct[[#This Row],[Quantity]]</f>
        <v>19.95</v>
      </c>
    </row>
    <row r="910" spans="1:5" x14ac:dyDescent="0.4">
      <c r="A910" t="s">
        <v>545</v>
      </c>
      <c r="B910" t="s">
        <v>137</v>
      </c>
      <c r="C910" t="str">
        <f>_xlfn.XLOOKUP(tbl_OrderProduct[[#This Row],[ProductID]],tbl_Product[ProductID],tbl_Product[Category])</f>
        <v>Classic</v>
      </c>
      <c r="D910">
        <v>2</v>
      </c>
      <c r="E910" s="3">
        <f>_xlfn.XLOOKUP(tbl_OrderProduct[[#This Row],[ProductID]],tbl_Product[ProductID],tbl_Product[ListPrice])*tbl_OrderProduct[[#This Row],[Quantity]]</f>
        <v>141.97999999999999</v>
      </c>
    </row>
    <row r="911" spans="1:5" x14ac:dyDescent="0.4">
      <c r="A911" t="s">
        <v>545</v>
      </c>
      <c r="B911" t="s">
        <v>163</v>
      </c>
      <c r="C911" t="str">
        <f>_xlfn.XLOOKUP(tbl_OrderProduct[[#This Row],[ProductID]],tbl_Product[ProductID],tbl_Product[Category])</f>
        <v>Party</v>
      </c>
      <c r="D911">
        <v>1</v>
      </c>
      <c r="E911" s="3">
        <f>_xlfn.XLOOKUP(tbl_OrderProduct[[#This Row],[ProductID]],tbl_Product[ProductID],tbl_Product[ListPrice])*tbl_OrderProduct[[#This Row],[Quantity]]</f>
        <v>38</v>
      </c>
    </row>
    <row r="912" spans="1:5" x14ac:dyDescent="0.4">
      <c r="A912" t="s">
        <v>546</v>
      </c>
      <c r="B912" t="s">
        <v>130</v>
      </c>
      <c r="C912" t="str">
        <f>_xlfn.XLOOKUP(tbl_OrderProduct[[#This Row],[ProductID]],tbl_Product[ProductID],tbl_Product[Category])</f>
        <v>Strategy</v>
      </c>
      <c r="D912">
        <v>2</v>
      </c>
      <c r="E912" s="3">
        <f>_xlfn.XLOOKUP(tbl_OrderProduct[[#This Row],[ProductID]],tbl_Product[ProductID],tbl_Product[ListPrice])*tbl_OrderProduct[[#This Row],[Quantity]]</f>
        <v>31</v>
      </c>
    </row>
    <row r="913" spans="1:5" x14ac:dyDescent="0.4">
      <c r="A913" t="s">
        <v>547</v>
      </c>
      <c r="B913" t="s">
        <v>10</v>
      </c>
      <c r="C913" t="str">
        <f>_xlfn.XLOOKUP(tbl_OrderProduct[[#This Row],[ProductID]],tbl_Product[ProductID],tbl_Product[Category])</f>
        <v>Party</v>
      </c>
      <c r="D913">
        <v>2</v>
      </c>
      <c r="E913" s="3">
        <f>_xlfn.XLOOKUP(tbl_OrderProduct[[#This Row],[ProductID]],tbl_Product[ProductID],tbl_Product[ListPrice])*tbl_OrderProduct[[#This Row],[Quantity]]</f>
        <v>98</v>
      </c>
    </row>
    <row r="914" spans="1:5" x14ac:dyDescent="0.4">
      <c r="A914" t="s">
        <v>547</v>
      </c>
      <c r="B914" t="s">
        <v>149</v>
      </c>
      <c r="C914" t="str">
        <f>_xlfn.XLOOKUP(tbl_OrderProduct[[#This Row],[ProductID]],tbl_Product[ProductID],tbl_Product[Category])</f>
        <v>Co-op</v>
      </c>
      <c r="D914">
        <v>1</v>
      </c>
      <c r="E914" s="3">
        <f>_xlfn.XLOOKUP(tbl_OrderProduct[[#This Row],[ProductID]],tbl_Product[ProductID],tbl_Product[ListPrice])*tbl_OrderProduct[[#This Row],[Quantity]]</f>
        <v>20.99</v>
      </c>
    </row>
    <row r="915" spans="1:5" x14ac:dyDescent="0.4">
      <c r="A915" t="s">
        <v>547</v>
      </c>
      <c r="B915" t="s">
        <v>136</v>
      </c>
      <c r="C915" t="str">
        <f>_xlfn.XLOOKUP(tbl_OrderProduct[[#This Row],[ProductID]],tbl_Product[ProductID],tbl_Product[Category])</f>
        <v>Party</v>
      </c>
      <c r="D915">
        <v>2</v>
      </c>
      <c r="E915" s="3">
        <f>_xlfn.XLOOKUP(tbl_OrderProduct[[#This Row],[ProductID]],tbl_Product[ProductID],tbl_Product[ListPrice])*tbl_OrderProduct[[#This Row],[Quantity]]</f>
        <v>66</v>
      </c>
    </row>
    <row r="916" spans="1:5" x14ac:dyDescent="0.4">
      <c r="A916" t="s">
        <v>547</v>
      </c>
      <c r="B916" t="s">
        <v>160</v>
      </c>
      <c r="C916" t="str">
        <f>_xlfn.XLOOKUP(tbl_OrderProduct[[#This Row],[ProductID]],tbl_Product[ProductID],tbl_Product[Category])</f>
        <v>Co-op</v>
      </c>
      <c r="D916">
        <v>3</v>
      </c>
      <c r="E916" s="3">
        <f>_xlfn.XLOOKUP(tbl_OrderProduct[[#This Row],[ProductID]],tbl_Product[ProductID],tbl_Product[ListPrice])*tbl_OrderProduct[[#This Row],[Quantity]]</f>
        <v>115.47</v>
      </c>
    </row>
    <row r="917" spans="1:5" x14ac:dyDescent="0.4">
      <c r="A917" t="s">
        <v>548</v>
      </c>
      <c r="B917" t="s">
        <v>129</v>
      </c>
      <c r="C917" t="str">
        <f>_xlfn.XLOOKUP(tbl_OrderProduct[[#This Row],[ProductID]],tbl_Product[ProductID],tbl_Product[Category])</f>
        <v>Party</v>
      </c>
      <c r="D917">
        <v>2</v>
      </c>
      <c r="E917" s="3">
        <f>_xlfn.XLOOKUP(tbl_OrderProduct[[#This Row],[ProductID]],tbl_Product[ProductID],tbl_Product[ListPrice])*tbl_OrderProduct[[#This Row],[Quantity]]</f>
        <v>98.98</v>
      </c>
    </row>
    <row r="918" spans="1:5" x14ac:dyDescent="0.4">
      <c r="A918" t="s">
        <v>549</v>
      </c>
      <c r="B918" t="s">
        <v>5</v>
      </c>
      <c r="C918" t="str">
        <f>_xlfn.XLOOKUP(tbl_OrderProduct[[#This Row],[ProductID]],tbl_Product[ProductID],tbl_Product[Category])</f>
        <v>Strategy</v>
      </c>
      <c r="D918">
        <v>1</v>
      </c>
      <c r="E918" s="3">
        <f>_xlfn.XLOOKUP(tbl_OrderProduct[[#This Row],[ProductID]],tbl_Product[ProductID],tbl_Product[ListPrice])*tbl_OrderProduct[[#This Row],[Quantity]]</f>
        <v>49.95</v>
      </c>
    </row>
    <row r="919" spans="1:5" x14ac:dyDescent="0.4">
      <c r="A919" t="s">
        <v>550</v>
      </c>
      <c r="B919" t="s">
        <v>2</v>
      </c>
      <c r="C919" t="str">
        <f>_xlfn.XLOOKUP(tbl_OrderProduct[[#This Row],[ProductID]],tbl_Product[ProductID],tbl_Product[Category])</f>
        <v>Strategy</v>
      </c>
      <c r="D919">
        <v>1</v>
      </c>
      <c r="E919" s="3">
        <f>_xlfn.XLOOKUP(tbl_OrderProduct[[#This Row],[ProductID]],tbl_Product[ProductID],tbl_Product[ListPrice])*tbl_OrderProduct[[#This Row],[Quantity]]</f>
        <v>12.95</v>
      </c>
    </row>
    <row r="920" spans="1:5" x14ac:dyDescent="0.4">
      <c r="A920" t="s">
        <v>550</v>
      </c>
      <c r="B920" t="s">
        <v>139</v>
      </c>
      <c r="C920" t="str">
        <f>_xlfn.XLOOKUP(tbl_OrderProduct[[#This Row],[ProductID]],tbl_Product[ProductID],tbl_Product[Category])</f>
        <v>Strategy</v>
      </c>
      <c r="D920">
        <v>1</v>
      </c>
      <c r="E920" s="3">
        <f>_xlfn.XLOOKUP(tbl_OrderProduct[[#This Row],[ProductID]],tbl_Product[ProductID],tbl_Product[ListPrice])*tbl_OrderProduct[[#This Row],[Quantity]]</f>
        <v>54.99</v>
      </c>
    </row>
    <row r="921" spans="1:5" x14ac:dyDescent="0.4">
      <c r="A921" t="s">
        <v>550</v>
      </c>
      <c r="B921" t="s">
        <v>142</v>
      </c>
      <c r="C921" t="str">
        <f>_xlfn.XLOOKUP(tbl_OrderProduct[[#This Row],[ProductID]],tbl_Product[ProductID],tbl_Product[Category])</f>
        <v>Classic</v>
      </c>
      <c r="D921">
        <v>2</v>
      </c>
      <c r="E921" s="3">
        <f>_xlfn.XLOOKUP(tbl_OrderProduct[[#This Row],[ProductID]],tbl_Product[ProductID],tbl_Product[ListPrice])*tbl_OrderProduct[[#This Row],[Quantity]]</f>
        <v>98.98</v>
      </c>
    </row>
    <row r="922" spans="1:5" x14ac:dyDescent="0.4">
      <c r="A922" t="s">
        <v>551</v>
      </c>
      <c r="B922" t="s">
        <v>148</v>
      </c>
      <c r="C922" t="str">
        <f>_xlfn.XLOOKUP(tbl_OrderProduct[[#This Row],[ProductID]],tbl_Product[ProductID],tbl_Product[Category])</f>
        <v>Strategy</v>
      </c>
      <c r="D922">
        <v>1</v>
      </c>
      <c r="E922" s="3">
        <f>_xlfn.XLOOKUP(tbl_OrderProduct[[#This Row],[ProductID]],tbl_Product[ProductID],tbl_Product[ListPrice])*tbl_OrderProduct[[#This Row],[Quantity]]</f>
        <v>20.49</v>
      </c>
    </row>
    <row r="923" spans="1:5" x14ac:dyDescent="0.4">
      <c r="A923" t="s">
        <v>552</v>
      </c>
      <c r="B923" t="s">
        <v>153</v>
      </c>
      <c r="C923" t="str">
        <f>_xlfn.XLOOKUP(tbl_OrderProduct[[#This Row],[ProductID]],tbl_Product[ProductID],tbl_Product[Category])</f>
        <v>Strategy</v>
      </c>
      <c r="D923">
        <v>1</v>
      </c>
      <c r="E923" s="3">
        <f>_xlfn.XLOOKUP(tbl_OrderProduct[[#This Row],[ProductID]],tbl_Product[ProductID],tbl_Product[ListPrice])*tbl_OrderProduct[[#This Row],[Quantity]]</f>
        <v>37.950000000000003</v>
      </c>
    </row>
    <row r="924" spans="1:5" x14ac:dyDescent="0.4">
      <c r="A924" t="s">
        <v>553</v>
      </c>
      <c r="B924" t="s">
        <v>129</v>
      </c>
      <c r="C924" t="str">
        <f>_xlfn.XLOOKUP(tbl_OrderProduct[[#This Row],[ProductID]],tbl_Product[ProductID],tbl_Product[Category])</f>
        <v>Party</v>
      </c>
      <c r="D924">
        <v>1</v>
      </c>
      <c r="E924" s="3">
        <f>_xlfn.XLOOKUP(tbl_OrderProduct[[#This Row],[ProductID]],tbl_Product[ProductID],tbl_Product[ListPrice])*tbl_OrderProduct[[#This Row],[Quantity]]</f>
        <v>49.49</v>
      </c>
    </row>
    <row r="925" spans="1:5" x14ac:dyDescent="0.4">
      <c r="A925" t="s">
        <v>553</v>
      </c>
      <c r="B925" t="s">
        <v>142</v>
      </c>
      <c r="C925" t="str">
        <f>_xlfn.XLOOKUP(tbl_OrderProduct[[#This Row],[ProductID]],tbl_Product[ProductID],tbl_Product[Category])</f>
        <v>Classic</v>
      </c>
      <c r="D925">
        <v>1</v>
      </c>
      <c r="E925" s="3">
        <f>_xlfn.XLOOKUP(tbl_OrderProduct[[#This Row],[ProductID]],tbl_Product[ProductID],tbl_Product[ListPrice])*tbl_OrderProduct[[#This Row],[Quantity]]</f>
        <v>49.49</v>
      </c>
    </row>
    <row r="926" spans="1:5" x14ac:dyDescent="0.4">
      <c r="A926" t="s">
        <v>554</v>
      </c>
      <c r="B926" t="s">
        <v>163</v>
      </c>
      <c r="C926" t="str">
        <f>_xlfn.XLOOKUP(tbl_OrderProduct[[#This Row],[ProductID]],tbl_Product[ProductID],tbl_Product[Category])</f>
        <v>Party</v>
      </c>
      <c r="D926">
        <v>1</v>
      </c>
      <c r="E926" s="3">
        <f>_xlfn.XLOOKUP(tbl_OrderProduct[[#This Row],[ProductID]],tbl_Product[ProductID],tbl_Product[ListPrice])*tbl_OrderProduct[[#This Row],[Quantity]]</f>
        <v>38</v>
      </c>
    </row>
    <row r="927" spans="1:5" x14ac:dyDescent="0.4">
      <c r="A927" t="s">
        <v>555</v>
      </c>
      <c r="B927" t="s">
        <v>135</v>
      </c>
      <c r="C927" t="str">
        <f>_xlfn.XLOOKUP(tbl_OrderProduct[[#This Row],[ProductID]],tbl_Product[ProductID],tbl_Product[Category])</f>
        <v>Classic</v>
      </c>
      <c r="D927">
        <v>1</v>
      </c>
      <c r="E927" s="3">
        <f>_xlfn.XLOOKUP(tbl_OrderProduct[[#This Row],[ProductID]],tbl_Product[ProductID],tbl_Product[ListPrice])*tbl_OrderProduct[[#This Row],[Quantity]]</f>
        <v>16.989999999999998</v>
      </c>
    </row>
    <row r="928" spans="1:5" x14ac:dyDescent="0.4">
      <c r="A928" t="s">
        <v>555</v>
      </c>
      <c r="B928" t="s">
        <v>2</v>
      </c>
      <c r="C928" t="str">
        <f>_xlfn.XLOOKUP(tbl_OrderProduct[[#This Row],[ProductID]],tbl_Product[ProductID],tbl_Product[Category])</f>
        <v>Strategy</v>
      </c>
      <c r="D928">
        <v>1</v>
      </c>
      <c r="E928" s="3">
        <f>_xlfn.XLOOKUP(tbl_OrderProduct[[#This Row],[ProductID]],tbl_Product[ProductID],tbl_Product[ListPrice])*tbl_OrderProduct[[#This Row],[Quantity]]</f>
        <v>12.95</v>
      </c>
    </row>
    <row r="929" spans="1:5" x14ac:dyDescent="0.4">
      <c r="A929" t="s">
        <v>555</v>
      </c>
      <c r="B929" t="s">
        <v>129</v>
      </c>
      <c r="C929" t="str">
        <f>_xlfn.XLOOKUP(tbl_OrderProduct[[#This Row],[ProductID]],tbl_Product[ProductID],tbl_Product[Category])</f>
        <v>Party</v>
      </c>
      <c r="D929">
        <v>1</v>
      </c>
      <c r="E929" s="3">
        <f>_xlfn.XLOOKUP(tbl_OrderProduct[[#This Row],[ProductID]],tbl_Product[ProductID],tbl_Product[ListPrice])*tbl_OrderProduct[[#This Row],[Quantity]]</f>
        <v>49.49</v>
      </c>
    </row>
    <row r="930" spans="1:5" x14ac:dyDescent="0.4">
      <c r="A930" t="s">
        <v>556</v>
      </c>
      <c r="B930" t="s">
        <v>156</v>
      </c>
      <c r="C930" t="str">
        <f>_xlfn.XLOOKUP(tbl_OrderProduct[[#This Row],[ProductID]],tbl_Product[ProductID],tbl_Product[Category])</f>
        <v>Strategy</v>
      </c>
      <c r="D930">
        <v>1</v>
      </c>
      <c r="E930" s="3">
        <f>_xlfn.XLOOKUP(tbl_OrderProduct[[#This Row],[ProductID]],tbl_Product[ProductID],tbl_Product[ListPrice])*tbl_OrderProduct[[#This Row],[Quantity]]</f>
        <v>40.99</v>
      </c>
    </row>
    <row r="931" spans="1:5" x14ac:dyDescent="0.4">
      <c r="A931" t="s">
        <v>556</v>
      </c>
      <c r="B931" t="s">
        <v>149</v>
      </c>
      <c r="C931" t="str">
        <f>_xlfn.XLOOKUP(tbl_OrderProduct[[#This Row],[ProductID]],tbl_Product[ProductID],tbl_Product[Category])</f>
        <v>Co-op</v>
      </c>
      <c r="D931">
        <v>2</v>
      </c>
      <c r="E931" s="3">
        <f>_xlfn.XLOOKUP(tbl_OrderProduct[[#This Row],[ProductID]],tbl_Product[ProductID],tbl_Product[ListPrice])*tbl_OrderProduct[[#This Row],[Quantity]]</f>
        <v>41.98</v>
      </c>
    </row>
    <row r="932" spans="1:5" x14ac:dyDescent="0.4">
      <c r="A932" t="s">
        <v>556</v>
      </c>
      <c r="B932" t="s">
        <v>159</v>
      </c>
      <c r="C932" t="str">
        <f>_xlfn.XLOOKUP(tbl_OrderProduct[[#This Row],[ProductID]],tbl_Product[ProductID],tbl_Product[Category])</f>
        <v>Strategy</v>
      </c>
      <c r="D932">
        <v>1</v>
      </c>
      <c r="E932" s="3">
        <f>_xlfn.XLOOKUP(tbl_OrderProduct[[#This Row],[ProductID]],tbl_Product[ProductID],tbl_Product[ListPrice])*tbl_OrderProduct[[#This Row],[Quantity]]</f>
        <v>58</v>
      </c>
    </row>
    <row r="933" spans="1:5" x14ac:dyDescent="0.4">
      <c r="A933" t="s">
        <v>556</v>
      </c>
      <c r="B933" t="s">
        <v>152</v>
      </c>
      <c r="C933" t="str">
        <f>_xlfn.XLOOKUP(tbl_OrderProduct[[#This Row],[ProductID]],tbl_Product[ProductID],tbl_Product[Category])</f>
        <v>Party</v>
      </c>
      <c r="D933">
        <v>1</v>
      </c>
      <c r="E933" s="3">
        <f>_xlfn.XLOOKUP(tbl_OrderProduct[[#This Row],[ProductID]],tbl_Product[ProductID],tbl_Product[ListPrice])*tbl_OrderProduct[[#This Row],[Quantity]]</f>
        <v>59.95</v>
      </c>
    </row>
    <row r="934" spans="1:5" x14ac:dyDescent="0.4">
      <c r="A934" t="s">
        <v>557</v>
      </c>
      <c r="B934" t="s">
        <v>137</v>
      </c>
      <c r="C934" t="str">
        <f>_xlfn.XLOOKUP(tbl_OrderProduct[[#This Row],[ProductID]],tbl_Product[ProductID],tbl_Product[Category])</f>
        <v>Classic</v>
      </c>
      <c r="D934">
        <v>1</v>
      </c>
      <c r="E934" s="3">
        <f>_xlfn.XLOOKUP(tbl_OrderProduct[[#This Row],[ProductID]],tbl_Product[ProductID],tbl_Product[ListPrice])*tbl_OrderProduct[[#This Row],[Quantity]]</f>
        <v>70.989999999999995</v>
      </c>
    </row>
    <row r="935" spans="1:5" x14ac:dyDescent="0.4">
      <c r="A935" t="s">
        <v>558</v>
      </c>
      <c r="B935" t="s">
        <v>146</v>
      </c>
      <c r="C935" t="str">
        <f>_xlfn.XLOOKUP(tbl_OrderProduct[[#This Row],[ProductID]],tbl_Product[ProductID],tbl_Product[Category])</f>
        <v>Strategy</v>
      </c>
      <c r="D935">
        <v>1</v>
      </c>
      <c r="E935" s="3">
        <f>_xlfn.XLOOKUP(tbl_OrderProduct[[#This Row],[ProductID]],tbl_Product[ProductID],tbl_Product[ListPrice])*tbl_OrderProduct[[#This Row],[Quantity]]</f>
        <v>49.49</v>
      </c>
    </row>
    <row r="936" spans="1:5" x14ac:dyDescent="0.4">
      <c r="A936" t="s">
        <v>559</v>
      </c>
      <c r="B936" t="s">
        <v>158</v>
      </c>
      <c r="C936" t="str">
        <f>_xlfn.XLOOKUP(tbl_OrderProduct[[#This Row],[ProductID]],tbl_Product[ProductID],tbl_Product[Category])</f>
        <v>Classic</v>
      </c>
      <c r="D936">
        <v>1</v>
      </c>
      <c r="E936" s="3">
        <f>_xlfn.XLOOKUP(tbl_OrderProduct[[#This Row],[ProductID]],tbl_Product[ProductID],tbl_Product[ListPrice])*tbl_OrderProduct[[#This Row],[Quantity]]</f>
        <v>45</v>
      </c>
    </row>
    <row r="937" spans="1:5" x14ac:dyDescent="0.4">
      <c r="A937" t="s">
        <v>559</v>
      </c>
      <c r="B937" t="s">
        <v>154</v>
      </c>
      <c r="C937" t="str">
        <f>_xlfn.XLOOKUP(tbl_OrderProduct[[#This Row],[ProductID]],tbl_Product[ProductID],tbl_Product[Category])</f>
        <v>Strategy</v>
      </c>
      <c r="D937">
        <v>1</v>
      </c>
      <c r="E937" s="3">
        <f>_xlfn.XLOOKUP(tbl_OrderProduct[[#This Row],[ProductID]],tbl_Product[ProductID],tbl_Product[ListPrice])*tbl_OrderProduct[[#This Row],[Quantity]]</f>
        <v>31</v>
      </c>
    </row>
    <row r="938" spans="1:5" x14ac:dyDescent="0.4">
      <c r="A938" t="s">
        <v>559</v>
      </c>
      <c r="B938" t="s">
        <v>141</v>
      </c>
      <c r="C938" t="str">
        <f>_xlfn.XLOOKUP(tbl_OrderProduct[[#This Row],[ProductID]],tbl_Product[ProductID],tbl_Product[Category])</f>
        <v>Strategy</v>
      </c>
      <c r="D938">
        <v>2</v>
      </c>
      <c r="E938" s="3">
        <f>_xlfn.XLOOKUP(tbl_OrderProduct[[#This Row],[ProductID]],tbl_Product[ProductID],tbl_Product[ListPrice])*tbl_OrderProduct[[#This Row],[Quantity]]</f>
        <v>48</v>
      </c>
    </row>
    <row r="939" spans="1:5" x14ac:dyDescent="0.4">
      <c r="A939" t="s">
        <v>560</v>
      </c>
      <c r="B939" t="s">
        <v>133</v>
      </c>
      <c r="C939" t="str">
        <f>_xlfn.XLOOKUP(tbl_OrderProduct[[#This Row],[ProductID]],tbl_Product[ProductID],tbl_Product[Category])</f>
        <v>Adventure</v>
      </c>
      <c r="D939">
        <v>3</v>
      </c>
      <c r="E939" s="3">
        <f>_xlfn.XLOOKUP(tbl_OrderProduct[[#This Row],[ProductID]],tbl_Product[ProductID],tbl_Product[ListPrice])*tbl_OrderProduct[[#This Row],[Quantity]]</f>
        <v>71.849999999999994</v>
      </c>
    </row>
    <row r="940" spans="1:5" x14ac:dyDescent="0.4">
      <c r="A940" t="s">
        <v>561</v>
      </c>
      <c r="B940" t="s">
        <v>138</v>
      </c>
      <c r="C940" t="str">
        <f>_xlfn.XLOOKUP(tbl_OrderProduct[[#This Row],[ProductID]],tbl_Product[ProductID],tbl_Product[Category])</f>
        <v>Classic</v>
      </c>
      <c r="D940">
        <v>1</v>
      </c>
      <c r="E940" s="3">
        <f>_xlfn.XLOOKUP(tbl_OrderProduct[[#This Row],[ProductID]],tbl_Product[ProductID],tbl_Product[ListPrice])*tbl_OrderProduct[[#This Row],[Quantity]]</f>
        <v>62</v>
      </c>
    </row>
    <row r="941" spans="1:5" x14ac:dyDescent="0.4">
      <c r="A941" t="s">
        <v>561</v>
      </c>
      <c r="B941" t="s">
        <v>154</v>
      </c>
      <c r="C941" t="str">
        <f>_xlfn.XLOOKUP(tbl_OrderProduct[[#This Row],[ProductID]],tbl_Product[ProductID],tbl_Product[Category])</f>
        <v>Strategy</v>
      </c>
      <c r="D941">
        <v>2</v>
      </c>
      <c r="E941" s="3">
        <f>_xlfn.XLOOKUP(tbl_OrderProduct[[#This Row],[ProductID]],tbl_Product[ProductID],tbl_Product[ListPrice])*tbl_OrderProduct[[#This Row],[Quantity]]</f>
        <v>62</v>
      </c>
    </row>
    <row r="942" spans="1:5" x14ac:dyDescent="0.4">
      <c r="A942" t="s">
        <v>561</v>
      </c>
      <c r="B942" t="s">
        <v>6</v>
      </c>
      <c r="C942" t="str">
        <f>_xlfn.XLOOKUP(tbl_OrderProduct[[#This Row],[ProductID]],tbl_Product[ProductID],tbl_Product[Category])</f>
        <v>Adventure</v>
      </c>
      <c r="D942">
        <v>1</v>
      </c>
      <c r="E942" s="3">
        <f>_xlfn.XLOOKUP(tbl_OrderProduct[[#This Row],[ProductID]],tbl_Product[ProductID],tbl_Product[ListPrice])*tbl_OrderProduct[[#This Row],[Quantity]]</f>
        <v>17</v>
      </c>
    </row>
    <row r="943" spans="1:5" x14ac:dyDescent="0.4">
      <c r="A943" t="s">
        <v>561</v>
      </c>
      <c r="B943" t="s">
        <v>161</v>
      </c>
      <c r="C943" t="str">
        <f>_xlfn.XLOOKUP(tbl_OrderProduct[[#This Row],[ProductID]],tbl_Product[ProductID],tbl_Product[Category])</f>
        <v>Strategy</v>
      </c>
      <c r="D943">
        <v>2</v>
      </c>
      <c r="E943" s="3">
        <f>_xlfn.XLOOKUP(tbl_OrderProduct[[#This Row],[ProductID]],tbl_Product[ProductID],tbl_Product[ListPrice])*tbl_OrderProduct[[#This Row],[Quantity]]</f>
        <v>111.9</v>
      </c>
    </row>
    <row r="944" spans="1:5" x14ac:dyDescent="0.4">
      <c r="A944" t="s">
        <v>561</v>
      </c>
      <c r="B944" t="s">
        <v>5</v>
      </c>
      <c r="C944" t="str">
        <f>_xlfn.XLOOKUP(tbl_OrderProduct[[#This Row],[ProductID]],tbl_Product[ProductID],tbl_Product[Category])</f>
        <v>Strategy</v>
      </c>
      <c r="D944">
        <v>1</v>
      </c>
      <c r="E944" s="3">
        <f>_xlfn.XLOOKUP(tbl_OrderProduct[[#This Row],[ProductID]],tbl_Product[ProductID],tbl_Product[ListPrice])*tbl_OrderProduct[[#This Row],[Quantity]]</f>
        <v>49.95</v>
      </c>
    </row>
    <row r="945" spans="1:5" x14ac:dyDescent="0.4">
      <c r="A945" t="s">
        <v>562</v>
      </c>
      <c r="B945" t="s">
        <v>130</v>
      </c>
      <c r="C945" t="str">
        <f>_xlfn.XLOOKUP(tbl_OrderProduct[[#This Row],[ProductID]],tbl_Product[ProductID],tbl_Product[Category])</f>
        <v>Strategy</v>
      </c>
      <c r="D945">
        <v>1</v>
      </c>
      <c r="E945" s="3">
        <f>_xlfn.XLOOKUP(tbl_OrderProduct[[#This Row],[ProductID]],tbl_Product[ProductID],tbl_Product[ListPrice])*tbl_OrderProduct[[#This Row],[Quantity]]</f>
        <v>15.5</v>
      </c>
    </row>
    <row r="946" spans="1:5" x14ac:dyDescent="0.4">
      <c r="A946" t="s">
        <v>562</v>
      </c>
      <c r="B946" t="s">
        <v>153</v>
      </c>
      <c r="C946" t="str">
        <f>_xlfn.XLOOKUP(tbl_OrderProduct[[#This Row],[ProductID]],tbl_Product[ProductID],tbl_Product[Category])</f>
        <v>Strategy</v>
      </c>
      <c r="D946">
        <v>1</v>
      </c>
      <c r="E946" s="3">
        <f>_xlfn.XLOOKUP(tbl_OrderProduct[[#This Row],[ProductID]],tbl_Product[ProductID],tbl_Product[ListPrice])*tbl_OrderProduct[[#This Row],[Quantity]]</f>
        <v>37.950000000000003</v>
      </c>
    </row>
    <row r="947" spans="1:5" x14ac:dyDescent="0.4">
      <c r="A947" t="s">
        <v>563</v>
      </c>
      <c r="B947" t="s">
        <v>151</v>
      </c>
      <c r="C947" t="str">
        <f>_xlfn.XLOOKUP(tbl_OrderProduct[[#This Row],[ProductID]],tbl_Product[ProductID],tbl_Product[Category])</f>
        <v>Adventure</v>
      </c>
      <c r="D947">
        <v>2</v>
      </c>
      <c r="E947" s="3">
        <f>_xlfn.XLOOKUP(tbl_OrderProduct[[#This Row],[ProductID]],tbl_Product[ProductID],tbl_Product[ListPrice])*tbl_OrderProduct[[#This Row],[Quantity]]</f>
        <v>121.9</v>
      </c>
    </row>
    <row r="948" spans="1:5" x14ac:dyDescent="0.4">
      <c r="A948" t="s">
        <v>563</v>
      </c>
      <c r="B948" t="s">
        <v>149</v>
      </c>
      <c r="C948" t="str">
        <f>_xlfn.XLOOKUP(tbl_OrderProduct[[#This Row],[ProductID]],tbl_Product[ProductID],tbl_Product[Category])</f>
        <v>Co-op</v>
      </c>
      <c r="D948">
        <v>2</v>
      </c>
      <c r="E948" s="3">
        <f>_xlfn.XLOOKUP(tbl_OrderProduct[[#This Row],[ProductID]],tbl_Product[ProductID],tbl_Product[ListPrice])*tbl_OrderProduct[[#This Row],[Quantity]]</f>
        <v>41.98</v>
      </c>
    </row>
    <row r="949" spans="1:5" x14ac:dyDescent="0.4">
      <c r="A949" t="s">
        <v>563</v>
      </c>
      <c r="B949" t="s">
        <v>4</v>
      </c>
      <c r="C949" t="str">
        <f>_xlfn.XLOOKUP(tbl_OrderProduct[[#This Row],[ProductID]],tbl_Product[ProductID],tbl_Product[Category])</f>
        <v>Strategy</v>
      </c>
      <c r="D949">
        <v>1</v>
      </c>
      <c r="E949" s="3">
        <f>_xlfn.XLOOKUP(tbl_OrderProduct[[#This Row],[ProductID]],tbl_Product[ProductID],tbl_Product[ListPrice])*tbl_OrderProduct[[#This Row],[Quantity]]</f>
        <v>34.99</v>
      </c>
    </row>
    <row r="950" spans="1:5" x14ac:dyDescent="0.4">
      <c r="A950" t="s">
        <v>564</v>
      </c>
      <c r="B950" t="s">
        <v>165</v>
      </c>
      <c r="C950" t="str">
        <f>_xlfn.XLOOKUP(tbl_OrderProduct[[#This Row],[ProductID]],tbl_Product[ProductID],tbl_Product[Category])</f>
        <v>Party</v>
      </c>
      <c r="D950">
        <v>1</v>
      </c>
      <c r="E950" s="3">
        <f>_xlfn.XLOOKUP(tbl_OrderProduct[[#This Row],[ProductID]],tbl_Product[ProductID],tbl_Product[ListPrice])*tbl_OrderProduct[[#This Row],[Quantity]]</f>
        <v>26.49</v>
      </c>
    </row>
    <row r="951" spans="1:5" x14ac:dyDescent="0.4">
      <c r="A951" t="s">
        <v>564</v>
      </c>
      <c r="B951" t="s">
        <v>135</v>
      </c>
      <c r="C951" t="str">
        <f>_xlfn.XLOOKUP(tbl_OrderProduct[[#This Row],[ProductID]],tbl_Product[ProductID],tbl_Product[Category])</f>
        <v>Classic</v>
      </c>
      <c r="D951">
        <v>1</v>
      </c>
      <c r="E951" s="3">
        <f>_xlfn.XLOOKUP(tbl_OrderProduct[[#This Row],[ProductID]],tbl_Product[ProductID],tbl_Product[ListPrice])*tbl_OrderProduct[[#This Row],[Quantity]]</f>
        <v>16.989999999999998</v>
      </c>
    </row>
    <row r="952" spans="1:5" x14ac:dyDescent="0.4">
      <c r="A952" t="s">
        <v>564</v>
      </c>
      <c r="B952" t="s">
        <v>159</v>
      </c>
      <c r="C952" t="str">
        <f>_xlfn.XLOOKUP(tbl_OrderProduct[[#This Row],[ProductID]],tbl_Product[ProductID],tbl_Product[Category])</f>
        <v>Strategy</v>
      </c>
      <c r="D952">
        <v>1</v>
      </c>
      <c r="E952" s="3">
        <f>_xlfn.XLOOKUP(tbl_OrderProduct[[#This Row],[ProductID]],tbl_Product[ProductID],tbl_Product[ListPrice])*tbl_OrderProduct[[#This Row],[Quantity]]</f>
        <v>58</v>
      </c>
    </row>
    <row r="953" spans="1:5" x14ac:dyDescent="0.4">
      <c r="A953" t="s">
        <v>564</v>
      </c>
      <c r="B953" t="s">
        <v>163</v>
      </c>
      <c r="C953" t="str">
        <f>_xlfn.XLOOKUP(tbl_OrderProduct[[#This Row],[ProductID]],tbl_Product[ProductID],tbl_Product[Category])</f>
        <v>Party</v>
      </c>
      <c r="D953">
        <v>1</v>
      </c>
      <c r="E953" s="3">
        <f>_xlfn.XLOOKUP(tbl_OrderProduct[[#This Row],[ProductID]],tbl_Product[ProductID],tbl_Product[ListPrice])*tbl_OrderProduct[[#This Row],[Quantity]]</f>
        <v>38</v>
      </c>
    </row>
    <row r="954" spans="1:5" x14ac:dyDescent="0.4">
      <c r="A954" t="s">
        <v>564</v>
      </c>
      <c r="B954" t="s">
        <v>164</v>
      </c>
      <c r="C954" t="str">
        <f>_xlfn.XLOOKUP(tbl_OrderProduct[[#This Row],[ProductID]],tbl_Product[ProductID],tbl_Product[Category])</f>
        <v>Strategy</v>
      </c>
      <c r="D954">
        <v>2</v>
      </c>
      <c r="E954" s="3">
        <f>_xlfn.XLOOKUP(tbl_OrderProduct[[#This Row],[ProductID]],tbl_Product[ProductID],tbl_Product[ListPrice])*tbl_OrderProduct[[#This Row],[Quantity]]</f>
        <v>58</v>
      </c>
    </row>
    <row r="955" spans="1:5" x14ac:dyDescent="0.4">
      <c r="A955" t="s">
        <v>565</v>
      </c>
      <c r="B955" t="s">
        <v>145</v>
      </c>
      <c r="C955" t="str">
        <f>_xlfn.XLOOKUP(tbl_OrderProduct[[#This Row],[ProductID]],tbl_Product[ProductID],tbl_Product[Category])</f>
        <v>Adventure</v>
      </c>
      <c r="D955">
        <v>1</v>
      </c>
      <c r="E955" s="3">
        <f>_xlfn.XLOOKUP(tbl_OrderProduct[[#This Row],[ProductID]],tbl_Product[ProductID],tbl_Product[ListPrice])*tbl_OrderProduct[[#This Row],[Quantity]]</f>
        <v>40.5</v>
      </c>
    </row>
    <row r="956" spans="1:5" x14ac:dyDescent="0.4">
      <c r="A956" t="s">
        <v>565</v>
      </c>
      <c r="B956" t="s">
        <v>142</v>
      </c>
      <c r="C956" t="str">
        <f>_xlfn.XLOOKUP(tbl_OrderProduct[[#This Row],[ProductID]],tbl_Product[ProductID],tbl_Product[Category])</f>
        <v>Classic</v>
      </c>
      <c r="D956">
        <v>1</v>
      </c>
      <c r="E956" s="3">
        <f>_xlfn.XLOOKUP(tbl_OrderProduct[[#This Row],[ProductID]],tbl_Product[ProductID],tbl_Product[ListPrice])*tbl_OrderProduct[[#This Row],[Quantity]]</f>
        <v>49.49</v>
      </c>
    </row>
    <row r="957" spans="1:5" x14ac:dyDescent="0.4">
      <c r="A957" t="s">
        <v>566</v>
      </c>
      <c r="B957" t="s">
        <v>130</v>
      </c>
      <c r="C957" t="str">
        <f>_xlfn.XLOOKUP(tbl_OrderProduct[[#This Row],[ProductID]],tbl_Product[ProductID],tbl_Product[Category])</f>
        <v>Strategy</v>
      </c>
      <c r="D957">
        <v>1</v>
      </c>
      <c r="E957" s="3">
        <f>_xlfn.XLOOKUP(tbl_OrderProduct[[#This Row],[ProductID]],tbl_Product[ProductID],tbl_Product[ListPrice])*tbl_OrderProduct[[#This Row],[Quantity]]</f>
        <v>15.5</v>
      </c>
    </row>
    <row r="958" spans="1:5" x14ac:dyDescent="0.4">
      <c r="A958" t="s">
        <v>566</v>
      </c>
      <c r="B958" t="s">
        <v>159</v>
      </c>
      <c r="C958" t="str">
        <f>_xlfn.XLOOKUP(tbl_OrderProduct[[#This Row],[ProductID]],tbl_Product[ProductID],tbl_Product[Category])</f>
        <v>Strategy</v>
      </c>
      <c r="D958">
        <v>1</v>
      </c>
      <c r="E958" s="3">
        <f>_xlfn.XLOOKUP(tbl_OrderProduct[[#This Row],[ProductID]],tbl_Product[ProductID],tbl_Product[ListPrice])*tbl_OrderProduct[[#This Row],[Quantity]]</f>
        <v>58</v>
      </c>
    </row>
    <row r="959" spans="1:5" x14ac:dyDescent="0.4">
      <c r="A959" t="s">
        <v>566</v>
      </c>
      <c r="B959" t="s">
        <v>160</v>
      </c>
      <c r="C959" t="str">
        <f>_xlfn.XLOOKUP(tbl_OrderProduct[[#This Row],[ProductID]],tbl_Product[ProductID],tbl_Product[Category])</f>
        <v>Co-op</v>
      </c>
      <c r="D959">
        <v>1</v>
      </c>
      <c r="E959" s="3">
        <f>_xlfn.XLOOKUP(tbl_OrderProduct[[#This Row],[ProductID]],tbl_Product[ProductID],tbl_Product[ListPrice])*tbl_OrderProduct[[#This Row],[Quantity]]</f>
        <v>38.49</v>
      </c>
    </row>
    <row r="960" spans="1:5" x14ac:dyDescent="0.4">
      <c r="A960" t="s">
        <v>566</v>
      </c>
      <c r="B960" t="s">
        <v>165</v>
      </c>
      <c r="C960" t="str">
        <f>_xlfn.XLOOKUP(tbl_OrderProduct[[#This Row],[ProductID]],tbl_Product[ProductID],tbl_Product[Category])</f>
        <v>Party</v>
      </c>
      <c r="D960">
        <v>2</v>
      </c>
      <c r="E960" s="3">
        <f>_xlfn.XLOOKUP(tbl_OrderProduct[[#This Row],[ProductID]],tbl_Product[ProductID],tbl_Product[ListPrice])*tbl_OrderProduct[[#This Row],[Quantity]]</f>
        <v>52.98</v>
      </c>
    </row>
    <row r="961" spans="1:5" x14ac:dyDescent="0.4">
      <c r="A961" t="s">
        <v>567</v>
      </c>
      <c r="B961" t="s">
        <v>130</v>
      </c>
      <c r="C961" t="str">
        <f>_xlfn.XLOOKUP(tbl_OrderProduct[[#This Row],[ProductID]],tbl_Product[ProductID],tbl_Product[Category])</f>
        <v>Strategy</v>
      </c>
      <c r="D961">
        <v>2</v>
      </c>
      <c r="E961" s="3">
        <f>_xlfn.XLOOKUP(tbl_OrderProduct[[#This Row],[ProductID]],tbl_Product[ProductID],tbl_Product[ListPrice])*tbl_OrderProduct[[#This Row],[Quantity]]</f>
        <v>31</v>
      </c>
    </row>
    <row r="962" spans="1:5" x14ac:dyDescent="0.4">
      <c r="A962" t="s">
        <v>567</v>
      </c>
      <c r="B962" t="s">
        <v>165</v>
      </c>
      <c r="C962" t="str">
        <f>_xlfn.XLOOKUP(tbl_OrderProduct[[#This Row],[ProductID]],tbl_Product[ProductID],tbl_Product[Category])</f>
        <v>Party</v>
      </c>
      <c r="D962">
        <v>1</v>
      </c>
      <c r="E962" s="3">
        <f>_xlfn.XLOOKUP(tbl_OrderProduct[[#This Row],[ProductID]],tbl_Product[ProductID],tbl_Product[ListPrice])*tbl_OrderProduct[[#This Row],[Quantity]]</f>
        <v>26.49</v>
      </c>
    </row>
    <row r="963" spans="1:5" x14ac:dyDescent="0.4">
      <c r="A963" t="s">
        <v>567</v>
      </c>
      <c r="B963" t="s">
        <v>139</v>
      </c>
      <c r="C963" t="str">
        <f>_xlfn.XLOOKUP(tbl_OrderProduct[[#This Row],[ProductID]],tbl_Product[ProductID],tbl_Product[Category])</f>
        <v>Strategy</v>
      </c>
      <c r="D963">
        <v>1</v>
      </c>
      <c r="E963" s="3">
        <f>_xlfn.XLOOKUP(tbl_OrderProduct[[#This Row],[ProductID]],tbl_Product[ProductID],tbl_Product[ListPrice])*tbl_OrderProduct[[#This Row],[Quantity]]</f>
        <v>54.99</v>
      </c>
    </row>
    <row r="964" spans="1:5" x14ac:dyDescent="0.4">
      <c r="A964" t="s">
        <v>567</v>
      </c>
      <c r="B964" t="s">
        <v>154</v>
      </c>
      <c r="C964" t="str">
        <f>_xlfn.XLOOKUP(tbl_OrderProduct[[#This Row],[ProductID]],tbl_Product[ProductID],tbl_Product[Category])</f>
        <v>Strategy</v>
      </c>
      <c r="D964">
        <v>1</v>
      </c>
      <c r="E964" s="3">
        <f>_xlfn.XLOOKUP(tbl_OrderProduct[[#This Row],[ProductID]],tbl_Product[ProductID],tbl_Product[ListPrice])*tbl_OrderProduct[[#This Row],[Quantity]]</f>
        <v>31</v>
      </c>
    </row>
    <row r="965" spans="1:5" x14ac:dyDescent="0.4">
      <c r="A965" t="s">
        <v>567</v>
      </c>
      <c r="B965" t="s">
        <v>148</v>
      </c>
      <c r="C965" t="str">
        <f>_xlfn.XLOOKUP(tbl_OrderProduct[[#This Row],[ProductID]],tbl_Product[ProductID],tbl_Product[Category])</f>
        <v>Strategy</v>
      </c>
      <c r="D965">
        <v>2</v>
      </c>
      <c r="E965" s="3">
        <f>_xlfn.XLOOKUP(tbl_OrderProduct[[#This Row],[ProductID]],tbl_Product[ProductID],tbl_Product[ListPrice])*tbl_OrderProduct[[#This Row],[Quantity]]</f>
        <v>40.98</v>
      </c>
    </row>
    <row r="966" spans="1:5" x14ac:dyDescent="0.4">
      <c r="A966" t="s">
        <v>568</v>
      </c>
      <c r="B966" t="s">
        <v>140</v>
      </c>
      <c r="C966" t="str">
        <f>_xlfn.XLOOKUP(tbl_OrderProduct[[#This Row],[ProductID]],tbl_Product[ProductID],tbl_Product[Category])</f>
        <v>Strategy</v>
      </c>
      <c r="D966">
        <v>2</v>
      </c>
      <c r="E966" s="3">
        <f>_xlfn.XLOOKUP(tbl_OrderProduct[[#This Row],[ProductID]],tbl_Product[ProductID],tbl_Product[ListPrice])*tbl_OrderProduct[[#This Row],[Quantity]]</f>
        <v>126.98</v>
      </c>
    </row>
    <row r="967" spans="1:5" x14ac:dyDescent="0.4">
      <c r="A967" t="s">
        <v>568</v>
      </c>
      <c r="B967" t="s">
        <v>154</v>
      </c>
      <c r="C967" t="str">
        <f>_xlfn.XLOOKUP(tbl_OrderProduct[[#This Row],[ProductID]],tbl_Product[ProductID],tbl_Product[Category])</f>
        <v>Strategy</v>
      </c>
      <c r="D967">
        <v>2</v>
      </c>
      <c r="E967" s="3">
        <f>_xlfn.XLOOKUP(tbl_OrderProduct[[#This Row],[ProductID]],tbl_Product[ProductID],tbl_Product[ListPrice])*tbl_OrderProduct[[#This Row],[Quantity]]</f>
        <v>62</v>
      </c>
    </row>
    <row r="968" spans="1:5" x14ac:dyDescent="0.4">
      <c r="A968" t="s">
        <v>568</v>
      </c>
      <c r="B968" t="s">
        <v>141</v>
      </c>
      <c r="C968" t="str">
        <f>_xlfn.XLOOKUP(tbl_OrderProduct[[#This Row],[ProductID]],tbl_Product[ProductID],tbl_Product[Category])</f>
        <v>Strategy</v>
      </c>
      <c r="D968">
        <v>1</v>
      </c>
      <c r="E968" s="3">
        <f>_xlfn.XLOOKUP(tbl_OrderProduct[[#This Row],[ProductID]],tbl_Product[ProductID],tbl_Product[ListPrice])*tbl_OrderProduct[[#This Row],[Quantity]]</f>
        <v>24</v>
      </c>
    </row>
    <row r="969" spans="1:5" x14ac:dyDescent="0.4">
      <c r="A969" t="s">
        <v>569</v>
      </c>
      <c r="B969" t="s">
        <v>152</v>
      </c>
      <c r="C969" t="str">
        <f>_xlfn.XLOOKUP(tbl_OrderProduct[[#This Row],[ProductID]],tbl_Product[ProductID],tbl_Product[Category])</f>
        <v>Party</v>
      </c>
      <c r="D969">
        <v>1</v>
      </c>
      <c r="E969" s="3">
        <f>_xlfn.XLOOKUP(tbl_OrderProduct[[#This Row],[ProductID]],tbl_Product[ProductID],tbl_Product[ListPrice])*tbl_OrderProduct[[#This Row],[Quantity]]</f>
        <v>59.95</v>
      </c>
    </row>
    <row r="970" spans="1:5" x14ac:dyDescent="0.4">
      <c r="A970" t="s">
        <v>569</v>
      </c>
      <c r="B970" t="s">
        <v>137</v>
      </c>
      <c r="C970" t="str">
        <f>_xlfn.XLOOKUP(tbl_OrderProduct[[#This Row],[ProductID]],tbl_Product[ProductID],tbl_Product[Category])</f>
        <v>Classic</v>
      </c>
      <c r="D970">
        <v>2</v>
      </c>
      <c r="E970" s="3">
        <f>_xlfn.XLOOKUP(tbl_OrderProduct[[#This Row],[ProductID]],tbl_Product[ProductID],tbl_Product[ListPrice])*tbl_OrderProduct[[#This Row],[Quantity]]</f>
        <v>141.97999999999999</v>
      </c>
    </row>
    <row r="971" spans="1:5" x14ac:dyDescent="0.4">
      <c r="A971" t="s">
        <v>569</v>
      </c>
      <c r="B971" t="s">
        <v>160</v>
      </c>
      <c r="C971" t="str">
        <f>_xlfn.XLOOKUP(tbl_OrderProduct[[#This Row],[ProductID]],tbl_Product[ProductID],tbl_Product[Category])</f>
        <v>Co-op</v>
      </c>
      <c r="D971">
        <v>2</v>
      </c>
      <c r="E971" s="3">
        <f>_xlfn.XLOOKUP(tbl_OrderProduct[[#This Row],[ProductID]],tbl_Product[ProductID],tbl_Product[ListPrice])*tbl_OrderProduct[[#This Row],[Quantity]]</f>
        <v>76.98</v>
      </c>
    </row>
    <row r="972" spans="1:5" x14ac:dyDescent="0.4">
      <c r="A972" t="s">
        <v>569</v>
      </c>
      <c r="B972" t="s">
        <v>141</v>
      </c>
      <c r="C972" t="str">
        <f>_xlfn.XLOOKUP(tbl_OrderProduct[[#This Row],[ProductID]],tbl_Product[ProductID],tbl_Product[Category])</f>
        <v>Strategy</v>
      </c>
      <c r="D972">
        <v>1</v>
      </c>
      <c r="E972" s="3">
        <f>_xlfn.XLOOKUP(tbl_OrderProduct[[#This Row],[ProductID]],tbl_Product[ProductID],tbl_Product[ListPrice])*tbl_OrderProduct[[#This Row],[Quantity]]</f>
        <v>24</v>
      </c>
    </row>
    <row r="973" spans="1:5" x14ac:dyDescent="0.4">
      <c r="A973" t="s">
        <v>569</v>
      </c>
      <c r="B973" t="s">
        <v>144</v>
      </c>
      <c r="C973" t="str">
        <f>_xlfn.XLOOKUP(tbl_OrderProduct[[#This Row],[ProductID]],tbl_Product[ProductID],tbl_Product[Category])</f>
        <v>Strategy</v>
      </c>
      <c r="D973">
        <v>1</v>
      </c>
      <c r="E973" s="3">
        <f>_xlfn.XLOOKUP(tbl_OrderProduct[[#This Row],[ProductID]],tbl_Product[ProductID],tbl_Product[ListPrice])*tbl_OrderProduct[[#This Row],[Quantity]]</f>
        <v>64.95</v>
      </c>
    </row>
    <row r="974" spans="1:5" x14ac:dyDescent="0.4">
      <c r="A974" t="s">
        <v>570</v>
      </c>
      <c r="B974" t="s">
        <v>158</v>
      </c>
      <c r="C974" t="str">
        <f>_xlfn.XLOOKUP(tbl_OrderProduct[[#This Row],[ProductID]],tbl_Product[ProductID],tbl_Product[Category])</f>
        <v>Classic</v>
      </c>
      <c r="D974">
        <v>2</v>
      </c>
      <c r="E974" s="3">
        <f>_xlfn.XLOOKUP(tbl_OrderProduct[[#This Row],[ProductID]],tbl_Product[ProductID],tbl_Product[ListPrice])*tbl_OrderProduct[[#This Row],[Quantity]]</f>
        <v>90</v>
      </c>
    </row>
    <row r="975" spans="1:5" x14ac:dyDescent="0.4">
      <c r="A975" t="s">
        <v>570</v>
      </c>
      <c r="B975" t="s">
        <v>136</v>
      </c>
      <c r="C975" t="str">
        <f>_xlfn.XLOOKUP(tbl_OrderProduct[[#This Row],[ProductID]],tbl_Product[ProductID],tbl_Product[Category])</f>
        <v>Party</v>
      </c>
      <c r="D975">
        <v>3</v>
      </c>
      <c r="E975" s="3">
        <f>_xlfn.XLOOKUP(tbl_OrderProduct[[#This Row],[ProductID]],tbl_Product[ProductID],tbl_Product[ListPrice])*tbl_OrderProduct[[#This Row],[Quantity]]</f>
        <v>99</v>
      </c>
    </row>
    <row r="976" spans="1:5" x14ac:dyDescent="0.4">
      <c r="A976" t="s">
        <v>570</v>
      </c>
      <c r="B976" t="s">
        <v>156</v>
      </c>
      <c r="C976" t="str">
        <f>_xlfn.XLOOKUP(tbl_OrderProduct[[#This Row],[ProductID]],tbl_Product[ProductID],tbl_Product[Category])</f>
        <v>Strategy</v>
      </c>
      <c r="D976">
        <v>1</v>
      </c>
      <c r="E976" s="3">
        <f>_xlfn.XLOOKUP(tbl_OrderProduct[[#This Row],[ProductID]],tbl_Product[ProductID],tbl_Product[ListPrice])*tbl_OrderProduct[[#This Row],[Quantity]]</f>
        <v>40.99</v>
      </c>
    </row>
    <row r="977" spans="1:5" x14ac:dyDescent="0.4">
      <c r="A977" t="s">
        <v>570</v>
      </c>
      <c r="B977" t="s">
        <v>147</v>
      </c>
      <c r="C977" t="str">
        <f>_xlfn.XLOOKUP(tbl_OrderProduct[[#This Row],[ProductID]],tbl_Product[ProductID],tbl_Product[Category])</f>
        <v>Classic</v>
      </c>
      <c r="D977">
        <v>2</v>
      </c>
      <c r="E977" s="3">
        <f>_xlfn.XLOOKUP(tbl_OrderProduct[[#This Row],[ProductID]],tbl_Product[ProductID],tbl_Product[ListPrice])*tbl_OrderProduct[[#This Row],[Quantity]]</f>
        <v>81.900000000000006</v>
      </c>
    </row>
    <row r="978" spans="1:5" x14ac:dyDescent="0.4">
      <c r="A978" t="s">
        <v>571</v>
      </c>
      <c r="B978" t="s">
        <v>2</v>
      </c>
      <c r="C978" t="str">
        <f>_xlfn.XLOOKUP(tbl_OrderProduct[[#This Row],[ProductID]],tbl_Product[ProductID],tbl_Product[Category])</f>
        <v>Strategy</v>
      </c>
      <c r="D978">
        <v>1</v>
      </c>
      <c r="E978" s="3">
        <f>_xlfn.XLOOKUP(tbl_OrderProduct[[#This Row],[ProductID]],tbl_Product[ProductID],tbl_Product[ListPrice])*tbl_OrderProduct[[#This Row],[Quantity]]</f>
        <v>12.95</v>
      </c>
    </row>
    <row r="979" spans="1:5" x14ac:dyDescent="0.4">
      <c r="A979" t="s">
        <v>571</v>
      </c>
      <c r="B979" t="s">
        <v>163</v>
      </c>
      <c r="C979" t="str">
        <f>_xlfn.XLOOKUP(tbl_OrderProduct[[#This Row],[ProductID]],tbl_Product[ProductID],tbl_Product[Category])</f>
        <v>Party</v>
      </c>
      <c r="D979">
        <v>2</v>
      </c>
      <c r="E979" s="3">
        <f>_xlfn.XLOOKUP(tbl_OrderProduct[[#This Row],[ProductID]],tbl_Product[ProductID],tbl_Product[ListPrice])*tbl_OrderProduct[[#This Row],[Quantity]]</f>
        <v>76</v>
      </c>
    </row>
    <row r="980" spans="1:5" x14ac:dyDescent="0.4">
      <c r="A980" t="s">
        <v>571</v>
      </c>
      <c r="B980" t="s">
        <v>140</v>
      </c>
      <c r="C980" t="str">
        <f>_xlfn.XLOOKUP(tbl_OrderProduct[[#This Row],[ProductID]],tbl_Product[ProductID],tbl_Product[Category])</f>
        <v>Strategy</v>
      </c>
      <c r="D980">
        <v>1</v>
      </c>
      <c r="E980" s="3">
        <f>_xlfn.XLOOKUP(tbl_OrderProduct[[#This Row],[ProductID]],tbl_Product[ProductID],tbl_Product[ListPrice])*tbl_OrderProduct[[#This Row],[Quantity]]</f>
        <v>63.49</v>
      </c>
    </row>
    <row r="981" spans="1:5" x14ac:dyDescent="0.4">
      <c r="A981" t="s">
        <v>571</v>
      </c>
      <c r="B981" t="s">
        <v>142</v>
      </c>
      <c r="C981" t="str">
        <f>_xlfn.XLOOKUP(tbl_OrderProduct[[#This Row],[ProductID]],tbl_Product[ProductID],tbl_Product[Category])</f>
        <v>Classic</v>
      </c>
      <c r="D981">
        <v>1</v>
      </c>
      <c r="E981" s="3">
        <f>_xlfn.XLOOKUP(tbl_OrderProduct[[#This Row],[ProductID]],tbl_Product[ProductID],tbl_Product[ListPrice])*tbl_OrderProduct[[#This Row],[Quantity]]</f>
        <v>49.49</v>
      </c>
    </row>
    <row r="982" spans="1:5" x14ac:dyDescent="0.4">
      <c r="A982" t="s">
        <v>571</v>
      </c>
      <c r="B982" t="s">
        <v>10</v>
      </c>
      <c r="C982" t="str">
        <f>_xlfn.XLOOKUP(tbl_OrderProduct[[#This Row],[ProductID]],tbl_Product[ProductID],tbl_Product[Category])</f>
        <v>Party</v>
      </c>
      <c r="D982">
        <v>2</v>
      </c>
      <c r="E982" s="3">
        <f>_xlfn.XLOOKUP(tbl_OrderProduct[[#This Row],[ProductID]],tbl_Product[ProductID],tbl_Product[ListPrice])*tbl_OrderProduct[[#This Row],[Quantity]]</f>
        <v>98</v>
      </c>
    </row>
    <row r="983" spans="1:5" x14ac:dyDescent="0.4">
      <c r="A983" t="s">
        <v>572</v>
      </c>
      <c r="B983" t="s">
        <v>151</v>
      </c>
      <c r="C983" t="str">
        <f>_xlfn.XLOOKUP(tbl_OrderProduct[[#This Row],[ProductID]],tbl_Product[ProductID],tbl_Product[Category])</f>
        <v>Adventure</v>
      </c>
      <c r="D983">
        <v>2</v>
      </c>
      <c r="E983" s="3">
        <f>_xlfn.XLOOKUP(tbl_OrderProduct[[#This Row],[ProductID]],tbl_Product[ProductID],tbl_Product[ListPrice])*tbl_OrderProduct[[#This Row],[Quantity]]</f>
        <v>121.9</v>
      </c>
    </row>
    <row r="984" spans="1:5" x14ac:dyDescent="0.4">
      <c r="A984" t="s">
        <v>573</v>
      </c>
      <c r="B984" t="s">
        <v>8</v>
      </c>
      <c r="C984" t="str">
        <f>_xlfn.XLOOKUP(tbl_OrderProduct[[#This Row],[ProductID]],tbl_Product[ProductID],tbl_Product[Category])</f>
        <v>Adventure</v>
      </c>
      <c r="D984">
        <v>1</v>
      </c>
      <c r="E984" s="3">
        <f>_xlfn.XLOOKUP(tbl_OrderProduct[[#This Row],[ProductID]],tbl_Product[ProductID],tbl_Product[ListPrice])*tbl_OrderProduct[[#This Row],[Quantity]]</f>
        <v>54.5</v>
      </c>
    </row>
    <row r="985" spans="1:5" x14ac:dyDescent="0.4">
      <c r="A985" t="s">
        <v>573</v>
      </c>
      <c r="B985" t="s">
        <v>156</v>
      </c>
      <c r="C985" t="str">
        <f>_xlfn.XLOOKUP(tbl_OrderProduct[[#This Row],[ProductID]],tbl_Product[ProductID],tbl_Product[Category])</f>
        <v>Strategy</v>
      </c>
      <c r="D985">
        <v>1</v>
      </c>
      <c r="E985" s="3">
        <f>_xlfn.XLOOKUP(tbl_OrderProduct[[#This Row],[ProductID]],tbl_Product[ProductID],tbl_Product[ListPrice])*tbl_OrderProduct[[#This Row],[Quantity]]</f>
        <v>40.99</v>
      </c>
    </row>
    <row r="986" spans="1:5" x14ac:dyDescent="0.4">
      <c r="A986" t="s">
        <v>573</v>
      </c>
      <c r="B986" t="s">
        <v>152</v>
      </c>
      <c r="C986" t="str">
        <f>_xlfn.XLOOKUP(tbl_OrderProduct[[#This Row],[ProductID]],tbl_Product[ProductID],tbl_Product[Category])</f>
        <v>Party</v>
      </c>
      <c r="D986">
        <v>1</v>
      </c>
      <c r="E986" s="3">
        <f>_xlfn.XLOOKUP(tbl_OrderProduct[[#This Row],[ProductID]],tbl_Product[ProductID],tbl_Product[ListPrice])*tbl_OrderProduct[[#This Row],[Quantity]]</f>
        <v>59.95</v>
      </c>
    </row>
    <row r="987" spans="1:5" x14ac:dyDescent="0.4">
      <c r="A987" t="s">
        <v>573</v>
      </c>
      <c r="B987" t="s">
        <v>163</v>
      </c>
      <c r="C987" t="str">
        <f>_xlfn.XLOOKUP(tbl_OrderProduct[[#This Row],[ProductID]],tbl_Product[ProductID],tbl_Product[Category])</f>
        <v>Party</v>
      </c>
      <c r="D987">
        <v>3</v>
      </c>
      <c r="E987" s="3">
        <f>_xlfn.XLOOKUP(tbl_OrderProduct[[#This Row],[ProductID]],tbl_Product[ProductID],tbl_Product[ListPrice])*tbl_OrderProduct[[#This Row],[Quantity]]</f>
        <v>114</v>
      </c>
    </row>
    <row r="988" spans="1:5" x14ac:dyDescent="0.4">
      <c r="A988" t="s">
        <v>574</v>
      </c>
      <c r="B988" t="s">
        <v>141</v>
      </c>
      <c r="C988" t="str">
        <f>_xlfn.XLOOKUP(tbl_OrderProduct[[#This Row],[ProductID]],tbl_Product[ProductID],tbl_Product[Category])</f>
        <v>Strategy</v>
      </c>
      <c r="D988">
        <v>2</v>
      </c>
      <c r="E988" s="3">
        <f>_xlfn.XLOOKUP(tbl_OrderProduct[[#This Row],[ProductID]],tbl_Product[ProductID],tbl_Product[ListPrice])*tbl_OrderProduct[[#This Row],[Quantity]]</f>
        <v>48</v>
      </c>
    </row>
    <row r="989" spans="1:5" x14ac:dyDescent="0.4">
      <c r="A989" t="s">
        <v>574</v>
      </c>
      <c r="B989" t="s">
        <v>154</v>
      </c>
      <c r="C989" t="str">
        <f>_xlfn.XLOOKUP(tbl_OrderProduct[[#This Row],[ProductID]],tbl_Product[ProductID],tbl_Product[Category])</f>
        <v>Strategy</v>
      </c>
      <c r="D989">
        <v>2</v>
      </c>
      <c r="E989" s="3">
        <f>_xlfn.XLOOKUP(tbl_OrderProduct[[#This Row],[ProductID]],tbl_Product[ProductID],tbl_Product[ListPrice])*tbl_OrderProduct[[#This Row],[Quantity]]</f>
        <v>62</v>
      </c>
    </row>
    <row r="990" spans="1:5" x14ac:dyDescent="0.4">
      <c r="A990" t="s">
        <v>574</v>
      </c>
      <c r="B990" t="s">
        <v>11</v>
      </c>
      <c r="C990" t="str">
        <f>_xlfn.XLOOKUP(tbl_OrderProduct[[#This Row],[ProductID]],tbl_Product[ProductID],tbl_Product[Category])</f>
        <v>Adventure</v>
      </c>
      <c r="D990">
        <v>2</v>
      </c>
      <c r="E990" s="3">
        <f>_xlfn.XLOOKUP(tbl_OrderProduct[[#This Row],[ProductID]],tbl_Product[ProductID],tbl_Product[ListPrice])*tbl_OrderProduct[[#This Row],[Quantity]]</f>
        <v>39.9</v>
      </c>
    </row>
    <row r="991" spans="1:5" x14ac:dyDescent="0.4">
      <c r="A991" t="s">
        <v>574</v>
      </c>
      <c r="B991" t="s">
        <v>158</v>
      </c>
      <c r="C991" t="str">
        <f>_xlfn.XLOOKUP(tbl_OrderProduct[[#This Row],[ProductID]],tbl_Product[ProductID],tbl_Product[Category])</f>
        <v>Classic</v>
      </c>
      <c r="D991">
        <v>2</v>
      </c>
      <c r="E991" s="3">
        <f>_xlfn.XLOOKUP(tbl_OrderProduct[[#This Row],[ProductID]],tbl_Product[ProductID],tbl_Product[ListPrice])*tbl_OrderProduct[[#This Row],[Quantity]]</f>
        <v>90</v>
      </c>
    </row>
    <row r="992" spans="1:5" x14ac:dyDescent="0.4">
      <c r="A992" t="s">
        <v>574</v>
      </c>
      <c r="B992" t="s">
        <v>5</v>
      </c>
      <c r="C992" t="str">
        <f>_xlfn.XLOOKUP(tbl_OrderProduct[[#This Row],[ProductID]],tbl_Product[ProductID],tbl_Product[Category])</f>
        <v>Strategy</v>
      </c>
      <c r="D992">
        <v>1</v>
      </c>
      <c r="E992" s="3">
        <f>_xlfn.XLOOKUP(tbl_OrderProduct[[#This Row],[ProductID]],tbl_Product[ProductID],tbl_Product[ListPrice])*tbl_OrderProduct[[#This Row],[Quantity]]</f>
        <v>49.95</v>
      </c>
    </row>
    <row r="993" spans="1:5" x14ac:dyDescent="0.4">
      <c r="A993" t="s">
        <v>575</v>
      </c>
      <c r="B993" t="s">
        <v>5</v>
      </c>
      <c r="C993" t="str">
        <f>_xlfn.XLOOKUP(tbl_OrderProduct[[#This Row],[ProductID]],tbl_Product[ProductID],tbl_Product[Category])</f>
        <v>Strategy</v>
      </c>
      <c r="D993">
        <v>1</v>
      </c>
      <c r="E993" s="3">
        <f>_xlfn.XLOOKUP(tbl_OrderProduct[[#This Row],[ProductID]],tbl_Product[ProductID],tbl_Product[ListPrice])*tbl_OrderProduct[[#This Row],[Quantity]]</f>
        <v>49.95</v>
      </c>
    </row>
    <row r="994" spans="1:5" x14ac:dyDescent="0.4">
      <c r="A994" t="s">
        <v>576</v>
      </c>
      <c r="B994" t="s">
        <v>150</v>
      </c>
      <c r="C994" t="str">
        <f>_xlfn.XLOOKUP(tbl_OrderProduct[[#This Row],[ProductID]],tbl_Product[ProductID],tbl_Product[Category])</f>
        <v>Party</v>
      </c>
      <c r="D994">
        <v>3</v>
      </c>
      <c r="E994" s="3">
        <f>_xlfn.XLOOKUP(tbl_OrderProduct[[#This Row],[ProductID]],tbl_Product[ProductID],tbl_Product[ListPrice])*tbl_OrderProduct[[#This Row],[Quantity]]</f>
        <v>105</v>
      </c>
    </row>
    <row r="995" spans="1:5" x14ac:dyDescent="0.4">
      <c r="A995" t="s">
        <v>576</v>
      </c>
      <c r="B995" t="s">
        <v>8</v>
      </c>
      <c r="C995" t="str">
        <f>_xlfn.XLOOKUP(tbl_OrderProduct[[#This Row],[ProductID]],tbl_Product[ProductID],tbl_Product[Category])</f>
        <v>Adventure</v>
      </c>
      <c r="D995">
        <v>1</v>
      </c>
      <c r="E995" s="3">
        <f>_xlfn.XLOOKUP(tbl_OrderProduct[[#This Row],[ProductID]],tbl_Product[ProductID],tbl_Product[ListPrice])*tbl_OrderProduct[[#This Row],[Quantity]]</f>
        <v>54.5</v>
      </c>
    </row>
    <row r="996" spans="1:5" x14ac:dyDescent="0.4">
      <c r="A996" t="s">
        <v>577</v>
      </c>
      <c r="B996" t="s">
        <v>145</v>
      </c>
      <c r="C996" t="str">
        <f>_xlfn.XLOOKUP(tbl_OrderProduct[[#This Row],[ProductID]],tbl_Product[ProductID],tbl_Product[Category])</f>
        <v>Adventure</v>
      </c>
      <c r="D996">
        <v>1</v>
      </c>
      <c r="E996" s="3">
        <f>_xlfn.XLOOKUP(tbl_OrderProduct[[#This Row],[ProductID]],tbl_Product[ProductID],tbl_Product[ListPrice])*tbl_OrderProduct[[#This Row],[Quantity]]</f>
        <v>40.5</v>
      </c>
    </row>
    <row r="997" spans="1:5" x14ac:dyDescent="0.4">
      <c r="A997" t="s">
        <v>577</v>
      </c>
      <c r="B997" t="s">
        <v>150</v>
      </c>
      <c r="C997" t="str">
        <f>_xlfn.XLOOKUP(tbl_OrderProduct[[#This Row],[ProductID]],tbl_Product[ProductID],tbl_Product[Category])</f>
        <v>Party</v>
      </c>
      <c r="D997">
        <v>1</v>
      </c>
      <c r="E997" s="3">
        <f>_xlfn.XLOOKUP(tbl_OrderProduct[[#This Row],[ProductID]],tbl_Product[ProductID],tbl_Product[ListPrice])*tbl_OrderProduct[[#This Row],[Quantity]]</f>
        <v>35</v>
      </c>
    </row>
    <row r="998" spans="1:5" x14ac:dyDescent="0.4">
      <c r="A998" t="s">
        <v>577</v>
      </c>
      <c r="B998" t="s">
        <v>131</v>
      </c>
      <c r="C998" t="str">
        <f>_xlfn.XLOOKUP(tbl_OrderProduct[[#This Row],[ProductID]],tbl_Product[ProductID],tbl_Product[Category])</f>
        <v>Strategy</v>
      </c>
      <c r="D998">
        <v>1</v>
      </c>
      <c r="E998" s="3">
        <f>_xlfn.XLOOKUP(tbl_OrderProduct[[#This Row],[ProductID]],tbl_Product[ProductID],tbl_Product[ListPrice])*tbl_OrderProduct[[#This Row],[Quantity]]</f>
        <v>49</v>
      </c>
    </row>
    <row r="999" spans="1:5" x14ac:dyDescent="0.4">
      <c r="A999" t="s">
        <v>578</v>
      </c>
      <c r="B999" t="s">
        <v>4</v>
      </c>
      <c r="C999" t="str">
        <f>_xlfn.XLOOKUP(tbl_OrderProduct[[#This Row],[ProductID]],tbl_Product[ProductID],tbl_Product[Category])</f>
        <v>Strategy</v>
      </c>
      <c r="D999">
        <v>2</v>
      </c>
      <c r="E999" s="3">
        <f>_xlfn.XLOOKUP(tbl_OrderProduct[[#This Row],[ProductID]],tbl_Product[ProductID],tbl_Product[ListPrice])*tbl_OrderProduct[[#This Row],[Quantity]]</f>
        <v>69.98</v>
      </c>
    </row>
    <row r="1000" spans="1:5" x14ac:dyDescent="0.4">
      <c r="A1000" t="s">
        <v>578</v>
      </c>
      <c r="B1000" t="s">
        <v>7</v>
      </c>
      <c r="C1000" t="str">
        <f>_xlfn.XLOOKUP(tbl_OrderProduct[[#This Row],[ProductID]],tbl_Product[ProductID],tbl_Product[Category])</f>
        <v>Strategy</v>
      </c>
      <c r="D1000">
        <v>1</v>
      </c>
      <c r="E1000" s="3">
        <f>_xlfn.XLOOKUP(tbl_OrderProduct[[#This Row],[ProductID]],tbl_Product[ProductID],tbl_Product[ListPrice])*tbl_OrderProduct[[#This Row],[Quantity]]</f>
        <v>53</v>
      </c>
    </row>
    <row r="1001" spans="1:5" x14ac:dyDescent="0.4">
      <c r="A1001" t="s">
        <v>578</v>
      </c>
      <c r="B1001" t="s">
        <v>133</v>
      </c>
      <c r="C1001" t="str">
        <f>_xlfn.XLOOKUP(tbl_OrderProduct[[#This Row],[ProductID]],tbl_Product[ProductID],tbl_Product[Category])</f>
        <v>Adventure</v>
      </c>
      <c r="D1001">
        <v>2</v>
      </c>
      <c r="E1001" s="3">
        <f>_xlfn.XLOOKUP(tbl_OrderProduct[[#This Row],[ProductID]],tbl_Product[ProductID],tbl_Product[ListPrice])*tbl_OrderProduct[[#This Row],[Quantity]]</f>
        <v>47.9</v>
      </c>
    </row>
    <row r="1002" spans="1:5" x14ac:dyDescent="0.4">
      <c r="A1002" t="s">
        <v>578</v>
      </c>
      <c r="B1002" t="s">
        <v>156</v>
      </c>
      <c r="C1002" t="str">
        <f>_xlfn.XLOOKUP(tbl_OrderProduct[[#This Row],[ProductID]],tbl_Product[ProductID],tbl_Product[Category])</f>
        <v>Strategy</v>
      </c>
      <c r="D1002">
        <v>1</v>
      </c>
      <c r="E1002" s="3">
        <f>_xlfn.XLOOKUP(tbl_OrderProduct[[#This Row],[ProductID]],tbl_Product[ProductID],tbl_Product[ListPrice])*tbl_OrderProduct[[#This Row],[Quantity]]</f>
        <v>40.99</v>
      </c>
    </row>
    <row r="1003" spans="1:5" x14ac:dyDescent="0.4">
      <c r="A1003" t="s">
        <v>579</v>
      </c>
      <c r="B1003" t="s">
        <v>132</v>
      </c>
      <c r="C1003" t="str">
        <f>_xlfn.XLOOKUP(tbl_OrderProduct[[#This Row],[ProductID]],tbl_Product[ProductID],tbl_Product[Category])</f>
        <v>Strategy</v>
      </c>
      <c r="D1003">
        <v>1</v>
      </c>
      <c r="E1003" s="3">
        <f>_xlfn.XLOOKUP(tbl_OrderProduct[[#This Row],[ProductID]],tbl_Product[ProductID],tbl_Product[ListPrice])*tbl_OrderProduct[[#This Row],[Quantity]]</f>
        <v>16.5</v>
      </c>
    </row>
    <row r="1004" spans="1:5" x14ac:dyDescent="0.4">
      <c r="A1004" t="s">
        <v>580</v>
      </c>
      <c r="B1004" t="s">
        <v>136</v>
      </c>
      <c r="C1004" t="str">
        <f>_xlfn.XLOOKUP(tbl_OrderProduct[[#This Row],[ProductID]],tbl_Product[ProductID],tbl_Product[Category])</f>
        <v>Party</v>
      </c>
      <c r="D1004">
        <v>1</v>
      </c>
      <c r="E1004" s="3">
        <f>_xlfn.XLOOKUP(tbl_OrderProduct[[#This Row],[ProductID]],tbl_Product[ProductID],tbl_Product[ListPrice])*tbl_OrderProduct[[#This Row],[Quantity]]</f>
        <v>33</v>
      </c>
    </row>
    <row r="1005" spans="1:5" x14ac:dyDescent="0.4">
      <c r="A1005" t="s">
        <v>580</v>
      </c>
      <c r="B1005" t="s">
        <v>147</v>
      </c>
      <c r="C1005" t="str">
        <f>_xlfn.XLOOKUP(tbl_OrderProduct[[#This Row],[ProductID]],tbl_Product[ProductID],tbl_Product[Category])</f>
        <v>Classic</v>
      </c>
      <c r="D1005">
        <v>2</v>
      </c>
      <c r="E1005" s="3">
        <f>_xlfn.XLOOKUP(tbl_OrderProduct[[#This Row],[ProductID]],tbl_Product[ProductID],tbl_Product[ListPrice])*tbl_OrderProduct[[#This Row],[Quantity]]</f>
        <v>81.900000000000006</v>
      </c>
    </row>
    <row r="1006" spans="1:5" x14ac:dyDescent="0.4">
      <c r="A1006" t="s">
        <v>580</v>
      </c>
      <c r="B1006" t="s">
        <v>9</v>
      </c>
      <c r="C1006" t="str">
        <f>_xlfn.XLOOKUP(tbl_OrderProduct[[#This Row],[ProductID]],tbl_Product[ProductID],tbl_Product[Category])</f>
        <v>Strategy</v>
      </c>
      <c r="D1006">
        <v>1</v>
      </c>
      <c r="E1006" s="3">
        <f>_xlfn.XLOOKUP(tbl_OrderProduct[[#This Row],[ProductID]],tbl_Product[ProductID],tbl_Product[ListPrice])*tbl_OrderProduct[[#This Row],[Quantity]]</f>
        <v>73.95</v>
      </c>
    </row>
    <row r="1007" spans="1:5" x14ac:dyDescent="0.4">
      <c r="A1007" t="s">
        <v>581</v>
      </c>
      <c r="B1007" t="s">
        <v>145</v>
      </c>
      <c r="C1007" t="str">
        <f>_xlfn.XLOOKUP(tbl_OrderProduct[[#This Row],[ProductID]],tbl_Product[ProductID],tbl_Product[Category])</f>
        <v>Adventure</v>
      </c>
      <c r="D1007">
        <v>2</v>
      </c>
      <c r="E1007" s="3">
        <f>_xlfn.XLOOKUP(tbl_OrderProduct[[#This Row],[ProductID]],tbl_Product[ProductID],tbl_Product[ListPrice])*tbl_OrderProduct[[#This Row],[Quantity]]</f>
        <v>81</v>
      </c>
    </row>
    <row r="1008" spans="1:5" x14ac:dyDescent="0.4">
      <c r="A1008" t="s">
        <v>581</v>
      </c>
      <c r="B1008" t="s">
        <v>142</v>
      </c>
      <c r="C1008" t="str">
        <f>_xlfn.XLOOKUP(tbl_OrderProduct[[#This Row],[ProductID]],tbl_Product[ProductID],tbl_Product[Category])</f>
        <v>Classic</v>
      </c>
      <c r="D1008">
        <v>1</v>
      </c>
      <c r="E1008" s="3">
        <f>_xlfn.XLOOKUP(tbl_OrderProduct[[#This Row],[ProductID]],tbl_Product[ProductID],tbl_Product[ListPrice])*tbl_OrderProduct[[#This Row],[Quantity]]</f>
        <v>49.49</v>
      </c>
    </row>
    <row r="1009" spans="1:5" x14ac:dyDescent="0.4">
      <c r="A1009" t="s">
        <v>582</v>
      </c>
      <c r="B1009" t="s">
        <v>145</v>
      </c>
      <c r="C1009" t="str">
        <f>_xlfn.XLOOKUP(tbl_OrderProduct[[#This Row],[ProductID]],tbl_Product[ProductID],tbl_Product[Category])</f>
        <v>Adventure</v>
      </c>
      <c r="D1009">
        <v>1</v>
      </c>
      <c r="E1009" s="3">
        <f>_xlfn.XLOOKUP(tbl_OrderProduct[[#This Row],[ProductID]],tbl_Product[ProductID],tbl_Product[ListPrice])*tbl_OrderProduct[[#This Row],[Quantity]]</f>
        <v>40.5</v>
      </c>
    </row>
    <row r="1010" spans="1:5" x14ac:dyDescent="0.4">
      <c r="A1010" t="s">
        <v>582</v>
      </c>
      <c r="B1010" t="s">
        <v>5</v>
      </c>
      <c r="C1010" t="str">
        <f>_xlfn.XLOOKUP(tbl_OrderProduct[[#This Row],[ProductID]],tbl_Product[ProductID],tbl_Product[Category])</f>
        <v>Strategy</v>
      </c>
      <c r="D1010">
        <v>1</v>
      </c>
      <c r="E1010" s="3">
        <f>_xlfn.XLOOKUP(tbl_OrderProduct[[#This Row],[ProductID]],tbl_Product[ProductID],tbl_Product[ListPrice])*tbl_OrderProduct[[#This Row],[Quantity]]</f>
        <v>49.95</v>
      </c>
    </row>
    <row r="1011" spans="1:5" x14ac:dyDescent="0.4">
      <c r="A1011" t="s">
        <v>583</v>
      </c>
      <c r="B1011" t="s">
        <v>135</v>
      </c>
      <c r="C1011" t="str">
        <f>_xlfn.XLOOKUP(tbl_OrderProduct[[#This Row],[ProductID]],tbl_Product[ProductID],tbl_Product[Category])</f>
        <v>Classic</v>
      </c>
      <c r="D1011">
        <v>1</v>
      </c>
      <c r="E1011" s="3">
        <f>_xlfn.XLOOKUP(tbl_OrderProduct[[#This Row],[ProductID]],tbl_Product[ProductID],tbl_Product[ListPrice])*tbl_OrderProduct[[#This Row],[Quantity]]</f>
        <v>16.989999999999998</v>
      </c>
    </row>
    <row r="1012" spans="1:5" x14ac:dyDescent="0.4">
      <c r="A1012" t="s">
        <v>583</v>
      </c>
      <c r="B1012" t="s">
        <v>146</v>
      </c>
      <c r="C1012" t="str">
        <f>_xlfn.XLOOKUP(tbl_OrderProduct[[#This Row],[ProductID]],tbl_Product[ProductID],tbl_Product[Category])</f>
        <v>Strategy</v>
      </c>
      <c r="D1012">
        <v>1</v>
      </c>
      <c r="E1012" s="3">
        <f>_xlfn.XLOOKUP(tbl_OrderProduct[[#This Row],[ProductID]],tbl_Product[ProductID],tbl_Product[ListPrice])*tbl_OrderProduct[[#This Row],[Quantity]]</f>
        <v>49.49</v>
      </c>
    </row>
    <row r="1013" spans="1:5" x14ac:dyDescent="0.4">
      <c r="A1013" t="s">
        <v>583</v>
      </c>
      <c r="B1013" t="s">
        <v>10</v>
      </c>
      <c r="C1013" t="str">
        <f>_xlfn.XLOOKUP(tbl_OrderProduct[[#This Row],[ProductID]],tbl_Product[ProductID],tbl_Product[Category])</f>
        <v>Party</v>
      </c>
      <c r="D1013">
        <v>1</v>
      </c>
      <c r="E1013" s="3">
        <f>_xlfn.XLOOKUP(tbl_OrderProduct[[#This Row],[ProductID]],tbl_Product[ProductID],tbl_Product[ListPrice])*tbl_OrderProduct[[#This Row],[Quantity]]</f>
        <v>49</v>
      </c>
    </row>
    <row r="1014" spans="1:5" x14ac:dyDescent="0.4">
      <c r="A1014" t="s">
        <v>583</v>
      </c>
      <c r="B1014" t="s">
        <v>156</v>
      </c>
      <c r="C1014" t="str">
        <f>_xlfn.XLOOKUP(tbl_OrderProduct[[#This Row],[ProductID]],tbl_Product[ProductID],tbl_Product[Category])</f>
        <v>Strategy</v>
      </c>
      <c r="D1014">
        <v>1</v>
      </c>
      <c r="E1014" s="3">
        <f>_xlfn.XLOOKUP(tbl_OrderProduct[[#This Row],[ProductID]],tbl_Product[ProductID],tbl_Product[ListPrice])*tbl_OrderProduct[[#This Row],[Quantity]]</f>
        <v>40.99</v>
      </c>
    </row>
    <row r="1015" spans="1:5" x14ac:dyDescent="0.4">
      <c r="A1015" t="s">
        <v>583</v>
      </c>
      <c r="B1015" t="s">
        <v>8</v>
      </c>
      <c r="C1015" t="str">
        <f>_xlfn.XLOOKUP(tbl_OrderProduct[[#This Row],[ProductID]],tbl_Product[ProductID],tbl_Product[Category])</f>
        <v>Adventure</v>
      </c>
      <c r="D1015">
        <v>1</v>
      </c>
      <c r="E1015" s="3">
        <f>_xlfn.XLOOKUP(tbl_OrderProduct[[#This Row],[ProductID]],tbl_Product[ProductID],tbl_Product[ListPrice])*tbl_OrderProduct[[#This Row],[Quantity]]</f>
        <v>54.5</v>
      </c>
    </row>
    <row r="1016" spans="1:5" x14ac:dyDescent="0.4">
      <c r="A1016" t="s">
        <v>584</v>
      </c>
      <c r="B1016" t="s">
        <v>137</v>
      </c>
      <c r="C1016" t="str">
        <f>_xlfn.XLOOKUP(tbl_OrderProduct[[#This Row],[ProductID]],tbl_Product[ProductID],tbl_Product[Category])</f>
        <v>Classic</v>
      </c>
      <c r="D1016">
        <v>1</v>
      </c>
      <c r="E1016" s="3">
        <f>_xlfn.XLOOKUP(tbl_OrderProduct[[#This Row],[ProductID]],tbl_Product[ProductID],tbl_Product[ListPrice])*tbl_OrderProduct[[#This Row],[Quantity]]</f>
        <v>70.989999999999995</v>
      </c>
    </row>
    <row r="1017" spans="1:5" x14ac:dyDescent="0.4">
      <c r="A1017" t="s">
        <v>584</v>
      </c>
      <c r="B1017" t="s">
        <v>157</v>
      </c>
      <c r="C1017" t="str">
        <f>_xlfn.XLOOKUP(tbl_OrderProduct[[#This Row],[ProductID]],tbl_Product[ProductID],tbl_Product[Category])</f>
        <v>Strategy</v>
      </c>
      <c r="D1017">
        <v>1</v>
      </c>
      <c r="E1017" s="3">
        <f>_xlfn.XLOOKUP(tbl_OrderProduct[[#This Row],[ProductID]],tbl_Product[ProductID],tbl_Product[ListPrice])*tbl_OrderProduct[[#This Row],[Quantity]]</f>
        <v>47</v>
      </c>
    </row>
    <row r="1018" spans="1:5" x14ac:dyDescent="0.4">
      <c r="A1018" t="s">
        <v>585</v>
      </c>
      <c r="B1018" t="s">
        <v>143</v>
      </c>
      <c r="C1018" t="str">
        <f>_xlfn.XLOOKUP(tbl_OrderProduct[[#This Row],[ProductID]],tbl_Product[ProductID],tbl_Product[Category])</f>
        <v>Party</v>
      </c>
      <c r="D1018">
        <v>1</v>
      </c>
      <c r="E1018" s="3">
        <f>_xlfn.XLOOKUP(tbl_OrderProduct[[#This Row],[ProductID]],tbl_Product[ProductID],tbl_Product[ListPrice])*tbl_OrderProduct[[#This Row],[Quantity]]</f>
        <v>21.95</v>
      </c>
    </row>
    <row r="1019" spans="1:5" x14ac:dyDescent="0.4">
      <c r="A1019" t="s">
        <v>586</v>
      </c>
      <c r="B1019" t="s">
        <v>143</v>
      </c>
      <c r="C1019" t="str">
        <f>_xlfn.XLOOKUP(tbl_OrderProduct[[#This Row],[ProductID]],tbl_Product[ProductID],tbl_Product[Category])</f>
        <v>Party</v>
      </c>
      <c r="D1019">
        <v>1</v>
      </c>
      <c r="E1019" s="3">
        <f>_xlfn.XLOOKUP(tbl_OrderProduct[[#This Row],[ProductID]],tbl_Product[ProductID],tbl_Product[ListPrice])*tbl_OrderProduct[[#This Row],[Quantity]]</f>
        <v>21.95</v>
      </c>
    </row>
    <row r="1020" spans="1:5" x14ac:dyDescent="0.4">
      <c r="A1020" t="s">
        <v>587</v>
      </c>
      <c r="B1020" t="s">
        <v>165</v>
      </c>
      <c r="C1020" t="str">
        <f>_xlfn.XLOOKUP(tbl_OrderProduct[[#This Row],[ProductID]],tbl_Product[ProductID],tbl_Product[Category])</f>
        <v>Party</v>
      </c>
      <c r="D1020">
        <v>1</v>
      </c>
      <c r="E1020" s="3">
        <f>_xlfn.XLOOKUP(tbl_OrderProduct[[#This Row],[ProductID]],tbl_Product[ProductID],tbl_Product[ListPrice])*tbl_OrderProduct[[#This Row],[Quantity]]</f>
        <v>26.49</v>
      </c>
    </row>
    <row r="1021" spans="1:5" x14ac:dyDescent="0.4">
      <c r="A1021" t="s">
        <v>587</v>
      </c>
      <c r="B1021" t="s">
        <v>11</v>
      </c>
      <c r="C1021" t="str">
        <f>_xlfn.XLOOKUP(tbl_OrderProduct[[#This Row],[ProductID]],tbl_Product[ProductID],tbl_Product[Category])</f>
        <v>Adventure</v>
      </c>
      <c r="D1021">
        <v>2</v>
      </c>
      <c r="E1021" s="3">
        <f>_xlfn.XLOOKUP(tbl_OrderProduct[[#This Row],[ProductID]],tbl_Product[ProductID],tbl_Product[ListPrice])*tbl_OrderProduct[[#This Row],[Quantity]]</f>
        <v>39.9</v>
      </c>
    </row>
    <row r="1022" spans="1:5" x14ac:dyDescent="0.4">
      <c r="A1022" t="s">
        <v>588</v>
      </c>
      <c r="B1022" t="s">
        <v>133</v>
      </c>
      <c r="C1022" t="str">
        <f>_xlfn.XLOOKUP(tbl_OrderProduct[[#This Row],[ProductID]],tbl_Product[ProductID],tbl_Product[Category])</f>
        <v>Adventure</v>
      </c>
      <c r="D1022">
        <v>2</v>
      </c>
      <c r="E1022" s="3">
        <f>_xlfn.XLOOKUP(tbl_OrderProduct[[#This Row],[ProductID]],tbl_Product[ProductID],tbl_Product[ListPrice])*tbl_OrderProduct[[#This Row],[Quantity]]</f>
        <v>47.9</v>
      </c>
    </row>
    <row r="1023" spans="1:5" x14ac:dyDescent="0.4">
      <c r="A1023" t="s">
        <v>588</v>
      </c>
      <c r="B1023" t="s">
        <v>8</v>
      </c>
      <c r="C1023" t="str">
        <f>_xlfn.XLOOKUP(tbl_OrderProduct[[#This Row],[ProductID]],tbl_Product[ProductID],tbl_Product[Category])</f>
        <v>Adventure</v>
      </c>
      <c r="D1023">
        <v>1</v>
      </c>
      <c r="E1023" s="3">
        <f>_xlfn.XLOOKUP(tbl_OrderProduct[[#This Row],[ProductID]],tbl_Product[ProductID],tbl_Product[ListPrice])*tbl_OrderProduct[[#This Row],[Quantity]]</f>
        <v>54.5</v>
      </c>
    </row>
    <row r="1024" spans="1:5" x14ac:dyDescent="0.4">
      <c r="A1024" t="s">
        <v>588</v>
      </c>
      <c r="B1024" t="s">
        <v>164</v>
      </c>
      <c r="C1024" t="str">
        <f>_xlfn.XLOOKUP(tbl_OrderProduct[[#This Row],[ProductID]],tbl_Product[ProductID],tbl_Product[Category])</f>
        <v>Strategy</v>
      </c>
      <c r="D1024">
        <v>1</v>
      </c>
      <c r="E1024" s="3">
        <f>_xlfn.XLOOKUP(tbl_OrderProduct[[#This Row],[ProductID]],tbl_Product[ProductID],tbl_Product[ListPrice])*tbl_OrderProduct[[#This Row],[Quantity]]</f>
        <v>29</v>
      </c>
    </row>
    <row r="1025" spans="1:5" x14ac:dyDescent="0.4">
      <c r="A1025" t="s">
        <v>588</v>
      </c>
      <c r="B1025" t="s">
        <v>11</v>
      </c>
      <c r="C1025" t="str">
        <f>_xlfn.XLOOKUP(tbl_OrderProduct[[#This Row],[ProductID]],tbl_Product[ProductID],tbl_Product[Category])</f>
        <v>Adventure</v>
      </c>
      <c r="D1025">
        <v>1</v>
      </c>
      <c r="E1025" s="3">
        <f>_xlfn.XLOOKUP(tbl_OrderProduct[[#This Row],[ProductID]],tbl_Product[ProductID],tbl_Product[ListPrice])*tbl_OrderProduct[[#This Row],[Quantity]]</f>
        <v>19.95</v>
      </c>
    </row>
    <row r="1026" spans="1:5" x14ac:dyDescent="0.4">
      <c r="A1026" t="s">
        <v>589</v>
      </c>
      <c r="B1026" t="s">
        <v>142</v>
      </c>
      <c r="C1026" t="str">
        <f>_xlfn.XLOOKUP(tbl_OrderProduct[[#This Row],[ProductID]],tbl_Product[ProductID],tbl_Product[Category])</f>
        <v>Classic</v>
      </c>
      <c r="D1026">
        <v>2</v>
      </c>
      <c r="E1026" s="3">
        <f>_xlfn.XLOOKUP(tbl_OrderProduct[[#This Row],[ProductID]],tbl_Product[ProductID],tbl_Product[ListPrice])*tbl_OrderProduct[[#This Row],[Quantity]]</f>
        <v>98.98</v>
      </c>
    </row>
    <row r="1027" spans="1:5" x14ac:dyDescent="0.4">
      <c r="A1027" t="s">
        <v>589</v>
      </c>
      <c r="B1027" t="s">
        <v>130</v>
      </c>
      <c r="C1027" t="str">
        <f>_xlfn.XLOOKUP(tbl_OrderProduct[[#This Row],[ProductID]],tbl_Product[ProductID],tbl_Product[Category])</f>
        <v>Strategy</v>
      </c>
      <c r="D1027">
        <v>2</v>
      </c>
      <c r="E1027" s="3">
        <f>_xlfn.XLOOKUP(tbl_OrderProduct[[#This Row],[ProductID]],tbl_Product[ProductID],tbl_Product[ListPrice])*tbl_OrderProduct[[#This Row],[Quantity]]</f>
        <v>31</v>
      </c>
    </row>
    <row r="1028" spans="1:5" x14ac:dyDescent="0.4">
      <c r="A1028" t="s">
        <v>590</v>
      </c>
      <c r="B1028" t="s">
        <v>146</v>
      </c>
      <c r="C1028" t="str">
        <f>_xlfn.XLOOKUP(tbl_OrderProduct[[#This Row],[ProductID]],tbl_Product[ProductID],tbl_Product[Category])</f>
        <v>Strategy</v>
      </c>
      <c r="D1028">
        <v>1</v>
      </c>
      <c r="E1028" s="3">
        <f>_xlfn.XLOOKUP(tbl_OrderProduct[[#This Row],[ProductID]],tbl_Product[ProductID],tbl_Product[ListPrice])*tbl_OrderProduct[[#This Row],[Quantity]]</f>
        <v>49.49</v>
      </c>
    </row>
    <row r="1029" spans="1:5" x14ac:dyDescent="0.4">
      <c r="A1029" t="s">
        <v>591</v>
      </c>
      <c r="B1029" t="s">
        <v>130</v>
      </c>
      <c r="C1029" t="str">
        <f>_xlfn.XLOOKUP(tbl_OrderProduct[[#This Row],[ProductID]],tbl_Product[ProductID],tbl_Product[Category])</f>
        <v>Strategy</v>
      </c>
      <c r="D1029">
        <v>2</v>
      </c>
      <c r="E1029" s="3">
        <f>_xlfn.XLOOKUP(tbl_OrderProduct[[#This Row],[ProductID]],tbl_Product[ProductID],tbl_Product[ListPrice])*tbl_OrderProduct[[#This Row],[Quantity]]</f>
        <v>31</v>
      </c>
    </row>
    <row r="1030" spans="1:5" x14ac:dyDescent="0.4">
      <c r="A1030" t="s">
        <v>592</v>
      </c>
      <c r="B1030" t="s">
        <v>154</v>
      </c>
      <c r="C1030" t="str">
        <f>_xlfn.XLOOKUP(tbl_OrderProduct[[#This Row],[ProductID]],tbl_Product[ProductID],tbl_Product[Category])</f>
        <v>Strategy</v>
      </c>
      <c r="D1030">
        <v>2</v>
      </c>
      <c r="E1030" s="3">
        <f>_xlfn.XLOOKUP(tbl_OrderProduct[[#This Row],[ProductID]],tbl_Product[ProductID],tbl_Product[ListPrice])*tbl_OrderProduct[[#This Row],[Quantity]]</f>
        <v>62</v>
      </c>
    </row>
    <row r="1031" spans="1:5" x14ac:dyDescent="0.4">
      <c r="A1031" t="s">
        <v>593</v>
      </c>
      <c r="B1031" t="s">
        <v>158</v>
      </c>
      <c r="C1031" t="str">
        <f>_xlfn.XLOOKUP(tbl_OrderProduct[[#This Row],[ProductID]],tbl_Product[ProductID],tbl_Product[Category])</f>
        <v>Classic</v>
      </c>
      <c r="D1031">
        <v>1</v>
      </c>
      <c r="E1031" s="3">
        <f>_xlfn.XLOOKUP(tbl_OrderProduct[[#This Row],[ProductID]],tbl_Product[ProductID],tbl_Product[ListPrice])*tbl_OrderProduct[[#This Row],[Quantity]]</f>
        <v>45</v>
      </c>
    </row>
    <row r="1032" spans="1:5" x14ac:dyDescent="0.4">
      <c r="A1032" t="s">
        <v>593</v>
      </c>
      <c r="B1032" t="s">
        <v>144</v>
      </c>
      <c r="C1032" t="str">
        <f>_xlfn.XLOOKUP(tbl_OrderProduct[[#This Row],[ProductID]],tbl_Product[ProductID],tbl_Product[Category])</f>
        <v>Strategy</v>
      </c>
      <c r="D1032">
        <v>1</v>
      </c>
      <c r="E1032" s="3">
        <f>_xlfn.XLOOKUP(tbl_OrderProduct[[#This Row],[ProductID]],tbl_Product[ProductID],tbl_Product[ListPrice])*tbl_OrderProduct[[#This Row],[Quantity]]</f>
        <v>64.95</v>
      </c>
    </row>
    <row r="1033" spans="1:5" x14ac:dyDescent="0.4">
      <c r="A1033" t="s">
        <v>593</v>
      </c>
      <c r="B1033" t="s">
        <v>163</v>
      </c>
      <c r="C1033" t="str">
        <f>_xlfn.XLOOKUP(tbl_OrderProduct[[#This Row],[ProductID]],tbl_Product[ProductID],tbl_Product[Category])</f>
        <v>Party</v>
      </c>
      <c r="D1033">
        <v>3</v>
      </c>
      <c r="E1033" s="3">
        <f>_xlfn.XLOOKUP(tbl_OrderProduct[[#This Row],[ProductID]],tbl_Product[ProductID],tbl_Product[ListPrice])*tbl_OrderProduct[[#This Row],[Quantity]]</f>
        <v>114</v>
      </c>
    </row>
    <row r="1034" spans="1:5" x14ac:dyDescent="0.4">
      <c r="A1034" t="s">
        <v>593</v>
      </c>
      <c r="B1034" t="s">
        <v>132</v>
      </c>
      <c r="C1034" t="str">
        <f>_xlfn.XLOOKUP(tbl_OrderProduct[[#This Row],[ProductID]],tbl_Product[ProductID],tbl_Product[Category])</f>
        <v>Strategy</v>
      </c>
      <c r="D1034">
        <v>1</v>
      </c>
      <c r="E1034" s="3">
        <f>_xlfn.XLOOKUP(tbl_OrderProduct[[#This Row],[ProductID]],tbl_Product[ProductID],tbl_Product[ListPrice])*tbl_OrderProduct[[#This Row],[Quantity]]</f>
        <v>16.5</v>
      </c>
    </row>
    <row r="1035" spans="1:5" x14ac:dyDescent="0.4">
      <c r="A1035" t="s">
        <v>593</v>
      </c>
      <c r="B1035" t="s">
        <v>4</v>
      </c>
      <c r="C1035" t="str">
        <f>_xlfn.XLOOKUP(tbl_OrderProduct[[#This Row],[ProductID]],tbl_Product[ProductID],tbl_Product[Category])</f>
        <v>Strategy</v>
      </c>
      <c r="D1035">
        <v>1</v>
      </c>
      <c r="E1035" s="3">
        <f>_xlfn.XLOOKUP(tbl_OrderProduct[[#This Row],[ProductID]],tbl_Product[ProductID],tbl_Product[ListPrice])*tbl_OrderProduct[[#This Row],[Quantity]]</f>
        <v>34.99</v>
      </c>
    </row>
    <row r="1036" spans="1:5" x14ac:dyDescent="0.4">
      <c r="A1036" t="s">
        <v>594</v>
      </c>
      <c r="B1036" t="s">
        <v>10</v>
      </c>
      <c r="C1036" t="str">
        <f>_xlfn.XLOOKUP(tbl_OrderProduct[[#This Row],[ProductID]],tbl_Product[ProductID],tbl_Product[Category])</f>
        <v>Party</v>
      </c>
      <c r="D1036">
        <v>1</v>
      </c>
      <c r="E1036" s="3">
        <f>_xlfn.XLOOKUP(tbl_OrderProduct[[#This Row],[ProductID]],tbl_Product[ProductID],tbl_Product[ListPrice])*tbl_OrderProduct[[#This Row],[Quantity]]</f>
        <v>49</v>
      </c>
    </row>
    <row r="1037" spans="1:5" x14ac:dyDescent="0.4">
      <c r="A1037" t="s">
        <v>594</v>
      </c>
      <c r="B1037" t="s">
        <v>164</v>
      </c>
      <c r="C1037" t="str">
        <f>_xlfn.XLOOKUP(tbl_OrderProduct[[#This Row],[ProductID]],tbl_Product[ProductID],tbl_Product[Category])</f>
        <v>Strategy</v>
      </c>
      <c r="D1037">
        <v>1</v>
      </c>
      <c r="E1037" s="3">
        <f>_xlfn.XLOOKUP(tbl_OrderProduct[[#This Row],[ProductID]],tbl_Product[ProductID],tbl_Product[ListPrice])*tbl_OrderProduct[[#This Row],[Quantity]]</f>
        <v>29</v>
      </c>
    </row>
    <row r="1038" spans="1:5" x14ac:dyDescent="0.4">
      <c r="A1038" t="s">
        <v>594</v>
      </c>
      <c r="B1038" t="s">
        <v>134</v>
      </c>
      <c r="C1038" t="str">
        <f>_xlfn.XLOOKUP(tbl_OrderProduct[[#This Row],[ProductID]],tbl_Product[ProductID],tbl_Product[Category])</f>
        <v>Co-op</v>
      </c>
      <c r="D1038">
        <v>1</v>
      </c>
      <c r="E1038" s="3">
        <f>_xlfn.XLOOKUP(tbl_OrderProduct[[#This Row],[ProductID]],tbl_Product[ProductID],tbl_Product[ListPrice])*tbl_OrderProduct[[#This Row],[Quantity]]</f>
        <v>33.5</v>
      </c>
    </row>
    <row r="1039" spans="1:5" x14ac:dyDescent="0.4">
      <c r="A1039" t="s">
        <v>594</v>
      </c>
      <c r="B1039" t="s">
        <v>141</v>
      </c>
      <c r="C1039" t="str">
        <f>_xlfn.XLOOKUP(tbl_OrderProduct[[#This Row],[ProductID]],tbl_Product[ProductID],tbl_Product[Category])</f>
        <v>Strategy</v>
      </c>
      <c r="D1039">
        <v>1</v>
      </c>
      <c r="E1039" s="3">
        <f>_xlfn.XLOOKUP(tbl_OrderProduct[[#This Row],[ProductID]],tbl_Product[ProductID],tbl_Product[ListPrice])*tbl_OrderProduct[[#This Row],[Quantity]]</f>
        <v>24</v>
      </c>
    </row>
    <row r="1040" spans="1:5" x14ac:dyDescent="0.4">
      <c r="A1040" t="s">
        <v>594</v>
      </c>
      <c r="B1040" t="s">
        <v>154</v>
      </c>
      <c r="C1040" t="str">
        <f>_xlfn.XLOOKUP(tbl_OrderProduct[[#This Row],[ProductID]],tbl_Product[ProductID],tbl_Product[Category])</f>
        <v>Strategy</v>
      </c>
      <c r="D1040">
        <v>2</v>
      </c>
      <c r="E1040" s="3">
        <f>_xlfn.XLOOKUP(tbl_OrderProduct[[#This Row],[ProductID]],tbl_Product[ProductID],tbl_Product[ListPrice])*tbl_OrderProduct[[#This Row],[Quantity]]</f>
        <v>62</v>
      </c>
    </row>
    <row r="1041" spans="1:5" x14ac:dyDescent="0.4">
      <c r="A1041" t="s">
        <v>595</v>
      </c>
      <c r="B1041" t="s">
        <v>142</v>
      </c>
      <c r="C1041" t="str">
        <f>_xlfn.XLOOKUP(tbl_OrderProduct[[#This Row],[ProductID]],tbl_Product[ProductID],tbl_Product[Category])</f>
        <v>Classic</v>
      </c>
      <c r="D1041">
        <v>1</v>
      </c>
      <c r="E1041" s="3">
        <f>_xlfn.XLOOKUP(tbl_OrderProduct[[#This Row],[ProductID]],tbl_Product[ProductID],tbl_Product[ListPrice])*tbl_OrderProduct[[#This Row],[Quantity]]</f>
        <v>49.49</v>
      </c>
    </row>
    <row r="1042" spans="1:5" x14ac:dyDescent="0.4">
      <c r="A1042" t="s">
        <v>595</v>
      </c>
      <c r="B1042" t="s">
        <v>162</v>
      </c>
      <c r="C1042" t="str">
        <f>_xlfn.XLOOKUP(tbl_OrderProduct[[#This Row],[ProductID]],tbl_Product[ProductID],tbl_Product[Category])</f>
        <v>Strategy</v>
      </c>
      <c r="D1042">
        <v>1</v>
      </c>
      <c r="E1042" s="3">
        <f>_xlfn.XLOOKUP(tbl_OrderProduct[[#This Row],[ProductID]],tbl_Product[ProductID],tbl_Product[ListPrice])*tbl_OrderProduct[[#This Row],[Quantity]]</f>
        <v>17.5</v>
      </c>
    </row>
    <row r="1043" spans="1:5" x14ac:dyDescent="0.4">
      <c r="A1043" t="s">
        <v>596</v>
      </c>
      <c r="B1043" t="s">
        <v>156</v>
      </c>
      <c r="C1043" t="str">
        <f>_xlfn.XLOOKUP(tbl_OrderProduct[[#This Row],[ProductID]],tbl_Product[ProductID],tbl_Product[Category])</f>
        <v>Strategy</v>
      </c>
      <c r="D1043">
        <v>1</v>
      </c>
      <c r="E1043" s="3">
        <f>_xlfn.XLOOKUP(tbl_OrderProduct[[#This Row],[ProductID]],tbl_Product[ProductID],tbl_Product[ListPrice])*tbl_OrderProduct[[#This Row],[Quantity]]</f>
        <v>40.99</v>
      </c>
    </row>
    <row r="1044" spans="1:5" x14ac:dyDescent="0.4">
      <c r="A1044" t="s">
        <v>596</v>
      </c>
      <c r="B1044" t="s">
        <v>5</v>
      </c>
      <c r="C1044" t="str">
        <f>_xlfn.XLOOKUP(tbl_OrderProduct[[#This Row],[ProductID]],tbl_Product[ProductID],tbl_Product[Category])</f>
        <v>Strategy</v>
      </c>
      <c r="D1044">
        <v>1</v>
      </c>
      <c r="E1044" s="3">
        <f>_xlfn.XLOOKUP(tbl_OrderProduct[[#This Row],[ProductID]],tbl_Product[ProductID],tbl_Product[ListPrice])*tbl_OrderProduct[[#This Row],[Quantity]]</f>
        <v>49.95</v>
      </c>
    </row>
    <row r="1045" spans="1:5" x14ac:dyDescent="0.4">
      <c r="A1045" t="s">
        <v>596</v>
      </c>
      <c r="B1045" t="s">
        <v>149</v>
      </c>
      <c r="C1045" t="str">
        <f>_xlfn.XLOOKUP(tbl_OrderProduct[[#This Row],[ProductID]],tbl_Product[ProductID],tbl_Product[Category])</f>
        <v>Co-op</v>
      </c>
      <c r="D1045">
        <v>1</v>
      </c>
      <c r="E1045" s="3">
        <f>_xlfn.XLOOKUP(tbl_OrderProduct[[#This Row],[ProductID]],tbl_Product[ProductID],tbl_Product[ListPrice])*tbl_OrderProduct[[#This Row],[Quantity]]</f>
        <v>20.99</v>
      </c>
    </row>
    <row r="1046" spans="1:5" x14ac:dyDescent="0.4">
      <c r="A1046" t="s">
        <v>596</v>
      </c>
      <c r="B1046" t="s">
        <v>161</v>
      </c>
      <c r="C1046" t="str">
        <f>_xlfn.XLOOKUP(tbl_OrderProduct[[#This Row],[ProductID]],tbl_Product[ProductID],tbl_Product[Category])</f>
        <v>Strategy</v>
      </c>
      <c r="D1046">
        <v>1</v>
      </c>
      <c r="E1046" s="3">
        <f>_xlfn.XLOOKUP(tbl_OrderProduct[[#This Row],[ProductID]],tbl_Product[ProductID],tbl_Product[ListPrice])*tbl_OrderProduct[[#This Row],[Quantity]]</f>
        <v>55.95</v>
      </c>
    </row>
    <row r="1047" spans="1:5" x14ac:dyDescent="0.4">
      <c r="A1047" t="s">
        <v>597</v>
      </c>
      <c r="B1047" t="s">
        <v>8</v>
      </c>
      <c r="C1047" t="str">
        <f>_xlfn.XLOOKUP(tbl_OrderProduct[[#This Row],[ProductID]],tbl_Product[ProductID],tbl_Product[Category])</f>
        <v>Adventure</v>
      </c>
      <c r="D1047">
        <v>2</v>
      </c>
      <c r="E1047" s="3">
        <f>_xlfn.XLOOKUP(tbl_OrderProduct[[#This Row],[ProductID]],tbl_Product[ProductID],tbl_Product[ListPrice])*tbl_OrderProduct[[#This Row],[Quantity]]</f>
        <v>109</v>
      </c>
    </row>
    <row r="1048" spans="1:5" x14ac:dyDescent="0.4">
      <c r="A1048" t="s">
        <v>598</v>
      </c>
      <c r="B1048" t="s">
        <v>157</v>
      </c>
      <c r="C1048" t="str">
        <f>_xlfn.XLOOKUP(tbl_OrderProduct[[#This Row],[ProductID]],tbl_Product[ProductID],tbl_Product[Category])</f>
        <v>Strategy</v>
      </c>
      <c r="D1048">
        <v>2</v>
      </c>
      <c r="E1048" s="3">
        <f>_xlfn.XLOOKUP(tbl_OrderProduct[[#This Row],[ProductID]],tbl_Product[ProductID],tbl_Product[ListPrice])*tbl_OrderProduct[[#This Row],[Quantity]]</f>
        <v>94</v>
      </c>
    </row>
    <row r="1049" spans="1:5" x14ac:dyDescent="0.4">
      <c r="A1049" t="s">
        <v>598</v>
      </c>
      <c r="B1049" t="s">
        <v>158</v>
      </c>
      <c r="C1049" t="str">
        <f>_xlfn.XLOOKUP(tbl_OrderProduct[[#This Row],[ProductID]],tbl_Product[ProductID],tbl_Product[Category])</f>
        <v>Classic</v>
      </c>
      <c r="D1049">
        <v>1</v>
      </c>
      <c r="E1049" s="3">
        <f>_xlfn.XLOOKUP(tbl_OrderProduct[[#This Row],[ProductID]],tbl_Product[ProductID],tbl_Product[ListPrice])*tbl_OrderProduct[[#This Row],[Quantity]]</f>
        <v>45</v>
      </c>
    </row>
    <row r="1050" spans="1:5" x14ac:dyDescent="0.4">
      <c r="A1050" t="s">
        <v>598</v>
      </c>
      <c r="B1050" t="s">
        <v>129</v>
      </c>
      <c r="C1050" t="str">
        <f>_xlfn.XLOOKUP(tbl_OrderProduct[[#This Row],[ProductID]],tbl_Product[ProductID],tbl_Product[Category])</f>
        <v>Party</v>
      </c>
      <c r="D1050">
        <v>1</v>
      </c>
      <c r="E1050" s="3">
        <f>_xlfn.XLOOKUP(tbl_OrderProduct[[#This Row],[ProductID]],tbl_Product[ProductID],tbl_Product[ListPrice])*tbl_OrderProduct[[#This Row],[Quantity]]</f>
        <v>49.49</v>
      </c>
    </row>
    <row r="1051" spans="1:5" x14ac:dyDescent="0.4">
      <c r="A1051" t="s">
        <v>598</v>
      </c>
      <c r="B1051" t="s">
        <v>8</v>
      </c>
      <c r="C1051" t="str">
        <f>_xlfn.XLOOKUP(tbl_OrderProduct[[#This Row],[ProductID]],tbl_Product[ProductID],tbl_Product[Category])</f>
        <v>Adventure</v>
      </c>
      <c r="D1051">
        <v>1</v>
      </c>
      <c r="E1051" s="3">
        <f>_xlfn.XLOOKUP(tbl_OrderProduct[[#This Row],[ProductID]],tbl_Product[ProductID],tbl_Product[ListPrice])*tbl_OrderProduct[[#This Row],[Quantity]]</f>
        <v>54.5</v>
      </c>
    </row>
    <row r="1052" spans="1:5" x14ac:dyDescent="0.4">
      <c r="A1052" t="s">
        <v>598</v>
      </c>
      <c r="B1052" t="s">
        <v>2</v>
      </c>
      <c r="C1052" t="str">
        <f>_xlfn.XLOOKUP(tbl_OrderProduct[[#This Row],[ProductID]],tbl_Product[ProductID],tbl_Product[Category])</f>
        <v>Strategy</v>
      </c>
      <c r="D1052">
        <v>2</v>
      </c>
      <c r="E1052" s="3">
        <f>_xlfn.XLOOKUP(tbl_OrderProduct[[#This Row],[ProductID]],tbl_Product[ProductID],tbl_Product[ListPrice])*tbl_OrderProduct[[#This Row],[Quantity]]</f>
        <v>25.9</v>
      </c>
    </row>
    <row r="1053" spans="1:5" x14ac:dyDescent="0.4">
      <c r="A1053" t="s">
        <v>599</v>
      </c>
      <c r="B1053" t="s">
        <v>156</v>
      </c>
      <c r="C1053" t="str">
        <f>_xlfn.XLOOKUP(tbl_OrderProduct[[#This Row],[ProductID]],tbl_Product[ProductID],tbl_Product[Category])</f>
        <v>Strategy</v>
      </c>
      <c r="D1053">
        <v>2</v>
      </c>
      <c r="E1053" s="3">
        <f>_xlfn.XLOOKUP(tbl_OrderProduct[[#This Row],[ProductID]],tbl_Product[ProductID],tbl_Product[ListPrice])*tbl_OrderProduct[[#This Row],[Quantity]]</f>
        <v>81.98</v>
      </c>
    </row>
    <row r="1054" spans="1:5" x14ac:dyDescent="0.4">
      <c r="A1054" t="s">
        <v>600</v>
      </c>
      <c r="B1054" t="s">
        <v>149</v>
      </c>
      <c r="C1054" t="str">
        <f>_xlfn.XLOOKUP(tbl_OrderProduct[[#This Row],[ProductID]],tbl_Product[ProductID],tbl_Product[Category])</f>
        <v>Co-op</v>
      </c>
      <c r="D1054">
        <v>1</v>
      </c>
      <c r="E1054" s="3">
        <f>_xlfn.XLOOKUP(tbl_OrderProduct[[#This Row],[ProductID]],tbl_Product[ProductID],tbl_Product[ListPrice])*tbl_OrderProduct[[#This Row],[Quantity]]</f>
        <v>20.99</v>
      </c>
    </row>
    <row r="1055" spans="1:5" x14ac:dyDescent="0.4">
      <c r="A1055" t="s">
        <v>601</v>
      </c>
      <c r="B1055" t="s">
        <v>136</v>
      </c>
      <c r="C1055" t="str">
        <f>_xlfn.XLOOKUP(tbl_OrderProduct[[#This Row],[ProductID]],tbl_Product[ProductID],tbl_Product[Category])</f>
        <v>Party</v>
      </c>
      <c r="D1055">
        <v>1</v>
      </c>
      <c r="E1055" s="3">
        <f>_xlfn.XLOOKUP(tbl_OrderProduct[[#This Row],[ProductID]],tbl_Product[ProductID],tbl_Product[ListPrice])*tbl_OrderProduct[[#This Row],[Quantity]]</f>
        <v>33</v>
      </c>
    </row>
    <row r="1056" spans="1:5" x14ac:dyDescent="0.4">
      <c r="A1056" t="s">
        <v>602</v>
      </c>
      <c r="B1056" t="s">
        <v>152</v>
      </c>
      <c r="C1056" t="str">
        <f>_xlfn.XLOOKUP(tbl_OrderProduct[[#This Row],[ProductID]],tbl_Product[ProductID],tbl_Product[Category])</f>
        <v>Party</v>
      </c>
      <c r="D1056">
        <v>1</v>
      </c>
      <c r="E1056" s="3">
        <f>_xlfn.XLOOKUP(tbl_OrderProduct[[#This Row],[ProductID]],tbl_Product[ProductID],tbl_Product[ListPrice])*tbl_OrderProduct[[#This Row],[Quantity]]</f>
        <v>59.95</v>
      </c>
    </row>
    <row r="1057" spans="1:5" x14ac:dyDescent="0.4">
      <c r="A1057" t="s">
        <v>603</v>
      </c>
      <c r="B1057" t="s">
        <v>161</v>
      </c>
      <c r="C1057" t="str">
        <f>_xlfn.XLOOKUP(tbl_OrderProduct[[#This Row],[ProductID]],tbl_Product[ProductID],tbl_Product[Category])</f>
        <v>Strategy</v>
      </c>
      <c r="D1057">
        <v>1</v>
      </c>
      <c r="E1057" s="3">
        <f>_xlfn.XLOOKUP(tbl_OrderProduct[[#This Row],[ProductID]],tbl_Product[ProductID],tbl_Product[ListPrice])*tbl_OrderProduct[[#This Row],[Quantity]]</f>
        <v>55.95</v>
      </c>
    </row>
    <row r="1058" spans="1:5" x14ac:dyDescent="0.4">
      <c r="A1058" t="s">
        <v>604</v>
      </c>
      <c r="B1058" t="s">
        <v>146</v>
      </c>
      <c r="C1058" t="str">
        <f>_xlfn.XLOOKUP(tbl_OrderProduct[[#This Row],[ProductID]],tbl_Product[ProductID],tbl_Product[Category])</f>
        <v>Strategy</v>
      </c>
      <c r="D1058">
        <v>1</v>
      </c>
      <c r="E1058" s="3">
        <f>_xlfn.XLOOKUP(tbl_OrderProduct[[#This Row],[ProductID]],tbl_Product[ProductID],tbl_Product[ListPrice])*tbl_OrderProduct[[#This Row],[Quantity]]</f>
        <v>49.49</v>
      </c>
    </row>
    <row r="1059" spans="1:5" x14ac:dyDescent="0.4">
      <c r="A1059" t="s">
        <v>604</v>
      </c>
      <c r="B1059" t="s">
        <v>157</v>
      </c>
      <c r="C1059" t="str">
        <f>_xlfn.XLOOKUP(tbl_OrderProduct[[#This Row],[ProductID]],tbl_Product[ProductID],tbl_Product[Category])</f>
        <v>Strategy</v>
      </c>
      <c r="D1059">
        <v>2</v>
      </c>
      <c r="E1059" s="3">
        <f>_xlfn.XLOOKUP(tbl_OrderProduct[[#This Row],[ProductID]],tbl_Product[ProductID],tbl_Product[ListPrice])*tbl_OrderProduct[[#This Row],[Quantity]]</f>
        <v>94</v>
      </c>
    </row>
    <row r="1060" spans="1:5" x14ac:dyDescent="0.4">
      <c r="A1060" t="s">
        <v>604</v>
      </c>
      <c r="B1060" t="s">
        <v>139</v>
      </c>
      <c r="C1060" t="str">
        <f>_xlfn.XLOOKUP(tbl_OrderProduct[[#This Row],[ProductID]],tbl_Product[ProductID],tbl_Product[Category])</f>
        <v>Strategy</v>
      </c>
      <c r="D1060">
        <v>2</v>
      </c>
      <c r="E1060" s="3">
        <f>_xlfn.XLOOKUP(tbl_OrderProduct[[#This Row],[ProductID]],tbl_Product[ProductID],tbl_Product[ListPrice])*tbl_OrderProduct[[#This Row],[Quantity]]</f>
        <v>109.98</v>
      </c>
    </row>
    <row r="1061" spans="1:5" x14ac:dyDescent="0.4">
      <c r="A1061" t="s">
        <v>604</v>
      </c>
      <c r="B1061" t="s">
        <v>7</v>
      </c>
      <c r="C1061" t="str">
        <f>_xlfn.XLOOKUP(tbl_OrderProduct[[#This Row],[ProductID]],tbl_Product[ProductID],tbl_Product[Category])</f>
        <v>Strategy</v>
      </c>
      <c r="D1061">
        <v>1</v>
      </c>
      <c r="E1061" s="3">
        <f>_xlfn.XLOOKUP(tbl_OrderProduct[[#This Row],[ProductID]],tbl_Product[ProductID],tbl_Product[ListPrice])*tbl_OrderProduct[[#This Row],[Quantity]]</f>
        <v>53</v>
      </c>
    </row>
    <row r="1062" spans="1:5" x14ac:dyDescent="0.4">
      <c r="A1062" t="s">
        <v>605</v>
      </c>
      <c r="B1062" t="s">
        <v>134</v>
      </c>
      <c r="C1062" t="str">
        <f>_xlfn.XLOOKUP(tbl_OrderProduct[[#This Row],[ProductID]],tbl_Product[ProductID],tbl_Product[Category])</f>
        <v>Co-op</v>
      </c>
      <c r="D1062">
        <v>1</v>
      </c>
      <c r="E1062" s="3">
        <f>_xlfn.XLOOKUP(tbl_OrderProduct[[#This Row],[ProductID]],tbl_Product[ProductID],tbl_Product[ListPrice])*tbl_OrderProduct[[#This Row],[Quantity]]</f>
        <v>33.5</v>
      </c>
    </row>
    <row r="1063" spans="1:5" x14ac:dyDescent="0.4">
      <c r="A1063" t="s">
        <v>606</v>
      </c>
      <c r="B1063" t="s">
        <v>139</v>
      </c>
      <c r="C1063" t="str">
        <f>_xlfn.XLOOKUP(tbl_OrderProduct[[#This Row],[ProductID]],tbl_Product[ProductID],tbl_Product[Category])</f>
        <v>Strategy</v>
      </c>
      <c r="D1063">
        <v>1</v>
      </c>
      <c r="E1063" s="3">
        <f>_xlfn.XLOOKUP(tbl_OrderProduct[[#This Row],[ProductID]],tbl_Product[ProductID],tbl_Product[ListPrice])*tbl_OrderProduct[[#This Row],[Quantity]]</f>
        <v>54.99</v>
      </c>
    </row>
    <row r="1064" spans="1:5" x14ac:dyDescent="0.4">
      <c r="A1064" t="s">
        <v>606</v>
      </c>
      <c r="B1064" t="s">
        <v>8</v>
      </c>
      <c r="C1064" t="str">
        <f>_xlfn.XLOOKUP(tbl_OrderProduct[[#This Row],[ProductID]],tbl_Product[ProductID],tbl_Product[Category])</f>
        <v>Adventure</v>
      </c>
      <c r="D1064">
        <v>3</v>
      </c>
      <c r="E1064" s="3">
        <f>_xlfn.XLOOKUP(tbl_OrderProduct[[#This Row],[ProductID]],tbl_Product[ProductID],tbl_Product[ListPrice])*tbl_OrderProduct[[#This Row],[Quantity]]</f>
        <v>163.5</v>
      </c>
    </row>
    <row r="1065" spans="1:5" x14ac:dyDescent="0.4">
      <c r="A1065" t="s">
        <v>606</v>
      </c>
      <c r="B1065" t="s">
        <v>135</v>
      </c>
      <c r="C1065" t="str">
        <f>_xlfn.XLOOKUP(tbl_OrderProduct[[#This Row],[ProductID]],tbl_Product[ProductID],tbl_Product[Category])</f>
        <v>Classic</v>
      </c>
      <c r="D1065">
        <v>2</v>
      </c>
      <c r="E1065" s="3">
        <f>_xlfn.XLOOKUP(tbl_OrderProduct[[#This Row],[ProductID]],tbl_Product[ProductID],tbl_Product[ListPrice])*tbl_OrderProduct[[#This Row],[Quantity]]</f>
        <v>33.979999999999997</v>
      </c>
    </row>
    <row r="1066" spans="1:5" x14ac:dyDescent="0.4">
      <c r="A1066" t="s">
        <v>606</v>
      </c>
      <c r="B1066" t="s">
        <v>146</v>
      </c>
      <c r="C1066" t="str">
        <f>_xlfn.XLOOKUP(tbl_OrderProduct[[#This Row],[ProductID]],tbl_Product[ProductID],tbl_Product[Category])</f>
        <v>Strategy</v>
      </c>
      <c r="D1066">
        <v>1</v>
      </c>
      <c r="E1066" s="3">
        <f>_xlfn.XLOOKUP(tbl_OrderProduct[[#This Row],[ProductID]],tbl_Product[ProductID],tbl_Product[ListPrice])*tbl_OrderProduct[[#This Row],[Quantity]]</f>
        <v>49.49</v>
      </c>
    </row>
    <row r="1067" spans="1:5" x14ac:dyDescent="0.4">
      <c r="A1067" t="s">
        <v>607</v>
      </c>
      <c r="B1067" t="s">
        <v>6</v>
      </c>
      <c r="C1067" t="str">
        <f>_xlfn.XLOOKUP(tbl_OrderProduct[[#This Row],[ProductID]],tbl_Product[ProductID],tbl_Product[Category])</f>
        <v>Adventure</v>
      </c>
      <c r="D1067">
        <v>2</v>
      </c>
      <c r="E1067" s="3">
        <f>_xlfn.XLOOKUP(tbl_OrderProduct[[#This Row],[ProductID]],tbl_Product[ProductID],tbl_Product[ListPrice])*tbl_OrderProduct[[#This Row],[Quantity]]</f>
        <v>34</v>
      </c>
    </row>
    <row r="1068" spans="1:5" x14ac:dyDescent="0.4">
      <c r="A1068" t="s">
        <v>607</v>
      </c>
      <c r="B1068" t="s">
        <v>156</v>
      </c>
      <c r="C1068" t="str">
        <f>_xlfn.XLOOKUP(tbl_OrderProduct[[#This Row],[ProductID]],tbl_Product[ProductID],tbl_Product[Category])</f>
        <v>Strategy</v>
      </c>
      <c r="D1068">
        <v>1</v>
      </c>
      <c r="E1068" s="3">
        <f>_xlfn.XLOOKUP(tbl_OrderProduct[[#This Row],[ProductID]],tbl_Product[ProductID],tbl_Product[ListPrice])*tbl_OrderProduct[[#This Row],[Quantity]]</f>
        <v>40.99</v>
      </c>
    </row>
    <row r="1069" spans="1:5" x14ac:dyDescent="0.4">
      <c r="A1069" t="s">
        <v>607</v>
      </c>
      <c r="B1069" t="s">
        <v>165</v>
      </c>
      <c r="C1069" t="str">
        <f>_xlfn.XLOOKUP(tbl_OrderProduct[[#This Row],[ProductID]],tbl_Product[ProductID],tbl_Product[Category])</f>
        <v>Party</v>
      </c>
      <c r="D1069">
        <v>1</v>
      </c>
      <c r="E1069" s="3">
        <f>_xlfn.XLOOKUP(tbl_OrderProduct[[#This Row],[ProductID]],tbl_Product[ProductID],tbl_Product[ListPrice])*tbl_OrderProduct[[#This Row],[Quantity]]</f>
        <v>26.49</v>
      </c>
    </row>
    <row r="1070" spans="1:5" x14ac:dyDescent="0.4">
      <c r="A1070" t="s">
        <v>608</v>
      </c>
      <c r="B1070" t="s">
        <v>134</v>
      </c>
      <c r="C1070" t="str">
        <f>_xlfn.XLOOKUP(tbl_OrderProduct[[#This Row],[ProductID]],tbl_Product[ProductID],tbl_Product[Category])</f>
        <v>Co-op</v>
      </c>
      <c r="D1070">
        <v>1</v>
      </c>
      <c r="E1070" s="3">
        <f>_xlfn.XLOOKUP(tbl_OrderProduct[[#This Row],[ProductID]],tbl_Product[ProductID],tbl_Product[ListPrice])*tbl_OrderProduct[[#This Row],[Quantity]]</f>
        <v>33.5</v>
      </c>
    </row>
    <row r="1071" spans="1:5" x14ac:dyDescent="0.4">
      <c r="A1071" t="s">
        <v>608</v>
      </c>
      <c r="B1071" t="s">
        <v>164</v>
      </c>
      <c r="C1071" t="str">
        <f>_xlfn.XLOOKUP(tbl_OrderProduct[[#This Row],[ProductID]],tbl_Product[ProductID],tbl_Product[Category])</f>
        <v>Strategy</v>
      </c>
      <c r="D1071">
        <v>2</v>
      </c>
      <c r="E1071" s="3">
        <f>_xlfn.XLOOKUP(tbl_OrderProduct[[#This Row],[ProductID]],tbl_Product[ProductID],tbl_Product[ListPrice])*tbl_OrderProduct[[#This Row],[Quantity]]</f>
        <v>58</v>
      </c>
    </row>
    <row r="1072" spans="1:5" x14ac:dyDescent="0.4">
      <c r="A1072" t="s">
        <v>608</v>
      </c>
      <c r="B1072" t="s">
        <v>163</v>
      </c>
      <c r="C1072" t="str">
        <f>_xlfn.XLOOKUP(tbl_OrderProduct[[#This Row],[ProductID]],tbl_Product[ProductID],tbl_Product[Category])</f>
        <v>Party</v>
      </c>
      <c r="D1072">
        <v>1</v>
      </c>
      <c r="E1072" s="3">
        <f>_xlfn.XLOOKUP(tbl_OrderProduct[[#This Row],[ProductID]],tbl_Product[ProductID],tbl_Product[ListPrice])*tbl_OrderProduct[[#This Row],[Quantity]]</f>
        <v>38</v>
      </c>
    </row>
    <row r="1073" spans="1:5" x14ac:dyDescent="0.4">
      <c r="A1073" t="s">
        <v>608</v>
      </c>
      <c r="B1073" t="s">
        <v>11</v>
      </c>
      <c r="C1073" t="str">
        <f>_xlfn.XLOOKUP(tbl_OrderProduct[[#This Row],[ProductID]],tbl_Product[ProductID],tbl_Product[Category])</f>
        <v>Adventure</v>
      </c>
      <c r="D1073">
        <v>1</v>
      </c>
      <c r="E1073" s="3">
        <f>_xlfn.XLOOKUP(tbl_OrderProduct[[#This Row],[ProductID]],tbl_Product[ProductID],tbl_Product[ListPrice])*tbl_OrderProduct[[#This Row],[Quantity]]</f>
        <v>19.95</v>
      </c>
    </row>
    <row r="1074" spans="1:5" x14ac:dyDescent="0.4">
      <c r="A1074" t="s">
        <v>609</v>
      </c>
      <c r="B1074" t="s">
        <v>149</v>
      </c>
      <c r="C1074" t="str">
        <f>_xlfn.XLOOKUP(tbl_OrderProduct[[#This Row],[ProductID]],tbl_Product[ProductID],tbl_Product[Category])</f>
        <v>Co-op</v>
      </c>
      <c r="D1074">
        <v>1</v>
      </c>
      <c r="E1074" s="3">
        <f>_xlfn.XLOOKUP(tbl_OrderProduct[[#This Row],[ProductID]],tbl_Product[ProductID],tbl_Product[ListPrice])*tbl_OrderProduct[[#This Row],[Quantity]]</f>
        <v>20.99</v>
      </c>
    </row>
    <row r="1075" spans="1:5" x14ac:dyDescent="0.4">
      <c r="A1075" t="s">
        <v>609</v>
      </c>
      <c r="B1075" t="s">
        <v>8</v>
      </c>
      <c r="C1075" t="str">
        <f>_xlfn.XLOOKUP(tbl_OrderProduct[[#This Row],[ProductID]],tbl_Product[ProductID],tbl_Product[Category])</f>
        <v>Adventure</v>
      </c>
      <c r="D1075">
        <v>1</v>
      </c>
      <c r="E1075" s="3">
        <f>_xlfn.XLOOKUP(tbl_OrderProduct[[#This Row],[ProductID]],tbl_Product[ProductID],tbl_Product[ListPrice])*tbl_OrderProduct[[#This Row],[Quantity]]</f>
        <v>54.5</v>
      </c>
    </row>
    <row r="1076" spans="1:5" x14ac:dyDescent="0.4">
      <c r="A1076" t="s">
        <v>610</v>
      </c>
      <c r="B1076" t="s">
        <v>151</v>
      </c>
      <c r="C1076" t="str">
        <f>_xlfn.XLOOKUP(tbl_OrderProduct[[#This Row],[ProductID]],tbl_Product[ProductID],tbl_Product[Category])</f>
        <v>Adventure</v>
      </c>
      <c r="D1076">
        <v>1</v>
      </c>
      <c r="E1076" s="3">
        <f>_xlfn.XLOOKUP(tbl_OrderProduct[[#This Row],[ProductID]],tbl_Product[ProductID],tbl_Product[ListPrice])*tbl_OrderProduct[[#This Row],[Quantity]]</f>
        <v>60.95</v>
      </c>
    </row>
    <row r="1077" spans="1:5" x14ac:dyDescent="0.4">
      <c r="A1077" t="s">
        <v>610</v>
      </c>
      <c r="B1077" t="s">
        <v>7</v>
      </c>
      <c r="C1077" t="str">
        <f>_xlfn.XLOOKUP(tbl_OrderProduct[[#This Row],[ProductID]],tbl_Product[ProductID],tbl_Product[Category])</f>
        <v>Strategy</v>
      </c>
      <c r="D1077">
        <v>2</v>
      </c>
      <c r="E1077" s="3">
        <f>_xlfn.XLOOKUP(tbl_OrderProduct[[#This Row],[ProductID]],tbl_Product[ProductID],tbl_Product[ListPrice])*tbl_OrderProduct[[#This Row],[Quantity]]</f>
        <v>106</v>
      </c>
    </row>
    <row r="1078" spans="1:5" x14ac:dyDescent="0.4">
      <c r="A1078" t="s">
        <v>610</v>
      </c>
      <c r="B1078" t="s">
        <v>132</v>
      </c>
      <c r="C1078" t="str">
        <f>_xlfn.XLOOKUP(tbl_OrderProduct[[#This Row],[ProductID]],tbl_Product[ProductID],tbl_Product[Category])</f>
        <v>Strategy</v>
      </c>
      <c r="D1078">
        <v>1</v>
      </c>
      <c r="E1078" s="3">
        <f>_xlfn.XLOOKUP(tbl_OrderProduct[[#This Row],[ProductID]],tbl_Product[ProductID],tbl_Product[ListPrice])*tbl_OrderProduct[[#This Row],[Quantity]]</f>
        <v>16.5</v>
      </c>
    </row>
    <row r="1079" spans="1:5" x14ac:dyDescent="0.4">
      <c r="A1079" t="s">
        <v>610</v>
      </c>
      <c r="B1079" t="s">
        <v>156</v>
      </c>
      <c r="C1079" t="str">
        <f>_xlfn.XLOOKUP(tbl_OrderProduct[[#This Row],[ProductID]],tbl_Product[ProductID],tbl_Product[Category])</f>
        <v>Strategy</v>
      </c>
      <c r="D1079">
        <v>3</v>
      </c>
      <c r="E1079" s="3">
        <f>_xlfn.XLOOKUP(tbl_OrderProduct[[#This Row],[ProductID]],tbl_Product[ProductID],tbl_Product[ListPrice])*tbl_OrderProduct[[#This Row],[Quantity]]</f>
        <v>122.97</v>
      </c>
    </row>
    <row r="1080" spans="1:5" x14ac:dyDescent="0.4">
      <c r="A1080" t="s">
        <v>610</v>
      </c>
      <c r="B1080" t="s">
        <v>150</v>
      </c>
      <c r="C1080" t="str">
        <f>_xlfn.XLOOKUP(tbl_OrderProduct[[#This Row],[ProductID]],tbl_Product[ProductID],tbl_Product[Category])</f>
        <v>Party</v>
      </c>
      <c r="D1080">
        <v>1</v>
      </c>
      <c r="E1080" s="3">
        <f>_xlfn.XLOOKUP(tbl_OrderProduct[[#This Row],[ProductID]],tbl_Product[ProductID],tbl_Product[ListPrice])*tbl_OrderProduct[[#This Row],[Quantity]]</f>
        <v>35</v>
      </c>
    </row>
    <row r="1081" spans="1:5" x14ac:dyDescent="0.4">
      <c r="A1081" t="s">
        <v>611</v>
      </c>
      <c r="B1081" t="s">
        <v>9</v>
      </c>
      <c r="C1081" t="str">
        <f>_xlfn.XLOOKUP(tbl_OrderProduct[[#This Row],[ProductID]],tbl_Product[ProductID],tbl_Product[Category])</f>
        <v>Strategy</v>
      </c>
      <c r="D1081">
        <v>1</v>
      </c>
      <c r="E1081" s="3">
        <f>_xlfn.XLOOKUP(tbl_OrderProduct[[#This Row],[ProductID]],tbl_Product[ProductID],tbl_Product[ListPrice])*tbl_OrderProduct[[#This Row],[Quantity]]</f>
        <v>73.95</v>
      </c>
    </row>
    <row r="1082" spans="1:5" x14ac:dyDescent="0.4">
      <c r="A1082" t="s">
        <v>611</v>
      </c>
      <c r="B1082" t="s">
        <v>8</v>
      </c>
      <c r="C1082" t="str">
        <f>_xlfn.XLOOKUP(tbl_OrderProduct[[#This Row],[ProductID]],tbl_Product[ProductID],tbl_Product[Category])</f>
        <v>Adventure</v>
      </c>
      <c r="D1082">
        <v>3</v>
      </c>
      <c r="E1082" s="3">
        <f>_xlfn.XLOOKUP(tbl_OrderProduct[[#This Row],[ProductID]],tbl_Product[ProductID],tbl_Product[ListPrice])*tbl_OrderProduct[[#This Row],[Quantity]]</f>
        <v>163.5</v>
      </c>
    </row>
    <row r="1083" spans="1:5" x14ac:dyDescent="0.4">
      <c r="A1083" t="s">
        <v>611</v>
      </c>
      <c r="B1083" t="s">
        <v>142</v>
      </c>
      <c r="C1083" t="str">
        <f>_xlfn.XLOOKUP(tbl_OrderProduct[[#This Row],[ProductID]],tbl_Product[ProductID],tbl_Product[Category])</f>
        <v>Classic</v>
      </c>
      <c r="D1083">
        <v>1</v>
      </c>
      <c r="E1083" s="3">
        <f>_xlfn.XLOOKUP(tbl_OrderProduct[[#This Row],[ProductID]],tbl_Product[ProductID],tbl_Product[ListPrice])*tbl_OrderProduct[[#This Row],[Quantity]]</f>
        <v>49.49</v>
      </c>
    </row>
    <row r="1084" spans="1:5" x14ac:dyDescent="0.4">
      <c r="A1084" t="s">
        <v>612</v>
      </c>
      <c r="B1084" t="s">
        <v>141</v>
      </c>
      <c r="C1084" t="str">
        <f>_xlfn.XLOOKUP(tbl_OrderProduct[[#This Row],[ProductID]],tbl_Product[ProductID],tbl_Product[Category])</f>
        <v>Strategy</v>
      </c>
      <c r="D1084">
        <v>1</v>
      </c>
      <c r="E1084" s="3">
        <f>_xlfn.XLOOKUP(tbl_OrderProduct[[#This Row],[ProductID]],tbl_Product[ProductID],tbl_Product[ListPrice])*tbl_OrderProduct[[#This Row],[Quantity]]</f>
        <v>24</v>
      </c>
    </row>
    <row r="1085" spans="1:5" x14ac:dyDescent="0.4">
      <c r="A1085" t="s">
        <v>613</v>
      </c>
      <c r="B1085" t="s">
        <v>132</v>
      </c>
      <c r="C1085" t="str">
        <f>_xlfn.XLOOKUP(tbl_OrderProduct[[#This Row],[ProductID]],tbl_Product[ProductID],tbl_Product[Category])</f>
        <v>Strategy</v>
      </c>
      <c r="D1085">
        <v>2</v>
      </c>
      <c r="E1085" s="3">
        <f>_xlfn.XLOOKUP(tbl_OrderProduct[[#This Row],[ProductID]],tbl_Product[ProductID],tbl_Product[ListPrice])*tbl_OrderProduct[[#This Row],[Quantity]]</f>
        <v>33</v>
      </c>
    </row>
    <row r="1086" spans="1:5" x14ac:dyDescent="0.4">
      <c r="A1086" t="s">
        <v>613</v>
      </c>
      <c r="B1086" t="s">
        <v>138</v>
      </c>
      <c r="C1086" t="str">
        <f>_xlfn.XLOOKUP(tbl_OrderProduct[[#This Row],[ProductID]],tbl_Product[ProductID],tbl_Product[Category])</f>
        <v>Classic</v>
      </c>
      <c r="D1086">
        <v>2</v>
      </c>
      <c r="E1086" s="3">
        <f>_xlfn.XLOOKUP(tbl_OrderProduct[[#This Row],[ProductID]],tbl_Product[ProductID],tbl_Product[ListPrice])*tbl_OrderProduct[[#This Row],[Quantity]]</f>
        <v>124</v>
      </c>
    </row>
    <row r="1087" spans="1:5" x14ac:dyDescent="0.4">
      <c r="A1087" t="s">
        <v>613</v>
      </c>
      <c r="B1087" t="s">
        <v>149</v>
      </c>
      <c r="C1087" t="str">
        <f>_xlfn.XLOOKUP(tbl_OrderProduct[[#This Row],[ProductID]],tbl_Product[ProductID],tbl_Product[Category])</f>
        <v>Co-op</v>
      </c>
      <c r="D1087">
        <v>2</v>
      </c>
      <c r="E1087" s="3">
        <f>_xlfn.XLOOKUP(tbl_OrderProduct[[#This Row],[ProductID]],tbl_Product[ProductID],tbl_Product[ListPrice])*tbl_OrderProduct[[#This Row],[Quantity]]</f>
        <v>41.98</v>
      </c>
    </row>
    <row r="1088" spans="1:5" x14ac:dyDescent="0.4">
      <c r="A1088" t="s">
        <v>614</v>
      </c>
      <c r="B1088" t="s">
        <v>2</v>
      </c>
      <c r="C1088" t="str">
        <f>_xlfn.XLOOKUP(tbl_OrderProduct[[#This Row],[ProductID]],tbl_Product[ProductID],tbl_Product[Category])</f>
        <v>Strategy</v>
      </c>
      <c r="D1088">
        <v>1</v>
      </c>
      <c r="E1088" s="3">
        <f>_xlfn.XLOOKUP(tbl_OrderProduct[[#This Row],[ProductID]],tbl_Product[ProductID],tbl_Product[ListPrice])*tbl_OrderProduct[[#This Row],[Quantity]]</f>
        <v>12.95</v>
      </c>
    </row>
    <row r="1089" spans="1:5" x14ac:dyDescent="0.4">
      <c r="A1089" t="s">
        <v>615</v>
      </c>
      <c r="B1089" t="s">
        <v>131</v>
      </c>
      <c r="C1089" t="str">
        <f>_xlfn.XLOOKUP(tbl_OrderProduct[[#This Row],[ProductID]],tbl_Product[ProductID],tbl_Product[Category])</f>
        <v>Strategy</v>
      </c>
      <c r="D1089">
        <v>2</v>
      </c>
      <c r="E1089" s="3">
        <f>_xlfn.XLOOKUP(tbl_OrderProduct[[#This Row],[ProductID]],tbl_Product[ProductID],tbl_Product[ListPrice])*tbl_OrderProduct[[#This Row],[Quantity]]</f>
        <v>98</v>
      </c>
    </row>
    <row r="1090" spans="1:5" x14ac:dyDescent="0.4">
      <c r="A1090" t="s">
        <v>615</v>
      </c>
      <c r="B1090" t="s">
        <v>144</v>
      </c>
      <c r="C1090" t="str">
        <f>_xlfn.XLOOKUP(tbl_OrderProduct[[#This Row],[ProductID]],tbl_Product[ProductID],tbl_Product[Category])</f>
        <v>Strategy</v>
      </c>
      <c r="D1090">
        <v>3</v>
      </c>
      <c r="E1090" s="3">
        <f>_xlfn.XLOOKUP(tbl_OrderProduct[[#This Row],[ProductID]],tbl_Product[ProductID],tbl_Product[ListPrice])*tbl_OrderProduct[[#This Row],[Quantity]]</f>
        <v>194.85000000000002</v>
      </c>
    </row>
    <row r="1091" spans="1:5" x14ac:dyDescent="0.4">
      <c r="A1091" t="s">
        <v>615</v>
      </c>
      <c r="B1091" t="s">
        <v>132</v>
      </c>
      <c r="C1091" t="str">
        <f>_xlfn.XLOOKUP(tbl_OrderProduct[[#This Row],[ProductID]],tbl_Product[ProductID],tbl_Product[Category])</f>
        <v>Strategy</v>
      </c>
      <c r="D1091">
        <v>1</v>
      </c>
      <c r="E1091" s="3">
        <f>_xlfn.XLOOKUP(tbl_OrderProduct[[#This Row],[ProductID]],tbl_Product[ProductID],tbl_Product[ListPrice])*tbl_OrderProduct[[#This Row],[Quantity]]</f>
        <v>16.5</v>
      </c>
    </row>
    <row r="1092" spans="1:5" x14ac:dyDescent="0.4">
      <c r="A1092" t="s">
        <v>616</v>
      </c>
      <c r="B1092" t="s">
        <v>139</v>
      </c>
      <c r="C1092" t="str">
        <f>_xlfn.XLOOKUP(tbl_OrderProduct[[#This Row],[ProductID]],tbl_Product[ProductID],tbl_Product[Category])</f>
        <v>Strategy</v>
      </c>
      <c r="D1092">
        <v>1</v>
      </c>
      <c r="E1092" s="3">
        <f>_xlfn.XLOOKUP(tbl_OrderProduct[[#This Row],[ProductID]],tbl_Product[ProductID],tbl_Product[ListPrice])*tbl_OrderProduct[[#This Row],[Quantity]]</f>
        <v>54.99</v>
      </c>
    </row>
    <row r="1093" spans="1:5" x14ac:dyDescent="0.4">
      <c r="A1093" t="s">
        <v>616</v>
      </c>
      <c r="B1093" t="s">
        <v>132</v>
      </c>
      <c r="C1093" t="str">
        <f>_xlfn.XLOOKUP(tbl_OrderProduct[[#This Row],[ProductID]],tbl_Product[ProductID],tbl_Product[Category])</f>
        <v>Strategy</v>
      </c>
      <c r="D1093">
        <v>1</v>
      </c>
      <c r="E1093" s="3">
        <f>_xlfn.XLOOKUP(tbl_OrderProduct[[#This Row],[ProductID]],tbl_Product[ProductID],tbl_Product[ListPrice])*tbl_OrderProduct[[#This Row],[Quantity]]</f>
        <v>16.5</v>
      </c>
    </row>
    <row r="1094" spans="1:5" x14ac:dyDescent="0.4">
      <c r="A1094" t="s">
        <v>616</v>
      </c>
      <c r="B1094" t="s">
        <v>140</v>
      </c>
      <c r="C1094" t="str">
        <f>_xlfn.XLOOKUP(tbl_OrderProduct[[#This Row],[ProductID]],tbl_Product[ProductID],tbl_Product[Category])</f>
        <v>Strategy</v>
      </c>
      <c r="D1094">
        <v>2</v>
      </c>
      <c r="E1094" s="3">
        <f>_xlfn.XLOOKUP(tbl_OrderProduct[[#This Row],[ProductID]],tbl_Product[ProductID],tbl_Product[ListPrice])*tbl_OrderProduct[[#This Row],[Quantity]]</f>
        <v>126.98</v>
      </c>
    </row>
    <row r="1095" spans="1:5" x14ac:dyDescent="0.4">
      <c r="A1095" t="s">
        <v>616</v>
      </c>
      <c r="B1095" t="s">
        <v>135</v>
      </c>
      <c r="C1095" t="str">
        <f>_xlfn.XLOOKUP(tbl_OrderProduct[[#This Row],[ProductID]],tbl_Product[ProductID],tbl_Product[Category])</f>
        <v>Classic</v>
      </c>
      <c r="D1095">
        <v>1</v>
      </c>
      <c r="E1095" s="3">
        <f>_xlfn.XLOOKUP(tbl_OrderProduct[[#This Row],[ProductID]],tbl_Product[ProductID],tbl_Product[ListPrice])*tbl_OrderProduct[[#This Row],[Quantity]]</f>
        <v>16.989999999999998</v>
      </c>
    </row>
    <row r="1096" spans="1:5" x14ac:dyDescent="0.4">
      <c r="A1096" t="s">
        <v>616</v>
      </c>
      <c r="B1096" t="s">
        <v>11</v>
      </c>
      <c r="C1096" t="str">
        <f>_xlfn.XLOOKUP(tbl_OrderProduct[[#This Row],[ProductID]],tbl_Product[ProductID],tbl_Product[Category])</f>
        <v>Adventure</v>
      </c>
      <c r="D1096">
        <v>2</v>
      </c>
      <c r="E1096" s="3">
        <f>_xlfn.XLOOKUP(tbl_OrderProduct[[#This Row],[ProductID]],tbl_Product[ProductID],tbl_Product[ListPrice])*tbl_OrderProduct[[#This Row],[Quantity]]</f>
        <v>39.9</v>
      </c>
    </row>
    <row r="1097" spans="1:5" x14ac:dyDescent="0.4">
      <c r="A1097" t="s">
        <v>617</v>
      </c>
      <c r="B1097" t="s">
        <v>165</v>
      </c>
      <c r="C1097" t="str">
        <f>_xlfn.XLOOKUP(tbl_OrderProduct[[#This Row],[ProductID]],tbl_Product[ProductID],tbl_Product[Category])</f>
        <v>Party</v>
      </c>
      <c r="D1097">
        <v>2</v>
      </c>
      <c r="E1097" s="3">
        <f>_xlfn.XLOOKUP(tbl_OrderProduct[[#This Row],[ProductID]],tbl_Product[ProductID],tbl_Product[ListPrice])*tbl_OrderProduct[[#This Row],[Quantity]]</f>
        <v>52.98</v>
      </c>
    </row>
    <row r="1098" spans="1:5" x14ac:dyDescent="0.4">
      <c r="A1098" t="s">
        <v>617</v>
      </c>
      <c r="B1098" t="s">
        <v>129</v>
      </c>
      <c r="C1098" t="str">
        <f>_xlfn.XLOOKUP(tbl_OrderProduct[[#This Row],[ProductID]],tbl_Product[ProductID],tbl_Product[Category])</f>
        <v>Party</v>
      </c>
      <c r="D1098">
        <v>1</v>
      </c>
      <c r="E1098" s="3">
        <f>_xlfn.XLOOKUP(tbl_OrderProduct[[#This Row],[ProductID]],tbl_Product[ProductID],tbl_Product[ListPrice])*tbl_OrderProduct[[#This Row],[Quantity]]</f>
        <v>49.49</v>
      </c>
    </row>
    <row r="1099" spans="1:5" x14ac:dyDescent="0.4">
      <c r="A1099" t="s">
        <v>618</v>
      </c>
      <c r="B1099" t="s">
        <v>163</v>
      </c>
      <c r="C1099" t="str">
        <f>_xlfn.XLOOKUP(tbl_OrderProduct[[#This Row],[ProductID]],tbl_Product[ProductID],tbl_Product[Category])</f>
        <v>Party</v>
      </c>
      <c r="D1099">
        <v>2</v>
      </c>
      <c r="E1099" s="3">
        <f>_xlfn.XLOOKUP(tbl_OrderProduct[[#This Row],[ProductID]],tbl_Product[ProductID],tbl_Product[ListPrice])*tbl_OrderProduct[[#This Row],[Quantity]]</f>
        <v>76</v>
      </c>
    </row>
    <row r="1100" spans="1:5" x14ac:dyDescent="0.4">
      <c r="A1100" t="s">
        <v>618</v>
      </c>
      <c r="B1100" t="s">
        <v>165</v>
      </c>
      <c r="C1100" t="str">
        <f>_xlfn.XLOOKUP(tbl_OrderProduct[[#This Row],[ProductID]],tbl_Product[ProductID],tbl_Product[Category])</f>
        <v>Party</v>
      </c>
      <c r="D1100">
        <v>1</v>
      </c>
      <c r="E1100" s="3">
        <f>_xlfn.XLOOKUP(tbl_OrderProduct[[#This Row],[ProductID]],tbl_Product[ProductID],tbl_Product[ListPrice])*tbl_OrderProduct[[#This Row],[Quantity]]</f>
        <v>26.49</v>
      </c>
    </row>
    <row r="1101" spans="1:5" x14ac:dyDescent="0.4">
      <c r="A1101" t="s">
        <v>618</v>
      </c>
      <c r="B1101" t="s">
        <v>156</v>
      </c>
      <c r="C1101" t="str">
        <f>_xlfn.XLOOKUP(tbl_OrderProduct[[#This Row],[ProductID]],tbl_Product[ProductID],tbl_Product[Category])</f>
        <v>Strategy</v>
      </c>
      <c r="D1101">
        <v>2</v>
      </c>
      <c r="E1101" s="3">
        <f>_xlfn.XLOOKUP(tbl_OrderProduct[[#This Row],[ProductID]],tbl_Product[ProductID],tbl_Product[ListPrice])*tbl_OrderProduct[[#This Row],[Quantity]]</f>
        <v>81.98</v>
      </c>
    </row>
    <row r="1102" spans="1:5" x14ac:dyDescent="0.4">
      <c r="A1102" t="s">
        <v>618</v>
      </c>
      <c r="B1102" t="s">
        <v>153</v>
      </c>
      <c r="C1102" t="str">
        <f>_xlfn.XLOOKUP(tbl_OrderProduct[[#This Row],[ProductID]],tbl_Product[ProductID],tbl_Product[Category])</f>
        <v>Strategy</v>
      </c>
      <c r="D1102">
        <v>1</v>
      </c>
      <c r="E1102" s="3">
        <f>_xlfn.XLOOKUP(tbl_OrderProduct[[#This Row],[ProductID]],tbl_Product[ProductID],tbl_Product[ListPrice])*tbl_OrderProduct[[#This Row],[Quantity]]</f>
        <v>37.950000000000003</v>
      </c>
    </row>
    <row r="1103" spans="1:5" x14ac:dyDescent="0.4">
      <c r="A1103" t="s">
        <v>619</v>
      </c>
      <c r="B1103" t="s">
        <v>164</v>
      </c>
      <c r="C1103" t="str">
        <f>_xlfn.XLOOKUP(tbl_OrderProduct[[#This Row],[ProductID]],tbl_Product[ProductID],tbl_Product[Category])</f>
        <v>Strategy</v>
      </c>
      <c r="D1103">
        <v>1</v>
      </c>
      <c r="E1103" s="3">
        <f>_xlfn.XLOOKUP(tbl_OrderProduct[[#This Row],[ProductID]],tbl_Product[ProductID],tbl_Product[ListPrice])*tbl_OrderProduct[[#This Row],[Quantity]]</f>
        <v>29</v>
      </c>
    </row>
    <row r="1104" spans="1:5" x14ac:dyDescent="0.4">
      <c r="A1104" t="s">
        <v>620</v>
      </c>
      <c r="B1104" t="s">
        <v>157</v>
      </c>
      <c r="C1104" t="str">
        <f>_xlfn.XLOOKUP(tbl_OrderProduct[[#This Row],[ProductID]],tbl_Product[ProductID],tbl_Product[Category])</f>
        <v>Strategy</v>
      </c>
      <c r="D1104">
        <v>1</v>
      </c>
      <c r="E1104" s="3">
        <f>_xlfn.XLOOKUP(tbl_OrderProduct[[#This Row],[ProductID]],tbl_Product[ProductID],tbl_Product[ListPrice])*tbl_OrderProduct[[#This Row],[Quantity]]</f>
        <v>47</v>
      </c>
    </row>
    <row r="1105" spans="1:5" x14ac:dyDescent="0.4">
      <c r="A1105" t="s">
        <v>621</v>
      </c>
      <c r="B1105" t="s">
        <v>130</v>
      </c>
      <c r="C1105" t="str">
        <f>_xlfn.XLOOKUP(tbl_OrderProduct[[#This Row],[ProductID]],tbl_Product[ProductID],tbl_Product[Category])</f>
        <v>Strategy</v>
      </c>
      <c r="D1105">
        <v>1</v>
      </c>
      <c r="E1105" s="3">
        <f>_xlfn.XLOOKUP(tbl_OrderProduct[[#This Row],[ProductID]],tbl_Product[ProductID],tbl_Product[ListPrice])*tbl_OrderProduct[[#This Row],[Quantity]]</f>
        <v>15.5</v>
      </c>
    </row>
    <row r="1106" spans="1:5" x14ac:dyDescent="0.4">
      <c r="A1106" t="s">
        <v>622</v>
      </c>
      <c r="B1106" t="s">
        <v>142</v>
      </c>
      <c r="C1106" t="str">
        <f>_xlfn.XLOOKUP(tbl_OrderProduct[[#This Row],[ProductID]],tbl_Product[ProductID],tbl_Product[Category])</f>
        <v>Classic</v>
      </c>
      <c r="D1106">
        <v>2</v>
      </c>
      <c r="E1106" s="3">
        <f>_xlfn.XLOOKUP(tbl_OrderProduct[[#This Row],[ProductID]],tbl_Product[ProductID],tbl_Product[ListPrice])*tbl_OrderProduct[[#This Row],[Quantity]]</f>
        <v>98.98</v>
      </c>
    </row>
    <row r="1107" spans="1:5" x14ac:dyDescent="0.4">
      <c r="A1107" t="s">
        <v>623</v>
      </c>
      <c r="B1107" t="s">
        <v>150</v>
      </c>
      <c r="C1107" t="str">
        <f>_xlfn.XLOOKUP(tbl_OrderProduct[[#This Row],[ProductID]],tbl_Product[ProductID],tbl_Product[Category])</f>
        <v>Party</v>
      </c>
      <c r="D1107">
        <v>1</v>
      </c>
      <c r="E1107" s="3">
        <f>_xlfn.XLOOKUP(tbl_OrderProduct[[#This Row],[ProductID]],tbl_Product[ProductID],tbl_Product[ListPrice])*tbl_OrderProduct[[#This Row],[Quantity]]</f>
        <v>35</v>
      </c>
    </row>
    <row r="1108" spans="1:5" x14ac:dyDescent="0.4">
      <c r="A1108" t="s">
        <v>624</v>
      </c>
      <c r="B1108" t="s">
        <v>149</v>
      </c>
      <c r="C1108" t="str">
        <f>_xlfn.XLOOKUP(tbl_OrderProduct[[#This Row],[ProductID]],tbl_Product[ProductID],tbl_Product[Category])</f>
        <v>Co-op</v>
      </c>
      <c r="D1108">
        <v>1</v>
      </c>
      <c r="E1108" s="3">
        <f>_xlfn.XLOOKUP(tbl_OrderProduct[[#This Row],[ProductID]],tbl_Product[ProductID],tbl_Product[ListPrice])*tbl_OrderProduct[[#This Row],[Quantity]]</f>
        <v>20.99</v>
      </c>
    </row>
    <row r="1109" spans="1:5" x14ac:dyDescent="0.4">
      <c r="A1109" t="s">
        <v>624</v>
      </c>
      <c r="B1109" t="s">
        <v>130</v>
      </c>
      <c r="C1109" t="str">
        <f>_xlfn.XLOOKUP(tbl_OrderProduct[[#This Row],[ProductID]],tbl_Product[ProductID],tbl_Product[Category])</f>
        <v>Strategy</v>
      </c>
      <c r="D1109">
        <v>1</v>
      </c>
      <c r="E1109" s="3">
        <f>_xlfn.XLOOKUP(tbl_OrderProduct[[#This Row],[ProductID]],tbl_Product[ProductID],tbl_Product[ListPrice])*tbl_OrderProduct[[#This Row],[Quantity]]</f>
        <v>15.5</v>
      </c>
    </row>
    <row r="1110" spans="1:5" x14ac:dyDescent="0.4">
      <c r="A1110" t="s">
        <v>624</v>
      </c>
      <c r="B1110" t="s">
        <v>164</v>
      </c>
      <c r="C1110" t="str">
        <f>_xlfn.XLOOKUP(tbl_OrderProduct[[#This Row],[ProductID]],tbl_Product[ProductID],tbl_Product[Category])</f>
        <v>Strategy</v>
      </c>
      <c r="D1110">
        <v>1</v>
      </c>
      <c r="E1110" s="3">
        <f>_xlfn.XLOOKUP(tbl_OrderProduct[[#This Row],[ProductID]],tbl_Product[ProductID],tbl_Product[ListPrice])*tbl_OrderProduct[[#This Row],[Quantity]]</f>
        <v>29</v>
      </c>
    </row>
    <row r="1111" spans="1:5" x14ac:dyDescent="0.4">
      <c r="A1111" t="s">
        <v>625</v>
      </c>
      <c r="B1111" t="s">
        <v>148</v>
      </c>
      <c r="C1111" t="str">
        <f>_xlfn.XLOOKUP(tbl_OrderProduct[[#This Row],[ProductID]],tbl_Product[ProductID],tbl_Product[Category])</f>
        <v>Strategy</v>
      </c>
      <c r="D1111">
        <v>2</v>
      </c>
      <c r="E1111" s="3">
        <f>_xlfn.XLOOKUP(tbl_OrderProduct[[#This Row],[ProductID]],tbl_Product[ProductID],tbl_Product[ListPrice])*tbl_OrderProduct[[#This Row],[Quantity]]</f>
        <v>40.98</v>
      </c>
    </row>
    <row r="1112" spans="1:5" x14ac:dyDescent="0.4">
      <c r="A1112" t="s">
        <v>625</v>
      </c>
      <c r="B1112" t="s">
        <v>3</v>
      </c>
      <c r="C1112" t="str">
        <f>_xlfn.XLOOKUP(tbl_OrderProduct[[#This Row],[ProductID]],tbl_Product[ProductID],tbl_Product[Category])</f>
        <v>Co-op</v>
      </c>
      <c r="D1112">
        <v>2</v>
      </c>
      <c r="E1112" s="3">
        <f>_xlfn.XLOOKUP(tbl_OrderProduct[[#This Row],[ProductID]],tbl_Product[ProductID],tbl_Product[ListPrice])*tbl_OrderProduct[[#This Row],[Quantity]]</f>
        <v>69.900000000000006</v>
      </c>
    </row>
    <row r="1113" spans="1:5" x14ac:dyDescent="0.4">
      <c r="A1113" t="s">
        <v>625</v>
      </c>
      <c r="B1113" t="s">
        <v>130</v>
      </c>
      <c r="C1113" t="str">
        <f>_xlfn.XLOOKUP(tbl_OrderProduct[[#This Row],[ProductID]],tbl_Product[ProductID],tbl_Product[Category])</f>
        <v>Strategy</v>
      </c>
      <c r="D1113">
        <v>3</v>
      </c>
      <c r="E1113" s="3">
        <f>_xlfn.XLOOKUP(tbl_OrderProduct[[#This Row],[ProductID]],tbl_Product[ProductID],tbl_Product[ListPrice])*tbl_OrderProduct[[#This Row],[Quantity]]</f>
        <v>46.5</v>
      </c>
    </row>
    <row r="1114" spans="1:5" x14ac:dyDescent="0.4">
      <c r="A1114" t="s">
        <v>626</v>
      </c>
      <c r="B1114" t="s">
        <v>153</v>
      </c>
      <c r="C1114" t="str">
        <f>_xlfn.XLOOKUP(tbl_OrderProduct[[#This Row],[ProductID]],tbl_Product[ProductID],tbl_Product[Category])</f>
        <v>Strategy</v>
      </c>
      <c r="D1114">
        <v>1</v>
      </c>
      <c r="E1114" s="3">
        <f>_xlfn.XLOOKUP(tbl_OrderProduct[[#This Row],[ProductID]],tbl_Product[ProductID],tbl_Product[ListPrice])*tbl_OrderProduct[[#This Row],[Quantity]]</f>
        <v>37.950000000000003</v>
      </c>
    </row>
    <row r="1115" spans="1:5" x14ac:dyDescent="0.4">
      <c r="A1115" t="s">
        <v>627</v>
      </c>
      <c r="B1115" t="s">
        <v>150</v>
      </c>
      <c r="C1115" t="str">
        <f>_xlfn.XLOOKUP(tbl_OrderProduct[[#This Row],[ProductID]],tbl_Product[ProductID],tbl_Product[Category])</f>
        <v>Party</v>
      </c>
      <c r="D1115">
        <v>1</v>
      </c>
      <c r="E1115" s="3">
        <f>_xlfn.XLOOKUP(tbl_OrderProduct[[#This Row],[ProductID]],tbl_Product[ProductID],tbl_Product[ListPrice])*tbl_OrderProduct[[#This Row],[Quantity]]</f>
        <v>35</v>
      </c>
    </row>
    <row r="1116" spans="1:5" x14ac:dyDescent="0.4">
      <c r="A1116" t="s">
        <v>627</v>
      </c>
      <c r="B1116" t="s">
        <v>4</v>
      </c>
      <c r="C1116" t="str">
        <f>_xlfn.XLOOKUP(tbl_OrderProduct[[#This Row],[ProductID]],tbl_Product[ProductID],tbl_Product[Category])</f>
        <v>Strategy</v>
      </c>
      <c r="D1116">
        <v>3</v>
      </c>
      <c r="E1116" s="3">
        <f>_xlfn.XLOOKUP(tbl_OrderProduct[[#This Row],[ProductID]],tbl_Product[ProductID],tbl_Product[ListPrice])*tbl_OrderProduct[[#This Row],[Quantity]]</f>
        <v>104.97</v>
      </c>
    </row>
    <row r="1117" spans="1:5" x14ac:dyDescent="0.4">
      <c r="A1117" t="s">
        <v>627</v>
      </c>
      <c r="B1117" t="s">
        <v>7</v>
      </c>
      <c r="C1117" t="str">
        <f>_xlfn.XLOOKUP(tbl_OrderProduct[[#This Row],[ProductID]],tbl_Product[ProductID],tbl_Product[Category])</f>
        <v>Strategy</v>
      </c>
      <c r="D1117">
        <v>1</v>
      </c>
      <c r="E1117" s="3">
        <f>_xlfn.XLOOKUP(tbl_OrderProduct[[#This Row],[ProductID]],tbl_Product[ProductID],tbl_Product[ListPrice])*tbl_OrderProduct[[#This Row],[Quantity]]</f>
        <v>53</v>
      </c>
    </row>
    <row r="1118" spans="1:5" x14ac:dyDescent="0.4">
      <c r="A1118" t="s">
        <v>627</v>
      </c>
      <c r="B1118" t="s">
        <v>139</v>
      </c>
      <c r="C1118" t="str">
        <f>_xlfn.XLOOKUP(tbl_OrderProduct[[#This Row],[ProductID]],tbl_Product[ProductID],tbl_Product[Category])</f>
        <v>Strategy</v>
      </c>
      <c r="D1118">
        <v>2</v>
      </c>
      <c r="E1118" s="3">
        <f>_xlfn.XLOOKUP(tbl_OrderProduct[[#This Row],[ProductID]],tbl_Product[ProductID],tbl_Product[ListPrice])*tbl_OrderProduct[[#This Row],[Quantity]]</f>
        <v>109.98</v>
      </c>
    </row>
    <row r="1119" spans="1:5" x14ac:dyDescent="0.4">
      <c r="A1119" t="s">
        <v>627</v>
      </c>
      <c r="B1119" t="s">
        <v>8</v>
      </c>
      <c r="C1119" t="str">
        <f>_xlfn.XLOOKUP(tbl_OrderProduct[[#This Row],[ProductID]],tbl_Product[ProductID],tbl_Product[Category])</f>
        <v>Adventure</v>
      </c>
      <c r="D1119">
        <v>1</v>
      </c>
      <c r="E1119" s="3">
        <f>_xlfn.XLOOKUP(tbl_OrderProduct[[#This Row],[ProductID]],tbl_Product[ProductID],tbl_Product[ListPrice])*tbl_OrderProduct[[#This Row],[Quantity]]</f>
        <v>54.5</v>
      </c>
    </row>
    <row r="1120" spans="1:5" x14ac:dyDescent="0.4">
      <c r="A1120" t="s">
        <v>628</v>
      </c>
      <c r="B1120" t="s">
        <v>135</v>
      </c>
      <c r="C1120" t="str">
        <f>_xlfn.XLOOKUP(tbl_OrderProduct[[#This Row],[ProductID]],tbl_Product[ProductID],tbl_Product[Category])</f>
        <v>Classic</v>
      </c>
      <c r="D1120">
        <v>1</v>
      </c>
      <c r="E1120" s="3">
        <f>_xlfn.XLOOKUP(tbl_OrderProduct[[#This Row],[ProductID]],tbl_Product[ProductID],tbl_Product[ListPrice])*tbl_OrderProduct[[#This Row],[Quantity]]</f>
        <v>16.989999999999998</v>
      </c>
    </row>
    <row r="1121" spans="1:5" x14ac:dyDescent="0.4">
      <c r="A1121" t="s">
        <v>628</v>
      </c>
      <c r="B1121" t="s">
        <v>5</v>
      </c>
      <c r="C1121" t="str">
        <f>_xlfn.XLOOKUP(tbl_OrderProduct[[#This Row],[ProductID]],tbl_Product[ProductID],tbl_Product[Category])</f>
        <v>Strategy</v>
      </c>
      <c r="D1121">
        <v>2</v>
      </c>
      <c r="E1121" s="3">
        <f>_xlfn.XLOOKUP(tbl_OrderProduct[[#This Row],[ProductID]],tbl_Product[ProductID],tbl_Product[ListPrice])*tbl_OrderProduct[[#This Row],[Quantity]]</f>
        <v>99.9</v>
      </c>
    </row>
    <row r="1122" spans="1:5" x14ac:dyDescent="0.4">
      <c r="A1122" t="s">
        <v>629</v>
      </c>
      <c r="B1122" t="s">
        <v>133</v>
      </c>
      <c r="C1122" t="str">
        <f>_xlfn.XLOOKUP(tbl_OrderProduct[[#This Row],[ProductID]],tbl_Product[ProductID],tbl_Product[Category])</f>
        <v>Adventure</v>
      </c>
      <c r="D1122">
        <v>1</v>
      </c>
      <c r="E1122" s="3">
        <f>_xlfn.XLOOKUP(tbl_OrderProduct[[#This Row],[ProductID]],tbl_Product[ProductID],tbl_Product[ListPrice])*tbl_OrderProduct[[#This Row],[Quantity]]</f>
        <v>23.95</v>
      </c>
    </row>
    <row r="1123" spans="1:5" x14ac:dyDescent="0.4">
      <c r="A1123" t="s">
        <v>629</v>
      </c>
      <c r="B1123" t="s">
        <v>8</v>
      </c>
      <c r="C1123" t="str">
        <f>_xlfn.XLOOKUP(tbl_OrderProduct[[#This Row],[ProductID]],tbl_Product[ProductID],tbl_Product[Category])</f>
        <v>Adventure</v>
      </c>
      <c r="D1123">
        <v>1</v>
      </c>
      <c r="E1123" s="3">
        <f>_xlfn.XLOOKUP(tbl_OrderProduct[[#This Row],[ProductID]],tbl_Product[ProductID],tbl_Product[ListPrice])*tbl_OrderProduct[[#This Row],[Quantity]]</f>
        <v>54.5</v>
      </c>
    </row>
    <row r="1124" spans="1:5" x14ac:dyDescent="0.4">
      <c r="A1124" t="s">
        <v>629</v>
      </c>
      <c r="B1124" t="s">
        <v>4</v>
      </c>
      <c r="C1124" t="str">
        <f>_xlfn.XLOOKUP(tbl_OrderProduct[[#This Row],[ProductID]],tbl_Product[ProductID],tbl_Product[Category])</f>
        <v>Strategy</v>
      </c>
      <c r="D1124">
        <v>2</v>
      </c>
      <c r="E1124" s="3">
        <f>_xlfn.XLOOKUP(tbl_OrderProduct[[#This Row],[ProductID]],tbl_Product[ProductID],tbl_Product[ListPrice])*tbl_OrderProduct[[#This Row],[Quantity]]</f>
        <v>69.98</v>
      </c>
    </row>
    <row r="1125" spans="1:5" x14ac:dyDescent="0.4">
      <c r="A1125" t="s">
        <v>629</v>
      </c>
      <c r="B1125" t="s">
        <v>6</v>
      </c>
      <c r="C1125" t="str">
        <f>_xlfn.XLOOKUP(tbl_OrderProduct[[#This Row],[ProductID]],tbl_Product[ProductID],tbl_Product[Category])</f>
        <v>Adventure</v>
      </c>
      <c r="D1125">
        <v>3</v>
      </c>
      <c r="E1125" s="3">
        <f>_xlfn.XLOOKUP(tbl_OrderProduct[[#This Row],[ProductID]],tbl_Product[ProductID],tbl_Product[ListPrice])*tbl_OrderProduct[[#This Row],[Quantity]]</f>
        <v>51</v>
      </c>
    </row>
    <row r="1126" spans="1:5" x14ac:dyDescent="0.4">
      <c r="A1126" t="s">
        <v>629</v>
      </c>
      <c r="B1126" t="s">
        <v>143</v>
      </c>
      <c r="C1126" t="str">
        <f>_xlfn.XLOOKUP(tbl_OrderProduct[[#This Row],[ProductID]],tbl_Product[ProductID],tbl_Product[Category])</f>
        <v>Party</v>
      </c>
      <c r="D1126">
        <v>1</v>
      </c>
      <c r="E1126" s="3">
        <f>_xlfn.XLOOKUP(tbl_OrderProduct[[#This Row],[ProductID]],tbl_Product[ProductID],tbl_Product[ListPrice])*tbl_OrderProduct[[#This Row],[Quantity]]</f>
        <v>21.95</v>
      </c>
    </row>
    <row r="1127" spans="1:5" x14ac:dyDescent="0.4">
      <c r="A1127" t="s">
        <v>630</v>
      </c>
      <c r="B1127" t="s">
        <v>152</v>
      </c>
      <c r="C1127" t="str">
        <f>_xlfn.XLOOKUP(tbl_OrderProduct[[#This Row],[ProductID]],tbl_Product[ProductID],tbl_Product[Category])</f>
        <v>Party</v>
      </c>
      <c r="D1127">
        <v>1</v>
      </c>
      <c r="E1127" s="3">
        <f>_xlfn.XLOOKUP(tbl_OrderProduct[[#This Row],[ProductID]],tbl_Product[ProductID],tbl_Product[ListPrice])*tbl_OrderProduct[[#This Row],[Quantity]]</f>
        <v>59.95</v>
      </c>
    </row>
    <row r="1128" spans="1:5" x14ac:dyDescent="0.4">
      <c r="A1128" t="s">
        <v>630</v>
      </c>
      <c r="B1128" t="s">
        <v>143</v>
      </c>
      <c r="C1128" t="str">
        <f>_xlfn.XLOOKUP(tbl_OrderProduct[[#This Row],[ProductID]],tbl_Product[ProductID],tbl_Product[Category])</f>
        <v>Party</v>
      </c>
      <c r="D1128">
        <v>3</v>
      </c>
      <c r="E1128" s="3">
        <f>_xlfn.XLOOKUP(tbl_OrderProduct[[#This Row],[ProductID]],tbl_Product[ProductID],tbl_Product[ListPrice])*tbl_OrderProduct[[#This Row],[Quantity]]</f>
        <v>65.849999999999994</v>
      </c>
    </row>
    <row r="1129" spans="1:5" x14ac:dyDescent="0.4">
      <c r="A1129" t="s">
        <v>631</v>
      </c>
      <c r="B1129" t="s">
        <v>4</v>
      </c>
      <c r="C1129" t="str">
        <f>_xlfn.XLOOKUP(tbl_OrderProduct[[#This Row],[ProductID]],tbl_Product[ProductID],tbl_Product[Category])</f>
        <v>Strategy</v>
      </c>
      <c r="D1129">
        <v>1</v>
      </c>
      <c r="E1129" s="3">
        <f>_xlfn.XLOOKUP(tbl_OrderProduct[[#This Row],[ProductID]],tbl_Product[ProductID],tbl_Product[ListPrice])*tbl_OrderProduct[[#This Row],[Quantity]]</f>
        <v>34.99</v>
      </c>
    </row>
    <row r="1130" spans="1:5" x14ac:dyDescent="0.4">
      <c r="A1130" t="s">
        <v>631</v>
      </c>
      <c r="B1130" t="s">
        <v>9</v>
      </c>
      <c r="C1130" t="str">
        <f>_xlfn.XLOOKUP(tbl_OrderProduct[[#This Row],[ProductID]],tbl_Product[ProductID],tbl_Product[Category])</f>
        <v>Strategy</v>
      </c>
      <c r="D1130">
        <v>2</v>
      </c>
      <c r="E1130" s="3">
        <f>_xlfn.XLOOKUP(tbl_OrderProduct[[#This Row],[ProductID]],tbl_Product[ProductID],tbl_Product[ListPrice])*tbl_OrderProduct[[#This Row],[Quantity]]</f>
        <v>147.9</v>
      </c>
    </row>
    <row r="1131" spans="1:5" x14ac:dyDescent="0.4">
      <c r="A1131" t="s">
        <v>631</v>
      </c>
      <c r="B1131" t="s">
        <v>132</v>
      </c>
      <c r="C1131" t="str">
        <f>_xlfn.XLOOKUP(tbl_OrderProduct[[#This Row],[ProductID]],tbl_Product[ProductID],tbl_Product[Category])</f>
        <v>Strategy</v>
      </c>
      <c r="D1131">
        <v>2</v>
      </c>
      <c r="E1131" s="3">
        <f>_xlfn.XLOOKUP(tbl_OrderProduct[[#This Row],[ProductID]],tbl_Product[ProductID],tbl_Product[ListPrice])*tbl_OrderProduct[[#This Row],[Quantity]]</f>
        <v>33</v>
      </c>
    </row>
    <row r="1132" spans="1:5" x14ac:dyDescent="0.4">
      <c r="A1132" t="s">
        <v>631</v>
      </c>
      <c r="B1132" t="s">
        <v>158</v>
      </c>
      <c r="C1132" t="str">
        <f>_xlfn.XLOOKUP(tbl_OrderProduct[[#This Row],[ProductID]],tbl_Product[ProductID],tbl_Product[Category])</f>
        <v>Classic</v>
      </c>
      <c r="D1132">
        <v>1</v>
      </c>
      <c r="E1132" s="3">
        <f>_xlfn.XLOOKUP(tbl_OrderProduct[[#This Row],[ProductID]],tbl_Product[ProductID],tbl_Product[ListPrice])*tbl_OrderProduct[[#This Row],[Quantity]]</f>
        <v>45</v>
      </c>
    </row>
    <row r="1133" spans="1:5" x14ac:dyDescent="0.4">
      <c r="A1133" t="s">
        <v>631</v>
      </c>
      <c r="B1133" t="s">
        <v>138</v>
      </c>
      <c r="C1133" t="str">
        <f>_xlfn.XLOOKUP(tbl_OrderProduct[[#This Row],[ProductID]],tbl_Product[ProductID],tbl_Product[Category])</f>
        <v>Classic</v>
      </c>
      <c r="D1133">
        <v>1</v>
      </c>
      <c r="E1133" s="3">
        <f>_xlfn.XLOOKUP(tbl_OrderProduct[[#This Row],[ProductID]],tbl_Product[ProductID],tbl_Product[ListPrice])*tbl_OrderProduct[[#This Row],[Quantity]]</f>
        <v>62</v>
      </c>
    </row>
    <row r="1134" spans="1:5" x14ac:dyDescent="0.4">
      <c r="A1134" t="s">
        <v>632</v>
      </c>
      <c r="B1134" t="s">
        <v>152</v>
      </c>
      <c r="C1134" t="str">
        <f>_xlfn.XLOOKUP(tbl_OrderProduct[[#This Row],[ProductID]],tbl_Product[ProductID],tbl_Product[Category])</f>
        <v>Party</v>
      </c>
      <c r="D1134">
        <v>1</v>
      </c>
      <c r="E1134" s="3">
        <f>_xlfn.XLOOKUP(tbl_OrderProduct[[#This Row],[ProductID]],tbl_Product[ProductID],tbl_Product[ListPrice])*tbl_OrderProduct[[#This Row],[Quantity]]</f>
        <v>59.95</v>
      </c>
    </row>
    <row r="1135" spans="1:5" x14ac:dyDescent="0.4">
      <c r="A1135" t="s">
        <v>633</v>
      </c>
      <c r="B1135" t="s">
        <v>10</v>
      </c>
      <c r="C1135" t="str">
        <f>_xlfn.XLOOKUP(tbl_OrderProduct[[#This Row],[ProductID]],tbl_Product[ProductID],tbl_Product[Category])</f>
        <v>Party</v>
      </c>
      <c r="D1135">
        <v>2</v>
      </c>
      <c r="E1135" s="3">
        <f>_xlfn.XLOOKUP(tbl_OrderProduct[[#This Row],[ProductID]],tbl_Product[ProductID],tbl_Product[ListPrice])*tbl_OrderProduct[[#This Row],[Quantity]]</f>
        <v>98</v>
      </c>
    </row>
    <row r="1136" spans="1:5" x14ac:dyDescent="0.4">
      <c r="A1136" t="s">
        <v>634</v>
      </c>
      <c r="B1136" t="s">
        <v>145</v>
      </c>
      <c r="C1136" t="str">
        <f>_xlfn.XLOOKUP(tbl_OrderProduct[[#This Row],[ProductID]],tbl_Product[ProductID],tbl_Product[Category])</f>
        <v>Adventure</v>
      </c>
      <c r="D1136">
        <v>1</v>
      </c>
      <c r="E1136" s="3">
        <f>_xlfn.XLOOKUP(tbl_OrderProduct[[#This Row],[ProductID]],tbl_Product[ProductID],tbl_Product[ListPrice])*tbl_OrderProduct[[#This Row],[Quantity]]</f>
        <v>40.5</v>
      </c>
    </row>
    <row r="1137" spans="1:5" x14ac:dyDescent="0.4">
      <c r="A1137" t="s">
        <v>634</v>
      </c>
      <c r="B1137" t="s">
        <v>152</v>
      </c>
      <c r="C1137" t="str">
        <f>_xlfn.XLOOKUP(tbl_OrderProduct[[#This Row],[ProductID]],tbl_Product[ProductID],tbl_Product[Category])</f>
        <v>Party</v>
      </c>
      <c r="D1137">
        <v>2</v>
      </c>
      <c r="E1137" s="3">
        <f>_xlfn.XLOOKUP(tbl_OrderProduct[[#This Row],[ProductID]],tbl_Product[ProductID],tbl_Product[ListPrice])*tbl_OrderProduct[[#This Row],[Quantity]]</f>
        <v>119.9</v>
      </c>
    </row>
    <row r="1138" spans="1:5" x14ac:dyDescent="0.4">
      <c r="A1138" t="s">
        <v>634</v>
      </c>
      <c r="B1138" t="s">
        <v>159</v>
      </c>
      <c r="C1138" t="str">
        <f>_xlfn.XLOOKUP(tbl_OrderProduct[[#This Row],[ProductID]],tbl_Product[ProductID],tbl_Product[Category])</f>
        <v>Strategy</v>
      </c>
      <c r="D1138">
        <v>1</v>
      </c>
      <c r="E1138" s="3">
        <f>_xlfn.XLOOKUP(tbl_OrderProduct[[#This Row],[ProductID]],tbl_Product[ProductID],tbl_Product[ListPrice])*tbl_OrderProduct[[#This Row],[Quantity]]</f>
        <v>58</v>
      </c>
    </row>
    <row r="1139" spans="1:5" x14ac:dyDescent="0.4">
      <c r="A1139" t="s">
        <v>634</v>
      </c>
      <c r="B1139" t="s">
        <v>163</v>
      </c>
      <c r="C1139" t="str">
        <f>_xlfn.XLOOKUP(tbl_OrderProduct[[#This Row],[ProductID]],tbl_Product[ProductID],tbl_Product[Category])</f>
        <v>Party</v>
      </c>
      <c r="D1139">
        <v>1</v>
      </c>
      <c r="E1139" s="3">
        <f>_xlfn.XLOOKUP(tbl_OrderProduct[[#This Row],[ProductID]],tbl_Product[ProductID],tbl_Product[ListPrice])*tbl_OrderProduct[[#This Row],[Quantity]]</f>
        <v>38</v>
      </c>
    </row>
    <row r="1140" spans="1:5" x14ac:dyDescent="0.4">
      <c r="A1140" t="s">
        <v>634</v>
      </c>
      <c r="B1140" t="s">
        <v>140</v>
      </c>
      <c r="C1140" t="str">
        <f>_xlfn.XLOOKUP(tbl_OrderProduct[[#This Row],[ProductID]],tbl_Product[ProductID],tbl_Product[Category])</f>
        <v>Strategy</v>
      </c>
      <c r="D1140">
        <v>2</v>
      </c>
      <c r="E1140" s="3">
        <f>_xlfn.XLOOKUP(tbl_OrderProduct[[#This Row],[ProductID]],tbl_Product[ProductID],tbl_Product[ListPrice])*tbl_OrderProduct[[#This Row],[Quantity]]</f>
        <v>126.98</v>
      </c>
    </row>
    <row r="1141" spans="1:5" x14ac:dyDescent="0.4">
      <c r="A1141" t="s">
        <v>635</v>
      </c>
      <c r="B1141" t="s">
        <v>136</v>
      </c>
      <c r="C1141" t="str">
        <f>_xlfn.XLOOKUP(tbl_OrderProduct[[#This Row],[ProductID]],tbl_Product[ProductID],tbl_Product[Category])</f>
        <v>Party</v>
      </c>
      <c r="D1141">
        <v>3</v>
      </c>
      <c r="E1141" s="3">
        <f>_xlfn.XLOOKUP(tbl_OrderProduct[[#This Row],[ProductID]],tbl_Product[ProductID],tbl_Product[ListPrice])*tbl_OrderProduct[[#This Row],[Quantity]]</f>
        <v>99</v>
      </c>
    </row>
    <row r="1142" spans="1:5" x14ac:dyDescent="0.4">
      <c r="A1142" t="s">
        <v>636</v>
      </c>
      <c r="B1142" t="s">
        <v>138</v>
      </c>
      <c r="C1142" t="str">
        <f>_xlfn.XLOOKUP(tbl_OrderProduct[[#This Row],[ProductID]],tbl_Product[ProductID],tbl_Product[Category])</f>
        <v>Classic</v>
      </c>
      <c r="D1142">
        <v>1</v>
      </c>
      <c r="E1142" s="3">
        <f>_xlfn.XLOOKUP(tbl_OrderProduct[[#This Row],[ProductID]],tbl_Product[ProductID],tbl_Product[ListPrice])*tbl_OrderProduct[[#This Row],[Quantity]]</f>
        <v>62</v>
      </c>
    </row>
    <row r="1143" spans="1:5" x14ac:dyDescent="0.4">
      <c r="A1143" t="s">
        <v>636</v>
      </c>
      <c r="B1143" t="s">
        <v>162</v>
      </c>
      <c r="C1143" t="str">
        <f>_xlfn.XLOOKUP(tbl_OrderProduct[[#This Row],[ProductID]],tbl_Product[ProductID],tbl_Product[Category])</f>
        <v>Strategy</v>
      </c>
      <c r="D1143">
        <v>1</v>
      </c>
      <c r="E1143" s="3">
        <f>_xlfn.XLOOKUP(tbl_OrderProduct[[#This Row],[ProductID]],tbl_Product[ProductID],tbl_Product[ListPrice])*tbl_OrderProduct[[#This Row],[Quantity]]</f>
        <v>17.5</v>
      </c>
    </row>
    <row r="1144" spans="1:5" x14ac:dyDescent="0.4">
      <c r="A1144" t="s">
        <v>637</v>
      </c>
      <c r="B1144" t="s">
        <v>5</v>
      </c>
      <c r="C1144" t="str">
        <f>_xlfn.XLOOKUP(tbl_OrderProduct[[#This Row],[ProductID]],tbl_Product[ProductID],tbl_Product[Category])</f>
        <v>Strategy</v>
      </c>
      <c r="D1144">
        <v>1</v>
      </c>
      <c r="E1144" s="3">
        <f>_xlfn.XLOOKUP(tbl_OrderProduct[[#This Row],[ProductID]],tbl_Product[ProductID],tbl_Product[ListPrice])*tbl_OrderProduct[[#This Row],[Quantity]]</f>
        <v>49.95</v>
      </c>
    </row>
    <row r="1145" spans="1:5" x14ac:dyDescent="0.4">
      <c r="A1145" t="s">
        <v>637</v>
      </c>
      <c r="B1145" t="s">
        <v>9</v>
      </c>
      <c r="C1145" t="str">
        <f>_xlfn.XLOOKUP(tbl_OrderProduct[[#This Row],[ProductID]],tbl_Product[ProductID],tbl_Product[Category])</f>
        <v>Strategy</v>
      </c>
      <c r="D1145">
        <v>1</v>
      </c>
      <c r="E1145" s="3">
        <f>_xlfn.XLOOKUP(tbl_OrderProduct[[#This Row],[ProductID]],tbl_Product[ProductID],tbl_Product[ListPrice])*tbl_OrderProduct[[#This Row],[Quantity]]</f>
        <v>73.95</v>
      </c>
    </row>
    <row r="1146" spans="1:5" x14ac:dyDescent="0.4">
      <c r="A1146" t="s">
        <v>638</v>
      </c>
      <c r="B1146" t="s">
        <v>139</v>
      </c>
      <c r="C1146" t="str">
        <f>_xlfn.XLOOKUP(tbl_OrderProduct[[#This Row],[ProductID]],tbl_Product[ProductID],tbl_Product[Category])</f>
        <v>Strategy</v>
      </c>
      <c r="D1146">
        <v>2</v>
      </c>
      <c r="E1146" s="3">
        <f>_xlfn.XLOOKUP(tbl_OrderProduct[[#This Row],[ProductID]],tbl_Product[ProductID],tbl_Product[ListPrice])*tbl_OrderProduct[[#This Row],[Quantity]]</f>
        <v>109.98</v>
      </c>
    </row>
    <row r="1147" spans="1:5" x14ac:dyDescent="0.4">
      <c r="A1147" t="s">
        <v>639</v>
      </c>
      <c r="B1147" t="s">
        <v>151</v>
      </c>
      <c r="C1147" t="str">
        <f>_xlfn.XLOOKUP(tbl_OrderProduct[[#This Row],[ProductID]],tbl_Product[ProductID],tbl_Product[Category])</f>
        <v>Adventure</v>
      </c>
      <c r="D1147">
        <v>1</v>
      </c>
      <c r="E1147" s="3">
        <f>_xlfn.XLOOKUP(tbl_OrderProduct[[#This Row],[ProductID]],tbl_Product[ProductID],tbl_Product[ListPrice])*tbl_OrderProduct[[#This Row],[Quantity]]</f>
        <v>60.95</v>
      </c>
    </row>
    <row r="1148" spans="1:5" x14ac:dyDescent="0.4">
      <c r="A1148" t="s">
        <v>640</v>
      </c>
      <c r="B1148" t="s">
        <v>138</v>
      </c>
      <c r="C1148" t="str">
        <f>_xlfn.XLOOKUP(tbl_OrderProduct[[#This Row],[ProductID]],tbl_Product[ProductID],tbl_Product[Category])</f>
        <v>Classic</v>
      </c>
      <c r="D1148">
        <v>2</v>
      </c>
      <c r="E1148" s="3">
        <f>_xlfn.XLOOKUP(tbl_OrderProduct[[#This Row],[ProductID]],tbl_Product[ProductID],tbl_Product[ListPrice])*tbl_OrderProduct[[#This Row],[Quantity]]</f>
        <v>124</v>
      </c>
    </row>
    <row r="1149" spans="1:5" x14ac:dyDescent="0.4">
      <c r="A1149" t="s">
        <v>641</v>
      </c>
      <c r="B1149" t="s">
        <v>7</v>
      </c>
      <c r="C1149" t="str">
        <f>_xlfn.XLOOKUP(tbl_OrderProduct[[#This Row],[ProductID]],tbl_Product[ProductID],tbl_Product[Category])</f>
        <v>Strategy</v>
      </c>
      <c r="D1149">
        <v>1</v>
      </c>
      <c r="E1149" s="3">
        <f>_xlfn.XLOOKUP(tbl_OrderProduct[[#This Row],[ProductID]],tbl_Product[ProductID],tbl_Product[ListPrice])*tbl_OrderProduct[[#This Row],[Quantity]]</f>
        <v>53</v>
      </c>
    </row>
    <row r="1150" spans="1:5" x14ac:dyDescent="0.4">
      <c r="A1150" t="s">
        <v>641</v>
      </c>
      <c r="B1150" t="s">
        <v>9</v>
      </c>
      <c r="C1150" t="str">
        <f>_xlfn.XLOOKUP(tbl_OrderProduct[[#This Row],[ProductID]],tbl_Product[ProductID],tbl_Product[Category])</f>
        <v>Strategy</v>
      </c>
      <c r="D1150">
        <v>1</v>
      </c>
      <c r="E1150" s="3">
        <f>_xlfn.XLOOKUP(tbl_OrderProduct[[#This Row],[ProductID]],tbl_Product[ProductID],tbl_Product[ListPrice])*tbl_OrderProduct[[#This Row],[Quantity]]</f>
        <v>73.95</v>
      </c>
    </row>
    <row r="1151" spans="1:5" x14ac:dyDescent="0.4">
      <c r="A1151" t="s">
        <v>641</v>
      </c>
      <c r="B1151" t="s">
        <v>156</v>
      </c>
      <c r="C1151" t="str">
        <f>_xlfn.XLOOKUP(tbl_OrderProduct[[#This Row],[ProductID]],tbl_Product[ProductID],tbl_Product[Category])</f>
        <v>Strategy</v>
      </c>
      <c r="D1151">
        <v>2</v>
      </c>
      <c r="E1151" s="3">
        <f>_xlfn.XLOOKUP(tbl_OrderProduct[[#This Row],[ProductID]],tbl_Product[ProductID],tbl_Product[ListPrice])*tbl_OrderProduct[[#This Row],[Quantity]]</f>
        <v>81.98</v>
      </c>
    </row>
    <row r="1152" spans="1:5" x14ac:dyDescent="0.4">
      <c r="A1152" t="s">
        <v>641</v>
      </c>
      <c r="B1152" t="s">
        <v>140</v>
      </c>
      <c r="C1152" t="str">
        <f>_xlfn.XLOOKUP(tbl_OrderProduct[[#This Row],[ProductID]],tbl_Product[ProductID],tbl_Product[Category])</f>
        <v>Strategy</v>
      </c>
      <c r="D1152">
        <v>1</v>
      </c>
      <c r="E1152" s="3">
        <f>_xlfn.XLOOKUP(tbl_OrderProduct[[#This Row],[ProductID]],tbl_Product[ProductID],tbl_Product[ListPrice])*tbl_OrderProduct[[#This Row],[Quantity]]</f>
        <v>63.49</v>
      </c>
    </row>
    <row r="1153" spans="1:5" x14ac:dyDescent="0.4">
      <c r="A1153" t="s">
        <v>641</v>
      </c>
      <c r="B1153" t="s">
        <v>163</v>
      </c>
      <c r="C1153" t="str">
        <f>_xlfn.XLOOKUP(tbl_OrderProduct[[#This Row],[ProductID]],tbl_Product[ProductID],tbl_Product[Category])</f>
        <v>Party</v>
      </c>
      <c r="D1153">
        <v>1</v>
      </c>
      <c r="E1153" s="3">
        <f>_xlfn.XLOOKUP(tbl_OrderProduct[[#This Row],[ProductID]],tbl_Product[ProductID],tbl_Product[ListPrice])*tbl_OrderProduct[[#This Row],[Quantity]]</f>
        <v>38</v>
      </c>
    </row>
    <row r="1154" spans="1:5" x14ac:dyDescent="0.4">
      <c r="A1154" t="s">
        <v>642</v>
      </c>
      <c r="B1154" t="s">
        <v>130</v>
      </c>
      <c r="C1154" t="str">
        <f>_xlfn.XLOOKUP(tbl_OrderProduct[[#This Row],[ProductID]],tbl_Product[ProductID],tbl_Product[Category])</f>
        <v>Strategy</v>
      </c>
      <c r="D1154">
        <v>2</v>
      </c>
      <c r="E1154" s="3">
        <f>_xlfn.XLOOKUP(tbl_OrderProduct[[#This Row],[ProductID]],tbl_Product[ProductID],tbl_Product[ListPrice])*tbl_OrderProduct[[#This Row],[Quantity]]</f>
        <v>31</v>
      </c>
    </row>
    <row r="1155" spans="1:5" x14ac:dyDescent="0.4">
      <c r="A1155" t="s">
        <v>643</v>
      </c>
      <c r="B1155" t="s">
        <v>9</v>
      </c>
      <c r="C1155" t="str">
        <f>_xlfn.XLOOKUP(tbl_OrderProduct[[#This Row],[ProductID]],tbl_Product[ProductID],tbl_Product[Category])</f>
        <v>Strategy</v>
      </c>
      <c r="D1155">
        <v>2</v>
      </c>
      <c r="E1155" s="3">
        <f>_xlfn.XLOOKUP(tbl_OrderProduct[[#This Row],[ProductID]],tbl_Product[ProductID],tbl_Product[ListPrice])*tbl_OrderProduct[[#This Row],[Quantity]]</f>
        <v>147.9</v>
      </c>
    </row>
    <row r="1156" spans="1:5" x14ac:dyDescent="0.4">
      <c r="A1156" t="s">
        <v>643</v>
      </c>
      <c r="B1156" t="s">
        <v>151</v>
      </c>
      <c r="C1156" t="str">
        <f>_xlfn.XLOOKUP(tbl_OrderProduct[[#This Row],[ProductID]],tbl_Product[ProductID],tbl_Product[Category])</f>
        <v>Adventure</v>
      </c>
      <c r="D1156">
        <v>1</v>
      </c>
      <c r="E1156" s="3">
        <f>_xlfn.XLOOKUP(tbl_OrderProduct[[#This Row],[ProductID]],tbl_Product[ProductID],tbl_Product[ListPrice])*tbl_OrderProduct[[#This Row],[Quantity]]</f>
        <v>60.95</v>
      </c>
    </row>
    <row r="1157" spans="1:5" x14ac:dyDescent="0.4">
      <c r="A1157" t="s">
        <v>643</v>
      </c>
      <c r="B1157" t="s">
        <v>3</v>
      </c>
      <c r="C1157" t="str">
        <f>_xlfn.XLOOKUP(tbl_OrderProduct[[#This Row],[ProductID]],tbl_Product[ProductID],tbl_Product[Category])</f>
        <v>Co-op</v>
      </c>
      <c r="D1157">
        <v>1</v>
      </c>
      <c r="E1157" s="3">
        <f>_xlfn.XLOOKUP(tbl_OrderProduct[[#This Row],[ProductID]],tbl_Product[ProductID],tbl_Product[ListPrice])*tbl_OrderProduct[[#This Row],[Quantity]]</f>
        <v>34.950000000000003</v>
      </c>
    </row>
    <row r="1158" spans="1:5" x14ac:dyDescent="0.4">
      <c r="A1158" t="s">
        <v>644</v>
      </c>
      <c r="B1158" t="s">
        <v>132</v>
      </c>
      <c r="C1158" t="str">
        <f>_xlfn.XLOOKUP(tbl_OrderProduct[[#This Row],[ProductID]],tbl_Product[ProductID],tbl_Product[Category])</f>
        <v>Strategy</v>
      </c>
      <c r="D1158">
        <v>1</v>
      </c>
      <c r="E1158" s="3">
        <f>_xlfn.XLOOKUP(tbl_OrderProduct[[#This Row],[ProductID]],tbl_Product[ProductID],tbl_Product[ListPrice])*tbl_OrderProduct[[#This Row],[Quantity]]</f>
        <v>16.5</v>
      </c>
    </row>
    <row r="1159" spans="1:5" x14ac:dyDescent="0.4">
      <c r="A1159" t="s">
        <v>644</v>
      </c>
      <c r="B1159" t="s">
        <v>150</v>
      </c>
      <c r="C1159" t="str">
        <f>_xlfn.XLOOKUP(tbl_OrderProduct[[#This Row],[ProductID]],tbl_Product[ProductID],tbl_Product[Category])</f>
        <v>Party</v>
      </c>
      <c r="D1159">
        <v>1</v>
      </c>
      <c r="E1159" s="3">
        <f>_xlfn.XLOOKUP(tbl_OrderProduct[[#This Row],[ProductID]],tbl_Product[ProductID],tbl_Product[ListPrice])*tbl_OrderProduct[[#This Row],[Quantity]]</f>
        <v>35</v>
      </c>
    </row>
    <row r="1160" spans="1:5" x14ac:dyDescent="0.4">
      <c r="A1160" t="s">
        <v>645</v>
      </c>
      <c r="B1160" t="s">
        <v>158</v>
      </c>
      <c r="C1160" t="str">
        <f>_xlfn.XLOOKUP(tbl_OrderProduct[[#This Row],[ProductID]],tbl_Product[ProductID],tbl_Product[Category])</f>
        <v>Classic</v>
      </c>
      <c r="D1160">
        <v>1</v>
      </c>
      <c r="E1160" s="3">
        <f>_xlfn.XLOOKUP(tbl_OrderProduct[[#This Row],[ProductID]],tbl_Product[ProductID],tbl_Product[ListPrice])*tbl_OrderProduct[[#This Row],[Quantity]]</f>
        <v>45</v>
      </c>
    </row>
    <row r="1161" spans="1:5" x14ac:dyDescent="0.4">
      <c r="A1161" t="s">
        <v>646</v>
      </c>
      <c r="B1161" t="s">
        <v>8</v>
      </c>
      <c r="C1161" t="str">
        <f>_xlfn.XLOOKUP(tbl_OrderProduct[[#This Row],[ProductID]],tbl_Product[ProductID],tbl_Product[Category])</f>
        <v>Adventure</v>
      </c>
      <c r="D1161">
        <v>1</v>
      </c>
      <c r="E1161" s="3">
        <f>_xlfn.XLOOKUP(tbl_OrderProduct[[#This Row],[ProductID]],tbl_Product[ProductID],tbl_Product[ListPrice])*tbl_OrderProduct[[#This Row],[Quantity]]</f>
        <v>54.5</v>
      </c>
    </row>
    <row r="1162" spans="1:5" x14ac:dyDescent="0.4">
      <c r="A1162" t="s">
        <v>646</v>
      </c>
      <c r="B1162" t="s">
        <v>147</v>
      </c>
      <c r="C1162" t="str">
        <f>_xlfn.XLOOKUP(tbl_OrderProduct[[#This Row],[ProductID]],tbl_Product[ProductID],tbl_Product[Category])</f>
        <v>Classic</v>
      </c>
      <c r="D1162">
        <v>1</v>
      </c>
      <c r="E1162" s="3">
        <f>_xlfn.XLOOKUP(tbl_OrderProduct[[#This Row],[ProductID]],tbl_Product[ProductID],tbl_Product[ListPrice])*tbl_OrderProduct[[#This Row],[Quantity]]</f>
        <v>40.950000000000003</v>
      </c>
    </row>
    <row r="1163" spans="1:5" x14ac:dyDescent="0.4">
      <c r="A1163" t="s">
        <v>646</v>
      </c>
      <c r="B1163" t="s">
        <v>143</v>
      </c>
      <c r="C1163" t="str">
        <f>_xlfn.XLOOKUP(tbl_OrderProduct[[#This Row],[ProductID]],tbl_Product[ProductID],tbl_Product[Category])</f>
        <v>Party</v>
      </c>
      <c r="D1163">
        <v>2</v>
      </c>
      <c r="E1163" s="3">
        <f>_xlfn.XLOOKUP(tbl_OrderProduct[[#This Row],[ProductID]],tbl_Product[ProductID],tbl_Product[ListPrice])*tbl_OrderProduct[[#This Row],[Quantity]]</f>
        <v>43.9</v>
      </c>
    </row>
    <row r="1164" spans="1:5" x14ac:dyDescent="0.4">
      <c r="A1164" t="s">
        <v>646</v>
      </c>
      <c r="B1164" t="s">
        <v>142</v>
      </c>
      <c r="C1164" t="str">
        <f>_xlfn.XLOOKUP(tbl_OrderProduct[[#This Row],[ProductID]],tbl_Product[ProductID],tbl_Product[Category])</f>
        <v>Classic</v>
      </c>
      <c r="D1164">
        <v>1</v>
      </c>
      <c r="E1164" s="3">
        <f>_xlfn.XLOOKUP(tbl_OrderProduct[[#This Row],[ProductID]],tbl_Product[ProductID],tbl_Product[ListPrice])*tbl_OrderProduct[[#This Row],[Quantity]]</f>
        <v>49.49</v>
      </c>
    </row>
    <row r="1165" spans="1:5" x14ac:dyDescent="0.4">
      <c r="A1165" t="s">
        <v>647</v>
      </c>
      <c r="B1165" t="s">
        <v>164</v>
      </c>
      <c r="C1165" t="str">
        <f>_xlfn.XLOOKUP(tbl_OrderProduct[[#This Row],[ProductID]],tbl_Product[ProductID],tbl_Product[Category])</f>
        <v>Strategy</v>
      </c>
      <c r="D1165">
        <v>1</v>
      </c>
      <c r="E1165" s="3">
        <f>_xlfn.XLOOKUP(tbl_OrderProduct[[#This Row],[ProductID]],tbl_Product[ProductID],tbl_Product[ListPrice])*tbl_OrderProduct[[#This Row],[Quantity]]</f>
        <v>29</v>
      </c>
    </row>
    <row r="1166" spans="1:5" x14ac:dyDescent="0.4">
      <c r="A1166" t="s">
        <v>647</v>
      </c>
      <c r="B1166" t="s">
        <v>136</v>
      </c>
      <c r="C1166" t="str">
        <f>_xlfn.XLOOKUP(tbl_OrderProduct[[#This Row],[ProductID]],tbl_Product[ProductID],tbl_Product[Category])</f>
        <v>Party</v>
      </c>
      <c r="D1166">
        <v>2</v>
      </c>
      <c r="E1166" s="3">
        <f>_xlfn.XLOOKUP(tbl_OrderProduct[[#This Row],[ProductID]],tbl_Product[ProductID],tbl_Product[ListPrice])*tbl_OrderProduct[[#This Row],[Quantity]]</f>
        <v>66</v>
      </c>
    </row>
    <row r="1167" spans="1:5" x14ac:dyDescent="0.4">
      <c r="A1167" t="s">
        <v>647</v>
      </c>
      <c r="B1167" t="s">
        <v>10</v>
      </c>
      <c r="C1167" t="str">
        <f>_xlfn.XLOOKUP(tbl_OrderProduct[[#This Row],[ProductID]],tbl_Product[ProductID],tbl_Product[Category])</f>
        <v>Party</v>
      </c>
      <c r="D1167">
        <v>2</v>
      </c>
      <c r="E1167" s="3">
        <f>_xlfn.XLOOKUP(tbl_OrderProduct[[#This Row],[ProductID]],tbl_Product[ProductID],tbl_Product[ListPrice])*tbl_OrderProduct[[#This Row],[Quantity]]</f>
        <v>98</v>
      </c>
    </row>
    <row r="1168" spans="1:5" x14ac:dyDescent="0.4">
      <c r="A1168" t="s">
        <v>647</v>
      </c>
      <c r="B1168" t="s">
        <v>138</v>
      </c>
      <c r="C1168" t="str">
        <f>_xlfn.XLOOKUP(tbl_OrderProduct[[#This Row],[ProductID]],tbl_Product[ProductID],tbl_Product[Category])</f>
        <v>Classic</v>
      </c>
      <c r="D1168">
        <v>2</v>
      </c>
      <c r="E1168" s="3">
        <f>_xlfn.XLOOKUP(tbl_OrderProduct[[#This Row],[ProductID]],tbl_Product[ProductID],tbl_Product[ListPrice])*tbl_OrderProduct[[#This Row],[Quantity]]</f>
        <v>124</v>
      </c>
    </row>
    <row r="1169" spans="1:5" x14ac:dyDescent="0.4">
      <c r="A1169" t="s">
        <v>647</v>
      </c>
      <c r="B1169" t="s">
        <v>6</v>
      </c>
      <c r="C1169" t="str">
        <f>_xlfn.XLOOKUP(tbl_OrderProduct[[#This Row],[ProductID]],tbl_Product[ProductID],tbl_Product[Category])</f>
        <v>Adventure</v>
      </c>
      <c r="D1169">
        <v>1</v>
      </c>
      <c r="E1169" s="3">
        <f>_xlfn.XLOOKUP(tbl_OrderProduct[[#This Row],[ProductID]],tbl_Product[ProductID],tbl_Product[ListPrice])*tbl_OrderProduct[[#This Row],[Quantity]]</f>
        <v>17</v>
      </c>
    </row>
    <row r="1170" spans="1:5" x14ac:dyDescent="0.4">
      <c r="A1170" t="s">
        <v>648</v>
      </c>
      <c r="B1170" t="s">
        <v>161</v>
      </c>
      <c r="C1170" t="str">
        <f>_xlfn.XLOOKUP(tbl_OrderProduct[[#This Row],[ProductID]],tbl_Product[ProductID],tbl_Product[Category])</f>
        <v>Strategy</v>
      </c>
      <c r="D1170">
        <v>1</v>
      </c>
      <c r="E1170" s="3">
        <f>_xlfn.XLOOKUP(tbl_OrderProduct[[#This Row],[ProductID]],tbl_Product[ProductID],tbl_Product[ListPrice])*tbl_OrderProduct[[#This Row],[Quantity]]</f>
        <v>55.95</v>
      </c>
    </row>
    <row r="1171" spans="1:5" x14ac:dyDescent="0.4">
      <c r="A1171" t="s">
        <v>648</v>
      </c>
      <c r="B1171" t="s">
        <v>145</v>
      </c>
      <c r="C1171" t="str">
        <f>_xlfn.XLOOKUP(tbl_OrderProduct[[#This Row],[ProductID]],tbl_Product[ProductID],tbl_Product[Category])</f>
        <v>Adventure</v>
      </c>
      <c r="D1171">
        <v>1</v>
      </c>
      <c r="E1171" s="3">
        <f>_xlfn.XLOOKUP(tbl_OrderProduct[[#This Row],[ProductID]],tbl_Product[ProductID],tbl_Product[ListPrice])*tbl_OrderProduct[[#This Row],[Quantity]]</f>
        <v>40.5</v>
      </c>
    </row>
    <row r="1172" spans="1:5" x14ac:dyDescent="0.4">
      <c r="A1172" t="s">
        <v>649</v>
      </c>
      <c r="B1172" t="s">
        <v>7</v>
      </c>
      <c r="C1172" t="str">
        <f>_xlfn.XLOOKUP(tbl_OrderProduct[[#This Row],[ProductID]],tbl_Product[ProductID],tbl_Product[Category])</f>
        <v>Strategy</v>
      </c>
      <c r="D1172">
        <v>2</v>
      </c>
      <c r="E1172" s="3">
        <f>_xlfn.XLOOKUP(tbl_OrderProduct[[#This Row],[ProductID]],tbl_Product[ProductID],tbl_Product[ListPrice])*tbl_OrderProduct[[#This Row],[Quantity]]</f>
        <v>106</v>
      </c>
    </row>
    <row r="1173" spans="1:5" x14ac:dyDescent="0.4">
      <c r="A1173" t="s">
        <v>650</v>
      </c>
      <c r="B1173" t="s">
        <v>132</v>
      </c>
      <c r="C1173" t="str">
        <f>_xlfn.XLOOKUP(tbl_OrderProduct[[#This Row],[ProductID]],tbl_Product[ProductID],tbl_Product[Category])</f>
        <v>Strategy</v>
      </c>
      <c r="D1173">
        <v>1</v>
      </c>
      <c r="E1173" s="3">
        <f>_xlfn.XLOOKUP(tbl_OrderProduct[[#This Row],[ProductID]],tbl_Product[ProductID],tbl_Product[ListPrice])*tbl_OrderProduct[[#This Row],[Quantity]]</f>
        <v>16.5</v>
      </c>
    </row>
    <row r="1174" spans="1:5" x14ac:dyDescent="0.4">
      <c r="A1174" t="s">
        <v>650</v>
      </c>
      <c r="B1174" t="s">
        <v>130</v>
      </c>
      <c r="C1174" t="str">
        <f>_xlfn.XLOOKUP(tbl_OrderProduct[[#This Row],[ProductID]],tbl_Product[ProductID],tbl_Product[Category])</f>
        <v>Strategy</v>
      </c>
      <c r="D1174">
        <v>1</v>
      </c>
      <c r="E1174" s="3">
        <f>_xlfn.XLOOKUP(tbl_OrderProduct[[#This Row],[ProductID]],tbl_Product[ProductID],tbl_Product[ListPrice])*tbl_OrderProduct[[#This Row],[Quantity]]</f>
        <v>15.5</v>
      </c>
    </row>
    <row r="1175" spans="1:5" x14ac:dyDescent="0.4">
      <c r="A1175" t="s">
        <v>650</v>
      </c>
      <c r="B1175" t="s">
        <v>164</v>
      </c>
      <c r="C1175" t="str">
        <f>_xlfn.XLOOKUP(tbl_OrderProduct[[#This Row],[ProductID]],tbl_Product[ProductID],tbl_Product[Category])</f>
        <v>Strategy</v>
      </c>
      <c r="D1175">
        <v>1</v>
      </c>
      <c r="E1175" s="3">
        <f>_xlfn.XLOOKUP(tbl_OrderProduct[[#This Row],[ProductID]],tbl_Product[ProductID],tbl_Product[ListPrice])*tbl_OrderProduct[[#This Row],[Quantity]]</f>
        <v>29</v>
      </c>
    </row>
    <row r="1176" spans="1:5" x14ac:dyDescent="0.4">
      <c r="A1176" t="s">
        <v>650</v>
      </c>
      <c r="B1176" t="s">
        <v>5</v>
      </c>
      <c r="C1176" t="str">
        <f>_xlfn.XLOOKUP(tbl_OrderProduct[[#This Row],[ProductID]],tbl_Product[ProductID],tbl_Product[Category])</f>
        <v>Strategy</v>
      </c>
      <c r="D1176">
        <v>1</v>
      </c>
      <c r="E1176" s="3">
        <f>_xlfn.XLOOKUP(tbl_OrderProduct[[#This Row],[ProductID]],tbl_Product[ProductID],tbl_Product[ListPrice])*tbl_OrderProduct[[#This Row],[Quantity]]</f>
        <v>49.95</v>
      </c>
    </row>
    <row r="1177" spans="1:5" x14ac:dyDescent="0.4">
      <c r="A1177" t="s">
        <v>651</v>
      </c>
      <c r="B1177" t="s">
        <v>158</v>
      </c>
      <c r="C1177" t="str">
        <f>_xlfn.XLOOKUP(tbl_OrderProduct[[#This Row],[ProductID]],tbl_Product[ProductID],tbl_Product[Category])</f>
        <v>Classic</v>
      </c>
      <c r="D1177">
        <v>1</v>
      </c>
      <c r="E1177" s="3">
        <f>_xlfn.XLOOKUP(tbl_OrderProduct[[#This Row],[ProductID]],tbl_Product[ProductID],tbl_Product[ListPrice])*tbl_OrderProduct[[#This Row],[Quantity]]</f>
        <v>45</v>
      </c>
    </row>
    <row r="1178" spans="1:5" x14ac:dyDescent="0.4">
      <c r="A1178" t="s">
        <v>651</v>
      </c>
      <c r="B1178" t="s">
        <v>129</v>
      </c>
      <c r="C1178" t="str">
        <f>_xlfn.XLOOKUP(tbl_OrderProduct[[#This Row],[ProductID]],tbl_Product[ProductID],tbl_Product[Category])</f>
        <v>Party</v>
      </c>
      <c r="D1178">
        <v>1</v>
      </c>
      <c r="E1178" s="3">
        <f>_xlfn.XLOOKUP(tbl_OrderProduct[[#This Row],[ProductID]],tbl_Product[ProductID],tbl_Product[ListPrice])*tbl_OrderProduct[[#This Row],[Quantity]]</f>
        <v>49.49</v>
      </c>
    </row>
    <row r="1179" spans="1:5" x14ac:dyDescent="0.4">
      <c r="A1179" t="s">
        <v>652</v>
      </c>
      <c r="B1179" t="s">
        <v>132</v>
      </c>
      <c r="C1179" t="str">
        <f>_xlfn.XLOOKUP(tbl_OrderProduct[[#This Row],[ProductID]],tbl_Product[ProductID],tbl_Product[Category])</f>
        <v>Strategy</v>
      </c>
      <c r="D1179">
        <v>2</v>
      </c>
      <c r="E1179" s="3">
        <f>_xlfn.XLOOKUP(tbl_OrderProduct[[#This Row],[ProductID]],tbl_Product[ProductID],tbl_Product[ListPrice])*tbl_OrderProduct[[#This Row],[Quantity]]</f>
        <v>33</v>
      </c>
    </row>
    <row r="1180" spans="1:5" x14ac:dyDescent="0.4">
      <c r="A1180" t="s">
        <v>652</v>
      </c>
      <c r="B1180" t="s">
        <v>147</v>
      </c>
      <c r="C1180" t="str">
        <f>_xlfn.XLOOKUP(tbl_OrderProduct[[#This Row],[ProductID]],tbl_Product[ProductID],tbl_Product[Category])</f>
        <v>Classic</v>
      </c>
      <c r="D1180">
        <v>2</v>
      </c>
      <c r="E1180" s="3">
        <f>_xlfn.XLOOKUP(tbl_OrderProduct[[#This Row],[ProductID]],tbl_Product[ProductID],tbl_Product[ListPrice])*tbl_OrderProduct[[#This Row],[Quantity]]</f>
        <v>81.900000000000006</v>
      </c>
    </row>
    <row r="1181" spans="1:5" x14ac:dyDescent="0.4">
      <c r="A1181" t="s">
        <v>652</v>
      </c>
      <c r="B1181" t="s">
        <v>157</v>
      </c>
      <c r="C1181" t="str">
        <f>_xlfn.XLOOKUP(tbl_OrderProduct[[#This Row],[ProductID]],tbl_Product[ProductID],tbl_Product[Category])</f>
        <v>Strategy</v>
      </c>
      <c r="D1181">
        <v>1</v>
      </c>
      <c r="E1181" s="3">
        <f>_xlfn.XLOOKUP(tbl_OrderProduct[[#This Row],[ProductID]],tbl_Product[ProductID],tbl_Product[ListPrice])*tbl_OrderProduct[[#This Row],[Quantity]]</f>
        <v>47</v>
      </c>
    </row>
    <row r="1182" spans="1:5" x14ac:dyDescent="0.4">
      <c r="A1182" t="s">
        <v>652</v>
      </c>
      <c r="B1182" t="s">
        <v>135</v>
      </c>
      <c r="C1182" t="str">
        <f>_xlfn.XLOOKUP(tbl_OrderProduct[[#This Row],[ProductID]],tbl_Product[ProductID],tbl_Product[Category])</f>
        <v>Classic</v>
      </c>
      <c r="D1182">
        <v>1</v>
      </c>
      <c r="E1182" s="3">
        <f>_xlfn.XLOOKUP(tbl_OrderProduct[[#This Row],[ProductID]],tbl_Product[ProductID],tbl_Product[ListPrice])*tbl_OrderProduct[[#This Row],[Quantity]]</f>
        <v>16.989999999999998</v>
      </c>
    </row>
    <row r="1183" spans="1:5" x14ac:dyDescent="0.4">
      <c r="A1183" t="s">
        <v>653</v>
      </c>
      <c r="B1183" t="s">
        <v>165</v>
      </c>
      <c r="C1183" t="str">
        <f>_xlfn.XLOOKUP(tbl_OrderProduct[[#This Row],[ProductID]],tbl_Product[ProductID],tbl_Product[Category])</f>
        <v>Party</v>
      </c>
      <c r="D1183">
        <v>1</v>
      </c>
      <c r="E1183" s="3">
        <f>_xlfn.XLOOKUP(tbl_OrderProduct[[#This Row],[ProductID]],tbl_Product[ProductID],tbl_Product[ListPrice])*tbl_OrderProduct[[#This Row],[Quantity]]</f>
        <v>26.49</v>
      </c>
    </row>
    <row r="1184" spans="1:5" x14ac:dyDescent="0.4">
      <c r="A1184" t="s">
        <v>653</v>
      </c>
      <c r="B1184" t="s">
        <v>149</v>
      </c>
      <c r="C1184" t="str">
        <f>_xlfn.XLOOKUP(tbl_OrderProduct[[#This Row],[ProductID]],tbl_Product[ProductID],tbl_Product[Category])</f>
        <v>Co-op</v>
      </c>
      <c r="D1184">
        <v>3</v>
      </c>
      <c r="E1184" s="3">
        <f>_xlfn.XLOOKUP(tbl_OrderProduct[[#This Row],[ProductID]],tbl_Product[ProductID],tbl_Product[ListPrice])*tbl_OrderProduct[[#This Row],[Quantity]]</f>
        <v>62.97</v>
      </c>
    </row>
    <row r="1185" spans="1:5" x14ac:dyDescent="0.4">
      <c r="A1185" t="s">
        <v>654</v>
      </c>
      <c r="B1185" t="s">
        <v>150</v>
      </c>
      <c r="C1185" t="str">
        <f>_xlfn.XLOOKUP(tbl_OrderProduct[[#This Row],[ProductID]],tbl_Product[ProductID],tbl_Product[Category])</f>
        <v>Party</v>
      </c>
      <c r="D1185">
        <v>1</v>
      </c>
      <c r="E1185" s="3">
        <f>_xlfn.XLOOKUP(tbl_OrderProduct[[#This Row],[ProductID]],tbl_Product[ProductID],tbl_Product[ListPrice])*tbl_OrderProduct[[#This Row],[Quantity]]</f>
        <v>35</v>
      </c>
    </row>
    <row r="1186" spans="1:5" x14ac:dyDescent="0.4">
      <c r="A1186" t="s">
        <v>654</v>
      </c>
      <c r="B1186" t="s">
        <v>139</v>
      </c>
      <c r="C1186" t="str">
        <f>_xlfn.XLOOKUP(tbl_OrderProduct[[#This Row],[ProductID]],tbl_Product[ProductID],tbl_Product[Category])</f>
        <v>Strategy</v>
      </c>
      <c r="D1186">
        <v>1</v>
      </c>
      <c r="E1186" s="3">
        <f>_xlfn.XLOOKUP(tbl_OrderProduct[[#This Row],[ProductID]],tbl_Product[ProductID],tbl_Product[ListPrice])*tbl_OrderProduct[[#This Row],[Quantity]]</f>
        <v>54.99</v>
      </c>
    </row>
    <row r="1187" spans="1:5" x14ac:dyDescent="0.4">
      <c r="A1187" t="s">
        <v>655</v>
      </c>
      <c r="B1187" t="s">
        <v>148</v>
      </c>
      <c r="C1187" t="str">
        <f>_xlfn.XLOOKUP(tbl_OrderProduct[[#This Row],[ProductID]],tbl_Product[ProductID],tbl_Product[Category])</f>
        <v>Strategy</v>
      </c>
      <c r="D1187">
        <v>1</v>
      </c>
      <c r="E1187" s="3">
        <f>_xlfn.XLOOKUP(tbl_OrderProduct[[#This Row],[ProductID]],tbl_Product[ProductID],tbl_Product[ListPrice])*tbl_OrderProduct[[#This Row],[Quantity]]</f>
        <v>20.49</v>
      </c>
    </row>
    <row r="1188" spans="1:5" x14ac:dyDescent="0.4">
      <c r="A1188" t="s">
        <v>655</v>
      </c>
      <c r="B1188" t="s">
        <v>2</v>
      </c>
      <c r="C1188" t="str">
        <f>_xlfn.XLOOKUP(tbl_OrderProduct[[#This Row],[ProductID]],tbl_Product[ProductID],tbl_Product[Category])</f>
        <v>Strategy</v>
      </c>
      <c r="D1188">
        <v>1</v>
      </c>
      <c r="E1188" s="3">
        <f>_xlfn.XLOOKUP(tbl_OrderProduct[[#This Row],[ProductID]],tbl_Product[ProductID],tbl_Product[ListPrice])*tbl_OrderProduct[[#This Row],[Quantity]]</f>
        <v>12.95</v>
      </c>
    </row>
    <row r="1189" spans="1:5" x14ac:dyDescent="0.4">
      <c r="A1189" t="s">
        <v>655</v>
      </c>
      <c r="B1189" t="s">
        <v>140</v>
      </c>
      <c r="C1189" t="str">
        <f>_xlfn.XLOOKUP(tbl_OrderProduct[[#This Row],[ProductID]],tbl_Product[ProductID],tbl_Product[Category])</f>
        <v>Strategy</v>
      </c>
      <c r="D1189">
        <v>1</v>
      </c>
      <c r="E1189" s="3">
        <f>_xlfn.XLOOKUP(tbl_OrderProduct[[#This Row],[ProductID]],tbl_Product[ProductID],tbl_Product[ListPrice])*tbl_OrderProduct[[#This Row],[Quantity]]</f>
        <v>63.49</v>
      </c>
    </row>
    <row r="1190" spans="1:5" x14ac:dyDescent="0.4">
      <c r="A1190" t="s">
        <v>655</v>
      </c>
      <c r="B1190" t="s">
        <v>157</v>
      </c>
      <c r="C1190" t="str">
        <f>_xlfn.XLOOKUP(tbl_OrderProduct[[#This Row],[ProductID]],tbl_Product[ProductID],tbl_Product[Category])</f>
        <v>Strategy</v>
      </c>
      <c r="D1190">
        <v>2</v>
      </c>
      <c r="E1190" s="3">
        <f>_xlfn.XLOOKUP(tbl_OrderProduct[[#This Row],[ProductID]],tbl_Product[ProductID],tbl_Product[ListPrice])*tbl_OrderProduct[[#This Row],[Quantity]]</f>
        <v>94</v>
      </c>
    </row>
    <row r="1191" spans="1:5" x14ac:dyDescent="0.4">
      <c r="A1191" t="s">
        <v>655</v>
      </c>
      <c r="B1191" t="s">
        <v>132</v>
      </c>
      <c r="C1191" t="str">
        <f>_xlfn.XLOOKUP(tbl_OrderProduct[[#This Row],[ProductID]],tbl_Product[ProductID],tbl_Product[Category])</f>
        <v>Strategy</v>
      </c>
      <c r="D1191">
        <v>2</v>
      </c>
      <c r="E1191" s="3">
        <f>_xlfn.XLOOKUP(tbl_OrderProduct[[#This Row],[ProductID]],tbl_Product[ProductID],tbl_Product[ListPrice])*tbl_OrderProduct[[#This Row],[Quantity]]</f>
        <v>33</v>
      </c>
    </row>
    <row r="1192" spans="1:5" x14ac:dyDescent="0.4">
      <c r="A1192" t="s">
        <v>655</v>
      </c>
      <c r="B1192" t="s">
        <v>160</v>
      </c>
      <c r="C1192" t="str">
        <f>_xlfn.XLOOKUP(tbl_OrderProduct[[#This Row],[ProductID]],tbl_Product[ProductID],tbl_Product[Category])</f>
        <v>Co-op</v>
      </c>
      <c r="D1192">
        <v>2</v>
      </c>
      <c r="E1192" s="3">
        <f>_xlfn.XLOOKUP(tbl_OrderProduct[[#This Row],[ProductID]],tbl_Product[ProductID],tbl_Product[ListPrice])*tbl_OrderProduct[[#This Row],[Quantity]]</f>
        <v>76.98</v>
      </c>
    </row>
    <row r="1193" spans="1:5" x14ac:dyDescent="0.4">
      <c r="A1193" t="s">
        <v>656</v>
      </c>
      <c r="B1193" t="s">
        <v>158</v>
      </c>
      <c r="C1193" t="str">
        <f>_xlfn.XLOOKUP(tbl_OrderProduct[[#This Row],[ProductID]],tbl_Product[ProductID],tbl_Product[Category])</f>
        <v>Classic</v>
      </c>
      <c r="D1193">
        <v>1</v>
      </c>
      <c r="E1193" s="3">
        <f>_xlfn.XLOOKUP(tbl_OrderProduct[[#This Row],[ProductID]],tbl_Product[ProductID],tbl_Product[ListPrice])*tbl_OrderProduct[[#This Row],[Quantity]]</f>
        <v>45</v>
      </c>
    </row>
    <row r="1194" spans="1:5" x14ac:dyDescent="0.4">
      <c r="A1194" t="s">
        <v>656</v>
      </c>
      <c r="B1194" t="s">
        <v>155</v>
      </c>
      <c r="C1194" t="str">
        <f>_xlfn.XLOOKUP(tbl_OrderProduct[[#This Row],[ProductID]],tbl_Product[ProductID],tbl_Product[Category])</f>
        <v>Strategy</v>
      </c>
      <c r="D1194">
        <v>1</v>
      </c>
      <c r="E1194" s="3">
        <f>_xlfn.XLOOKUP(tbl_OrderProduct[[#This Row],[ProductID]],tbl_Product[ProductID],tbl_Product[ListPrice])*tbl_OrderProduct[[#This Row],[Quantity]]</f>
        <v>27</v>
      </c>
    </row>
    <row r="1195" spans="1:5" x14ac:dyDescent="0.4">
      <c r="A1195" t="s">
        <v>657</v>
      </c>
      <c r="B1195" t="s">
        <v>157</v>
      </c>
      <c r="C1195" t="str">
        <f>_xlfn.XLOOKUP(tbl_OrderProduct[[#This Row],[ProductID]],tbl_Product[ProductID],tbl_Product[Category])</f>
        <v>Strategy</v>
      </c>
      <c r="D1195">
        <v>1</v>
      </c>
      <c r="E1195" s="3">
        <f>_xlfn.XLOOKUP(tbl_OrderProduct[[#This Row],[ProductID]],tbl_Product[ProductID],tbl_Product[ListPrice])*tbl_OrderProduct[[#This Row],[Quantity]]</f>
        <v>47</v>
      </c>
    </row>
    <row r="1196" spans="1:5" x14ac:dyDescent="0.4">
      <c r="A1196" t="s">
        <v>657</v>
      </c>
      <c r="B1196" t="s">
        <v>7</v>
      </c>
      <c r="C1196" t="str">
        <f>_xlfn.XLOOKUP(tbl_OrderProduct[[#This Row],[ProductID]],tbl_Product[ProductID],tbl_Product[Category])</f>
        <v>Strategy</v>
      </c>
      <c r="D1196">
        <v>2</v>
      </c>
      <c r="E1196" s="3">
        <f>_xlfn.XLOOKUP(tbl_OrderProduct[[#This Row],[ProductID]],tbl_Product[ProductID],tbl_Product[ListPrice])*tbl_OrderProduct[[#This Row],[Quantity]]</f>
        <v>106</v>
      </c>
    </row>
    <row r="1197" spans="1:5" x14ac:dyDescent="0.4">
      <c r="A1197" t="s">
        <v>658</v>
      </c>
      <c r="B1197" t="s">
        <v>152</v>
      </c>
      <c r="C1197" t="str">
        <f>_xlfn.XLOOKUP(tbl_OrderProduct[[#This Row],[ProductID]],tbl_Product[ProductID],tbl_Product[Category])</f>
        <v>Party</v>
      </c>
      <c r="D1197">
        <v>1</v>
      </c>
      <c r="E1197" s="3">
        <f>_xlfn.XLOOKUP(tbl_OrderProduct[[#This Row],[ProductID]],tbl_Product[ProductID],tbl_Product[ListPrice])*tbl_OrderProduct[[#This Row],[Quantity]]</f>
        <v>59.95</v>
      </c>
    </row>
    <row r="1198" spans="1:5" x14ac:dyDescent="0.4">
      <c r="A1198" t="s">
        <v>659</v>
      </c>
      <c r="B1198" t="s">
        <v>165</v>
      </c>
      <c r="C1198" t="str">
        <f>_xlfn.XLOOKUP(tbl_OrderProduct[[#This Row],[ProductID]],tbl_Product[ProductID],tbl_Product[Category])</f>
        <v>Party</v>
      </c>
      <c r="D1198">
        <v>1</v>
      </c>
      <c r="E1198" s="3">
        <f>_xlfn.XLOOKUP(tbl_OrderProduct[[#This Row],[ProductID]],tbl_Product[ProductID],tbl_Product[ListPrice])*tbl_OrderProduct[[#This Row],[Quantity]]</f>
        <v>26.49</v>
      </c>
    </row>
    <row r="1199" spans="1:5" x14ac:dyDescent="0.4">
      <c r="A1199" t="s">
        <v>659</v>
      </c>
      <c r="B1199" t="s">
        <v>154</v>
      </c>
      <c r="C1199" t="str">
        <f>_xlfn.XLOOKUP(tbl_OrderProduct[[#This Row],[ProductID]],tbl_Product[ProductID],tbl_Product[Category])</f>
        <v>Strategy</v>
      </c>
      <c r="D1199">
        <v>1</v>
      </c>
      <c r="E1199" s="3">
        <f>_xlfn.XLOOKUP(tbl_OrderProduct[[#This Row],[ProductID]],tbl_Product[ProductID],tbl_Product[ListPrice])*tbl_OrderProduct[[#This Row],[Quantity]]</f>
        <v>31</v>
      </c>
    </row>
    <row r="1200" spans="1:5" x14ac:dyDescent="0.4">
      <c r="A1200" t="s">
        <v>659</v>
      </c>
      <c r="B1200" t="s">
        <v>4</v>
      </c>
      <c r="C1200" t="str">
        <f>_xlfn.XLOOKUP(tbl_OrderProduct[[#This Row],[ProductID]],tbl_Product[ProductID],tbl_Product[Category])</f>
        <v>Strategy</v>
      </c>
      <c r="D1200">
        <v>1</v>
      </c>
      <c r="E1200" s="3">
        <f>_xlfn.XLOOKUP(tbl_OrderProduct[[#This Row],[ProductID]],tbl_Product[ProductID],tbl_Product[ListPrice])*tbl_OrderProduct[[#This Row],[Quantity]]</f>
        <v>34.99</v>
      </c>
    </row>
    <row r="1201" spans="1:5" x14ac:dyDescent="0.4">
      <c r="A1201" t="s">
        <v>659</v>
      </c>
      <c r="B1201" t="s">
        <v>138</v>
      </c>
      <c r="C1201" t="str">
        <f>_xlfn.XLOOKUP(tbl_OrderProduct[[#This Row],[ProductID]],tbl_Product[ProductID],tbl_Product[Category])</f>
        <v>Classic</v>
      </c>
      <c r="D1201">
        <v>2</v>
      </c>
      <c r="E1201" s="3">
        <f>_xlfn.XLOOKUP(tbl_OrderProduct[[#This Row],[ProductID]],tbl_Product[ProductID],tbl_Product[ListPrice])*tbl_OrderProduct[[#This Row],[Quantity]]</f>
        <v>124</v>
      </c>
    </row>
    <row r="1202" spans="1:5" x14ac:dyDescent="0.4">
      <c r="A1202" t="s">
        <v>660</v>
      </c>
      <c r="B1202" t="s">
        <v>3</v>
      </c>
      <c r="C1202" t="str">
        <f>_xlfn.XLOOKUP(tbl_OrderProduct[[#This Row],[ProductID]],tbl_Product[ProductID],tbl_Product[Category])</f>
        <v>Co-op</v>
      </c>
      <c r="D1202">
        <v>1</v>
      </c>
      <c r="E1202" s="3">
        <f>_xlfn.XLOOKUP(tbl_OrderProduct[[#This Row],[ProductID]],tbl_Product[ProductID],tbl_Product[ListPrice])*tbl_OrderProduct[[#This Row],[Quantity]]</f>
        <v>34.950000000000003</v>
      </c>
    </row>
    <row r="1203" spans="1:5" x14ac:dyDescent="0.4">
      <c r="A1203" t="s">
        <v>660</v>
      </c>
      <c r="B1203" t="s">
        <v>150</v>
      </c>
      <c r="C1203" t="str">
        <f>_xlfn.XLOOKUP(tbl_OrderProduct[[#This Row],[ProductID]],tbl_Product[ProductID],tbl_Product[Category])</f>
        <v>Party</v>
      </c>
      <c r="D1203">
        <v>2</v>
      </c>
      <c r="E1203" s="3">
        <f>_xlfn.XLOOKUP(tbl_OrderProduct[[#This Row],[ProductID]],tbl_Product[ProductID],tbl_Product[ListPrice])*tbl_OrderProduct[[#This Row],[Quantity]]</f>
        <v>70</v>
      </c>
    </row>
    <row r="1204" spans="1:5" x14ac:dyDescent="0.4">
      <c r="A1204" t="s">
        <v>661</v>
      </c>
      <c r="B1204" t="s">
        <v>130</v>
      </c>
      <c r="C1204" t="str">
        <f>_xlfn.XLOOKUP(tbl_OrderProduct[[#This Row],[ProductID]],tbl_Product[ProductID],tbl_Product[Category])</f>
        <v>Strategy</v>
      </c>
      <c r="D1204">
        <v>1</v>
      </c>
      <c r="E1204" s="3">
        <f>_xlfn.XLOOKUP(tbl_OrderProduct[[#This Row],[ProductID]],tbl_Product[ProductID],tbl_Product[ListPrice])*tbl_OrderProduct[[#This Row],[Quantity]]</f>
        <v>15.5</v>
      </c>
    </row>
    <row r="1205" spans="1:5" x14ac:dyDescent="0.4">
      <c r="A1205" t="s">
        <v>661</v>
      </c>
      <c r="B1205" t="s">
        <v>163</v>
      </c>
      <c r="C1205" t="str">
        <f>_xlfn.XLOOKUP(tbl_OrderProduct[[#This Row],[ProductID]],tbl_Product[ProductID],tbl_Product[Category])</f>
        <v>Party</v>
      </c>
      <c r="D1205">
        <v>1</v>
      </c>
      <c r="E1205" s="3">
        <f>_xlfn.XLOOKUP(tbl_OrderProduct[[#This Row],[ProductID]],tbl_Product[ProductID],tbl_Product[ListPrice])*tbl_OrderProduct[[#This Row],[Quantity]]</f>
        <v>38</v>
      </c>
    </row>
    <row r="1206" spans="1:5" x14ac:dyDescent="0.4">
      <c r="A1206" t="s">
        <v>661</v>
      </c>
      <c r="B1206" t="s">
        <v>132</v>
      </c>
      <c r="C1206" t="str">
        <f>_xlfn.XLOOKUP(tbl_OrderProduct[[#This Row],[ProductID]],tbl_Product[ProductID],tbl_Product[Category])</f>
        <v>Strategy</v>
      </c>
      <c r="D1206">
        <v>1</v>
      </c>
      <c r="E1206" s="3">
        <f>_xlfn.XLOOKUP(tbl_OrderProduct[[#This Row],[ProductID]],tbl_Product[ProductID],tbl_Product[ListPrice])*tbl_OrderProduct[[#This Row],[Quantity]]</f>
        <v>16.5</v>
      </c>
    </row>
    <row r="1207" spans="1:5" x14ac:dyDescent="0.4">
      <c r="A1207" t="s">
        <v>661</v>
      </c>
      <c r="B1207" t="s">
        <v>153</v>
      </c>
      <c r="C1207" t="str">
        <f>_xlfn.XLOOKUP(tbl_OrderProduct[[#This Row],[ProductID]],tbl_Product[ProductID],tbl_Product[Category])</f>
        <v>Strategy</v>
      </c>
      <c r="D1207">
        <v>2</v>
      </c>
      <c r="E1207" s="3">
        <f>_xlfn.XLOOKUP(tbl_OrderProduct[[#This Row],[ProductID]],tbl_Product[ProductID],tbl_Product[ListPrice])*tbl_OrderProduct[[#This Row],[Quantity]]</f>
        <v>75.900000000000006</v>
      </c>
    </row>
    <row r="1208" spans="1:5" x14ac:dyDescent="0.4">
      <c r="A1208" t="s">
        <v>661</v>
      </c>
      <c r="B1208" t="s">
        <v>6</v>
      </c>
      <c r="C1208" t="str">
        <f>_xlfn.XLOOKUP(tbl_OrderProduct[[#This Row],[ProductID]],tbl_Product[ProductID],tbl_Product[Category])</f>
        <v>Adventure</v>
      </c>
      <c r="D1208">
        <v>1</v>
      </c>
      <c r="E1208" s="3">
        <f>_xlfn.XLOOKUP(tbl_OrderProduct[[#This Row],[ProductID]],tbl_Product[ProductID],tbl_Product[ListPrice])*tbl_OrderProduct[[#This Row],[Quantity]]</f>
        <v>17</v>
      </c>
    </row>
    <row r="1209" spans="1:5" x14ac:dyDescent="0.4">
      <c r="A1209" t="s">
        <v>662</v>
      </c>
      <c r="B1209" t="s">
        <v>163</v>
      </c>
      <c r="C1209" t="str">
        <f>_xlfn.XLOOKUP(tbl_OrderProduct[[#This Row],[ProductID]],tbl_Product[ProductID],tbl_Product[Category])</f>
        <v>Party</v>
      </c>
      <c r="D1209">
        <v>1</v>
      </c>
      <c r="E1209" s="3">
        <f>_xlfn.XLOOKUP(tbl_OrderProduct[[#This Row],[ProductID]],tbl_Product[ProductID],tbl_Product[ListPrice])*tbl_OrderProduct[[#This Row],[Quantity]]</f>
        <v>38</v>
      </c>
    </row>
    <row r="1210" spans="1:5" x14ac:dyDescent="0.4">
      <c r="A1210" t="s">
        <v>663</v>
      </c>
      <c r="B1210" t="s">
        <v>152</v>
      </c>
      <c r="C1210" t="str">
        <f>_xlfn.XLOOKUP(tbl_OrderProduct[[#This Row],[ProductID]],tbl_Product[ProductID],tbl_Product[Category])</f>
        <v>Party</v>
      </c>
      <c r="D1210">
        <v>1</v>
      </c>
      <c r="E1210" s="3">
        <f>_xlfn.XLOOKUP(tbl_OrderProduct[[#This Row],[ProductID]],tbl_Product[ProductID],tbl_Product[ListPrice])*tbl_OrderProduct[[#This Row],[Quantity]]</f>
        <v>59.95</v>
      </c>
    </row>
    <row r="1211" spans="1:5" x14ac:dyDescent="0.4">
      <c r="A1211" t="s">
        <v>664</v>
      </c>
      <c r="B1211" t="s">
        <v>149</v>
      </c>
      <c r="C1211" t="str">
        <f>_xlfn.XLOOKUP(tbl_OrderProduct[[#This Row],[ProductID]],tbl_Product[ProductID],tbl_Product[Category])</f>
        <v>Co-op</v>
      </c>
      <c r="D1211">
        <v>1</v>
      </c>
      <c r="E1211" s="3">
        <f>_xlfn.XLOOKUP(tbl_OrderProduct[[#This Row],[ProductID]],tbl_Product[ProductID],tbl_Product[ListPrice])*tbl_OrderProduct[[#This Row],[Quantity]]</f>
        <v>20.99</v>
      </c>
    </row>
    <row r="1212" spans="1:5" x14ac:dyDescent="0.4">
      <c r="A1212" t="s">
        <v>665</v>
      </c>
      <c r="B1212" t="s">
        <v>3</v>
      </c>
      <c r="C1212" t="str">
        <f>_xlfn.XLOOKUP(tbl_OrderProduct[[#This Row],[ProductID]],tbl_Product[ProductID],tbl_Product[Category])</f>
        <v>Co-op</v>
      </c>
      <c r="D1212">
        <v>1</v>
      </c>
      <c r="E1212" s="3">
        <f>_xlfn.XLOOKUP(tbl_OrderProduct[[#This Row],[ProductID]],tbl_Product[ProductID],tbl_Product[ListPrice])*tbl_OrderProduct[[#This Row],[Quantity]]</f>
        <v>34.950000000000003</v>
      </c>
    </row>
    <row r="1213" spans="1:5" x14ac:dyDescent="0.4">
      <c r="A1213" t="s">
        <v>666</v>
      </c>
      <c r="B1213" t="s">
        <v>150</v>
      </c>
      <c r="C1213" t="str">
        <f>_xlfn.XLOOKUP(tbl_OrderProduct[[#This Row],[ProductID]],tbl_Product[ProductID],tbl_Product[Category])</f>
        <v>Party</v>
      </c>
      <c r="D1213">
        <v>1</v>
      </c>
      <c r="E1213" s="3">
        <f>_xlfn.XLOOKUP(tbl_OrderProduct[[#This Row],[ProductID]],tbl_Product[ProductID],tbl_Product[ListPrice])*tbl_OrderProduct[[#This Row],[Quantity]]</f>
        <v>35</v>
      </c>
    </row>
    <row r="1214" spans="1:5" x14ac:dyDescent="0.4">
      <c r="A1214" t="s">
        <v>667</v>
      </c>
      <c r="B1214" t="s">
        <v>159</v>
      </c>
      <c r="C1214" t="str">
        <f>_xlfn.XLOOKUP(tbl_OrderProduct[[#This Row],[ProductID]],tbl_Product[ProductID],tbl_Product[Category])</f>
        <v>Strategy</v>
      </c>
      <c r="D1214">
        <v>1</v>
      </c>
      <c r="E1214" s="3">
        <f>_xlfn.XLOOKUP(tbl_OrderProduct[[#This Row],[ProductID]],tbl_Product[ProductID],tbl_Product[ListPrice])*tbl_OrderProduct[[#This Row],[Quantity]]</f>
        <v>58</v>
      </c>
    </row>
    <row r="1215" spans="1:5" x14ac:dyDescent="0.4">
      <c r="A1215" t="s">
        <v>667</v>
      </c>
      <c r="B1215" t="s">
        <v>137</v>
      </c>
      <c r="C1215" t="str">
        <f>_xlfn.XLOOKUP(tbl_OrderProduct[[#This Row],[ProductID]],tbl_Product[ProductID],tbl_Product[Category])</f>
        <v>Classic</v>
      </c>
      <c r="D1215">
        <v>1</v>
      </c>
      <c r="E1215" s="3">
        <f>_xlfn.XLOOKUP(tbl_OrderProduct[[#This Row],[ProductID]],tbl_Product[ProductID],tbl_Product[ListPrice])*tbl_OrderProduct[[#This Row],[Quantity]]</f>
        <v>70.989999999999995</v>
      </c>
    </row>
    <row r="1216" spans="1:5" x14ac:dyDescent="0.4">
      <c r="A1216" t="s">
        <v>668</v>
      </c>
      <c r="B1216" t="s">
        <v>162</v>
      </c>
      <c r="C1216" t="str">
        <f>_xlfn.XLOOKUP(tbl_OrderProduct[[#This Row],[ProductID]],tbl_Product[ProductID],tbl_Product[Category])</f>
        <v>Strategy</v>
      </c>
      <c r="D1216">
        <v>1</v>
      </c>
      <c r="E1216" s="3">
        <f>_xlfn.XLOOKUP(tbl_OrderProduct[[#This Row],[ProductID]],tbl_Product[ProductID],tbl_Product[ListPrice])*tbl_OrderProduct[[#This Row],[Quantity]]</f>
        <v>17.5</v>
      </c>
    </row>
    <row r="1217" spans="1:5" x14ac:dyDescent="0.4">
      <c r="A1217" t="s">
        <v>668</v>
      </c>
      <c r="B1217" t="s">
        <v>133</v>
      </c>
      <c r="C1217" t="str">
        <f>_xlfn.XLOOKUP(tbl_OrderProduct[[#This Row],[ProductID]],tbl_Product[ProductID],tbl_Product[Category])</f>
        <v>Adventure</v>
      </c>
      <c r="D1217">
        <v>1</v>
      </c>
      <c r="E1217" s="3">
        <f>_xlfn.XLOOKUP(tbl_OrderProduct[[#This Row],[ProductID]],tbl_Product[ProductID],tbl_Product[ListPrice])*tbl_OrderProduct[[#This Row],[Quantity]]</f>
        <v>23.95</v>
      </c>
    </row>
    <row r="1218" spans="1:5" x14ac:dyDescent="0.4">
      <c r="A1218" t="s">
        <v>669</v>
      </c>
      <c r="B1218" t="s">
        <v>10</v>
      </c>
      <c r="C1218" t="str">
        <f>_xlfn.XLOOKUP(tbl_OrderProduct[[#This Row],[ProductID]],tbl_Product[ProductID],tbl_Product[Category])</f>
        <v>Party</v>
      </c>
      <c r="D1218">
        <v>1</v>
      </c>
      <c r="E1218" s="3">
        <f>_xlfn.XLOOKUP(tbl_OrderProduct[[#This Row],[ProductID]],tbl_Product[ProductID],tbl_Product[ListPrice])*tbl_OrderProduct[[#This Row],[Quantity]]</f>
        <v>49</v>
      </c>
    </row>
    <row r="1219" spans="1:5" x14ac:dyDescent="0.4">
      <c r="A1219" t="s">
        <v>669</v>
      </c>
      <c r="B1219" t="s">
        <v>136</v>
      </c>
      <c r="C1219" t="str">
        <f>_xlfn.XLOOKUP(tbl_OrderProduct[[#This Row],[ProductID]],tbl_Product[ProductID],tbl_Product[Category])</f>
        <v>Party</v>
      </c>
      <c r="D1219">
        <v>1</v>
      </c>
      <c r="E1219" s="3">
        <f>_xlfn.XLOOKUP(tbl_OrderProduct[[#This Row],[ProductID]],tbl_Product[ProductID],tbl_Product[ListPrice])*tbl_OrderProduct[[#This Row],[Quantity]]</f>
        <v>33</v>
      </c>
    </row>
    <row r="1220" spans="1:5" x14ac:dyDescent="0.4">
      <c r="A1220" t="s">
        <v>670</v>
      </c>
      <c r="B1220" t="s">
        <v>139</v>
      </c>
      <c r="C1220" t="str">
        <f>_xlfn.XLOOKUP(tbl_OrderProduct[[#This Row],[ProductID]],tbl_Product[ProductID],tbl_Product[Category])</f>
        <v>Strategy</v>
      </c>
      <c r="D1220">
        <v>1</v>
      </c>
      <c r="E1220" s="3">
        <f>_xlfn.XLOOKUP(tbl_OrderProduct[[#This Row],[ProductID]],tbl_Product[ProductID],tbl_Product[ListPrice])*tbl_OrderProduct[[#This Row],[Quantity]]</f>
        <v>54.99</v>
      </c>
    </row>
    <row r="1221" spans="1:5" x14ac:dyDescent="0.4">
      <c r="A1221" t="s">
        <v>670</v>
      </c>
      <c r="B1221" t="s">
        <v>9</v>
      </c>
      <c r="C1221" t="str">
        <f>_xlfn.XLOOKUP(tbl_OrderProduct[[#This Row],[ProductID]],tbl_Product[ProductID],tbl_Product[Category])</f>
        <v>Strategy</v>
      </c>
      <c r="D1221">
        <v>1</v>
      </c>
      <c r="E1221" s="3">
        <f>_xlfn.XLOOKUP(tbl_OrderProduct[[#This Row],[ProductID]],tbl_Product[ProductID],tbl_Product[ListPrice])*tbl_OrderProduct[[#This Row],[Quantity]]</f>
        <v>73.95</v>
      </c>
    </row>
    <row r="1222" spans="1:5" x14ac:dyDescent="0.4">
      <c r="A1222" t="s">
        <v>671</v>
      </c>
      <c r="B1222" t="s">
        <v>3</v>
      </c>
      <c r="C1222" t="str">
        <f>_xlfn.XLOOKUP(tbl_OrderProduct[[#This Row],[ProductID]],tbl_Product[ProductID],tbl_Product[Category])</f>
        <v>Co-op</v>
      </c>
      <c r="D1222">
        <v>1</v>
      </c>
      <c r="E1222" s="3">
        <f>_xlfn.XLOOKUP(tbl_OrderProduct[[#This Row],[ProductID]],tbl_Product[ProductID],tbl_Product[ListPrice])*tbl_OrderProduct[[#This Row],[Quantity]]</f>
        <v>34.950000000000003</v>
      </c>
    </row>
    <row r="1223" spans="1:5" x14ac:dyDescent="0.4">
      <c r="A1223" t="s">
        <v>672</v>
      </c>
      <c r="B1223" t="s">
        <v>142</v>
      </c>
      <c r="C1223" t="str">
        <f>_xlfn.XLOOKUP(tbl_OrderProduct[[#This Row],[ProductID]],tbl_Product[ProductID],tbl_Product[Category])</f>
        <v>Classic</v>
      </c>
      <c r="D1223">
        <v>3</v>
      </c>
      <c r="E1223" s="3">
        <f>_xlfn.XLOOKUP(tbl_OrderProduct[[#This Row],[ProductID]],tbl_Product[ProductID],tbl_Product[ListPrice])*tbl_OrderProduct[[#This Row],[Quantity]]</f>
        <v>148.47</v>
      </c>
    </row>
    <row r="1224" spans="1:5" x14ac:dyDescent="0.4">
      <c r="A1224" t="s">
        <v>672</v>
      </c>
      <c r="B1224" t="s">
        <v>144</v>
      </c>
      <c r="C1224" t="str">
        <f>_xlfn.XLOOKUP(tbl_OrderProduct[[#This Row],[ProductID]],tbl_Product[ProductID],tbl_Product[Category])</f>
        <v>Strategy</v>
      </c>
      <c r="D1224">
        <v>2</v>
      </c>
      <c r="E1224" s="3">
        <f>_xlfn.XLOOKUP(tbl_OrderProduct[[#This Row],[ProductID]],tbl_Product[ProductID],tbl_Product[ListPrice])*tbl_OrderProduct[[#This Row],[Quantity]]</f>
        <v>129.9</v>
      </c>
    </row>
    <row r="1225" spans="1:5" x14ac:dyDescent="0.4">
      <c r="A1225" t="s">
        <v>672</v>
      </c>
      <c r="B1225" t="s">
        <v>4</v>
      </c>
      <c r="C1225" t="str">
        <f>_xlfn.XLOOKUP(tbl_OrderProduct[[#This Row],[ProductID]],tbl_Product[ProductID],tbl_Product[Category])</f>
        <v>Strategy</v>
      </c>
      <c r="D1225">
        <v>1</v>
      </c>
      <c r="E1225" s="3">
        <f>_xlfn.XLOOKUP(tbl_OrderProduct[[#This Row],[ProductID]],tbl_Product[ProductID],tbl_Product[ListPrice])*tbl_OrderProduct[[#This Row],[Quantity]]</f>
        <v>34.99</v>
      </c>
    </row>
    <row r="1226" spans="1:5" x14ac:dyDescent="0.4">
      <c r="A1226" t="s">
        <v>672</v>
      </c>
      <c r="B1226" t="s">
        <v>153</v>
      </c>
      <c r="C1226" t="str">
        <f>_xlfn.XLOOKUP(tbl_OrderProduct[[#This Row],[ProductID]],tbl_Product[ProductID],tbl_Product[Category])</f>
        <v>Strategy</v>
      </c>
      <c r="D1226">
        <v>1</v>
      </c>
      <c r="E1226" s="3">
        <f>_xlfn.XLOOKUP(tbl_OrderProduct[[#This Row],[ProductID]],tbl_Product[ProductID],tbl_Product[ListPrice])*tbl_OrderProduct[[#This Row],[Quantity]]</f>
        <v>37.950000000000003</v>
      </c>
    </row>
    <row r="1227" spans="1:5" x14ac:dyDescent="0.4">
      <c r="A1227" t="s">
        <v>673</v>
      </c>
      <c r="B1227" t="s">
        <v>154</v>
      </c>
      <c r="C1227" t="str">
        <f>_xlfn.XLOOKUP(tbl_OrderProduct[[#This Row],[ProductID]],tbl_Product[ProductID],tbl_Product[Category])</f>
        <v>Strategy</v>
      </c>
      <c r="D1227">
        <v>1</v>
      </c>
      <c r="E1227" s="3">
        <f>_xlfn.XLOOKUP(tbl_OrderProduct[[#This Row],[ProductID]],tbl_Product[ProductID],tbl_Product[ListPrice])*tbl_OrderProduct[[#This Row],[Quantity]]</f>
        <v>31</v>
      </c>
    </row>
    <row r="1228" spans="1:5" x14ac:dyDescent="0.4">
      <c r="A1228" t="s">
        <v>674</v>
      </c>
      <c r="B1228" t="s">
        <v>135</v>
      </c>
      <c r="C1228" t="str">
        <f>_xlfn.XLOOKUP(tbl_OrderProduct[[#This Row],[ProductID]],tbl_Product[ProductID],tbl_Product[Category])</f>
        <v>Classic</v>
      </c>
      <c r="D1228">
        <v>3</v>
      </c>
      <c r="E1228" s="3">
        <f>_xlfn.XLOOKUP(tbl_OrderProduct[[#This Row],[ProductID]],tbl_Product[ProductID],tbl_Product[ListPrice])*tbl_OrderProduct[[#This Row],[Quantity]]</f>
        <v>50.97</v>
      </c>
    </row>
    <row r="1229" spans="1:5" x14ac:dyDescent="0.4">
      <c r="A1229" t="s">
        <v>675</v>
      </c>
      <c r="B1229" t="s">
        <v>7</v>
      </c>
      <c r="C1229" t="str">
        <f>_xlfn.XLOOKUP(tbl_OrderProduct[[#This Row],[ProductID]],tbl_Product[ProductID],tbl_Product[Category])</f>
        <v>Strategy</v>
      </c>
      <c r="D1229">
        <v>1</v>
      </c>
      <c r="E1229" s="3">
        <f>_xlfn.XLOOKUP(tbl_OrderProduct[[#This Row],[ProductID]],tbl_Product[ProductID],tbl_Product[ListPrice])*tbl_OrderProduct[[#This Row],[Quantity]]</f>
        <v>53</v>
      </c>
    </row>
    <row r="1230" spans="1:5" x14ac:dyDescent="0.4">
      <c r="A1230" t="s">
        <v>675</v>
      </c>
      <c r="B1230" t="s">
        <v>143</v>
      </c>
      <c r="C1230" t="str">
        <f>_xlfn.XLOOKUP(tbl_OrderProduct[[#This Row],[ProductID]],tbl_Product[ProductID],tbl_Product[Category])</f>
        <v>Party</v>
      </c>
      <c r="D1230">
        <v>1</v>
      </c>
      <c r="E1230" s="3">
        <f>_xlfn.XLOOKUP(tbl_OrderProduct[[#This Row],[ProductID]],tbl_Product[ProductID],tbl_Product[ListPrice])*tbl_OrderProduct[[#This Row],[Quantity]]</f>
        <v>21.95</v>
      </c>
    </row>
    <row r="1231" spans="1:5" x14ac:dyDescent="0.4">
      <c r="A1231" t="s">
        <v>675</v>
      </c>
      <c r="B1231" t="s">
        <v>3</v>
      </c>
      <c r="C1231" t="str">
        <f>_xlfn.XLOOKUP(tbl_OrderProduct[[#This Row],[ProductID]],tbl_Product[ProductID],tbl_Product[Category])</f>
        <v>Co-op</v>
      </c>
      <c r="D1231">
        <v>1</v>
      </c>
      <c r="E1231" s="3">
        <f>_xlfn.XLOOKUP(tbl_OrderProduct[[#This Row],[ProductID]],tbl_Product[ProductID],tbl_Product[ListPrice])*tbl_OrderProduct[[#This Row],[Quantity]]</f>
        <v>34.950000000000003</v>
      </c>
    </row>
    <row r="1232" spans="1:5" x14ac:dyDescent="0.4">
      <c r="A1232" t="s">
        <v>675</v>
      </c>
      <c r="B1232" t="s">
        <v>162</v>
      </c>
      <c r="C1232" t="str">
        <f>_xlfn.XLOOKUP(tbl_OrderProduct[[#This Row],[ProductID]],tbl_Product[ProductID],tbl_Product[Category])</f>
        <v>Strategy</v>
      </c>
      <c r="D1232">
        <v>1</v>
      </c>
      <c r="E1232" s="3">
        <f>_xlfn.XLOOKUP(tbl_OrderProduct[[#This Row],[ProductID]],tbl_Product[ProductID],tbl_Product[ListPrice])*tbl_OrderProduct[[#This Row],[Quantity]]</f>
        <v>17.5</v>
      </c>
    </row>
    <row r="1233" spans="1:5" x14ac:dyDescent="0.4">
      <c r="A1233" t="s">
        <v>676</v>
      </c>
      <c r="B1233" t="s">
        <v>136</v>
      </c>
      <c r="C1233" t="str">
        <f>_xlfn.XLOOKUP(tbl_OrderProduct[[#This Row],[ProductID]],tbl_Product[ProductID],tbl_Product[Category])</f>
        <v>Party</v>
      </c>
      <c r="D1233">
        <v>2</v>
      </c>
      <c r="E1233" s="3">
        <f>_xlfn.XLOOKUP(tbl_OrderProduct[[#This Row],[ProductID]],tbl_Product[ProductID],tbl_Product[ListPrice])*tbl_OrderProduct[[#This Row],[Quantity]]</f>
        <v>66</v>
      </c>
    </row>
    <row r="1234" spans="1:5" x14ac:dyDescent="0.4">
      <c r="A1234" t="s">
        <v>677</v>
      </c>
      <c r="B1234" t="s">
        <v>2</v>
      </c>
      <c r="C1234" t="str">
        <f>_xlfn.XLOOKUP(tbl_OrderProduct[[#This Row],[ProductID]],tbl_Product[ProductID],tbl_Product[Category])</f>
        <v>Strategy</v>
      </c>
      <c r="D1234">
        <v>1</v>
      </c>
      <c r="E1234" s="3">
        <f>_xlfn.XLOOKUP(tbl_OrderProduct[[#This Row],[ProductID]],tbl_Product[ProductID],tbl_Product[ListPrice])*tbl_OrderProduct[[#This Row],[Quantity]]</f>
        <v>12.95</v>
      </c>
    </row>
    <row r="1235" spans="1:5" x14ac:dyDescent="0.4">
      <c r="A1235" t="s">
        <v>677</v>
      </c>
      <c r="B1235" t="s">
        <v>132</v>
      </c>
      <c r="C1235" t="str">
        <f>_xlfn.XLOOKUP(tbl_OrderProduct[[#This Row],[ProductID]],tbl_Product[ProductID],tbl_Product[Category])</f>
        <v>Strategy</v>
      </c>
      <c r="D1235">
        <v>2</v>
      </c>
      <c r="E1235" s="3">
        <f>_xlfn.XLOOKUP(tbl_OrderProduct[[#This Row],[ProductID]],tbl_Product[ProductID],tbl_Product[ListPrice])*tbl_OrderProduct[[#This Row],[Quantity]]</f>
        <v>33</v>
      </c>
    </row>
    <row r="1236" spans="1:5" x14ac:dyDescent="0.4">
      <c r="A1236" t="s">
        <v>678</v>
      </c>
      <c r="B1236" t="s">
        <v>137</v>
      </c>
      <c r="C1236" t="str">
        <f>_xlfn.XLOOKUP(tbl_OrderProduct[[#This Row],[ProductID]],tbl_Product[ProductID],tbl_Product[Category])</f>
        <v>Classic</v>
      </c>
      <c r="D1236">
        <v>2</v>
      </c>
      <c r="E1236" s="3">
        <f>_xlfn.XLOOKUP(tbl_OrderProduct[[#This Row],[ProductID]],tbl_Product[ProductID],tbl_Product[ListPrice])*tbl_OrderProduct[[#This Row],[Quantity]]</f>
        <v>141.97999999999999</v>
      </c>
    </row>
    <row r="1237" spans="1:5" x14ac:dyDescent="0.4">
      <c r="A1237" t="s">
        <v>679</v>
      </c>
      <c r="B1237" t="s">
        <v>2</v>
      </c>
      <c r="C1237" t="str">
        <f>_xlfn.XLOOKUP(tbl_OrderProduct[[#This Row],[ProductID]],tbl_Product[ProductID],tbl_Product[Category])</f>
        <v>Strategy</v>
      </c>
      <c r="D1237">
        <v>1</v>
      </c>
      <c r="E1237" s="3">
        <f>_xlfn.XLOOKUP(tbl_OrderProduct[[#This Row],[ProductID]],tbl_Product[ProductID],tbl_Product[ListPrice])*tbl_OrderProduct[[#This Row],[Quantity]]</f>
        <v>12.95</v>
      </c>
    </row>
    <row r="1238" spans="1:5" x14ac:dyDescent="0.4">
      <c r="A1238" t="s">
        <v>679</v>
      </c>
      <c r="B1238" t="s">
        <v>11</v>
      </c>
      <c r="C1238" t="str">
        <f>_xlfn.XLOOKUP(tbl_OrderProduct[[#This Row],[ProductID]],tbl_Product[ProductID],tbl_Product[Category])</f>
        <v>Adventure</v>
      </c>
      <c r="D1238">
        <v>1</v>
      </c>
      <c r="E1238" s="3">
        <f>_xlfn.XLOOKUP(tbl_OrderProduct[[#This Row],[ProductID]],tbl_Product[ProductID],tbl_Product[ListPrice])*tbl_OrderProduct[[#This Row],[Quantity]]</f>
        <v>19.95</v>
      </c>
    </row>
    <row r="1239" spans="1:5" x14ac:dyDescent="0.4">
      <c r="A1239" t="s">
        <v>679</v>
      </c>
      <c r="B1239" t="s">
        <v>137</v>
      </c>
      <c r="C1239" t="str">
        <f>_xlfn.XLOOKUP(tbl_OrderProduct[[#This Row],[ProductID]],tbl_Product[ProductID],tbl_Product[Category])</f>
        <v>Classic</v>
      </c>
      <c r="D1239">
        <v>1</v>
      </c>
      <c r="E1239" s="3">
        <f>_xlfn.XLOOKUP(tbl_OrderProduct[[#This Row],[ProductID]],tbl_Product[ProductID],tbl_Product[ListPrice])*tbl_OrderProduct[[#This Row],[Quantity]]</f>
        <v>70.989999999999995</v>
      </c>
    </row>
    <row r="1240" spans="1:5" x14ac:dyDescent="0.4">
      <c r="A1240" t="s">
        <v>680</v>
      </c>
      <c r="B1240" t="s">
        <v>136</v>
      </c>
      <c r="C1240" t="str">
        <f>_xlfn.XLOOKUP(tbl_OrderProduct[[#This Row],[ProductID]],tbl_Product[ProductID],tbl_Product[Category])</f>
        <v>Party</v>
      </c>
      <c r="D1240">
        <v>1</v>
      </c>
      <c r="E1240" s="3">
        <f>_xlfn.XLOOKUP(tbl_OrderProduct[[#This Row],[ProductID]],tbl_Product[ProductID],tbl_Product[ListPrice])*tbl_OrderProduct[[#This Row],[Quantity]]</f>
        <v>33</v>
      </c>
    </row>
    <row r="1241" spans="1:5" x14ac:dyDescent="0.4">
      <c r="A1241" t="s">
        <v>680</v>
      </c>
      <c r="B1241" t="s">
        <v>10</v>
      </c>
      <c r="C1241" t="str">
        <f>_xlfn.XLOOKUP(tbl_OrderProduct[[#This Row],[ProductID]],tbl_Product[ProductID],tbl_Product[Category])</f>
        <v>Party</v>
      </c>
      <c r="D1241">
        <v>2</v>
      </c>
      <c r="E1241" s="3">
        <f>_xlfn.XLOOKUP(tbl_OrderProduct[[#This Row],[ProductID]],tbl_Product[ProductID],tbl_Product[ListPrice])*tbl_OrderProduct[[#This Row],[Quantity]]</f>
        <v>98</v>
      </c>
    </row>
    <row r="1242" spans="1:5" x14ac:dyDescent="0.4">
      <c r="A1242" t="s">
        <v>681</v>
      </c>
      <c r="B1242" t="s">
        <v>149</v>
      </c>
      <c r="C1242" t="str">
        <f>_xlfn.XLOOKUP(tbl_OrderProduct[[#This Row],[ProductID]],tbl_Product[ProductID],tbl_Product[Category])</f>
        <v>Co-op</v>
      </c>
      <c r="D1242">
        <v>1</v>
      </c>
      <c r="E1242" s="3">
        <f>_xlfn.XLOOKUP(tbl_OrderProduct[[#This Row],[ProductID]],tbl_Product[ProductID],tbl_Product[ListPrice])*tbl_OrderProduct[[#This Row],[Quantity]]</f>
        <v>20.99</v>
      </c>
    </row>
    <row r="1243" spans="1:5" x14ac:dyDescent="0.4">
      <c r="A1243" t="s">
        <v>681</v>
      </c>
      <c r="B1243" t="s">
        <v>135</v>
      </c>
      <c r="C1243" t="str">
        <f>_xlfn.XLOOKUP(tbl_OrderProduct[[#This Row],[ProductID]],tbl_Product[ProductID],tbl_Product[Category])</f>
        <v>Classic</v>
      </c>
      <c r="D1243">
        <v>3</v>
      </c>
      <c r="E1243" s="3">
        <f>_xlfn.XLOOKUP(tbl_OrderProduct[[#This Row],[ProductID]],tbl_Product[ProductID],tbl_Product[ListPrice])*tbl_OrderProduct[[#This Row],[Quantity]]</f>
        <v>50.97</v>
      </c>
    </row>
    <row r="1244" spans="1:5" x14ac:dyDescent="0.4">
      <c r="A1244" t="s">
        <v>681</v>
      </c>
      <c r="B1244" t="s">
        <v>129</v>
      </c>
      <c r="C1244" t="str">
        <f>_xlfn.XLOOKUP(tbl_OrderProduct[[#This Row],[ProductID]],tbl_Product[ProductID],tbl_Product[Category])</f>
        <v>Party</v>
      </c>
      <c r="D1244">
        <v>2</v>
      </c>
      <c r="E1244" s="3">
        <f>_xlfn.XLOOKUP(tbl_OrderProduct[[#This Row],[ProductID]],tbl_Product[ProductID],tbl_Product[ListPrice])*tbl_OrderProduct[[#This Row],[Quantity]]</f>
        <v>98.98</v>
      </c>
    </row>
    <row r="1245" spans="1:5" x14ac:dyDescent="0.4">
      <c r="A1245" t="s">
        <v>681</v>
      </c>
      <c r="B1245" t="s">
        <v>4</v>
      </c>
      <c r="C1245" t="str">
        <f>_xlfn.XLOOKUP(tbl_OrderProduct[[#This Row],[ProductID]],tbl_Product[ProductID],tbl_Product[Category])</f>
        <v>Strategy</v>
      </c>
      <c r="D1245">
        <v>3</v>
      </c>
      <c r="E1245" s="3">
        <f>_xlfn.XLOOKUP(tbl_OrderProduct[[#This Row],[ProductID]],tbl_Product[ProductID],tbl_Product[ListPrice])*tbl_OrderProduct[[#This Row],[Quantity]]</f>
        <v>104.97</v>
      </c>
    </row>
    <row r="1246" spans="1:5" x14ac:dyDescent="0.4">
      <c r="A1246" t="s">
        <v>682</v>
      </c>
      <c r="B1246" t="s">
        <v>153</v>
      </c>
      <c r="C1246" t="str">
        <f>_xlfn.XLOOKUP(tbl_OrderProduct[[#This Row],[ProductID]],tbl_Product[ProductID],tbl_Product[Category])</f>
        <v>Strategy</v>
      </c>
      <c r="D1246">
        <v>3</v>
      </c>
      <c r="E1246" s="3">
        <f>_xlfn.XLOOKUP(tbl_OrderProduct[[#This Row],[ProductID]],tbl_Product[ProductID],tbl_Product[ListPrice])*tbl_OrderProduct[[#This Row],[Quantity]]</f>
        <v>113.85000000000001</v>
      </c>
    </row>
    <row r="1247" spans="1:5" x14ac:dyDescent="0.4">
      <c r="A1247" t="s">
        <v>682</v>
      </c>
      <c r="B1247" t="s">
        <v>151</v>
      </c>
      <c r="C1247" t="str">
        <f>_xlfn.XLOOKUP(tbl_OrderProduct[[#This Row],[ProductID]],tbl_Product[ProductID],tbl_Product[Category])</f>
        <v>Adventure</v>
      </c>
      <c r="D1247">
        <v>1</v>
      </c>
      <c r="E1247" s="3">
        <f>_xlfn.XLOOKUP(tbl_OrderProduct[[#This Row],[ProductID]],tbl_Product[ProductID],tbl_Product[ListPrice])*tbl_OrderProduct[[#This Row],[Quantity]]</f>
        <v>60.95</v>
      </c>
    </row>
    <row r="1248" spans="1:5" x14ac:dyDescent="0.4">
      <c r="A1248" t="s">
        <v>682</v>
      </c>
      <c r="B1248" t="s">
        <v>2</v>
      </c>
      <c r="C1248" t="str">
        <f>_xlfn.XLOOKUP(tbl_OrderProduct[[#This Row],[ProductID]],tbl_Product[ProductID],tbl_Product[Category])</f>
        <v>Strategy</v>
      </c>
      <c r="D1248">
        <v>1</v>
      </c>
      <c r="E1248" s="3">
        <f>_xlfn.XLOOKUP(tbl_OrderProduct[[#This Row],[ProductID]],tbl_Product[ProductID],tbl_Product[ListPrice])*tbl_OrderProduct[[#This Row],[Quantity]]</f>
        <v>12.95</v>
      </c>
    </row>
    <row r="1249" spans="1:5" x14ac:dyDescent="0.4">
      <c r="A1249" t="s">
        <v>682</v>
      </c>
      <c r="B1249" t="s">
        <v>152</v>
      </c>
      <c r="C1249" t="str">
        <f>_xlfn.XLOOKUP(tbl_OrderProduct[[#This Row],[ProductID]],tbl_Product[ProductID],tbl_Product[Category])</f>
        <v>Party</v>
      </c>
      <c r="D1249">
        <v>1</v>
      </c>
      <c r="E1249" s="3">
        <f>_xlfn.XLOOKUP(tbl_OrderProduct[[#This Row],[ProductID]],tbl_Product[ProductID],tbl_Product[ListPrice])*tbl_OrderProduct[[#This Row],[Quantity]]</f>
        <v>59.95</v>
      </c>
    </row>
    <row r="1250" spans="1:5" x14ac:dyDescent="0.4">
      <c r="A1250" t="s">
        <v>682</v>
      </c>
      <c r="B1250" t="s">
        <v>154</v>
      </c>
      <c r="C1250" t="str">
        <f>_xlfn.XLOOKUP(tbl_OrderProduct[[#This Row],[ProductID]],tbl_Product[ProductID],tbl_Product[Category])</f>
        <v>Strategy</v>
      </c>
      <c r="D1250">
        <v>2</v>
      </c>
      <c r="E1250" s="3">
        <f>_xlfn.XLOOKUP(tbl_OrderProduct[[#This Row],[ProductID]],tbl_Product[ProductID],tbl_Product[ListPrice])*tbl_OrderProduct[[#This Row],[Quantity]]</f>
        <v>62</v>
      </c>
    </row>
    <row r="1251" spans="1:5" x14ac:dyDescent="0.4">
      <c r="A1251" t="s">
        <v>682</v>
      </c>
      <c r="B1251" t="s">
        <v>135</v>
      </c>
      <c r="C1251" t="str">
        <f>_xlfn.XLOOKUP(tbl_OrderProduct[[#This Row],[ProductID]],tbl_Product[ProductID],tbl_Product[Category])</f>
        <v>Classic</v>
      </c>
      <c r="D1251">
        <v>1</v>
      </c>
      <c r="E1251" s="3">
        <f>_xlfn.XLOOKUP(tbl_OrderProduct[[#This Row],[ProductID]],tbl_Product[ProductID],tbl_Product[ListPrice])*tbl_OrderProduct[[#This Row],[Quantity]]</f>
        <v>16.989999999999998</v>
      </c>
    </row>
    <row r="1252" spans="1:5" x14ac:dyDescent="0.4">
      <c r="A1252" t="s">
        <v>683</v>
      </c>
      <c r="B1252" t="s">
        <v>132</v>
      </c>
      <c r="C1252" t="str">
        <f>_xlfn.XLOOKUP(tbl_OrderProduct[[#This Row],[ProductID]],tbl_Product[ProductID],tbl_Product[Category])</f>
        <v>Strategy</v>
      </c>
      <c r="D1252">
        <v>2</v>
      </c>
      <c r="E1252" s="3">
        <f>_xlfn.XLOOKUP(tbl_OrderProduct[[#This Row],[ProductID]],tbl_Product[ProductID],tbl_Product[ListPrice])*tbl_OrderProduct[[#This Row],[Quantity]]</f>
        <v>33</v>
      </c>
    </row>
    <row r="1253" spans="1:5" x14ac:dyDescent="0.4">
      <c r="A1253" t="s">
        <v>683</v>
      </c>
      <c r="B1253" t="s">
        <v>156</v>
      </c>
      <c r="C1253" t="str">
        <f>_xlfn.XLOOKUP(tbl_OrderProduct[[#This Row],[ProductID]],tbl_Product[ProductID],tbl_Product[Category])</f>
        <v>Strategy</v>
      </c>
      <c r="D1253">
        <v>1</v>
      </c>
      <c r="E1253" s="3">
        <f>_xlfn.XLOOKUP(tbl_OrderProduct[[#This Row],[ProductID]],tbl_Product[ProductID],tbl_Product[ListPrice])*tbl_OrderProduct[[#This Row],[Quantity]]</f>
        <v>40.99</v>
      </c>
    </row>
    <row r="1254" spans="1:5" x14ac:dyDescent="0.4">
      <c r="A1254" t="s">
        <v>683</v>
      </c>
      <c r="B1254" t="s">
        <v>139</v>
      </c>
      <c r="C1254" t="str">
        <f>_xlfn.XLOOKUP(tbl_OrderProduct[[#This Row],[ProductID]],tbl_Product[ProductID],tbl_Product[Category])</f>
        <v>Strategy</v>
      </c>
      <c r="D1254">
        <v>1</v>
      </c>
      <c r="E1254" s="3">
        <f>_xlfn.XLOOKUP(tbl_OrderProduct[[#This Row],[ProductID]],tbl_Product[ProductID],tbl_Product[ListPrice])*tbl_OrderProduct[[#This Row],[Quantity]]</f>
        <v>54.99</v>
      </c>
    </row>
    <row r="1255" spans="1:5" x14ac:dyDescent="0.4">
      <c r="A1255" t="s">
        <v>683</v>
      </c>
      <c r="B1255" t="s">
        <v>145</v>
      </c>
      <c r="C1255" t="str">
        <f>_xlfn.XLOOKUP(tbl_OrderProduct[[#This Row],[ProductID]],tbl_Product[ProductID],tbl_Product[Category])</f>
        <v>Adventure</v>
      </c>
      <c r="D1255">
        <v>1</v>
      </c>
      <c r="E1255" s="3">
        <f>_xlfn.XLOOKUP(tbl_OrderProduct[[#This Row],[ProductID]],tbl_Product[ProductID],tbl_Product[ListPrice])*tbl_OrderProduct[[#This Row],[Quantity]]</f>
        <v>40.5</v>
      </c>
    </row>
    <row r="1256" spans="1:5" x14ac:dyDescent="0.4">
      <c r="A1256" t="s">
        <v>684</v>
      </c>
      <c r="B1256" t="s">
        <v>9</v>
      </c>
      <c r="C1256" t="str">
        <f>_xlfn.XLOOKUP(tbl_OrderProduct[[#This Row],[ProductID]],tbl_Product[ProductID],tbl_Product[Category])</f>
        <v>Strategy</v>
      </c>
      <c r="D1256">
        <v>2</v>
      </c>
      <c r="E1256" s="3">
        <f>_xlfn.XLOOKUP(tbl_OrderProduct[[#This Row],[ProductID]],tbl_Product[ProductID],tbl_Product[ListPrice])*tbl_OrderProduct[[#This Row],[Quantity]]</f>
        <v>147.9</v>
      </c>
    </row>
    <row r="1257" spans="1:5" x14ac:dyDescent="0.4">
      <c r="A1257" t="s">
        <v>684</v>
      </c>
      <c r="B1257" t="s">
        <v>10</v>
      </c>
      <c r="C1257" t="str">
        <f>_xlfn.XLOOKUP(tbl_OrderProduct[[#This Row],[ProductID]],tbl_Product[ProductID],tbl_Product[Category])</f>
        <v>Party</v>
      </c>
      <c r="D1257">
        <v>1</v>
      </c>
      <c r="E1257" s="3">
        <f>_xlfn.XLOOKUP(tbl_OrderProduct[[#This Row],[ProductID]],tbl_Product[ProductID],tbl_Product[ListPrice])*tbl_OrderProduct[[#This Row],[Quantity]]</f>
        <v>49</v>
      </c>
    </row>
    <row r="1258" spans="1:5" x14ac:dyDescent="0.4">
      <c r="A1258" t="s">
        <v>685</v>
      </c>
      <c r="B1258" t="s">
        <v>156</v>
      </c>
      <c r="C1258" t="str">
        <f>_xlfn.XLOOKUP(tbl_OrderProduct[[#This Row],[ProductID]],tbl_Product[ProductID],tbl_Product[Category])</f>
        <v>Strategy</v>
      </c>
      <c r="D1258">
        <v>1</v>
      </c>
      <c r="E1258" s="3">
        <f>_xlfn.XLOOKUP(tbl_OrderProduct[[#This Row],[ProductID]],tbl_Product[ProductID],tbl_Product[ListPrice])*tbl_OrderProduct[[#This Row],[Quantity]]</f>
        <v>40.99</v>
      </c>
    </row>
    <row r="1259" spans="1:5" x14ac:dyDescent="0.4">
      <c r="A1259" t="s">
        <v>686</v>
      </c>
      <c r="B1259" t="s">
        <v>4</v>
      </c>
      <c r="C1259" t="str">
        <f>_xlfn.XLOOKUP(tbl_OrderProduct[[#This Row],[ProductID]],tbl_Product[ProductID],tbl_Product[Category])</f>
        <v>Strategy</v>
      </c>
      <c r="D1259">
        <v>1</v>
      </c>
      <c r="E1259" s="3">
        <f>_xlfn.XLOOKUP(tbl_OrderProduct[[#This Row],[ProductID]],tbl_Product[ProductID],tbl_Product[ListPrice])*tbl_OrderProduct[[#This Row],[Quantity]]</f>
        <v>34.99</v>
      </c>
    </row>
    <row r="1260" spans="1:5" x14ac:dyDescent="0.4">
      <c r="A1260" t="s">
        <v>686</v>
      </c>
      <c r="B1260" t="s">
        <v>142</v>
      </c>
      <c r="C1260" t="str">
        <f>_xlfn.XLOOKUP(tbl_OrderProduct[[#This Row],[ProductID]],tbl_Product[ProductID],tbl_Product[Category])</f>
        <v>Classic</v>
      </c>
      <c r="D1260">
        <v>1</v>
      </c>
      <c r="E1260" s="3">
        <f>_xlfn.XLOOKUP(tbl_OrderProduct[[#This Row],[ProductID]],tbl_Product[ProductID],tbl_Product[ListPrice])*tbl_OrderProduct[[#This Row],[Quantity]]</f>
        <v>49.49</v>
      </c>
    </row>
    <row r="1261" spans="1:5" x14ac:dyDescent="0.4">
      <c r="A1261" t="s">
        <v>686</v>
      </c>
      <c r="B1261" t="s">
        <v>155</v>
      </c>
      <c r="C1261" t="str">
        <f>_xlfn.XLOOKUP(tbl_OrderProduct[[#This Row],[ProductID]],tbl_Product[ProductID],tbl_Product[Category])</f>
        <v>Strategy</v>
      </c>
      <c r="D1261">
        <v>1</v>
      </c>
      <c r="E1261" s="3">
        <f>_xlfn.XLOOKUP(tbl_OrderProduct[[#This Row],[ProductID]],tbl_Product[ProductID],tbl_Product[ListPrice])*tbl_OrderProduct[[#This Row],[Quantity]]</f>
        <v>27</v>
      </c>
    </row>
    <row r="1262" spans="1:5" x14ac:dyDescent="0.4">
      <c r="A1262" t="s">
        <v>687</v>
      </c>
      <c r="B1262" t="s">
        <v>160</v>
      </c>
      <c r="C1262" t="str">
        <f>_xlfn.XLOOKUP(tbl_OrderProduct[[#This Row],[ProductID]],tbl_Product[ProductID],tbl_Product[Category])</f>
        <v>Co-op</v>
      </c>
      <c r="D1262">
        <v>2</v>
      </c>
      <c r="E1262" s="3">
        <f>_xlfn.XLOOKUP(tbl_OrderProduct[[#This Row],[ProductID]],tbl_Product[ProductID],tbl_Product[ListPrice])*tbl_OrderProduct[[#This Row],[Quantity]]</f>
        <v>76.98</v>
      </c>
    </row>
    <row r="1263" spans="1:5" x14ac:dyDescent="0.4">
      <c r="A1263" t="s">
        <v>688</v>
      </c>
      <c r="B1263" t="s">
        <v>136</v>
      </c>
      <c r="C1263" t="str">
        <f>_xlfn.XLOOKUP(tbl_OrderProduct[[#This Row],[ProductID]],tbl_Product[ProductID],tbl_Product[Category])</f>
        <v>Party</v>
      </c>
      <c r="D1263">
        <v>1</v>
      </c>
      <c r="E1263" s="3">
        <f>_xlfn.XLOOKUP(tbl_OrderProduct[[#This Row],[ProductID]],tbl_Product[ProductID],tbl_Product[ListPrice])*tbl_OrderProduct[[#This Row],[Quantity]]</f>
        <v>33</v>
      </c>
    </row>
    <row r="1264" spans="1:5" x14ac:dyDescent="0.4">
      <c r="A1264" t="s">
        <v>688</v>
      </c>
      <c r="B1264" t="s">
        <v>7</v>
      </c>
      <c r="C1264" t="str">
        <f>_xlfn.XLOOKUP(tbl_OrderProduct[[#This Row],[ProductID]],tbl_Product[ProductID],tbl_Product[Category])</f>
        <v>Strategy</v>
      </c>
      <c r="D1264">
        <v>3</v>
      </c>
      <c r="E1264" s="3">
        <f>_xlfn.XLOOKUP(tbl_OrderProduct[[#This Row],[ProductID]],tbl_Product[ProductID],tbl_Product[ListPrice])*tbl_OrderProduct[[#This Row],[Quantity]]</f>
        <v>159</v>
      </c>
    </row>
    <row r="1265" spans="1:5" x14ac:dyDescent="0.4">
      <c r="A1265" t="s">
        <v>689</v>
      </c>
      <c r="B1265" t="s">
        <v>148</v>
      </c>
      <c r="C1265" t="str">
        <f>_xlfn.XLOOKUP(tbl_OrderProduct[[#This Row],[ProductID]],tbl_Product[ProductID],tbl_Product[Category])</f>
        <v>Strategy</v>
      </c>
      <c r="D1265">
        <v>3</v>
      </c>
      <c r="E1265" s="3">
        <f>_xlfn.XLOOKUP(tbl_OrderProduct[[#This Row],[ProductID]],tbl_Product[ProductID],tbl_Product[ListPrice])*tbl_OrderProduct[[#This Row],[Quantity]]</f>
        <v>61.47</v>
      </c>
    </row>
    <row r="1266" spans="1:5" x14ac:dyDescent="0.4">
      <c r="A1266" t="s">
        <v>689</v>
      </c>
      <c r="B1266" t="s">
        <v>156</v>
      </c>
      <c r="C1266" t="str">
        <f>_xlfn.XLOOKUP(tbl_OrderProduct[[#This Row],[ProductID]],tbl_Product[ProductID],tbl_Product[Category])</f>
        <v>Strategy</v>
      </c>
      <c r="D1266">
        <v>1</v>
      </c>
      <c r="E1266" s="3">
        <f>_xlfn.XLOOKUP(tbl_OrderProduct[[#This Row],[ProductID]],tbl_Product[ProductID],tbl_Product[ListPrice])*tbl_OrderProduct[[#This Row],[Quantity]]</f>
        <v>40.99</v>
      </c>
    </row>
    <row r="1267" spans="1:5" x14ac:dyDescent="0.4">
      <c r="A1267" t="s">
        <v>689</v>
      </c>
      <c r="B1267" t="s">
        <v>159</v>
      </c>
      <c r="C1267" t="str">
        <f>_xlfn.XLOOKUP(tbl_OrderProduct[[#This Row],[ProductID]],tbl_Product[ProductID],tbl_Product[Category])</f>
        <v>Strategy</v>
      </c>
      <c r="D1267">
        <v>1</v>
      </c>
      <c r="E1267" s="3">
        <f>_xlfn.XLOOKUP(tbl_OrderProduct[[#This Row],[ProductID]],tbl_Product[ProductID],tbl_Product[ListPrice])*tbl_OrderProduct[[#This Row],[Quantity]]</f>
        <v>58</v>
      </c>
    </row>
    <row r="1268" spans="1:5" x14ac:dyDescent="0.4">
      <c r="A1268" t="s">
        <v>689</v>
      </c>
      <c r="B1268" t="s">
        <v>131</v>
      </c>
      <c r="C1268" t="str">
        <f>_xlfn.XLOOKUP(tbl_OrderProduct[[#This Row],[ProductID]],tbl_Product[ProductID],tbl_Product[Category])</f>
        <v>Strategy</v>
      </c>
      <c r="D1268">
        <v>1</v>
      </c>
      <c r="E1268" s="3">
        <f>_xlfn.XLOOKUP(tbl_OrderProduct[[#This Row],[ProductID]],tbl_Product[ProductID],tbl_Product[ListPrice])*tbl_OrderProduct[[#This Row],[Quantity]]</f>
        <v>49</v>
      </c>
    </row>
    <row r="1269" spans="1:5" x14ac:dyDescent="0.4">
      <c r="A1269" t="s">
        <v>690</v>
      </c>
      <c r="B1269" t="s">
        <v>132</v>
      </c>
      <c r="C1269" t="str">
        <f>_xlfn.XLOOKUP(tbl_OrderProduct[[#This Row],[ProductID]],tbl_Product[ProductID],tbl_Product[Category])</f>
        <v>Strategy</v>
      </c>
      <c r="D1269">
        <v>1</v>
      </c>
      <c r="E1269" s="3">
        <f>_xlfn.XLOOKUP(tbl_OrderProduct[[#This Row],[ProductID]],tbl_Product[ProductID],tbl_Product[ListPrice])*tbl_OrderProduct[[#This Row],[Quantity]]</f>
        <v>16.5</v>
      </c>
    </row>
    <row r="1270" spans="1:5" x14ac:dyDescent="0.4">
      <c r="A1270" t="s">
        <v>690</v>
      </c>
      <c r="B1270" t="s">
        <v>7</v>
      </c>
      <c r="C1270" t="str">
        <f>_xlfn.XLOOKUP(tbl_OrderProduct[[#This Row],[ProductID]],tbl_Product[ProductID],tbl_Product[Category])</f>
        <v>Strategy</v>
      </c>
      <c r="D1270">
        <v>1</v>
      </c>
      <c r="E1270" s="3">
        <f>_xlfn.XLOOKUP(tbl_OrderProduct[[#This Row],[ProductID]],tbl_Product[ProductID],tbl_Product[ListPrice])*tbl_OrderProduct[[#This Row],[Quantity]]</f>
        <v>53</v>
      </c>
    </row>
    <row r="1271" spans="1:5" x14ac:dyDescent="0.4">
      <c r="A1271" t="s">
        <v>690</v>
      </c>
      <c r="B1271" t="s">
        <v>130</v>
      </c>
      <c r="C1271" t="str">
        <f>_xlfn.XLOOKUP(tbl_OrderProduct[[#This Row],[ProductID]],tbl_Product[ProductID],tbl_Product[Category])</f>
        <v>Strategy</v>
      </c>
      <c r="D1271">
        <v>1</v>
      </c>
      <c r="E1271" s="3">
        <f>_xlfn.XLOOKUP(tbl_OrderProduct[[#This Row],[ProductID]],tbl_Product[ProductID],tbl_Product[ListPrice])*tbl_OrderProduct[[#This Row],[Quantity]]</f>
        <v>15.5</v>
      </c>
    </row>
    <row r="1272" spans="1:5" x14ac:dyDescent="0.4">
      <c r="A1272" t="s">
        <v>690</v>
      </c>
      <c r="B1272" t="s">
        <v>162</v>
      </c>
      <c r="C1272" t="str">
        <f>_xlfn.XLOOKUP(tbl_OrderProduct[[#This Row],[ProductID]],tbl_Product[ProductID],tbl_Product[Category])</f>
        <v>Strategy</v>
      </c>
      <c r="D1272">
        <v>1</v>
      </c>
      <c r="E1272" s="3">
        <f>_xlfn.XLOOKUP(tbl_OrderProduct[[#This Row],[ProductID]],tbl_Product[ProductID],tbl_Product[ListPrice])*tbl_OrderProduct[[#This Row],[Quantity]]</f>
        <v>17.5</v>
      </c>
    </row>
    <row r="1273" spans="1:5" x14ac:dyDescent="0.4">
      <c r="A1273" t="s">
        <v>690</v>
      </c>
      <c r="B1273" t="s">
        <v>155</v>
      </c>
      <c r="C1273" t="str">
        <f>_xlfn.XLOOKUP(tbl_OrderProduct[[#This Row],[ProductID]],tbl_Product[ProductID],tbl_Product[Category])</f>
        <v>Strategy</v>
      </c>
      <c r="D1273">
        <v>1</v>
      </c>
      <c r="E1273" s="3">
        <f>_xlfn.XLOOKUP(tbl_OrderProduct[[#This Row],[ProductID]],tbl_Product[ProductID],tbl_Product[ListPrice])*tbl_OrderProduct[[#This Row],[Quantity]]</f>
        <v>27</v>
      </c>
    </row>
    <row r="1274" spans="1:5" x14ac:dyDescent="0.4">
      <c r="A1274" t="s">
        <v>691</v>
      </c>
      <c r="B1274" t="s">
        <v>164</v>
      </c>
      <c r="C1274" t="str">
        <f>_xlfn.XLOOKUP(tbl_OrderProduct[[#This Row],[ProductID]],tbl_Product[ProductID],tbl_Product[Category])</f>
        <v>Strategy</v>
      </c>
      <c r="D1274">
        <v>1</v>
      </c>
      <c r="E1274" s="3">
        <f>_xlfn.XLOOKUP(tbl_OrderProduct[[#This Row],[ProductID]],tbl_Product[ProductID],tbl_Product[ListPrice])*tbl_OrderProduct[[#This Row],[Quantity]]</f>
        <v>29</v>
      </c>
    </row>
    <row r="1275" spans="1:5" x14ac:dyDescent="0.4">
      <c r="A1275" t="s">
        <v>692</v>
      </c>
      <c r="B1275" t="s">
        <v>3</v>
      </c>
      <c r="C1275" t="str">
        <f>_xlfn.XLOOKUP(tbl_OrderProduct[[#This Row],[ProductID]],tbl_Product[ProductID],tbl_Product[Category])</f>
        <v>Co-op</v>
      </c>
      <c r="D1275">
        <v>2</v>
      </c>
      <c r="E1275" s="3">
        <f>_xlfn.XLOOKUP(tbl_OrderProduct[[#This Row],[ProductID]],tbl_Product[ProductID],tbl_Product[ListPrice])*tbl_OrderProduct[[#This Row],[Quantity]]</f>
        <v>69.900000000000006</v>
      </c>
    </row>
    <row r="1276" spans="1:5" x14ac:dyDescent="0.4">
      <c r="A1276" t="s">
        <v>693</v>
      </c>
      <c r="B1276" t="s">
        <v>6</v>
      </c>
      <c r="C1276" t="str">
        <f>_xlfn.XLOOKUP(tbl_OrderProduct[[#This Row],[ProductID]],tbl_Product[ProductID],tbl_Product[Category])</f>
        <v>Adventure</v>
      </c>
      <c r="D1276">
        <v>1</v>
      </c>
      <c r="E1276" s="3">
        <f>_xlfn.XLOOKUP(tbl_OrderProduct[[#This Row],[ProductID]],tbl_Product[ProductID],tbl_Product[ListPrice])*tbl_OrderProduct[[#This Row],[Quantity]]</f>
        <v>17</v>
      </c>
    </row>
    <row r="1277" spans="1:5" x14ac:dyDescent="0.4">
      <c r="A1277" t="s">
        <v>694</v>
      </c>
      <c r="B1277" t="s">
        <v>144</v>
      </c>
      <c r="C1277" t="str">
        <f>_xlfn.XLOOKUP(tbl_OrderProduct[[#This Row],[ProductID]],tbl_Product[ProductID],tbl_Product[Category])</f>
        <v>Strategy</v>
      </c>
      <c r="D1277">
        <v>3</v>
      </c>
      <c r="E1277" s="3">
        <f>_xlfn.XLOOKUP(tbl_OrderProduct[[#This Row],[ProductID]],tbl_Product[ProductID],tbl_Product[ListPrice])*tbl_OrderProduct[[#This Row],[Quantity]]</f>
        <v>194.85000000000002</v>
      </c>
    </row>
    <row r="1278" spans="1:5" x14ac:dyDescent="0.4">
      <c r="A1278" t="s">
        <v>695</v>
      </c>
      <c r="B1278" t="s">
        <v>150</v>
      </c>
      <c r="C1278" t="str">
        <f>_xlfn.XLOOKUP(tbl_OrderProduct[[#This Row],[ProductID]],tbl_Product[ProductID],tbl_Product[Category])</f>
        <v>Party</v>
      </c>
      <c r="D1278">
        <v>1</v>
      </c>
      <c r="E1278" s="3">
        <f>_xlfn.XLOOKUP(tbl_OrderProduct[[#This Row],[ProductID]],tbl_Product[ProductID],tbl_Product[ListPrice])*tbl_OrderProduct[[#This Row],[Quantity]]</f>
        <v>35</v>
      </c>
    </row>
    <row r="1279" spans="1:5" x14ac:dyDescent="0.4">
      <c r="A1279" t="s">
        <v>695</v>
      </c>
      <c r="B1279" t="s">
        <v>131</v>
      </c>
      <c r="C1279" t="str">
        <f>_xlfn.XLOOKUP(tbl_OrderProduct[[#This Row],[ProductID]],tbl_Product[ProductID],tbl_Product[Category])</f>
        <v>Strategy</v>
      </c>
      <c r="D1279">
        <v>1</v>
      </c>
      <c r="E1279" s="3">
        <f>_xlfn.XLOOKUP(tbl_OrderProduct[[#This Row],[ProductID]],tbl_Product[ProductID],tbl_Product[ListPrice])*tbl_OrderProduct[[#This Row],[Quantity]]</f>
        <v>49</v>
      </c>
    </row>
    <row r="1280" spans="1:5" x14ac:dyDescent="0.4">
      <c r="A1280" t="s">
        <v>695</v>
      </c>
      <c r="B1280" t="s">
        <v>138</v>
      </c>
      <c r="C1280" t="str">
        <f>_xlfn.XLOOKUP(tbl_OrderProduct[[#This Row],[ProductID]],tbl_Product[ProductID],tbl_Product[Category])</f>
        <v>Classic</v>
      </c>
      <c r="D1280">
        <v>1</v>
      </c>
      <c r="E1280" s="3">
        <f>_xlfn.XLOOKUP(tbl_OrderProduct[[#This Row],[ProductID]],tbl_Product[ProductID],tbl_Product[ListPrice])*tbl_OrderProduct[[#This Row],[Quantity]]</f>
        <v>62</v>
      </c>
    </row>
    <row r="1281" spans="1:5" x14ac:dyDescent="0.4">
      <c r="A1281" t="s">
        <v>695</v>
      </c>
      <c r="B1281" t="s">
        <v>143</v>
      </c>
      <c r="C1281" t="str">
        <f>_xlfn.XLOOKUP(tbl_OrderProduct[[#This Row],[ProductID]],tbl_Product[ProductID],tbl_Product[Category])</f>
        <v>Party</v>
      </c>
      <c r="D1281">
        <v>2</v>
      </c>
      <c r="E1281" s="3">
        <f>_xlfn.XLOOKUP(tbl_OrderProduct[[#This Row],[ProductID]],tbl_Product[ProductID],tbl_Product[ListPrice])*tbl_OrderProduct[[#This Row],[Quantity]]</f>
        <v>43.9</v>
      </c>
    </row>
    <row r="1282" spans="1:5" x14ac:dyDescent="0.4">
      <c r="A1282" t="s">
        <v>695</v>
      </c>
      <c r="B1282" t="s">
        <v>152</v>
      </c>
      <c r="C1282" t="str">
        <f>_xlfn.XLOOKUP(tbl_OrderProduct[[#This Row],[ProductID]],tbl_Product[ProductID],tbl_Product[Category])</f>
        <v>Party</v>
      </c>
      <c r="D1282">
        <v>1</v>
      </c>
      <c r="E1282" s="3">
        <f>_xlfn.XLOOKUP(tbl_OrderProduct[[#This Row],[ProductID]],tbl_Product[ProductID],tbl_Product[ListPrice])*tbl_OrderProduct[[#This Row],[Quantity]]</f>
        <v>59.95</v>
      </c>
    </row>
    <row r="1283" spans="1:5" x14ac:dyDescent="0.4">
      <c r="A1283" t="s">
        <v>696</v>
      </c>
      <c r="B1283" t="s">
        <v>150</v>
      </c>
      <c r="C1283" t="str">
        <f>_xlfn.XLOOKUP(tbl_OrderProduct[[#This Row],[ProductID]],tbl_Product[ProductID],tbl_Product[Category])</f>
        <v>Party</v>
      </c>
      <c r="D1283">
        <v>1</v>
      </c>
      <c r="E1283" s="3">
        <f>_xlfn.XLOOKUP(tbl_OrderProduct[[#This Row],[ProductID]],tbl_Product[ProductID],tbl_Product[ListPrice])*tbl_OrderProduct[[#This Row],[Quantity]]</f>
        <v>35</v>
      </c>
    </row>
    <row r="1284" spans="1:5" x14ac:dyDescent="0.4">
      <c r="A1284" t="s">
        <v>696</v>
      </c>
      <c r="B1284" t="s">
        <v>139</v>
      </c>
      <c r="C1284" t="str">
        <f>_xlfn.XLOOKUP(tbl_OrderProduct[[#This Row],[ProductID]],tbl_Product[ProductID],tbl_Product[Category])</f>
        <v>Strategy</v>
      </c>
      <c r="D1284">
        <v>1</v>
      </c>
      <c r="E1284" s="3">
        <f>_xlfn.XLOOKUP(tbl_OrderProduct[[#This Row],[ProductID]],tbl_Product[ProductID],tbl_Product[ListPrice])*tbl_OrderProduct[[#This Row],[Quantity]]</f>
        <v>54.99</v>
      </c>
    </row>
    <row r="1285" spans="1:5" x14ac:dyDescent="0.4">
      <c r="A1285" t="s">
        <v>696</v>
      </c>
      <c r="B1285" t="s">
        <v>159</v>
      </c>
      <c r="C1285" t="str">
        <f>_xlfn.XLOOKUP(tbl_OrderProduct[[#This Row],[ProductID]],tbl_Product[ProductID],tbl_Product[Category])</f>
        <v>Strategy</v>
      </c>
      <c r="D1285">
        <v>1</v>
      </c>
      <c r="E1285" s="3">
        <f>_xlfn.XLOOKUP(tbl_OrderProduct[[#This Row],[ProductID]],tbl_Product[ProductID],tbl_Product[ListPrice])*tbl_OrderProduct[[#This Row],[Quantity]]</f>
        <v>58</v>
      </c>
    </row>
    <row r="1286" spans="1:5" x14ac:dyDescent="0.4">
      <c r="A1286" t="s">
        <v>696</v>
      </c>
      <c r="B1286" t="s">
        <v>133</v>
      </c>
      <c r="C1286" t="str">
        <f>_xlfn.XLOOKUP(tbl_OrderProduct[[#This Row],[ProductID]],tbl_Product[ProductID],tbl_Product[Category])</f>
        <v>Adventure</v>
      </c>
      <c r="D1286">
        <v>1</v>
      </c>
      <c r="E1286" s="3">
        <f>_xlfn.XLOOKUP(tbl_OrderProduct[[#This Row],[ProductID]],tbl_Product[ProductID],tbl_Product[ListPrice])*tbl_OrderProduct[[#This Row],[Quantity]]</f>
        <v>23.95</v>
      </c>
    </row>
    <row r="1287" spans="1:5" x14ac:dyDescent="0.4">
      <c r="A1287" t="s">
        <v>696</v>
      </c>
      <c r="B1287" t="s">
        <v>151</v>
      </c>
      <c r="C1287" t="str">
        <f>_xlfn.XLOOKUP(tbl_OrderProduct[[#This Row],[ProductID]],tbl_Product[ProductID],tbl_Product[Category])</f>
        <v>Adventure</v>
      </c>
      <c r="D1287">
        <v>1</v>
      </c>
      <c r="E1287" s="3">
        <f>_xlfn.XLOOKUP(tbl_OrderProduct[[#This Row],[ProductID]],tbl_Product[ProductID],tbl_Product[ListPrice])*tbl_OrderProduct[[#This Row],[Quantity]]</f>
        <v>60.95</v>
      </c>
    </row>
    <row r="1288" spans="1:5" x14ac:dyDescent="0.4">
      <c r="A1288" t="s">
        <v>697</v>
      </c>
      <c r="B1288" t="s">
        <v>143</v>
      </c>
      <c r="C1288" t="str">
        <f>_xlfn.XLOOKUP(tbl_OrderProduct[[#This Row],[ProductID]],tbl_Product[ProductID],tbl_Product[Category])</f>
        <v>Party</v>
      </c>
      <c r="D1288">
        <v>2</v>
      </c>
      <c r="E1288" s="3">
        <f>_xlfn.XLOOKUP(tbl_OrderProduct[[#This Row],[ProductID]],tbl_Product[ProductID],tbl_Product[ListPrice])*tbl_OrderProduct[[#This Row],[Quantity]]</f>
        <v>43.9</v>
      </c>
    </row>
    <row r="1289" spans="1:5" x14ac:dyDescent="0.4">
      <c r="A1289" t="s">
        <v>697</v>
      </c>
      <c r="B1289" t="s">
        <v>161</v>
      </c>
      <c r="C1289" t="str">
        <f>_xlfn.XLOOKUP(tbl_OrderProduct[[#This Row],[ProductID]],tbl_Product[ProductID],tbl_Product[Category])</f>
        <v>Strategy</v>
      </c>
      <c r="D1289">
        <v>2</v>
      </c>
      <c r="E1289" s="3">
        <f>_xlfn.XLOOKUP(tbl_OrderProduct[[#This Row],[ProductID]],tbl_Product[ProductID],tbl_Product[ListPrice])*tbl_OrderProduct[[#This Row],[Quantity]]</f>
        <v>111.9</v>
      </c>
    </row>
    <row r="1290" spans="1:5" x14ac:dyDescent="0.4">
      <c r="A1290" t="s">
        <v>698</v>
      </c>
      <c r="B1290" t="s">
        <v>132</v>
      </c>
      <c r="C1290" t="str">
        <f>_xlfn.XLOOKUP(tbl_OrderProduct[[#This Row],[ProductID]],tbl_Product[ProductID],tbl_Product[Category])</f>
        <v>Strategy</v>
      </c>
      <c r="D1290">
        <v>1</v>
      </c>
      <c r="E1290" s="3">
        <f>_xlfn.XLOOKUP(tbl_OrderProduct[[#This Row],[ProductID]],tbl_Product[ProductID],tbl_Product[ListPrice])*tbl_OrderProduct[[#This Row],[Quantity]]</f>
        <v>16.5</v>
      </c>
    </row>
    <row r="1291" spans="1:5" x14ac:dyDescent="0.4">
      <c r="A1291" t="s">
        <v>698</v>
      </c>
      <c r="B1291" t="s">
        <v>162</v>
      </c>
      <c r="C1291" t="str">
        <f>_xlfn.XLOOKUP(tbl_OrderProduct[[#This Row],[ProductID]],tbl_Product[ProductID],tbl_Product[Category])</f>
        <v>Strategy</v>
      </c>
      <c r="D1291">
        <v>1</v>
      </c>
      <c r="E1291" s="3">
        <f>_xlfn.XLOOKUP(tbl_OrderProduct[[#This Row],[ProductID]],tbl_Product[ProductID],tbl_Product[ListPrice])*tbl_OrderProduct[[#This Row],[Quantity]]</f>
        <v>17.5</v>
      </c>
    </row>
    <row r="1292" spans="1:5" x14ac:dyDescent="0.4">
      <c r="A1292" t="s">
        <v>698</v>
      </c>
      <c r="B1292" t="s">
        <v>2</v>
      </c>
      <c r="C1292" t="str">
        <f>_xlfn.XLOOKUP(tbl_OrderProduct[[#This Row],[ProductID]],tbl_Product[ProductID],tbl_Product[Category])</f>
        <v>Strategy</v>
      </c>
      <c r="D1292">
        <v>1</v>
      </c>
      <c r="E1292" s="3">
        <f>_xlfn.XLOOKUP(tbl_OrderProduct[[#This Row],[ProductID]],tbl_Product[ProductID],tbl_Product[ListPrice])*tbl_OrderProduct[[#This Row],[Quantity]]</f>
        <v>12.95</v>
      </c>
    </row>
    <row r="1293" spans="1:5" x14ac:dyDescent="0.4">
      <c r="A1293" t="s">
        <v>698</v>
      </c>
      <c r="B1293" t="s">
        <v>158</v>
      </c>
      <c r="C1293" t="str">
        <f>_xlfn.XLOOKUP(tbl_OrderProduct[[#This Row],[ProductID]],tbl_Product[ProductID],tbl_Product[Category])</f>
        <v>Classic</v>
      </c>
      <c r="D1293">
        <v>2</v>
      </c>
      <c r="E1293" s="3">
        <f>_xlfn.XLOOKUP(tbl_OrderProduct[[#This Row],[ProductID]],tbl_Product[ProductID],tbl_Product[ListPrice])*tbl_OrderProduct[[#This Row],[Quantity]]</f>
        <v>90</v>
      </c>
    </row>
    <row r="1294" spans="1:5" x14ac:dyDescent="0.4">
      <c r="A1294" t="s">
        <v>698</v>
      </c>
      <c r="B1294" t="s">
        <v>11</v>
      </c>
      <c r="C1294" t="str">
        <f>_xlfn.XLOOKUP(tbl_OrderProduct[[#This Row],[ProductID]],tbl_Product[ProductID],tbl_Product[Category])</f>
        <v>Adventure</v>
      </c>
      <c r="D1294">
        <v>1</v>
      </c>
      <c r="E1294" s="3">
        <f>_xlfn.XLOOKUP(tbl_OrderProduct[[#This Row],[ProductID]],tbl_Product[ProductID],tbl_Product[ListPrice])*tbl_OrderProduct[[#This Row],[Quantity]]</f>
        <v>19.95</v>
      </c>
    </row>
    <row r="1295" spans="1:5" x14ac:dyDescent="0.4">
      <c r="A1295" t="s">
        <v>699</v>
      </c>
      <c r="B1295" t="s">
        <v>151</v>
      </c>
      <c r="C1295" t="str">
        <f>_xlfn.XLOOKUP(tbl_OrderProduct[[#This Row],[ProductID]],tbl_Product[ProductID],tbl_Product[Category])</f>
        <v>Adventure</v>
      </c>
      <c r="D1295">
        <v>1</v>
      </c>
      <c r="E1295" s="3">
        <f>_xlfn.XLOOKUP(tbl_OrderProduct[[#This Row],[ProductID]],tbl_Product[ProductID],tbl_Product[ListPrice])*tbl_OrderProduct[[#This Row],[Quantity]]</f>
        <v>60.95</v>
      </c>
    </row>
    <row r="1296" spans="1:5" x14ac:dyDescent="0.4">
      <c r="A1296" t="s">
        <v>700</v>
      </c>
      <c r="B1296" t="s">
        <v>147</v>
      </c>
      <c r="C1296" t="str">
        <f>_xlfn.XLOOKUP(tbl_OrderProduct[[#This Row],[ProductID]],tbl_Product[ProductID],tbl_Product[Category])</f>
        <v>Classic</v>
      </c>
      <c r="D1296">
        <v>1</v>
      </c>
      <c r="E1296" s="3">
        <f>_xlfn.XLOOKUP(tbl_OrderProduct[[#This Row],[ProductID]],tbl_Product[ProductID],tbl_Product[ListPrice])*tbl_OrderProduct[[#This Row],[Quantity]]</f>
        <v>40.950000000000003</v>
      </c>
    </row>
    <row r="1297" spans="1:5" x14ac:dyDescent="0.4">
      <c r="A1297" t="s">
        <v>700</v>
      </c>
      <c r="B1297" t="s">
        <v>149</v>
      </c>
      <c r="C1297" t="str">
        <f>_xlfn.XLOOKUP(tbl_OrderProduct[[#This Row],[ProductID]],tbl_Product[ProductID],tbl_Product[Category])</f>
        <v>Co-op</v>
      </c>
      <c r="D1297">
        <v>1</v>
      </c>
      <c r="E1297" s="3">
        <f>_xlfn.XLOOKUP(tbl_OrderProduct[[#This Row],[ProductID]],tbl_Product[ProductID],tbl_Product[ListPrice])*tbl_OrderProduct[[#This Row],[Quantity]]</f>
        <v>20.99</v>
      </c>
    </row>
    <row r="1298" spans="1:5" x14ac:dyDescent="0.4">
      <c r="A1298" t="s">
        <v>700</v>
      </c>
      <c r="B1298" t="s">
        <v>144</v>
      </c>
      <c r="C1298" t="str">
        <f>_xlfn.XLOOKUP(tbl_OrderProduct[[#This Row],[ProductID]],tbl_Product[ProductID],tbl_Product[Category])</f>
        <v>Strategy</v>
      </c>
      <c r="D1298">
        <v>1</v>
      </c>
      <c r="E1298" s="3">
        <f>_xlfn.XLOOKUP(tbl_OrderProduct[[#This Row],[ProductID]],tbl_Product[ProductID],tbl_Product[ListPrice])*tbl_OrderProduct[[#This Row],[Quantity]]</f>
        <v>64.95</v>
      </c>
    </row>
    <row r="1299" spans="1:5" x14ac:dyDescent="0.4">
      <c r="A1299" t="s">
        <v>701</v>
      </c>
      <c r="B1299" t="s">
        <v>147</v>
      </c>
      <c r="C1299" t="str">
        <f>_xlfn.XLOOKUP(tbl_OrderProduct[[#This Row],[ProductID]],tbl_Product[ProductID],tbl_Product[Category])</f>
        <v>Classic</v>
      </c>
      <c r="D1299">
        <v>1</v>
      </c>
      <c r="E1299" s="3">
        <f>_xlfn.XLOOKUP(tbl_OrderProduct[[#This Row],[ProductID]],tbl_Product[ProductID],tbl_Product[ListPrice])*tbl_OrderProduct[[#This Row],[Quantity]]</f>
        <v>40.950000000000003</v>
      </c>
    </row>
    <row r="1300" spans="1:5" x14ac:dyDescent="0.4">
      <c r="A1300" t="s">
        <v>702</v>
      </c>
      <c r="B1300" t="s">
        <v>144</v>
      </c>
      <c r="C1300" t="str">
        <f>_xlfn.XLOOKUP(tbl_OrderProduct[[#This Row],[ProductID]],tbl_Product[ProductID],tbl_Product[Category])</f>
        <v>Strategy</v>
      </c>
      <c r="D1300">
        <v>1</v>
      </c>
      <c r="E1300" s="3">
        <f>_xlfn.XLOOKUP(tbl_OrderProduct[[#This Row],[ProductID]],tbl_Product[ProductID],tbl_Product[ListPrice])*tbl_OrderProduct[[#This Row],[Quantity]]</f>
        <v>64.95</v>
      </c>
    </row>
    <row r="1301" spans="1:5" x14ac:dyDescent="0.4">
      <c r="A1301" t="s">
        <v>702</v>
      </c>
      <c r="B1301" t="s">
        <v>132</v>
      </c>
      <c r="C1301" t="str">
        <f>_xlfn.XLOOKUP(tbl_OrderProduct[[#This Row],[ProductID]],tbl_Product[ProductID],tbl_Product[Category])</f>
        <v>Strategy</v>
      </c>
      <c r="D1301">
        <v>1</v>
      </c>
      <c r="E1301" s="3">
        <f>_xlfn.XLOOKUP(tbl_OrderProduct[[#This Row],[ProductID]],tbl_Product[ProductID],tbl_Product[ListPrice])*tbl_OrderProduct[[#This Row],[Quantity]]</f>
        <v>16.5</v>
      </c>
    </row>
    <row r="1302" spans="1:5" x14ac:dyDescent="0.4">
      <c r="A1302" t="s">
        <v>703</v>
      </c>
      <c r="B1302" t="s">
        <v>149</v>
      </c>
      <c r="C1302" t="str">
        <f>_xlfn.XLOOKUP(tbl_OrderProduct[[#This Row],[ProductID]],tbl_Product[ProductID],tbl_Product[Category])</f>
        <v>Co-op</v>
      </c>
      <c r="D1302">
        <v>1</v>
      </c>
      <c r="E1302" s="3">
        <f>_xlfn.XLOOKUP(tbl_OrderProduct[[#This Row],[ProductID]],tbl_Product[ProductID],tbl_Product[ListPrice])*tbl_OrderProduct[[#This Row],[Quantity]]</f>
        <v>20.99</v>
      </c>
    </row>
    <row r="1303" spans="1:5" x14ac:dyDescent="0.4">
      <c r="A1303" t="s">
        <v>704</v>
      </c>
      <c r="B1303" t="s">
        <v>158</v>
      </c>
      <c r="C1303" t="str">
        <f>_xlfn.XLOOKUP(tbl_OrderProduct[[#This Row],[ProductID]],tbl_Product[ProductID],tbl_Product[Category])</f>
        <v>Classic</v>
      </c>
      <c r="D1303">
        <v>2</v>
      </c>
      <c r="E1303" s="3">
        <f>_xlfn.XLOOKUP(tbl_OrderProduct[[#This Row],[ProductID]],tbl_Product[ProductID],tbl_Product[ListPrice])*tbl_OrderProduct[[#This Row],[Quantity]]</f>
        <v>90</v>
      </c>
    </row>
    <row r="1304" spans="1:5" x14ac:dyDescent="0.4">
      <c r="A1304" t="s">
        <v>705</v>
      </c>
      <c r="B1304" t="s">
        <v>10</v>
      </c>
      <c r="C1304" t="str">
        <f>_xlfn.XLOOKUP(tbl_OrderProduct[[#This Row],[ProductID]],tbl_Product[ProductID],tbl_Product[Category])</f>
        <v>Party</v>
      </c>
      <c r="D1304">
        <v>1</v>
      </c>
      <c r="E1304" s="3">
        <f>_xlfn.XLOOKUP(tbl_OrderProduct[[#This Row],[ProductID]],tbl_Product[ProductID],tbl_Product[ListPrice])*tbl_OrderProduct[[#This Row],[Quantity]]</f>
        <v>49</v>
      </c>
    </row>
    <row r="1305" spans="1:5" x14ac:dyDescent="0.4">
      <c r="A1305" t="s">
        <v>706</v>
      </c>
      <c r="B1305" t="s">
        <v>157</v>
      </c>
      <c r="C1305" t="str">
        <f>_xlfn.XLOOKUP(tbl_OrderProduct[[#This Row],[ProductID]],tbl_Product[ProductID],tbl_Product[Category])</f>
        <v>Strategy</v>
      </c>
      <c r="D1305">
        <v>2</v>
      </c>
      <c r="E1305" s="3">
        <f>_xlfn.XLOOKUP(tbl_OrderProduct[[#This Row],[ProductID]],tbl_Product[ProductID],tbl_Product[ListPrice])*tbl_OrderProduct[[#This Row],[Quantity]]</f>
        <v>94</v>
      </c>
    </row>
    <row r="1306" spans="1:5" x14ac:dyDescent="0.4">
      <c r="A1306" t="s">
        <v>706</v>
      </c>
      <c r="B1306" t="s">
        <v>146</v>
      </c>
      <c r="C1306" t="str">
        <f>_xlfn.XLOOKUP(tbl_OrderProduct[[#This Row],[ProductID]],tbl_Product[ProductID],tbl_Product[Category])</f>
        <v>Strategy</v>
      </c>
      <c r="D1306">
        <v>2</v>
      </c>
      <c r="E1306" s="3">
        <f>_xlfn.XLOOKUP(tbl_OrderProduct[[#This Row],[ProductID]],tbl_Product[ProductID],tbl_Product[ListPrice])*tbl_OrderProduct[[#This Row],[Quantity]]</f>
        <v>98.98</v>
      </c>
    </row>
    <row r="1307" spans="1:5" x14ac:dyDescent="0.4">
      <c r="A1307" t="s">
        <v>706</v>
      </c>
      <c r="B1307" t="s">
        <v>6</v>
      </c>
      <c r="C1307" t="str">
        <f>_xlfn.XLOOKUP(tbl_OrderProduct[[#This Row],[ProductID]],tbl_Product[ProductID],tbl_Product[Category])</f>
        <v>Adventure</v>
      </c>
      <c r="D1307">
        <v>1</v>
      </c>
      <c r="E1307" s="3">
        <f>_xlfn.XLOOKUP(tbl_OrderProduct[[#This Row],[ProductID]],tbl_Product[ProductID],tbl_Product[ListPrice])*tbl_OrderProduct[[#This Row],[Quantity]]</f>
        <v>17</v>
      </c>
    </row>
    <row r="1308" spans="1:5" x14ac:dyDescent="0.4">
      <c r="A1308" t="s">
        <v>706</v>
      </c>
      <c r="B1308" t="s">
        <v>162</v>
      </c>
      <c r="C1308" t="str">
        <f>_xlfn.XLOOKUP(tbl_OrderProduct[[#This Row],[ProductID]],tbl_Product[ProductID],tbl_Product[Category])</f>
        <v>Strategy</v>
      </c>
      <c r="D1308">
        <v>2</v>
      </c>
      <c r="E1308" s="3">
        <f>_xlfn.XLOOKUP(tbl_OrderProduct[[#This Row],[ProductID]],tbl_Product[ProductID],tbl_Product[ListPrice])*tbl_OrderProduct[[#This Row],[Quantity]]</f>
        <v>35</v>
      </c>
    </row>
    <row r="1309" spans="1:5" x14ac:dyDescent="0.4">
      <c r="A1309" t="s">
        <v>706</v>
      </c>
      <c r="B1309" t="s">
        <v>158</v>
      </c>
      <c r="C1309" t="str">
        <f>_xlfn.XLOOKUP(tbl_OrderProduct[[#This Row],[ProductID]],tbl_Product[ProductID],tbl_Product[Category])</f>
        <v>Classic</v>
      </c>
      <c r="D1309">
        <v>1</v>
      </c>
      <c r="E1309" s="3">
        <f>_xlfn.XLOOKUP(tbl_OrderProduct[[#This Row],[ProductID]],tbl_Product[ProductID],tbl_Product[ListPrice])*tbl_OrderProduct[[#This Row],[Quantity]]</f>
        <v>45</v>
      </c>
    </row>
    <row r="1310" spans="1:5" x14ac:dyDescent="0.4">
      <c r="A1310" t="s">
        <v>706</v>
      </c>
      <c r="B1310" t="s">
        <v>3</v>
      </c>
      <c r="C1310" t="str">
        <f>_xlfn.XLOOKUP(tbl_OrderProduct[[#This Row],[ProductID]],tbl_Product[ProductID],tbl_Product[Category])</f>
        <v>Co-op</v>
      </c>
      <c r="D1310">
        <v>1</v>
      </c>
      <c r="E1310" s="3">
        <f>_xlfn.XLOOKUP(tbl_OrderProduct[[#This Row],[ProductID]],tbl_Product[ProductID],tbl_Product[ListPrice])*tbl_OrderProduct[[#This Row],[Quantity]]</f>
        <v>34.950000000000003</v>
      </c>
    </row>
    <row r="1311" spans="1:5" x14ac:dyDescent="0.4">
      <c r="A1311" t="s">
        <v>707</v>
      </c>
      <c r="B1311" t="s">
        <v>154</v>
      </c>
      <c r="C1311" t="str">
        <f>_xlfn.XLOOKUP(tbl_OrderProduct[[#This Row],[ProductID]],tbl_Product[ProductID],tbl_Product[Category])</f>
        <v>Strategy</v>
      </c>
      <c r="D1311">
        <v>1</v>
      </c>
      <c r="E1311" s="3">
        <f>_xlfn.XLOOKUP(tbl_OrderProduct[[#This Row],[ProductID]],tbl_Product[ProductID],tbl_Product[ListPrice])*tbl_OrderProduct[[#This Row],[Quantity]]</f>
        <v>31</v>
      </c>
    </row>
    <row r="1312" spans="1:5" x14ac:dyDescent="0.4">
      <c r="A1312" t="s">
        <v>707</v>
      </c>
      <c r="B1312" t="s">
        <v>131</v>
      </c>
      <c r="C1312" t="str">
        <f>_xlfn.XLOOKUP(tbl_OrderProduct[[#This Row],[ProductID]],tbl_Product[ProductID],tbl_Product[Category])</f>
        <v>Strategy</v>
      </c>
      <c r="D1312">
        <v>1</v>
      </c>
      <c r="E1312" s="3">
        <f>_xlfn.XLOOKUP(tbl_OrderProduct[[#This Row],[ProductID]],tbl_Product[ProductID],tbl_Product[ListPrice])*tbl_OrderProduct[[#This Row],[Quantity]]</f>
        <v>49</v>
      </c>
    </row>
    <row r="1313" spans="1:5" x14ac:dyDescent="0.4">
      <c r="A1313" t="s">
        <v>707</v>
      </c>
      <c r="B1313" t="s">
        <v>155</v>
      </c>
      <c r="C1313" t="str">
        <f>_xlfn.XLOOKUP(tbl_OrderProduct[[#This Row],[ProductID]],tbl_Product[ProductID],tbl_Product[Category])</f>
        <v>Strategy</v>
      </c>
      <c r="D1313">
        <v>2</v>
      </c>
      <c r="E1313" s="3">
        <f>_xlfn.XLOOKUP(tbl_OrderProduct[[#This Row],[ProductID]],tbl_Product[ProductID],tbl_Product[ListPrice])*tbl_OrderProduct[[#This Row],[Quantity]]</f>
        <v>54</v>
      </c>
    </row>
    <row r="1314" spans="1:5" x14ac:dyDescent="0.4">
      <c r="A1314" t="s">
        <v>707</v>
      </c>
      <c r="B1314" t="s">
        <v>134</v>
      </c>
      <c r="C1314" t="str">
        <f>_xlfn.XLOOKUP(tbl_OrderProduct[[#This Row],[ProductID]],tbl_Product[ProductID],tbl_Product[Category])</f>
        <v>Co-op</v>
      </c>
      <c r="D1314">
        <v>2</v>
      </c>
      <c r="E1314" s="3">
        <f>_xlfn.XLOOKUP(tbl_OrderProduct[[#This Row],[ProductID]],tbl_Product[ProductID],tbl_Product[ListPrice])*tbl_OrderProduct[[#This Row],[Quantity]]</f>
        <v>67</v>
      </c>
    </row>
    <row r="1315" spans="1:5" x14ac:dyDescent="0.4">
      <c r="A1315" t="s">
        <v>707</v>
      </c>
      <c r="B1315" t="s">
        <v>10</v>
      </c>
      <c r="C1315" t="str">
        <f>_xlfn.XLOOKUP(tbl_OrderProduct[[#This Row],[ProductID]],tbl_Product[ProductID],tbl_Product[Category])</f>
        <v>Party</v>
      </c>
      <c r="D1315">
        <v>2</v>
      </c>
      <c r="E1315" s="3">
        <f>_xlfn.XLOOKUP(tbl_OrderProduct[[#This Row],[ProductID]],tbl_Product[ProductID],tbl_Product[ListPrice])*tbl_OrderProduct[[#This Row],[Quantity]]</f>
        <v>98</v>
      </c>
    </row>
    <row r="1316" spans="1:5" x14ac:dyDescent="0.4">
      <c r="A1316" t="s">
        <v>707</v>
      </c>
      <c r="B1316" t="s">
        <v>152</v>
      </c>
      <c r="C1316" t="str">
        <f>_xlfn.XLOOKUP(tbl_OrderProduct[[#This Row],[ProductID]],tbl_Product[ProductID],tbl_Product[Category])</f>
        <v>Party</v>
      </c>
      <c r="D1316">
        <v>2</v>
      </c>
      <c r="E1316" s="3">
        <f>_xlfn.XLOOKUP(tbl_OrderProduct[[#This Row],[ProductID]],tbl_Product[ProductID],tbl_Product[ListPrice])*tbl_OrderProduct[[#This Row],[Quantity]]</f>
        <v>119.9</v>
      </c>
    </row>
    <row r="1317" spans="1:5" x14ac:dyDescent="0.4">
      <c r="A1317" t="s">
        <v>708</v>
      </c>
      <c r="B1317" t="s">
        <v>158</v>
      </c>
      <c r="C1317" t="str">
        <f>_xlfn.XLOOKUP(tbl_OrderProduct[[#This Row],[ProductID]],tbl_Product[ProductID],tbl_Product[Category])</f>
        <v>Classic</v>
      </c>
      <c r="D1317">
        <v>1</v>
      </c>
      <c r="E1317" s="3">
        <f>_xlfn.XLOOKUP(tbl_OrderProduct[[#This Row],[ProductID]],tbl_Product[ProductID],tbl_Product[ListPrice])*tbl_OrderProduct[[#This Row],[Quantity]]</f>
        <v>45</v>
      </c>
    </row>
    <row r="1318" spans="1:5" x14ac:dyDescent="0.4">
      <c r="A1318" t="s">
        <v>708</v>
      </c>
      <c r="B1318" t="s">
        <v>160</v>
      </c>
      <c r="C1318" t="str">
        <f>_xlfn.XLOOKUP(tbl_OrderProduct[[#This Row],[ProductID]],tbl_Product[ProductID],tbl_Product[Category])</f>
        <v>Co-op</v>
      </c>
      <c r="D1318">
        <v>1</v>
      </c>
      <c r="E1318" s="3">
        <f>_xlfn.XLOOKUP(tbl_OrderProduct[[#This Row],[ProductID]],tbl_Product[ProductID],tbl_Product[ListPrice])*tbl_OrderProduct[[#This Row],[Quantity]]</f>
        <v>38.49</v>
      </c>
    </row>
    <row r="1319" spans="1:5" x14ac:dyDescent="0.4">
      <c r="A1319" t="s">
        <v>708</v>
      </c>
      <c r="B1319" t="s">
        <v>134</v>
      </c>
      <c r="C1319" t="str">
        <f>_xlfn.XLOOKUP(tbl_OrderProduct[[#This Row],[ProductID]],tbl_Product[ProductID],tbl_Product[Category])</f>
        <v>Co-op</v>
      </c>
      <c r="D1319">
        <v>1</v>
      </c>
      <c r="E1319" s="3">
        <f>_xlfn.XLOOKUP(tbl_OrderProduct[[#This Row],[ProductID]],tbl_Product[ProductID],tbl_Product[ListPrice])*tbl_OrderProduct[[#This Row],[Quantity]]</f>
        <v>33.5</v>
      </c>
    </row>
    <row r="1320" spans="1:5" x14ac:dyDescent="0.4">
      <c r="A1320" t="s">
        <v>709</v>
      </c>
      <c r="B1320" t="s">
        <v>136</v>
      </c>
      <c r="C1320" t="str">
        <f>_xlfn.XLOOKUP(tbl_OrderProduct[[#This Row],[ProductID]],tbl_Product[ProductID],tbl_Product[Category])</f>
        <v>Party</v>
      </c>
      <c r="D1320">
        <v>1</v>
      </c>
      <c r="E1320" s="3">
        <f>_xlfn.XLOOKUP(tbl_OrderProduct[[#This Row],[ProductID]],tbl_Product[ProductID],tbl_Product[ListPrice])*tbl_OrderProduct[[#This Row],[Quantity]]</f>
        <v>33</v>
      </c>
    </row>
    <row r="1321" spans="1:5" x14ac:dyDescent="0.4">
      <c r="A1321" t="s">
        <v>710</v>
      </c>
      <c r="B1321" t="s">
        <v>160</v>
      </c>
      <c r="C1321" t="str">
        <f>_xlfn.XLOOKUP(tbl_OrderProduct[[#This Row],[ProductID]],tbl_Product[ProductID],tbl_Product[Category])</f>
        <v>Co-op</v>
      </c>
      <c r="D1321">
        <v>1</v>
      </c>
      <c r="E1321" s="3">
        <f>_xlfn.XLOOKUP(tbl_OrderProduct[[#This Row],[ProductID]],tbl_Product[ProductID],tbl_Product[ListPrice])*tbl_OrderProduct[[#This Row],[Quantity]]</f>
        <v>38.49</v>
      </c>
    </row>
    <row r="1322" spans="1:5" x14ac:dyDescent="0.4">
      <c r="A1322" t="s">
        <v>710</v>
      </c>
      <c r="B1322" t="s">
        <v>8</v>
      </c>
      <c r="C1322" t="str">
        <f>_xlfn.XLOOKUP(tbl_OrderProduct[[#This Row],[ProductID]],tbl_Product[ProductID],tbl_Product[Category])</f>
        <v>Adventure</v>
      </c>
      <c r="D1322">
        <v>1</v>
      </c>
      <c r="E1322" s="3">
        <f>_xlfn.XLOOKUP(tbl_OrderProduct[[#This Row],[ProductID]],tbl_Product[ProductID],tbl_Product[ListPrice])*tbl_OrderProduct[[#This Row],[Quantity]]</f>
        <v>54.5</v>
      </c>
    </row>
    <row r="1323" spans="1:5" x14ac:dyDescent="0.4">
      <c r="A1323" t="s">
        <v>710</v>
      </c>
      <c r="B1323" t="s">
        <v>136</v>
      </c>
      <c r="C1323" t="str">
        <f>_xlfn.XLOOKUP(tbl_OrderProduct[[#This Row],[ProductID]],tbl_Product[ProductID],tbl_Product[Category])</f>
        <v>Party</v>
      </c>
      <c r="D1323">
        <v>1</v>
      </c>
      <c r="E1323" s="3">
        <f>_xlfn.XLOOKUP(tbl_OrderProduct[[#This Row],[ProductID]],tbl_Product[ProductID],tbl_Product[ListPrice])*tbl_OrderProduct[[#This Row],[Quantity]]</f>
        <v>33</v>
      </c>
    </row>
    <row r="1324" spans="1:5" x14ac:dyDescent="0.4">
      <c r="A1324" t="s">
        <v>710</v>
      </c>
      <c r="B1324" t="s">
        <v>140</v>
      </c>
      <c r="C1324" t="str">
        <f>_xlfn.XLOOKUP(tbl_OrderProduct[[#This Row],[ProductID]],tbl_Product[ProductID],tbl_Product[Category])</f>
        <v>Strategy</v>
      </c>
      <c r="D1324">
        <v>1</v>
      </c>
      <c r="E1324" s="3">
        <f>_xlfn.XLOOKUP(tbl_OrderProduct[[#This Row],[ProductID]],tbl_Product[ProductID],tbl_Product[ListPrice])*tbl_OrderProduct[[#This Row],[Quantity]]</f>
        <v>63.49</v>
      </c>
    </row>
    <row r="1325" spans="1:5" x14ac:dyDescent="0.4">
      <c r="A1325" t="s">
        <v>710</v>
      </c>
      <c r="B1325" t="s">
        <v>142</v>
      </c>
      <c r="C1325" t="str">
        <f>_xlfn.XLOOKUP(tbl_OrderProduct[[#This Row],[ProductID]],tbl_Product[ProductID],tbl_Product[Category])</f>
        <v>Classic</v>
      </c>
      <c r="D1325">
        <v>1</v>
      </c>
      <c r="E1325" s="3">
        <f>_xlfn.XLOOKUP(tbl_OrderProduct[[#This Row],[ProductID]],tbl_Product[ProductID],tbl_Product[ListPrice])*tbl_OrderProduct[[#This Row],[Quantity]]</f>
        <v>49.49</v>
      </c>
    </row>
    <row r="1326" spans="1:5" x14ac:dyDescent="0.4">
      <c r="A1326" t="s">
        <v>711</v>
      </c>
      <c r="B1326" t="s">
        <v>6</v>
      </c>
      <c r="C1326" t="str">
        <f>_xlfn.XLOOKUP(tbl_OrderProduct[[#This Row],[ProductID]],tbl_Product[ProductID],tbl_Product[Category])</f>
        <v>Adventure</v>
      </c>
      <c r="D1326">
        <v>1</v>
      </c>
      <c r="E1326" s="3">
        <f>_xlfn.XLOOKUP(tbl_OrderProduct[[#This Row],[ProductID]],tbl_Product[ProductID],tbl_Product[ListPrice])*tbl_OrderProduct[[#This Row],[Quantity]]</f>
        <v>17</v>
      </c>
    </row>
    <row r="1327" spans="1:5" x14ac:dyDescent="0.4">
      <c r="A1327" t="s">
        <v>712</v>
      </c>
      <c r="B1327" t="s">
        <v>133</v>
      </c>
      <c r="C1327" t="str">
        <f>_xlfn.XLOOKUP(tbl_OrderProduct[[#This Row],[ProductID]],tbl_Product[ProductID],tbl_Product[Category])</f>
        <v>Adventure</v>
      </c>
      <c r="D1327">
        <v>1</v>
      </c>
      <c r="E1327" s="3">
        <f>_xlfn.XLOOKUP(tbl_OrderProduct[[#This Row],[ProductID]],tbl_Product[ProductID],tbl_Product[ListPrice])*tbl_OrderProduct[[#This Row],[Quantity]]</f>
        <v>23.95</v>
      </c>
    </row>
    <row r="1328" spans="1:5" x14ac:dyDescent="0.4">
      <c r="A1328" t="s">
        <v>712</v>
      </c>
      <c r="B1328" t="s">
        <v>163</v>
      </c>
      <c r="C1328" t="str">
        <f>_xlfn.XLOOKUP(tbl_OrderProduct[[#This Row],[ProductID]],tbl_Product[ProductID],tbl_Product[Category])</f>
        <v>Party</v>
      </c>
      <c r="D1328">
        <v>1</v>
      </c>
      <c r="E1328" s="3">
        <f>_xlfn.XLOOKUP(tbl_OrderProduct[[#This Row],[ProductID]],tbl_Product[ProductID],tbl_Product[ListPrice])*tbl_OrderProduct[[#This Row],[Quantity]]</f>
        <v>38</v>
      </c>
    </row>
    <row r="1329" spans="1:5" x14ac:dyDescent="0.4">
      <c r="A1329" t="s">
        <v>712</v>
      </c>
      <c r="B1329" t="s">
        <v>159</v>
      </c>
      <c r="C1329" t="str">
        <f>_xlfn.XLOOKUP(tbl_OrderProduct[[#This Row],[ProductID]],tbl_Product[ProductID],tbl_Product[Category])</f>
        <v>Strategy</v>
      </c>
      <c r="D1329">
        <v>2</v>
      </c>
      <c r="E1329" s="3">
        <f>_xlfn.XLOOKUP(tbl_OrderProduct[[#This Row],[ProductID]],tbl_Product[ProductID],tbl_Product[ListPrice])*tbl_OrderProduct[[#This Row],[Quantity]]</f>
        <v>116</v>
      </c>
    </row>
    <row r="1330" spans="1:5" x14ac:dyDescent="0.4">
      <c r="A1330" t="s">
        <v>712</v>
      </c>
      <c r="B1330" t="s">
        <v>139</v>
      </c>
      <c r="C1330" t="str">
        <f>_xlfn.XLOOKUP(tbl_OrderProduct[[#This Row],[ProductID]],tbl_Product[ProductID],tbl_Product[Category])</f>
        <v>Strategy</v>
      </c>
      <c r="D1330">
        <v>1</v>
      </c>
      <c r="E1330" s="3">
        <f>_xlfn.XLOOKUP(tbl_OrderProduct[[#This Row],[ProductID]],tbl_Product[ProductID],tbl_Product[ListPrice])*tbl_OrderProduct[[#This Row],[Quantity]]</f>
        <v>54.99</v>
      </c>
    </row>
    <row r="1331" spans="1:5" x14ac:dyDescent="0.4">
      <c r="A1331" t="s">
        <v>712</v>
      </c>
      <c r="B1331" t="s">
        <v>155</v>
      </c>
      <c r="C1331" t="str">
        <f>_xlfn.XLOOKUP(tbl_OrderProduct[[#This Row],[ProductID]],tbl_Product[ProductID],tbl_Product[Category])</f>
        <v>Strategy</v>
      </c>
      <c r="D1331">
        <v>1</v>
      </c>
      <c r="E1331" s="3">
        <f>_xlfn.XLOOKUP(tbl_OrderProduct[[#This Row],[ProductID]],tbl_Product[ProductID],tbl_Product[ListPrice])*tbl_OrderProduct[[#This Row],[Quantity]]</f>
        <v>27</v>
      </c>
    </row>
    <row r="1332" spans="1:5" x14ac:dyDescent="0.4">
      <c r="A1332" t="s">
        <v>712</v>
      </c>
      <c r="B1332" t="s">
        <v>137</v>
      </c>
      <c r="C1332" t="str">
        <f>_xlfn.XLOOKUP(tbl_OrderProduct[[#This Row],[ProductID]],tbl_Product[ProductID],tbl_Product[Category])</f>
        <v>Classic</v>
      </c>
      <c r="D1332">
        <v>2</v>
      </c>
      <c r="E1332" s="3">
        <f>_xlfn.XLOOKUP(tbl_OrderProduct[[#This Row],[ProductID]],tbl_Product[ProductID],tbl_Product[ListPrice])*tbl_OrderProduct[[#This Row],[Quantity]]</f>
        <v>141.97999999999999</v>
      </c>
    </row>
    <row r="1333" spans="1:5" x14ac:dyDescent="0.4">
      <c r="A1333" t="s">
        <v>713</v>
      </c>
      <c r="B1333" t="s">
        <v>11</v>
      </c>
      <c r="C1333" t="str">
        <f>_xlfn.XLOOKUP(tbl_OrderProduct[[#This Row],[ProductID]],tbl_Product[ProductID],tbl_Product[Category])</f>
        <v>Adventure</v>
      </c>
      <c r="D1333">
        <v>2</v>
      </c>
      <c r="E1333" s="3">
        <f>_xlfn.XLOOKUP(tbl_OrderProduct[[#This Row],[ProductID]],tbl_Product[ProductID],tbl_Product[ListPrice])*tbl_OrderProduct[[#This Row],[Quantity]]</f>
        <v>39.9</v>
      </c>
    </row>
    <row r="1334" spans="1:5" x14ac:dyDescent="0.4">
      <c r="A1334" t="s">
        <v>713</v>
      </c>
      <c r="B1334" t="s">
        <v>135</v>
      </c>
      <c r="C1334" t="str">
        <f>_xlfn.XLOOKUP(tbl_OrderProduct[[#This Row],[ProductID]],tbl_Product[ProductID],tbl_Product[Category])</f>
        <v>Classic</v>
      </c>
      <c r="D1334">
        <v>2</v>
      </c>
      <c r="E1334" s="3">
        <f>_xlfn.XLOOKUP(tbl_OrderProduct[[#This Row],[ProductID]],tbl_Product[ProductID],tbl_Product[ListPrice])*tbl_OrderProduct[[#This Row],[Quantity]]</f>
        <v>33.979999999999997</v>
      </c>
    </row>
    <row r="1335" spans="1:5" x14ac:dyDescent="0.4">
      <c r="A1335" t="s">
        <v>713</v>
      </c>
      <c r="B1335" t="s">
        <v>157</v>
      </c>
      <c r="C1335" t="str">
        <f>_xlfn.XLOOKUP(tbl_OrderProduct[[#This Row],[ProductID]],tbl_Product[ProductID],tbl_Product[Category])</f>
        <v>Strategy</v>
      </c>
      <c r="D1335">
        <v>1</v>
      </c>
      <c r="E1335" s="3">
        <f>_xlfn.XLOOKUP(tbl_OrderProduct[[#This Row],[ProductID]],tbl_Product[ProductID],tbl_Product[ListPrice])*tbl_OrderProduct[[#This Row],[Quantity]]</f>
        <v>47</v>
      </c>
    </row>
    <row r="1336" spans="1:5" x14ac:dyDescent="0.4">
      <c r="A1336" t="s">
        <v>713</v>
      </c>
      <c r="B1336" t="s">
        <v>145</v>
      </c>
      <c r="C1336" t="str">
        <f>_xlfn.XLOOKUP(tbl_OrderProduct[[#This Row],[ProductID]],tbl_Product[ProductID],tbl_Product[Category])</f>
        <v>Adventure</v>
      </c>
      <c r="D1336">
        <v>1</v>
      </c>
      <c r="E1336" s="3">
        <f>_xlfn.XLOOKUP(tbl_OrderProduct[[#This Row],[ProductID]],tbl_Product[ProductID],tbl_Product[ListPrice])*tbl_OrderProduct[[#This Row],[Quantity]]</f>
        <v>40.5</v>
      </c>
    </row>
    <row r="1337" spans="1:5" x14ac:dyDescent="0.4">
      <c r="A1337" t="s">
        <v>713</v>
      </c>
      <c r="B1337" t="s">
        <v>4</v>
      </c>
      <c r="C1337" t="str">
        <f>_xlfn.XLOOKUP(tbl_OrderProduct[[#This Row],[ProductID]],tbl_Product[ProductID],tbl_Product[Category])</f>
        <v>Strategy</v>
      </c>
      <c r="D1337">
        <v>1</v>
      </c>
      <c r="E1337" s="3">
        <f>_xlfn.XLOOKUP(tbl_OrderProduct[[#This Row],[ProductID]],tbl_Product[ProductID],tbl_Product[ListPrice])*tbl_OrderProduct[[#This Row],[Quantity]]</f>
        <v>34.99</v>
      </c>
    </row>
    <row r="1338" spans="1:5" x14ac:dyDescent="0.4">
      <c r="A1338" t="s">
        <v>714</v>
      </c>
      <c r="B1338" t="s">
        <v>142</v>
      </c>
      <c r="C1338" t="str">
        <f>_xlfn.XLOOKUP(tbl_OrderProduct[[#This Row],[ProductID]],tbl_Product[ProductID],tbl_Product[Category])</f>
        <v>Classic</v>
      </c>
      <c r="D1338">
        <v>1</v>
      </c>
      <c r="E1338" s="3">
        <f>_xlfn.XLOOKUP(tbl_OrderProduct[[#This Row],[ProductID]],tbl_Product[ProductID],tbl_Product[ListPrice])*tbl_OrderProduct[[#This Row],[Quantity]]</f>
        <v>49.49</v>
      </c>
    </row>
    <row r="1339" spans="1:5" x14ac:dyDescent="0.4">
      <c r="A1339" t="s">
        <v>714</v>
      </c>
      <c r="B1339" t="s">
        <v>140</v>
      </c>
      <c r="C1339" t="str">
        <f>_xlfn.XLOOKUP(tbl_OrderProduct[[#This Row],[ProductID]],tbl_Product[ProductID],tbl_Product[Category])</f>
        <v>Strategy</v>
      </c>
      <c r="D1339">
        <v>1</v>
      </c>
      <c r="E1339" s="3">
        <f>_xlfn.XLOOKUP(tbl_OrderProduct[[#This Row],[ProductID]],tbl_Product[ProductID],tbl_Product[ListPrice])*tbl_OrderProduct[[#This Row],[Quantity]]</f>
        <v>63.49</v>
      </c>
    </row>
    <row r="1340" spans="1:5" x14ac:dyDescent="0.4">
      <c r="A1340" t="s">
        <v>715</v>
      </c>
      <c r="B1340" t="s">
        <v>7</v>
      </c>
      <c r="C1340" t="str">
        <f>_xlfn.XLOOKUP(tbl_OrderProduct[[#This Row],[ProductID]],tbl_Product[ProductID],tbl_Product[Category])</f>
        <v>Strategy</v>
      </c>
      <c r="D1340">
        <v>1</v>
      </c>
      <c r="E1340" s="3">
        <f>_xlfn.XLOOKUP(tbl_OrderProduct[[#This Row],[ProductID]],tbl_Product[ProductID],tbl_Product[ListPrice])*tbl_OrderProduct[[#This Row],[Quantity]]</f>
        <v>53</v>
      </c>
    </row>
    <row r="1341" spans="1:5" x14ac:dyDescent="0.4">
      <c r="A1341" t="s">
        <v>716</v>
      </c>
      <c r="B1341" t="s">
        <v>161</v>
      </c>
      <c r="C1341" t="str">
        <f>_xlfn.XLOOKUP(tbl_OrderProduct[[#This Row],[ProductID]],tbl_Product[ProductID],tbl_Product[Category])</f>
        <v>Strategy</v>
      </c>
      <c r="D1341">
        <v>1</v>
      </c>
      <c r="E1341" s="3">
        <f>_xlfn.XLOOKUP(tbl_OrderProduct[[#This Row],[ProductID]],tbl_Product[ProductID],tbl_Product[ListPrice])*tbl_OrderProduct[[#This Row],[Quantity]]</f>
        <v>55.95</v>
      </c>
    </row>
    <row r="1342" spans="1:5" x14ac:dyDescent="0.4">
      <c r="A1342" t="s">
        <v>716</v>
      </c>
      <c r="B1342" t="s">
        <v>144</v>
      </c>
      <c r="C1342" t="str">
        <f>_xlfn.XLOOKUP(tbl_OrderProduct[[#This Row],[ProductID]],tbl_Product[ProductID],tbl_Product[Category])</f>
        <v>Strategy</v>
      </c>
      <c r="D1342">
        <v>2</v>
      </c>
      <c r="E1342" s="3">
        <f>_xlfn.XLOOKUP(tbl_OrderProduct[[#This Row],[ProductID]],tbl_Product[ProductID],tbl_Product[ListPrice])*tbl_OrderProduct[[#This Row],[Quantity]]</f>
        <v>129.9</v>
      </c>
    </row>
    <row r="1343" spans="1:5" x14ac:dyDescent="0.4">
      <c r="A1343" t="s">
        <v>716</v>
      </c>
      <c r="B1343" t="s">
        <v>8</v>
      </c>
      <c r="C1343" t="str">
        <f>_xlfn.XLOOKUP(tbl_OrderProduct[[#This Row],[ProductID]],tbl_Product[ProductID],tbl_Product[Category])</f>
        <v>Adventure</v>
      </c>
      <c r="D1343">
        <v>1</v>
      </c>
      <c r="E1343" s="3">
        <f>_xlfn.XLOOKUP(tbl_OrderProduct[[#This Row],[ProductID]],tbl_Product[ProductID],tbl_Product[ListPrice])*tbl_OrderProduct[[#This Row],[Quantity]]</f>
        <v>54.5</v>
      </c>
    </row>
    <row r="1344" spans="1:5" x14ac:dyDescent="0.4">
      <c r="A1344" t="s">
        <v>716</v>
      </c>
      <c r="B1344" t="s">
        <v>162</v>
      </c>
      <c r="C1344" t="str">
        <f>_xlfn.XLOOKUP(tbl_OrderProduct[[#This Row],[ProductID]],tbl_Product[ProductID],tbl_Product[Category])</f>
        <v>Strategy</v>
      </c>
      <c r="D1344">
        <v>2</v>
      </c>
      <c r="E1344" s="3">
        <f>_xlfn.XLOOKUP(tbl_OrderProduct[[#This Row],[ProductID]],tbl_Product[ProductID],tbl_Product[ListPrice])*tbl_OrderProduct[[#This Row],[Quantity]]</f>
        <v>35</v>
      </c>
    </row>
    <row r="1345" spans="1:5" x14ac:dyDescent="0.4">
      <c r="A1345" t="s">
        <v>716</v>
      </c>
      <c r="B1345" t="s">
        <v>163</v>
      </c>
      <c r="C1345" t="str">
        <f>_xlfn.XLOOKUP(tbl_OrderProduct[[#This Row],[ProductID]],tbl_Product[ProductID],tbl_Product[Category])</f>
        <v>Party</v>
      </c>
      <c r="D1345">
        <v>3</v>
      </c>
      <c r="E1345" s="3">
        <f>_xlfn.XLOOKUP(tbl_OrderProduct[[#This Row],[ProductID]],tbl_Product[ProductID],tbl_Product[ListPrice])*tbl_OrderProduct[[#This Row],[Quantity]]</f>
        <v>114</v>
      </c>
    </row>
    <row r="1346" spans="1:5" x14ac:dyDescent="0.4">
      <c r="A1346" t="s">
        <v>717</v>
      </c>
      <c r="B1346" t="s">
        <v>163</v>
      </c>
      <c r="C1346" t="str">
        <f>_xlfn.XLOOKUP(tbl_OrderProduct[[#This Row],[ProductID]],tbl_Product[ProductID],tbl_Product[Category])</f>
        <v>Party</v>
      </c>
      <c r="D1346">
        <v>1</v>
      </c>
      <c r="E1346" s="3">
        <f>_xlfn.XLOOKUP(tbl_OrderProduct[[#This Row],[ProductID]],tbl_Product[ProductID],tbl_Product[ListPrice])*tbl_OrderProduct[[#This Row],[Quantity]]</f>
        <v>38</v>
      </c>
    </row>
    <row r="1347" spans="1:5" x14ac:dyDescent="0.4">
      <c r="A1347" t="s">
        <v>717</v>
      </c>
      <c r="B1347" t="s">
        <v>151</v>
      </c>
      <c r="C1347" t="str">
        <f>_xlfn.XLOOKUP(tbl_OrderProduct[[#This Row],[ProductID]],tbl_Product[ProductID],tbl_Product[Category])</f>
        <v>Adventure</v>
      </c>
      <c r="D1347">
        <v>1</v>
      </c>
      <c r="E1347" s="3">
        <f>_xlfn.XLOOKUP(tbl_OrderProduct[[#This Row],[ProductID]],tbl_Product[ProductID],tbl_Product[ListPrice])*tbl_OrderProduct[[#This Row],[Quantity]]</f>
        <v>60.95</v>
      </c>
    </row>
    <row r="1348" spans="1:5" x14ac:dyDescent="0.4">
      <c r="A1348" t="s">
        <v>717</v>
      </c>
      <c r="B1348" t="s">
        <v>154</v>
      </c>
      <c r="C1348" t="str">
        <f>_xlfn.XLOOKUP(tbl_OrderProduct[[#This Row],[ProductID]],tbl_Product[ProductID],tbl_Product[Category])</f>
        <v>Strategy</v>
      </c>
      <c r="D1348">
        <v>1</v>
      </c>
      <c r="E1348" s="3">
        <f>_xlfn.XLOOKUP(tbl_OrderProduct[[#This Row],[ProductID]],tbl_Product[ProductID],tbl_Product[ListPrice])*tbl_OrderProduct[[#This Row],[Quantity]]</f>
        <v>31</v>
      </c>
    </row>
    <row r="1349" spans="1:5" x14ac:dyDescent="0.4">
      <c r="A1349" t="s">
        <v>718</v>
      </c>
      <c r="B1349" t="s">
        <v>164</v>
      </c>
      <c r="C1349" t="str">
        <f>_xlfn.XLOOKUP(tbl_OrderProduct[[#This Row],[ProductID]],tbl_Product[ProductID],tbl_Product[Category])</f>
        <v>Strategy</v>
      </c>
      <c r="D1349">
        <v>1</v>
      </c>
      <c r="E1349" s="3">
        <f>_xlfn.XLOOKUP(tbl_OrderProduct[[#This Row],[ProductID]],tbl_Product[ProductID],tbl_Product[ListPrice])*tbl_OrderProduct[[#This Row],[Quantity]]</f>
        <v>29</v>
      </c>
    </row>
    <row r="1350" spans="1:5" x14ac:dyDescent="0.4">
      <c r="A1350" t="s">
        <v>719</v>
      </c>
      <c r="B1350" t="s">
        <v>142</v>
      </c>
      <c r="C1350" t="str">
        <f>_xlfn.XLOOKUP(tbl_OrderProduct[[#This Row],[ProductID]],tbl_Product[ProductID],tbl_Product[Category])</f>
        <v>Classic</v>
      </c>
      <c r="D1350">
        <v>1</v>
      </c>
      <c r="E1350" s="3">
        <f>_xlfn.XLOOKUP(tbl_OrderProduct[[#This Row],[ProductID]],tbl_Product[ProductID],tbl_Product[ListPrice])*tbl_OrderProduct[[#This Row],[Quantity]]</f>
        <v>49.49</v>
      </c>
    </row>
    <row r="1351" spans="1:5" x14ac:dyDescent="0.4">
      <c r="A1351" t="s">
        <v>719</v>
      </c>
      <c r="B1351" t="s">
        <v>8</v>
      </c>
      <c r="C1351" t="str">
        <f>_xlfn.XLOOKUP(tbl_OrderProduct[[#This Row],[ProductID]],tbl_Product[ProductID],tbl_Product[Category])</f>
        <v>Adventure</v>
      </c>
      <c r="D1351">
        <v>2</v>
      </c>
      <c r="E1351" s="3">
        <f>_xlfn.XLOOKUP(tbl_OrderProduct[[#This Row],[ProductID]],tbl_Product[ProductID],tbl_Product[ListPrice])*tbl_OrderProduct[[#This Row],[Quantity]]</f>
        <v>109</v>
      </c>
    </row>
    <row r="1352" spans="1:5" x14ac:dyDescent="0.4">
      <c r="A1352" t="s">
        <v>719</v>
      </c>
      <c r="B1352" t="s">
        <v>133</v>
      </c>
      <c r="C1352" t="str">
        <f>_xlfn.XLOOKUP(tbl_OrderProduct[[#This Row],[ProductID]],tbl_Product[ProductID],tbl_Product[Category])</f>
        <v>Adventure</v>
      </c>
      <c r="D1352">
        <v>1</v>
      </c>
      <c r="E1352" s="3">
        <f>_xlfn.XLOOKUP(tbl_OrderProduct[[#This Row],[ProductID]],tbl_Product[ProductID],tbl_Product[ListPrice])*tbl_OrderProduct[[#This Row],[Quantity]]</f>
        <v>23.95</v>
      </c>
    </row>
    <row r="1353" spans="1:5" x14ac:dyDescent="0.4">
      <c r="A1353" t="s">
        <v>719</v>
      </c>
      <c r="B1353" t="s">
        <v>11</v>
      </c>
      <c r="C1353" t="str">
        <f>_xlfn.XLOOKUP(tbl_OrderProduct[[#This Row],[ProductID]],tbl_Product[ProductID],tbl_Product[Category])</f>
        <v>Adventure</v>
      </c>
      <c r="D1353">
        <v>3</v>
      </c>
      <c r="E1353" s="3">
        <f>_xlfn.XLOOKUP(tbl_OrderProduct[[#This Row],[ProductID]],tbl_Product[ProductID],tbl_Product[ListPrice])*tbl_OrderProduct[[#This Row],[Quantity]]</f>
        <v>59.849999999999994</v>
      </c>
    </row>
    <row r="1354" spans="1:5" x14ac:dyDescent="0.4">
      <c r="A1354" t="s">
        <v>720</v>
      </c>
      <c r="B1354" t="s">
        <v>154</v>
      </c>
      <c r="C1354" t="str">
        <f>_xlfn.XLOOKUP(tbl_OrderProduct[[#This Row],[ProductID]],tbl_Product[ProductID],tbl_Product[Category])</f>
        <v>Strategy</v>
      </c>
      <c r="D1354">
        <v>2</v>
      </c>
      <c r="E1354" s="3">
        <f>_xlfn.XLOOKUP(tbl_OrderProduct[[#This Row],[ProductID]],tbl_Product[ProductID],tbl_Product[ListPrice])*tbl_OrderProduct[[#This Row],[Quantity]]</f>
        <v>62</v>
      </c>
    </row>
    <row r="1355" spans="1:5" x14ac:dyDescent="0.4">
      <c r="A1355" t="s">
        <v>720</v>
      </c>
      <c r="B1355" t="s">
        <v>152</v>
      </c>
      <c r="C1355" t="str">
        <f>_xlfn.XLOOKUP(tbl_OrderProduct[[#This Row],[ProductID]],tbl_Product[ProductID],tbl_Product[Category])</f>
        <v>Party</v>
      </c>
      <c r="D1355">
        <v>2</v>
      </c>
      <c r="E1355" s="3">
        <f>_xlfn.XLOOKUP(tbl_OrderProduct[[#This Row],[ProductID]],tbl_Product[ProductID],tbl_Product[ListPrice])*tbl_OrderProduct[[#This Row],[Quantity]]</f>
        <v>119.9</v>
      </c>
    </row>
    <row r="1356" spans="1:5" x14ac:dyDescent="0.4">
      <c r="A1356" t="s">
        <v>721</v>
      </c>
      <c r="B1356" t="s">
        <v>151</v>
      </c>
      <c r="C1356" t="str">
        <f>_xlfn.XLOOKUP(tbl_OrderProduct[[#This Row],[ProductID]],tbl_Product[ProductID],tbl_Product[Category])</f>
        <v>Adventure</v>
      </c>
      <c r="D1356">
        <v>1</v>
      </c>
      <c r="E1356" s="3">
        <f>_xlfn.XLOOKUP(tbl_OrderProduct[[#This Row],[ProductID]],tbl_Product[ProductID],tbl_Product[ListPrice])*tbl_OrderProduct[[#This Row],[Quantity]]</f>
        <v>60.95</v>
      </c>
    </row>
    <row r="1357" spans="1:5" x14ac:dyDescent="0.4">
      <c r="A1357" t="s">
        <v>721</v>
      </c>
      <c r="B1357" t="s">
        <v>158</v>
      </c>
      <c r="C1357" t="str">
        <f>_xlfn.XLOOKUP(tbl_OrderProduct[[#This Row],[ProductID]],tbl_Product[ProductID],tbl_Product[Category])</f>
        <v>Classic</v>
      </c>
      <c r="D1357">
        <v>2</v>
      </c>
      <c r="E1357" s="3">
        <f>_xlfn.XLOOKUP(tbl_OrderProduct[[#This Row],[ProductID]],tbl_Product[ProductID],tbl_Product[ListPrice])*tbl_OrderProduct[[#This Row],[Quantity]]</f>
        <v>90</v>
      </c>
    </row>
    <row r="1358" spans="1:5" x14ac:dyDescent="0.4">
      <c r="A1358" t="s">
        <v>721</v>
      </c>
      <c r="B1358" t="s">
        <v>8</v>
      </c>
      <c r="C1358" t="str">
        <f>_xlfn.XLOOKUP(tbl_OrderProduct[[#This Row],[ProductID]],tbl_Product[ProductID],tbl_Product[Category])</f>
        <v>Adventure</v>
      </c>
      <c r="D1358">
        <v>2</v>
      </c>
      <c r="E1358" s="3">
        <f>_xlfn.XLOOKUP(tbl_OrderProduct[[#This Row],[ProductID]],tbl_Product[ProductID],tbl_Product[ListPrice])*tbl_OrderProduct[[#This Row],[Quantity]]</f>
        <v>109</v>
      </c>
    </row>
    <row r="1359" spans="1:5" x14ac:dyDescent="0.4">
      <c r="A1359" t="s">
        <v>721</v>
      </c>
      <c r="B1359" t="s">
        <v>137</v>
      </c>
      <c r="C1359" t="str">
        <f>_xlfn.XLOOKUP(tbl_OrderProduct[[#This Row],[ProductID]],tbl_Product[ProductID],tbl_Product[Category])</f>
        <v>Classic</v>
      </c>
      <c r="D1359">
        <v>1</v>
      </c>
      <c r="E1359" s="3">
        <f>_xlfn.XLOOKUP(tbl_OrderProduct[[#This Row],[ProductID]],tbl_Product[ProductID],tbl_Product[ListPrice])*tbl_OrderProduct[[#This Row],[Quantity]]</f>
        <v>70.989999999999995</v>
      </c>
    </row>
    <row r="1360" spans="1:5" x14ac:dyDescent="0.4">
      <c r="A1360" t="s">
        <v>721</v>
      </c>
      <c r="B1360" t="s">
        <v>10</v>
      </c>
      <c r="C1360" t="str">
        <f>_xlfn.XLOOKUP(tbl_OrderProduct[[#This Row],[ProductID]],tbl_Product[ProductID],tbl_Product[Category])</f>
        <v>Party</v>
      </c>
      <c r="D1360">
        <v>2</v>
      </c>
      <c r="E1360" s="3">
        <f>_xlfn.XLOOKUP(tbl_OrderProduct[[#This Row],[ProductID]],tbl_Product[ProductID],tbl_Product[ListPrice])*tbl_OrderProduct[[#This Row],[Quantity]]</f>
        <v>98</v>
      </c>
    </row>
    <row r="1361" spans="1:5" x14ac:dyDescent="0.4">
      <c r="A1361" t="s">
        <v>722</v>
      </c>
      <c r="B1361" t="s">
        <v>154</v>
      </c>
      <c r="C1361" t="str">
        <f>_xlfn.XLOOKUP(tbl_OrderProduct[[#This Row],[ProductID]],tbl_Product[ProductID],tbl_Product[Category])</f>
        <v>Strategy</v>
      </c>
      <c r="D1361">
        <v>1</v>
      </c>
      <c r="E1361" s="3">
        <f>_xlfn.XLOOKUP(tbl_OrderProduct[[#This Row],[ProductID]],tbl_Product[ProductID],tbl_Product[ListPrice])*tbl_OrderProduct[[#This Row],[Quantity]]</f>
        <v>31</v>
      </c>
    </row>
    <row r="1362" spans="1:5" x14ac:dyDescent="0.4">
      <c r="A1362" t="s">
        <v>723</v>
      </c>
      <c r="B1362" t="s">
        <v>159</v>
      </c>
      <c r="C1362" t="str">
        <f>_xlfn.XLOOKUP(tbl_OrderProduct[[#This Row],[ProductID]],tbl_Product[ProductID],tbl_Product[Category])</f>
        <v>Strategy</v>
      </c>
      <c r="D1362">
        <v>1</v>
      </c>
      <c r="E1362" s="3">
        <f>_xlfn.XLOOKUP(tbl_OrderProduct[[#This Row],[ProductID]],tbl_Product[ProductID],tbl_Product[ListPrice])*tbl_OrderProduct[[#This Row],[Quantity]]</f>
        <v>58</v>
      </c>
    </row>
    <row r="1363" spans="1:5" x14ac:dyDescent="0.4">
      <c r="A1363" t="s">
        <v>723</v>
      </c>
      <c r="B1363" t="s">
        <v>157</v>
      </c>
      <c r="C1363" t="str">
        <f>_xlfn.XLOOKUP(tbl_OrderProduct[[#This Row],[ProductID]],tbl_Product[ProductID],tbl_Product[Category])</f>
        <v>Strategy</v>
      </c>
      <c r="D1363">
        <v>1</v>
      </c>
      <c r="E1363" s="3">
        <f>_xlfn.XLOOKUP(tbl_OrderProduct[[#This Row],[ProductID]],tbl_Product[ProductID],tbl_Product[ListPrice])*tbl_OrderProduct[[#This Row],[Quantity]]</f>
        <v>47</v>
      </c>
    </row>
    <row r="1364" spans="1:5" x14ac:dyDescent="0.4">
      <c r="A1364" t="s">
        <v>723</v>
      </c>
      <c r="B1364" t="s">
        <v>10</v>
      </c>
      <c r="C1364" t="str">
        <f>_xlfn.XLOOKUP(tbl_OrderProduct[[#This Row],[ProductID]],tbl_Product[ProductID],tbl_Product[Category])</f>
        <v>Party</v>
      </c>
      <c r="D1364">
        <v>1</v>
      </c>
      <c r="E1364" s="3">
        <f>_xlfn.XLOOKUP(tbl_OrderProduct[[#This Row],[ProductID]],tbl_Product[ProductID],tbl_Product[ListPrice])*tbl_OrderProduct[[#This Row],[Quantity]]</f>
        <v>49</v>
      </c>
    </row>
    <row r="1365" spans="1:5" x14ac:dyDescent="0.4">
      <c r="A1365" t="s">
        <v>723</v>
      </c>
      <c r="B1365" t="s">
        <v>148</v>
      </c>
      <c r="C1365" t="str">
        <f>_xlfn.XLOOKUP(tbl_OrderProduct[[#This Row],[ProductID]],tbl_Product[ProductID],tbl_Product[Category])</f>
        <v>Strategy</v>
      </c>
      <c r="D1365">
        <v>1</v>
      </c>
      <c r="E1365" s="3">
        <f>_xlfn.XLOOKUP(tbl_OrderProduct[[#This Row],[ProductID]],tbl_Product[ProductID],tbl_Product[ListPrice])*tbl_OrderProduct[[#This Row],[Quantity]]</f>
        <v>20.49</v>
      </c>
    </row>
    <row r="1366" spans="1:5" x14ac:dyDescent="0.4">
      <c r="A1366" t="s">
        <v>723</v>
      </c>
      <c r="B1366" t="s">
        <v>132</v>
      </c>
      <c r="C1366" t="str">
        <f>_xlfn.XLOOKUP(tbl_OrderProduct[[#This Row],[ProductID]],tbl_Product[ProductID],tbl_Product[Category])</f>
        <v>Strategy</v>
      </c>
      <c r="D1366">
        <v>1</v>
      </c>
      <c r="E1366" s="3">
        <f>_xlfn.XLOOKUP(tbl_OrderProduct[[#This Row],[ProductID]],tbl_Product[ProductID],tbl_Product[ListPrice])*tbl_OrderProduct[[#This Row],[Quantity]]</f>
        <v>16.5</v>
      </c>
    </row>
    <row r="1367" spans="1:5" x14ac:dyDescent="0.4">
      <c r="A1367" t="s">
        <v>724</v>
      </c>
      <c r="B1367" t="s">
        <v>150</v>
      </c>
      <c r="C1367" t="str">
        <f>_xlfn.XLOOKUP(tbl_OrderProduct[[#This Row],[ProductID]],tbl_Product[ProductID],tbl_Product[Category])</f>
        <v>Party</v>
      </c>
      <c r="D1367">
        <v>1</v>
      </c>
      <c r="E1367" s="3">
        <f>_xlfn.XLOOKUP(tbl_OrderProduct[[#This Row],[ProductID]],tbl_Product[ProductID],tbl_Product[ListPrice])*tbl_OrderProduct[[#This Row],[Quantity]]</f>
        <v>35</v>
      </c>
    </row>
    <row r="1368" spans="1:5" x14ac:dyDescent="0.4">
      <c r="A1368" t="s">
        <v>725</v>
      </c>
      <c r="B1368" t="s">
        <v>131</v>
      </c>
      <c r="C1368" t="str">
        <f>_xlfn.XLOOKUP(tbl_OrderProduct[[#This Row],[ProductID]],tbl_Product[ProductID],tbl_Product[Category])</f>
        <v>Strategy</v>
      </c>
      <c r="D1368">
        <v>3</v>
      </c>
      <c r="E1368" s="3">
        <f>_xlfn.XLOOKUP(tbl_OrderProduct[[#This Row],[ProductID]],tbl_Product[ProductID],tbl_Product[ListPrice])*tbl_OrderProduct[[#This Row],[Quantity]]</f>
        <v>147</v>
      </c>
    </row>
    <row r="1369" spans="1:5" x14ac:dyDescent="0.4">
      <c r="A1369" t="s">
        <v>725</v>
      </c>
      <c r="B1369" t="s">
        <v>2</v>
      </c>
      <c r="C1369" t="str">
        <f>_xlfn.XLOOKUP(tbl_OrderProduct[[#This Row],[ProductID]],tbl_Product[ProductID],tbl_Product[Category])</f>
        <v>Strategy</v>
      </c>
      <c r="D1369">
        <v>1</v>
      </c>
      <c r="E1369" s="3">
        <f>_xlfn.XLOOKUP(tbl_OrderProduct[[#This Row],[ProductID]],tbl_Product[ProductID],tbl_Product[ListPrice])*tbl_OrderProduct[[#This Row],[Quantity]]</f>
        <v>12.95</v>
      </c>
    </row>
    <row r="1370" spans="1:5" x14ac:dyDescent="0.4">
      <c r="A1370" t="s">
        <v>725</v>
      </c>
      <c r="B1370" t="s">
        <v>151</v>
      </c>
      <c r="C1370" t="str">
        <f>_xlfn.XLOOKUP(tbl_OrderProduct[[#This Row],[ProductID]],tbl_Product[ProductID],tbl_Product[Category])</f>
        <v>Adventure</v>
      </c>
      <c r="D1370">
        <v>2</v>
      </c>
      <c r="E1370" s="3">
        <f>_xlfn.XLOOKUP(tbl_OrderProduct[[#This Row],[ProductID]],tbl_Product[ProductID],tbl_Product[ListPrice])*tbl_OrderProduct[[#This Row],[Quantity]]</f>
        <v>121.9</v>
      </c>
    </row>
    <row r="1371" spans="1:5" x14ac:dyDescent="0.4">
      <c r="A1371" t="s">
        <v>725</v>
      </c>
      <c r="B1371" t="s">
        <v>163</v>
      </c>
      <c r="C1371" t="str">
        <f>_xlfn.XLOOKUP(tbl_OrderProduct[[#This Row],[ProductID]],tbl_Product[ProductID],tbl_Product[Category])</f>
        <v>Party</v>
      </c>
      <c r="D1371">
        <v>2</v>
      </c>
      <c r="E1371" s="3">
        <f>_xlfn.XLOOKUP(tbl_OrderProduct[[#This Row],[ProductID]],tbl_Product[ProductID],tbl_Product[ListPrice])*tbl_OrderProduct[[#This Row],[Quantity]]</f>
        <v>76</v>
      </c>
    </row>
    <row r="1372" spans="1:5" x14ac:dyDescent="0.4">
      <c r="A1372" t="s">
        <v>726</v>
      </c>
      <c r="B1372" t="s">
        <v>160</v>
      </c>
      <c r="C1372" t="str">
        <f>_xlfn.XLOOKUP(tbl_OrderProduct[[#This Row],[ProductID]],tbl_Product[ProductID],tbl_Product[Category])</f>
        <v>Co-op</v>
      </c>
      <c r="D1372">
        <v>2</v>
      </c>
      <c r="E1372" s="3">
        <f>_xlfn.XLOOKUP(tbl_OrderProduct[[#This Row],[ProductID]],tbl_Product[ProductID],tbl_Product[ListPrice])*tbl_OrderProduct[[#This Row],[Quantity]]</f>
        <v>76.98</v>
      </c>
    </row>
    <row r="1373" spans="1:5" x14ac:dyDescent="0.4">
      <c r="A1373" t="s">
        <v>726</v>
      </c>
      <c r="B1373" t="s">
        <v>7</v>
      </c>
      <c r="C1373" t="str">
        <f>_xlfn.XLOOKUP(tbl_OrderProduct[[#This Row],[ProductID]],tbl_Product[ProductID],tbl_Product[Category])</f>
        <v>Strategy</v>
      </c>
      <c r="D1373">
        <v>1</v>
      </c>
      <c r="E1373" s="3">
        <f>_xlfn.XLOOKUP(tbl_OrderProduct[[#This Row],[ProductID]],tbl_Product[ProductID],tbl_Product[ListPrice])*tbl_OrderProduct[[#This Row],[Quantity]]</f>
        <v>53</v>
      </c>
    </row>
    <row r="1374" spans="1:5" x14ac:dyDescent="0.4">
      <c r="A1374" t="s">
        <v>726</v>
      </c>
      <c r="B1374" t="s">
        <v>141</v>
      </c>
      <c r="C1374" t="str">
        <f>_xlfn.XLOOKUP(tbl_OrderProduct[[#This Row],[ProductID]],tbl_Product[ProductID],tbl_Product[Category])</f>
        <v>Strategy</v>
      </c>
      <c r="D1374">
        <v>1</v>
      </c>
      <c r="E1374" s="3">
        <f>_xlfn.XLOOKUP(tbl_OrderProduct[[#This Row],[ProductID]],tbl_Product[ProductID],tbl_Product[ListPrice])*tbl_OrderProduct[[#This Row],[Quantity]]</f>
        <v>24</v>
      </c>
    </row>
    <row r="1375" spans="1:5" x14ac:dyDescent="0.4">
      <c r="A1375" t="s">
        <v>726</v>
      </c>
      <c r="B1375" t="s">
        <v>148</v>
      </c>
      <c r="C1375" t="str">
        <f>_xlfn.XLOOKUP(tbl_OrderProduct[[#This Row],[ProductID]],tbl_Product[ProductID],tbl_Product[Category])</f>
        <v>Strategy</v>
      </c>
      <c r="D1375">
        <v>2</v>
      </c>
      <c r="E1375" s="3">
        <f>_xlfn.XLOOKUP(tbl_OrderProduct[[#This Row],[ProductID]],tbl_Product[ProductID],tbl_Product[ListPrice])*tbl_OrderProduct[[#This Row],[Quantity]]</f>
        <v>40.98</v>
      </c>
    </row>
    <row r="1376" spans="1:5" x14ac:dyDescent="0.4">
      <c r="A1376" t="s">
        <v>727</v>
      </c>
      <c r="B1376" t="s">
        <v>137</v>
      </c>
      <c r="C1376" t="str">
        <f>_xlfn.XLOOKUP(tbl_OrderProduct[[#This Row],[ProductID]],tbl_Product[ProductID],tbl_Product[Category])</f>
        <v>Classic</v>
      </c>
      <c r="D1376">
        <v>1</v>
      </c>
      <c r="E1376" s="3">
        <f>_xlfn.XLOOKUP(tbl_OrderProduct[[#This Row],[ProductID]],tbl_Product[ProductID],tbl_Product[ListPrice])*tbl_OrderProduct[[#This Row],[Quantity]]</f>
        <v>70.989999999999995</v>
      </c>
    </row>
    <row r="1377" spans="1:5" x14ac:dyDescent="0.4">
      <c r="A1377" t="s">
        <v>727</v>
      </c>
      <c r="B1377" t="s">
        <v>159</v>
      </c>
      <c r="C1377" t="str">
        <f>_xlfn.XLOOKUP(tbl_OrderProduct[[#This Row],[ProductID]],tbl_Product[ProductID],tbl_Product[Category])</f>
        <v>Strategy</v>
      </c>
      <c r="D1377">
        <v>1</v>
      </c>
      <c r="E1377" s="3">
        <f>_xlfn.XLOOKUP(tbl_OrderProduct[[#This Row],[ProductID]],tbl_Product[ProductID],tbl_Product[ListPrice])*tbl_OrderProduct[[#This Row],[Quantity]]</f>
        <v>58</v>
      </c>
    </row>
    <row r="1378" spans="1:5" x14ac:dyDescent="0.4">
      <c r="A1378" t="s">
        <v>727</v>
      </c>
      <c r="B1378" t="s">
        <v>129</v>
      </c>
      <c r="C1378" t="str">
        <f>_xlfn.XLOOKUP(tbl_OrderProduct[[#This Row],[ProductID]],tbl_Product[ProductID],tbl_Product[Category])</f>
        <v>Party</v>
      </c>
      <c r="D1378">
        <v>1</v>
      </c>
      <c r="E1378" s="3">
        <f>_xlfn.XLOOKUP(tbl_OrderProduct[[#This Row],[ProductID]],tbl_Product[ProductID],tbl_Product[ListPrice])*tbl_OrderProduct[[#This Row],[Quantity]]</f>
        <v>49.49</v>
      </c>
    </row>
    <row r="1379" spans="1:5" x14ac:dyDescent="0.4">
      <c r="A1379" t="s">
        <v>727</v>
      </c>
      <c r="B1379" t="s">
        <v>164</v>
      </c>
      <c r="C1379" t="str">
        <f>_xlfn.XLOOKUP(tbl_OrderProduct[[#This Row],[ProductID]],tbl_Product[ProductID],tbl_Product[Category])</f>
        <v>Strategy</v>
      </c>
      <c r="D1379">
        <v>2</v>
      </c>
      <c r="E1379" s="3">
        <f>_xlfn.XLOOKUP(tbl_OrderProduct[[#This Row],[ProductID]],tbl_Product[ProductID],tbl_Product[ListPrice])*tbl_OrderProduct[[#This Row],[Quantity]]</f>
        <v>58</v>
      </c>
    </row>
    <row r="1380" spans="1:5" x14ac:dyDescent="0.4">
      <c r="A1380" t="s">
        <v>728</v>
      </c>
      <c r="B1380" t="s">
        <v>132</v>
      </c>
      <c r="C1380" t="str">
        <f>_xlfn.XLOOKUP(tbl_OrderProduct[[#This Row],[ProductID]],tbl_Product[ProductID],tbl_Product[Category])</f>
        <v>Strategy</v>
      </c>
      <c r="D1380">
        <v>2</v>
      </c>
      <c r="E1380" s="3">
        <f>_xlfn.XLOOKUP(tbl_OrderProduct[[#This Row],[ProductID]],tbl_Product[ProductID],tbl_Product[ListPrice])*tbl_OrderProduct[[#This Row],[Quantity]]</f>
        <v>33</v>
      </c>
    </row>
    <row r="1381" spans="1:5" x14ac:dyDescent="0.4">
      <c r="A1381" t="s">
        <v>729</v>
      </c>
      <c r="B1381" t="s">
        <v>163</v>
      </c>
      <c r="C1381" t="str">
        <f>_xlfn.XLOOKUP(tbl_OrderProduct[[#This Row],[ProductID]],tbl_Product[ProductID],tbl_Product[Category])</f>
        <v>Party</v>
      </c>
      <c r="D1381">
        <v>1</v>
      </c>
      <c r="E1381" s="3">
        <f>_xlfn.XLOOKUP(tbl_OrderProduct[[#This Row],[ProductID]],tbl_Product[ProductID],tbl_Product[ListPrice])*tbl_OrderProduct[[#This Row],[Quantity]]</f>
        <v>38</v>
      </c>
    </row>
    <row r="1382" spans="1:5" x14ac:dyDescent="0.4">
      <c r="A1382" t="s">
        <v>730</v>
      </c>
      <c r="B1382" t="s">
        <v>147</v>
      </c>
      <c r="C1382" t="str">
        <f>_xlfn.XLOOKUP(tbl_OrderProduct[[#This Row],[ProductID]],tbl_Product[ProductID],tbl_Product[Category])</f>
        <v>Classic</v>
      </c>
      <c r="D1382">
        <v>3</v>
      </c>
      <c r="E1382" s="3">
        <f>_xlfn.XLOOKUP(tbl_OrderProduct[[#This Row],[ProductID]],tbl_Product[ProductID],tbl_Product[ListPrice])*tbl_OrderProduct[[#This Row],[Quantity]]</f>
        <v>122.85000000000001</v>
      </c>
    </row>
    <row r="1383" spans="1:5" x14ac:dyDescent="0.4">
      <c r="A1383" t="s">
        <v>731</v>
      </c>
      <c r="B1383" t="s">
        <v>144</v>
      </c>
      <c r="C1383" t="str">
        <f>_xlfn.XLOOKUP(tbl_OrderProduct[[#This Row],[ProductID]],tbl_Product[ProductID],tbl_Product[Category])</f>
        <v>Strategy</v>
      </c>
      <c r="D1383">
        <v>1</v>
      </c>
      <c r="E1383" s="3">
        <f>_xlfn.XLOOKUP(tbl_OrderProduct[[#This Row],[ProductID]],tbl_Product[ProductID],tbl_Product[ListPrice])*tbl_OrderProduct[[#This Row],[Quantity]]</f>
        <v>64.95</v>
      </c>
    </row>
    <row r="1384" spans="1:5" x14ac:dyDescent="0.4">
      <c r="A1384" t="s">
        <v>731</v>
      </c>
      <c r="B1384" t="s">
        <v>131</v>
      </c>
      <c r="C1384" t="str">
        <f>_xlfn.XLOOKUP(tbl_OrderProduct[[#This Row],[ProductID]],tbl_Product[ProductID],tbl_Product[Category])</f>
        <v>Strategy</v>
      </c>
      <c r="D1384">
        <v>1</v>
      </c>
      <c r="E1384" s="3">
        <f>_xlfn.XLOOKUP(tbl_OrderProduct[[#This Row],[ProductID]],tbl_Product[ProductID],tbl_Product[ListPrice])*tbl_OrderProduct[[#This Row],[Quantity]]</f>
        <v>49</v>
      </c>
    </row>
    <row r="1385" spans="1:5" x14ac:dyDescent="0.4">
      <c r="A1385" t="s">
        <v>731</v>
      </c>
      <c r="B1385" t="s">
        <v>136</v>
      </c>
      <c r="C1385" t="str">
        <f>_xlfn.XLOOKUP(tbl_OrderProduct[[#This Row],[ProductID]],tbl_Product[ProductID],tbl_Product[Category])</f>
        <v>Party</v>
      </c>
      <c r="D1385">
        <v>1</v>
      </c>
      <c r="E1385" s="3">
        <f>_xlfn.XLOOKUP(tbl_OrderProduct[[#This Row],[ProductID]],tbl_Product[ProductID],tbl_Product[ListPrice])*tbl_OrderProduct[[#This Row],[Quantity]]</f>
        <v>33</v>
      </c>
    </row>
    <row r="1386" spans="1:5" x14ac:dyDescent="0.4">
      <c r="A1386" t="s">
        <v>732</v>
      </c>
      <c r="B1386" t="s">
        <v>133</v>
      </c>
      <c r="C1386" t="str">
        <f>_xlfn.XLOOKUP(tbl_OrderProduct[[#This Row],[ProductID]],tbl_Product[ProductID],tbl_Product[Category])</f>
        <v>Adventure</v>
      </c>
      <c r="D1386">
        <v>1</v>
      </c>
      <c r="E1386" s="3">
        <f>_xlfn.XLOOKUP(tbl_OrderProduct[[#This Row],[ProductID]],tbl_Product[ProductID],tbl_Product[ListPrice])*tbl_OrderProduct[[#This Row],[Quantity]]</f>
        <v>23.95</v>
      </c>
    </row>
    <row r="1387" spans="1:5" x14ac:dyDescent="0.4">
      <c r="A1387" t="s">
        <v>732</v>
      </c>
      <c r="B1387" t="s">
        <v>129</v>
      </c>
      <c r="C1387" t="str">
        <f>_xlfn.XLOOKUP(tbl_OrderProduct[[#This Row],[ProductID]],tbl_Product[ProductID],tbl_Product[Category])</f>
        <v>Party</v>
      </c>
      <c r="D1387">
        <v>1</v>
      </c>
      <c r="E1387" s="3">
        <f>_xlfn.XLOOKUP(tbl_OrderProduct[[#This Row],[ProductID]],tbl_Product[ProductID],tbl_Product[ListPrice])*tbl_OrderProduct[[#This Row],[Quantity]]</f>
        <v>49.49</v>
      </c>
    </row>
    <row r="1388" spans="1:5" x14ac:dyDescent="0.4">
      <c r="A1388" t="s">
        <v>733</v>
      </c>
      <c r="B1388" t="s">
        <v>131</v>
      </c>
      <c r="C1388" t="str">
        <f>_xlfn.XLOOKUP(tbl_OrderProduct[[#This Row],[ProductID]],tbl_Product[ProductID],tbl_Product[Category])</f>
        <v>Strategy</v>
      </c>
      <c r="D1388">
        <v>2</v>
      </c>
      <c r="E1388" s="3">
        <f>_xlfn.XLOOKUP(tbl_OrderProduct[[#This Row],[ProductID]],tbl_Product[ProductID],tbl_Product[ListPrice])*tbl_OrderProduct[[#This Row],[Quantity]]</f>
        <v>98</v>
      </c>
    </row>
    <row r="1389" spans="1:5" x14ac:dyDescent="0.4">
      <c r="A1389" t="s">
        <v>733</v>
      </c>
      <c r="B1389" t="s">
        <v>164</v>
      </c>
      <c r="C1389" t="str">
        <f>_xlfn.XLOOKUP(tbl_OrderProduct[[#This Row],[ProductID]],tbl_Product[ProductID],tbl_Product[Category])</f>
        <v>Strategy</v>
      </c>
      <c r="D1389">
        <v>1</v>
      </c>
      <c r="E1389" s="3">
        <f>_xlfn.XLOOKUP(tbl_OrderProduct[[#This Row],[ProductID]],tbl_Product[ProductID],tbl_Product[ListPrice])*tbl_OrderProduct[[#This Row],[Quantity]]</f>
        <v>29</v>
      </c>
    </row>
    <row r="1390" spans="1:5" x14ac:dyDescent="0.4">
      <c r="A1390" t="s">
        <v>734</v>
      </c>
      <c r="B1390" t="s">
        <v>155</v>
      </c>
      <c r="C1390" t="str">
        <f>_xlfn.XLOOKUP(tbl_OrderProduct[[#This Row],[ProductID]],tbl_Product[ProductID],tbl_Product[Category])</f>
        <v>Strategy</v>
      </c>
      <c r="D1390">
        <v>1</v>
      </c>
      <c r="E1390" s="3">
        <f>_xlfn.XLOOKUP(tbl_OrderProduct[[#This Row],[ProductID]],tbl_Product[ProductID],tbl_Product[ListPrice])*tbl_OrderProduct[[#This Row],[Quantity]]</f>
        <v>27</v>
      </c>
    </row>
    <row r="1391" spans="1:5" x14ac:dyDescent="0.4">
      <c r="A1391" t="s">
        <v>734</v>
      </c>
      <c r="B1391" t="s">
        <v>146</v>
      </c>
      <c r="C1391" t="str">
        <f>_xlfn.XLOOKUP(tbl_OrderProduct[[#This Row],[ProductID]],tbl_Product[ProductID],tbl_Product[Category])</f>
        <v>Strategy</v>
      </c>
      <c r="D1391">
        <v>1</v>
      </c>
      <c r="E1391" s="3">
        <f>_xlfn.XLOOKUP(tbl_OrderProduct[[#This Row],[ProductID]],tbl_Product[ProductID],tbl_Product[ListPrice])*tbl_OrderProduct[[#This Row],[Quantity]]</f>
        <v>49.49</v>
      </c>
    </row>
    <row r="1392" spans="1:5" x14ac:dyDescent="0.4">
      <c r="A1392" t="s">
        <v>735</v>
      </c>
      <c r="B1392" t="s">
        <v>139</v>
      </c>
      <c r="C1392" t="str">
        <f>_xlfn.XLOOKUP(tbl_OrderProduct[[#This Row],[ProductID]],tbl_Product[ProductID],tbl_Product[Category])</f>
        <v>Strategy</v>
      </c>
      <c r="D1392">
        <v>1</v>
      </c>
      <c r="E1392" s="3">
        <f>_xlfn.XLOOKUP(tbl_OrderProduct[[#This Row],[ProductID]],tbl_Product[ProductID],tbl_Product[ListPrice])*tbl_OrderProduct[[#This Row],[Quantity]]</f>
        <v>54.99</v>
      </c>
    </row>
    <row r="1393" spans="1:5" x14ac:dyDescent="0.4">
      <c r="A1393" t="s">
        <v>736</v>
      </c>
      <c r="B1393" t="s">
        <v>144</v>
      </c>
      <c r="C1393" t="str">
        <f>_xlfn.XLOOKUP(tbl_OrderProduct[[#This Row],[ProductID]],tbl_Product[ProductID],tbl_Product[Category])</f>
        <v>Strategy</v>
      </c>
      <c r="D1393">
        <v>1</v>
      </c>
      <c r="E1393" s="3">
        <f>_xlfn.XLOOKUP(tbl_OrderProduct[[#This Row],[ProductID]],tbl_Product[ProductID],tbl_Product[ListPrice])*tbl_OrderProduct[[#This Row],[Quantity]]</f>
        <v>64.95</v>
      </c>
    </row>
    <row r="1394" spans="1:5" x14ac:dyDescent="0.4">
      <c r="A1394" t="s">
        <v>736</v>
      </c>
      <c r="B1394" t="s">
        <v>136</v>
      </c>
      <c r="C1394" t="str">
        <f>_xlfn.XLOOKUP(tbl_OrderProduct[[#This Row],[ProductID]],tbl_Product[ProductID],tbl_Product[Category])</f>
        <v>Party</v>
      </c>
      <c r="D1394">
        <v>1</v>
      </c>
      <c r="E1394" s="3">
        <f>_xlfn.XLOOKUP(tbl_OrderProduct[[#This Row],[ProductID]],tbl_Product[ProductID],tbl_Product[ListPrice])*tbl_OrderProduct[[#This Row],[Quantity]]</f>
        <v>33</v>
      </c>
    </row>
    <row r="1395" spans="1:5" x14ac:dyDescent="0.4">
      <c r="A1395" t="s">
        <v>737</v>
      </c>
      <c r="B1395" t="s">
        <v>155</v>
      </c>
      <c r="C1395" t="str">
        <f>_xlfn.XLOOKUP(tbl_OrderProduct[[#This Row],[ProductID]],tbl_Product[ProductID],tbl_Product[Category])</f>
        <v>Strategy</v>
      </c>
      <c r="D1395">
        <v>1</v>
      </c>
      <c r="E1395" s="3">
        <f>_xlfn.XLOOKUP(tbl_OrderProduct[[#This Row],[ProductID]],tbl_Product[ProductID],tbl_Product[ListPrice])*tbl_OrderProduct[[#This Row],[Quantity]]</f>
        <v>27</v>
      </c>
    </row>
    <row r="1396" spans="1:5" x14ac:dyDescent="0.4">
      <c r="A1396" t="s">
        <v>738</v>
      </c>
      <c r="B1396" t="s">
        <v>153</v>
      </c>
      <c r="C1396" t="str">
        <f>_xlfn.XLOOKUP(tbl_OrderProduct[[#This Row],[ProductID]],tbl_Product[ProductID],tbl_Product[Category])</f>
        <v>Strategy</v>
      </c>
      <c r="D1396">
        <v>2</v>
      </c>
      <c r="E1396" s="3">
        <f>_xlfn.XLOOKUP(tbl_OrderProduct[[#This Row],[ProductID]],tbl_Product[ProductID],tbl_Product[ListPrice])*tbl_OrderProduct[[#This Row],[Quantity]]</f>
        <v>75.900000000000006</v>
      </c>
    </row>
    <row r="1397" spans="1:5" x14ac:dyDescent="0.4">
      <c r="A1397" t="s">
        <v>738</v>
      </c>
      <c r="B1397" t="s">
        <v>144</v>
      </c>
      <c r="C1397" t="str">
        <f>_xlfn.XLOOKUP(tbl_OrderProduct[[#This Row],[ProductID]],tbl_Product[ProductID],tbl_Product[Category])</f>
        <v>Strategy</v>
      </c>
      <c r="D1397">
        <v>2</v>
      </c>
      <c r="E1397" s="3">
        <f>_xlfn.XLOOKUP(tbl_OrderProduct[[#This Row],[ProductID]],tbl_Product[ProductID],tbl_Product[ListPrice])*tbl_OrderProduct[[#This Row],[Quantity]]</f>
        <v>129.9</v>
      </c>
    </row>
    <row r="1398" spans="1:5" x14ac:dyDescent="0.4">
      <c r="A1398" t="s">
        <v>738</v>
      </c>
      <c r="B1398" t="s">
        <v>141</v>
      </c>
      <c r="C1398" t="str">
        <f>_xlfn.XLOOKUP(tbl_OrderProduct[[#This Row],[ProductID]],tbl_Product[ProductID],tbl_Product[Category])</f>
        <v>Strategy</v>
      </c>
      <c r="D1398">
        <v>1</v>
      </c>
      <c r="E1398" s="3">
        <f>_xlfn.XLOOKUP(tbl_OrderProduct[[#This Row],[ProductID]],tbl_Product[ProductID],tbl_Product[ListPrice])*tbl_OrderProduct[[#This Row],[Quantity]]</f>
        <v>24</v>
      </c>
    </row>
    <row r="1399" spans="1:5" x14ac:dyDescent="0.4">
      <c r="A1399" t="s">
        <v>738</v>
      </c>
      <c r="B1399" t="s">
        <v>11</v>
      </c>
      <c r="C1399" t="str">
        <f>_xlfn.XLOOKUP(tbl_OrderProduct[[#This Row],[ProductID]],tbl_Product[ProductID],tbl_Product[Category])</f>
        <v>Adventure</v>
      </c>
      <c r="D1399">
        <v>1</v>
      </c>
      <c r="E1399" s="3">
        <f>_xlfn.XLOOKUP(tbl_OrderProduct[[#This Row],[ProductID]],tbl_Product[ProductID],tbl_Product[ListPrice])*tbl_OrderProduct[[#This Row],[Quantity]]</f>
        <v>19.95</v>
      </c>
    </row>
    <row r="1400" spans="1:5" x14ac:dyDescent="0.4">
      <c r="A1400" t="s">
        <v>739</v>
      </c>
      <c r="B1400" t="s">
        <v>137</v>
      </c>
      <c r="C1400" t="str">
        <f>_xlfn.XLOOKUP(tbl_OrderProduct[[#This Row],[ProductID]],tbl_Product[ProductID],tbl_Product[Category])</f>
        <v>Classic</v>
      </c>
      <c r="D1400">
        <v>1</v>
      </c>
      <c r="E1400" s="3">
        <f>_xlfn.XLOOKUP(tbl_OrderProduct[[#This Row],[ProductID]],tbl_Product[ProductID],tbl_Product[ListPrice])*tbl_OrderProduct[[#This Row],[Quantity]]</f>
        <v>70.989999999999995</v>
      </c>
    </row>
    <row r="1401" spans="1:5" x14ac:dyDescent="0.4">
      <c r="A1401" t="s">
        <v>740</v>
      </c>
      <c r="B1401" t="s">
        <v>8</v>
      </c>
      <c r="C1401" t="str">
        <f>_xlfn.XLOOKUP(tbl_OrderProduct[[#This Row],[ProductID]],tbl_Product[ProductID],tbl_Product[Category])</f>
        <v>Adventure</v>
      </c>
      <c r="D1401">
        <v>1</v>
      </c>
      <c r="E1401" s="3">
        <f>_xlfn.XLOOKUP(tbl_OrderProduct[[#This Row],[ProductID]],tbl_Product[ProductID],tbl_Product[ListPrice])*tbl_OrderProduct[[#This Row],[Quantity]]</f>
        <v>54.5</v>
      </c>
    </row>
    <row r="1402" spans="1:5" x14ac:dyDescent="0.4">
      <c r="A1402" t="s">
        <v>740</v>
      </c>
      <c r="B1402" t="s">
        <v>7</v>
      </c>
      <c r="C1402" t="str">
        <f>_xlfn.XLOOKUP(tbl_OrderProduct[[#This Row],[ProductID]],tbl_Product[ProductID],tbl_Product[Category])</f>
        <v>Strategy</v>
      </c>
      <c r="D1402">
        <v>1</v>
      </c>
      <c r="E1402" s="3">
        <f>_xlfn.XLOOKUP(tbl_OrderProduct[[#This Row],[ProductID]],tbl_Product[ProductID],tbl_Product[ListPrice])*tbl_OrderProduct[[#This Row],[Quantity]]</f>
        <v>53</v>
      </c>
    </row>
    <row r="1403" spans="1:5" x14ac:dyDescent="0.4">
      <c r="A1403" t="s">
        <v>741</v>
      </c>
      <c r="B1403" t="s">
        <v>164</v>
      </c>
      <c r="C1403" t="str">
        <f>_xlfn.XLOOKUP(tbl_OrderProduct[[#This Row],[ProductID]],tbl_Product[ProductID],tbl_Product[Category])</f>
        <v>Strategy</v>
      </c>
      <c r="D1403">
        <v>1</v>
      </c>
      <c r="E1403" s="3">
        <f>_xlfn.XLOOKUP(tbl_OrderProduct[[#This Row],[ProductID]],tbl_Product[ProductID],tbl_Product[ListPrice])*tbl_OrderProduct[[#This Row],[Quantity]]</f>
        <v>29</v>
      </c>
    </row>
    <row r="1404" spans="1:5" x14ac:dyDescent="0.4">
      <c r="A1404" t="s">
        <v>742</v>
      </c>
      <c r="B1404" t="s">
        <v>147</v>
      </c>
      <c r="C1404" t="str">
        <f>_xlfn.XLOOKUP(tbl_OrderProduct[[#This Row],[ProductID]],tbl_Product[ProductID],tbl_Product[Category])</f>
        <v>Classic</v>
      </c>
      <c r="D1404">
        <v>1</v>
      </c>
      <c r="E1404" s="3">
        <f>_xlfn.XLOOKUP(tbl_OrderProduct[[#This Row],[ProductID]],tbl_Product[ProductID],tbl_Product[ListPrice])*tbl_OrderProduct[[#This Row],[Quantity]]</f>
        <v>40.950000000000003</v>
      </c>
    </row>
    <row r="1405" spans="1:5" x14ac:dyDescent="0.4">
      <c r="A1405" t="s">
        <v>743</v>
      </c>
      <c r="B1405" t="s">
        <v>162</v>
      </c>
      <c r="C1405" t="str">
        <f>_xlfn.XLOOKUP(tbl_OrderProduct[[#This Row],[ProductID]],tbl_Product[ProductID],tbl_Product[Category])</f>
        <v>Strategy</v>
      </c>
      <c r="D1405">
        <v>2</v>
      </c>
      <c r="E1405" s="3">
        <f>_xlfn.XLOOKUP(tbl_OrderProduct[[#This Row],[ProductID]],tbl_Product[ProductID],tbl_Product[ListPrice])*tbl_OrderProduct[[#This Row],[Quantity]]</f>
        <v>35</v>
      </c>
    </row>
    <row r="1406" spans="1:5" x14ac:dyDescent="0.4">
      <c r="A1406" t="s">
        <v>743</v>
      </c>
      <c r="B1406" t="s">
        <v>140</v>
      </c>
      <c r="C1406" t="str">
        <f>_xlfn.XLOOKUP(tbl_OrderProduct[[#This Row],[ProductID]],tbl_Product[ProductID],tbl_Product[Category])</f>
        <v>Strategy</v>
      </c>
      <c r="D1406">
        <v>1</v>
      </c>
      <c r="E1406" s="3">
        <f>_xlfn.XLOOKUP(tbl_OrderProduct[[#This Row],[ProductID]],tbl_Product[ProductID],tbl_Product[ListPrice])*tbl_OrderProduct[[#This Row],[Quantity]]</f>
        <v>63.49</v>
      </c>
    </row>
    <row r="1407" spans="1:5" x14ac:dyDescent="0.4">
      <c r="A1407" t="s">
        <v>743</v>
      </c>
      <c r="B1407" t="s">
        <v>10</v>
      </c>
      <c r="C1407" t="str">
        <f>_xlfn.XLOOKUP(tbl_OrderProduct[[#This Row],[ProductID]],tbl_Product[ProductID],tbl_Product[Category])</f>
        <v>Party</v>
      </c>
      <c r="D1407">
        <v>1</v>
      </c>
      <c r="E1407" s="3">
        <f>_xlfn.XLOOKUP(tbl_OrderProduct[[#This Row],[ProductID]],tbl_Product[ProductID],tbl_Product[ListPrice])*tbl_OrderProduct[[#This Row],[Quantity]]</f>
        <v>49</v>
      </c>
    </row>
    <row r="1408" spans="1:5" x14ac:dyDescent="0.4">
      <c r="A1408" t="s">
        <v>743</v>
      </c>
      <c r="B1408" t="s">
        <v>146</v>
      </c>
      <c r="C1408" t="str">
        <f>_xlfn.XLOOKUP(tbl_OrderProduct[[#This Row],[ProductID]],tbl_Product[ProductID],tbl_Product[Category])</f>
        <v>Strategy</v>
      </c>
      <c r="D1408">
        <v>1</v>
      </c>
      <c r="E1408" s="3">
        <f>_xlfn.XLOOKUP(tbl_OrderProduct[[#This Row],[ProductID]],tbl_Product[ProductID],tbl_Product[ListPrice])*tbl_OrderProduct[[#This Row],[Quantity]]</f>
        <v>49.49</v>
      </c>
    </row>
    <row r="1409" spans="1:5" x14ac:dyDescent="0.4">
      <c r="A1409" t="s">
        <v>744</v>
      </c>
      <c r="B1409" t="s">
        <v>164</v>
      </c>
      <c r="C1409" t="str">
        <f>_xlfn.XLOOKUP(tbl_OrderProduct[[#This Row],[ProductID]],tbl_Product[ProductID],tbl_Product[Category])</f>
        <v>Strategy</v>
      </c>
      <c r="D1409">
        <v>3</v>
      </c>
      <c r="E1409" s="3">
        <f>_xlfn.XLOOKUP(tbl_OrderProduct[[#This Row],[ProductID]],tbl_Product[ProductID],tbl_Product[ListPrice])*tbl_OrderProduct[[#This Row],[Quantity]]</f>
        <v>87</v>
      </c>
    </row>
    <row r="1410" spans="1:5" x14ac:dyDescent="0.4">
      <c r="A1410" t="s">
        <v>745</v>
      </c>
      <c r="B1410" t="s">
        <v>5</v>
      </c>
      <c r="C1410" t="str">
        <f>_xlfn.XLOOKUP(tbl_OrderProduct[[#This Row],[ProductID]],tbl_Product[ProductID],tbl_Product[Category])</f>
        <v>Strategy</v>
      </c>
      <c r="D1410">
        <v>2</v>
      </c>
      <c r="E1410" s="3">
        <f>_xlfn.XLOOKUP(tbl_OrderProduct[[#This Row],[ProductID]],tbl_Product[ProductID],tbl_Product[ListPrice])*tbl_OrderProduct[[#This Row],[Quantity]]</f>
        <v>99.9</v>
      </c>
    </row>
    <row r="1411" spans="1:5" x14ac:dyDescent="0.4">
      <c r="A1411" t="s">
        <v>746</v>
      </c>
      <c r="B1411" t="s">
        <v>163</v>
      </c>
      <c r="C1411" t="str">
        <f>_xlfn.XLOOKUP(tbl_OrderProduct[[#This Row],[ProductID]],tbl_Product[ProductID],tbl_Product[Category])</f>
        <v>Party</v>
      </c>
      <c r="D1411">
        <v>1</v>
      </c>
      <c r="E1411" s="3">
        <f>_xlfn.XLOOKUP(tbl_OrderProduct[[#This Row],[ProductID]],tbl_Product[ProductID],tbl_Product[ListPrice])*tbl_OrderProduct[[#This Row],[Quantity]]</f>
        <v>38</v>
      </c>
    </row>
    <row r="1412" spans="1:5" x14ac:dyDescent="0.4">
      <c r="A1412" t="s">
        <v>746</v>
      </c>
      <c r="B1412" t="s">
        <v>10</v>
      </c>
      <c r="C1412" t="str">
        <f>_xlfn.XLOOKUP(tbl_OrderProduct[[#This Row],[ProductID]],tbl_Product[ProductID],tbl_Product[Category])</f>
        <v>Party</v>
      </c>
      <c r="D1412">
        <v>2</v>
      </c>
      <c r="E1412" s="3">
        <f>_xlfn.XLOOKUP(tbl_OrderProduct[[#This Row],[ProductID]],tbl_Product[ProductID],tbl_Product[ListPrice])*tbl_OrderProduct[[#This Row],[Quantity]]</f>
        <v>98</v>
      </c>
    </row>
    <row r="1413" spans="1:5" x14ac:dyDescent="0.4">
      <c r="A1413" t="s">
        <v>747</v>
      </c>
      <c r="B1413" t="s">
        <v>164</v>
      </c>
      <c r="C1413" t="str">
        <f>_xlfn.XLOOKUP(tbl_OrderProduct[[#This Row],[ProductID]],tbl_Product[ProductID],tbl_Product[Category])</f>
        <v>Strategy</v>
      </c>
      <c r="D1413">
        <v>1</v>
      </c>
      <c r="E1413" s="3">
        <f>_xlfn.XLOOKUP(tbl_OrderProduct[[#This Row],[ProductID]],tbl_Product[ProductID],tbl_Product[ListPrice])*tbl_OrderProduct[[#This Row],[Quantity]]</f>
        <v>29</v>
      </c>
    </row>
    <row r="1414" spans="1:5" x14ac:dyDescent="0.4">
      <c r="A1414" t="s">
        <v>748</v>
      </c>
      <c r="B1414" t="s">
        <v>162</v>
      </c>
      <c r="C1414" t="str">
        <f>_xlfn.XLOOKUP(tbl_OrderProduct[[#This Row],[ProductID]],tbl_Product[ProductID],tbl_Product[Category])</f>
        <v>Strategy</v>
      </c>
      <c r="D1414">
        <v>1</v>
      </c>
      <c r="E1414" s="3">
        <f>_xlfn.XLOOKUP(tbl_OrderProduct[[#This Row],[ProductID]],tbl_Product[ProductID],tbl_Product[ListPrice])*tbl_OrderProduct[[#This Row],[Quantity]]</f>
        <v>17.5</v>
      </c>
    </row>
    <row r="1415" spans="1:5" x14ac:dyDescent="0.4">
      <c r="A1415" t="s">
        <v>749</v>
      </c>
      <c r="B1415" t="s">
        <v>141</v>
      </c>
      <c r="C1415" t="str">
        <f>_xlfn.XLOOKUP(tbl_OrderProduct[[#This Row],[ProductID]],tbl_Product[ProductID],tbl_Product[Category])</f>
        <v>Strategy</v>
      </c>
      <c r="D1415">
        <v>3</v>
      </c>
      <c r="E1415" s="3">
        <f>_xlfn.XLOOKUP(tbl_OrderProduct[[#This Row],[ProductID]],tbl_Product[ProductID],tbl_Product[ListPrice])*tbl_OrderProduct[[#This Row],[Quantity]]</f>
        <v>72</v>
      </c>
    </row>
    <row r="1416" spans="1:5" x14ac:dyDescent="0.4">
      <c r="A1416" t="s">
        <v>749</v>
      </c>
      <c r="B1416" t="s">
        <v>161</v>
      </c>
      <c r="C1416" t="str">
        <f>_xlfn.XLOOKUP(tbl_OrderProduct[[#This Row],[ProductID]],tbl_Product[ProductID],tbl_Product[Category])</f>
        <v>Strategy</v>
      </c>
      <c r="D1416">
        <v>2</v>
      </c>
      <c r="E1416" s="3">
        <f>_xlfn.XLOOKUP(tbl_OrderProduct[[#This Row],[ProductID]],tbl_Product[ProductID],tbl_Product[ListPrice])*tbl_OrderProduct[[#This Row],[Quantity]]</f>
        <v>111.9</v>
      </c>
    </row>
    <row r="1417" spans="1:5" x14ac:dyDescent="0.4">
      <c r="A1417" t="s">
        <v>750</v>
      </c>
      <c r="B1417" t="s">
        <v>156</v>
      </c>
      <c r="C1417" t="str">
        <f>_xlfn.XLOOKUP(tbl_OrderProduct[[#This Row],[ProductID]],tbl_Product[ProductID],tbl_Product[Category])</f>
        <v>Strategy</v>
      </c>
      <c r="D1417">
        <v>2</v>
      </c>
      <c r="E1417" s="3">
        <f>_xlfn.XLOOKUP(tbl_OrderProduct[[#This Row],[ProductID]],tbl_Product[ProductID],tbl_Product[ListPrice])*tbl_OrderProduct[[#This Row],[Quantity]]</f>
        <v>81.98</v>
      </c>
    </row>
    <row r="1418" spans="1:5" x14ac:dyDescent="0.4">
      <c r="A1418" t="s">
        <v>751</v>
      </c>
      <c r="B1418" t="s">
        <v>8</v>
      </c>
      <c r="C1418" t="str">
        <f>_xlfn.XLOOKUP(tbl_OrderProduct[[#This Row],[ProductID]],tbl_Product[ProductID],tbl_Product[Category])</f>
        <v>Adventure</v>
      </c>
      <c r="D1418">
        <v>2</v>
      </c>
      <c r="E1418" s="3">
        <f>_xlfn.XLOOKUP(tbl_OrderProduct[[#This Row],[ProductID]],tbl_Product[ProductID],tbl_Product[ListPrice])*tbl_OrderProduct[[#This Row],[Quantity]]</f>
        <v>109</v>
      </c>
    </row>
    <row r="1419" spans="1:5" x14ac:dyDescent="0.4">
      <c r="A1419" t="s">
        <v>751</v>
      </c>
      <c r="B1419" t="s">
        <v>162</v>
      </c>
      <c r="C1419" t="str">
        <f>_xlfn.XLOOKUP(tbl_OrderProduct[[#This Row],[ProductID]],tbl_Product[ProductID],tbl_Product[Category])</f>
        <v>Strategy</v>
      </c>
      <c r="D1419">
        <v>3</v>
      </c>
      <c r="E1419" s="3">
        <f>_xlfn.XLOOKUP(tbl_OrderProduct[[#This Row],[ProductID]],tbl_Product[ProductID],tbl_Product[ListPrice])*tbl_OrderProduct[[#This Row],[Quantity]]</f>
        <v>52.5</v>
      </c>
    </row>
    <row r="1420" spans="1:5" x14ac:dyDescent="0.4">
      <c r="A1420" t="s">
        <v>752</v>
      </c>
      <c r="B1420" t="s">
        <v>144</v>
      </c>
      <c r="C1420" t="str">
        <f>_xlfn.XLOOKUP(tbl_OrderProduct[[#This Row],[ProductID]],tbl_Product[ProductID],tbl_Product[Category])</f>
        <v>Strategy</v>
      </c>
      <c r="D1420">
        <v>1</v>
      </c>
      <c r="E1420" s="3">
        <f>_xlfn.XLOOKUP(tbl_OrderProduct[[#This Row],[ProductID]],tbl_Product[ProductID],tbl_Product[ListPrice])*tbl_OrderProduct[[#This Row],[Quantity]]</f>
        <v>64.95</v>
      </c>
    </row>
    <row r="1421" spans="1:5" x14ac:dyDescent="0.4">
      <c r="A1421" t="s">
        <v>752</v>
      </c>
      <c r="B1421" t="s">
        <v>4</v>
      </c>
      <c r="C1421" t="str">
        <f>_xlfn.XLOOKUP(tbl_OrderProduct[[#This Row],[ProductID]],tbl_Product[ProductID],tbl_Product[Category])</f>
        <v>Strategy</v>
      </c>
      <c r="D1421">
        <v>1</v>
      </c>
      <c r="E1421" s="3">
        <f>_xlfn.XLOOKUP(tbl_OrderProduct[[#This Row],[ProductID]],tbl_Product[ProductID],tbl_Product[ListPrice])*tbl_OrderProduct[[#This Row],[Quantity]]</f>
        <v>34.99</v>
      </c>
    </row>
    <row r="1422" spans="1:5" x14ac:dyDescent="0.4">
      <c r="A1422" t="s">
        <v>752</v>
      </c>
      <c r="B1422" t="s">
        <v>8</v>
      </c>
      <c r="C1422" t="str">
        <f>_xlfn.XLOOKUP(tbl_OrderProduct[[#This Row],[ProductID]],tbl_Product[ProductID],tbl_Product[Category])</f>
        <v>Adventure</v>
      </c>
      <c r="D1422">
        <v>1</v>
      </c>
      <c r="E1422" s="3">
        <f>_xlfn.XLOOKUP(tbl_OrderProduct[[#This Row],[ProductID]],tbl_Product[ProductID],tbl_Product[ListPrice])*tbl_OrderProduct[[#This Row],[Quantity]]</f>
        <v>54.5</v>
      </c>
    </row>
    <row r="1423" spans="1:5" x14ac:dyDescent="0.4">
      <c r="A1423" t="s">
        <v>752</v>
      </c>
      <c r="B1423" t="s">
        <v>137</v>
      </c>
      <c r="C1423" t="str">
        <f>_xlfn.XLOOKUP(tbl_OrderProduct[[#This Row],[ProductID]],tbl_Product[ProductID],tbl_Product[Category])</f>
        <v>Classic</v>
      </c>
      <c r="D1423">
        <v>1</v>
      </c>
      <c r="E1423" s="3">
        <f>_xlfn.XLOOKUP(tbl_OrderProduct[[#This Row],[ProductID]],tbl_Product[ProductID],tbl_Product[ListPrice])*tbl_OrderProduct[[#This Row],[Quantity]]</f>
        <v>70.989999999999995</v>
      </c>
    </row>
    <row r="1424" spans="1:5" x14ac:dyDescent="0.4">
      <c r="A1424" t="s">
        <v>753</v>
      </c>
      <c r="B1424" t="s">
        <v>139</v>
      </c>
      <c r="C1424" t="str">
        <f>_xlfn.XLOOKUP(tbl_OrderProduct[[#This Row],[ProductID]],tbl_Product[ProductID],tbl_Product[Category])</f>
        <v>Strategy</v>
      </c>
      <c r="D1424">
        <v>1</v>
      </c>
      <c r="E1424" s="3">
        <f>_xlfn.XLOOKUP(tbl_OrderProduct[[#This Row],[ProductID]],tbl_Product[ProductID],tbl_Product[ListPrice])*tbl_OrderProduct[[#This Row],[Quantity]]</f>
        <v>54.99</v>
      </c>
    </row>
    <row r="1425" spans="1:5" x14ac:dyDescent="0.4">
      <c r="A1425" t="s">
        <v>754</v>
      </c>
      <c r="B1425" t="s">
        <v>142</v>
      </c>
      <c r="C1425" t="str">
        <f>_xlfn.XLOOKUP(tbl_OrderProduct[[#This Row],[ProductID]],tbl_Product[ProductID],tbl_Product[Category])</f>
        <v>Classic</v>
      </c>
      <c r="D1425">
        <v>1</v>
      </c>
      <c r="E1425" s="3">
        <f>_xlfn.XLOOKUP(tbl_OrderProduct[[#This Row],[ProductID]],tbl_Product[ProductID],tbl_Product[ListPrice])*tbl_OrderProduct[[#This Row],[Quantity]]</f>
        <v>49.49</v>
      </c>
    </row>
    <row r="1426" spans="1:5" x14ac:dyDescent="0.4">
      <c r="A1426" t="s">
        <v>754</v>
      </c>
      <c r="B1426" t="s">
        <v>152</v>
      </c>
      <c r="C1426" t="str">
        <f>_xlfn.XLOOKUP(tbl_OrderProduct[[#This Row],[ProductID]],tbl_Product[ProductID],tbl_Product[Category])</f>
        <v>Party</v>
      </c>
      <c r="D1426">
        <v>1</v>
      </c>
      <c r="E1426" s="3">
        <f>_xlfn.XLOOKUP(tbl_OrderProduct[[#This Row],[ProductID]],tbl_Product[ProductID],tbl_Product[ListPrice])*tbl_OrderProduct[[#This Row],[Quantity]]</f>
        <v>59.95</v>
      </c>
    </row>
    <row r="1427" spans="1:5" x14ac:dyDescent="0.4">
      <c r="A1427" t="s">
        <v>755</v>
      </c>
      <c r="B1427" t="s">
        <v>7</v>
      </c>
      <c r="C1427" t="str">
        <f>_xlfn.XLOOKUP(tbl_OrderProduct[[#This Row],[ProductID]],tbl_Product[ProductID],tbl_Product[Category])</f>
        <v>Strategy</v>
      </c>
      <c r="D1427">
        <v>1</v>
      </c>
      <c r="E1427" s="3">
        <f>_xlfn.XLOOKUP(tbl_OrderProduct[[#This Row],[ProductID]],tbl_Product[ProductID],tbl_Product[ListPrice])*tbl_OrderProduct[[#This Row],[Quantity]]</f>
        <v>53</v>
      </c>
    </row>
    <row r="1428" spans="1:5" x14ac:dyDescent="0.4">
      <c r="A1428" t="s">
        <v>755</v>
      </c>
      <c r="B1428" t="s">
        <v>6</v>
      </c>
      <c r="C1428" t="str">
        <f>_xlfn.XLOOKUP(tbl_OrderProduct[[#This Row],[ProductID]],tbl_Product[ProductID],tbl_Product[Category])</f>
        <v>Adventure</v>
      </c>
      <c r="D1428">
        <v>2</v>
      </c>
      <c r="E1428" s="3">
        <f>_xlfn.XLOOKUP(tbl_OrderProduct[[#This Row],[ProductID]],tbl_Product[ProductID],tbl_Product[ListPrice])*tbl_OrderProduct[[#This Row],[Quantity]]</f>
        <v>34</v>
      </c>
    </row>
    <row r="1429" spans="1:5" x14ac:dyDescent="0.4">
      <c r="A1429" t="s">
        <v>756</v>
      </c>
      <c r="B1429" t="s">
        <v>148</v>
      </c>
      <c r="C1429" t="str">
        <f>_xlfn.XLOOKUP(tbl_OrderProduct[[#This Row],[ProductID]],tbl_Product[ProductID],tbl_Product[Category])</f>
        <v>Strategy</v>
      </c>
      <c r="D1429">
        <v>1</v>
      </c>
      <c r="E1429" s="3">
        <f>_xlfn.XLOOKUP(tbl_OrderProduct[[#This Row],[ProductID]],tbl_Product[ProductID],tbl_Product[ListPrice])*tbl_OrderProduct[[#This Row],[Quantity]]</f>
        <v>20.49</v>
      </c>
    </row>
    <row r="1430" spans="1:5" x14ac:dyDescent="0.4">
      <c r="A1430" t="s">
        <v>756</v>
      </c>
      <c r="B1430" t="s">
        <v>142</v>
      </c>
      <c r="C1430" t="str">
        <f>_xlfn.XLOOKUP(tbl_OrderProduct[[#This Row],[ProductID]],tbl_Product[ProductID],tbl_Product[Category])</f>
        <v>Classic</v>
      </c>
      <c r="D1430">
        <v>1</v>
      </c>
      <c r="E1430" s="3">
        <f>_xlfn.XLOOKUP(tbl_OrderProduct[[#This Row],[ProductID]],tbl_Product[ProductID],tbl_Product[ListPrice])*tbl_OrderProduct[[#This Row],[Quantity]]</f>
        <v>49.49</v>
      </c>
    </row>
    <row r="1431" spans="1:5" x14ac:dyDescent="0.4">
      <c r="A1431" t="s">
        <v>756</v>
      </c>
      <c r="B1431" t="s">
        <v>6</v>
      </c>
      <c r="C1431" t="str">
        <f>_xlfn.XLOOKUP(tbl_OrderProduct[[#This Row],[ProductID]],tbl_Product[ProductID],tbl_Product[Category])</f>
        <v>Adventure</v>
      </c>
      <c r="D1431">
        <v>1</v>
      </c>
      <c r="E1431" s="3">
        <f>_xlfn.XLOOKUP(tbl_OrderProduct[[#This Row],[ProductID]],tbl_Product[ProductID],tbl_Product[ListPrice])*tbl_OrderProduct[[#This Row],[Quantity]]</f>
        <v>17</v>
      </c>
    </row>
    <row r="1432" spans="1:5" x14ac:dyDescent="0.4">
      <c r="A1432" t="s">
        <v>756</v>
      </c>
      <c r="B1432" t="s">
        <v>9</v>
      </c>
      <c r="C1432" t="str">
        <f>_xlfn.XLOOKUP(tbl_OrderProduct[[#This Row],[ProductID]],tbl_Product[ProductID],tbl_Product[Category])</f>
        <v>Strategy</v>
      </c>
      <c r="D1432">
        <v>1</v>
      </c>
      <c r="E1432" s="3">
        <f>_xlfn.XLOOKUP(tbl_OrderProduct[[#This Row],[ProductID]],tbl_Product[ProductID],tbl_Product[ListPrice])*tbl_OrderProduct[[#This Row],[Quantity]]</f>
        <v>73.95</v>
      </c>
    </row>
    <row r="1433" spans="1:5" x14ac:dyDescent="0.4">
      <c r="A1433" t="s">
        <v>757</v>
      </c>
      <c r="B1433" t="s">
        <v>150</v>
      </c>
      <c r="C1433" t="str">
        <f>_xlfn.XLOOKUP(tbl_OrderProduct[[#This Row],[ProductID]],tbl_Product[ProductID],tbl_Product[Category])</f>
        <v>Party</v>
      </c>
      <c r="D1433">
        <v>1</v>
      </c>
      <c r="E1433" s="3">
        <f>_xlfn.XLOOKUP(tbl_OrderProduct[[#This Row],[ProductID]],tbl_Product[ProductID],tbl_Product[ListPrice])*tbl_OrderProduct[[#This Row],[Quantity]]</f>
        <v>35</v>
      </c>
    </row>
    <row r="1434" spans="1:5" x14ac:dyDescent="0.4">
      <c r="A1434" t="s">
        <v>757</v>
      </c>
      <c r="B1434" t="s">
        <v>148</v>
      </c>
      <c r="C1434" t="str">
        <f>_xlfn.XLOOKUP(tbl_OrderProduct[[#This Row],[ProductID]],tbl_Product[ProductID],tbl_Product[Category])</f>
        <v>Strategy</v>
      </c>
      <c r="D1434">
        <v>1</v>
      </c>
      <c r="E1434" s="3">
        <f>_xlfn.XLOOKUP(tbl_OrderProduct[[#This Row],[ProductID]],tbl_Product[ProductID],tbl_Product[ListPrice])*tbl_OrderProduct[[#This Row],[Quantity]]</f>
        <v>20.49</v>
      </c>
    </row>
    <row r="1435" spans="1:5" x14ac:dyDescent="0.4">
      <c r="A1435" t="s">
        <v>757</v>
      </c>
      <c r="B1435" t="s">
        <v>162</v>
      </c>
      <c r="C1435" t="str">
        <f>_xlfn.XLOOKUP(tbl_OrderProduct[[#This Row],[ProductID]],tbl_Product[ProductID],tbl_Product[Category])</f>
        <v>Strategy</v>
      </c>
      <c r="D1435">
        <v>1</v>
      </c>
      <c r="E1435" s="3">
        <f>_xlfn.XLOOKUP(tbl_OrderProduct[[#This Row],[ProductID]],tbl_Product[ProductID],tbl_Product[ListPrice])*tbl_OrderProduct[[#This Row],[Quantity]]</f>
        <v>17.5</v>
      </c>
    </row>
    <row r="1436" spans="1:5" x14ac:dyDescent="0.4">
      <c r="A1436" t="s">
        <v>757</v>
      </c>
      <c r="B1436" t="s">
        <v>157</v>
      </c>
      <c r="C1436" t="str">
        <f>_xlfn.XLOOKUP(tbl_OrderProduct[[#This Row],[ProductID]],tbl_Product[ProductID],tbl_Product[Category])</f>
        <v>Strategy</v>
      </c>
      <c r="D1436">
        <v>2</v>
      </c>
      <c r="E1436" s="3">
        <f>_xlfn.XLOOKUP(tbl_OrderProduct[[#This Row],[ProductID]],tbl_Product[ProductID],tbl_Product[ListPrice])*tbl_OrderProduct[[#This Row],[Quantity]]</f>
        <v>94</v>
      </c>
    </row>
    <row r="1437" spans="1:5" x14ac:dyDescent="0.4">
      <c r="A1437" t="s">
        <v>757</v>
      </c>
      <c r="B1437" t="s">
        <v>154</v>
      </c>
      <c r="C1437" t="str">
        <f>_xlfn.XLOOKUP(tbl_OrderProduct[[#This Row],[ProductID]],tbl_Product[ProductID],tbl_Product[Category])</f>
        <v>Strategy</v>
      </c>
      <c r="D1437">
        <v>1</v>
      </c>
      <c r="E1437" s="3">
        <f>_xlfn.XLOOKUP(tbl_OrderProduct[[#This Row],[ProductID]],tbl_Product[ProductID],tbl_Product[ListPrice])*tbl_OrderProduct[[#This Row],[Quantity]]</f>
        <v>31</v>
      </c>
    </row>
    <row r="1438" spans="1:5" x14ac:dyDescent="0.4">
      <c r="A1438" t="s">
        <v>758</v>
      </c>
      <c r="B1438" t="s">
        <v>153</v>
      </c>
      <c r="C1438" t="str">
        <f>_xlfn.XLOOKUP(tbl_OrderProduct[[#This Row],[ProductID]],tbl_Product[ProductID],tbl_Product[Category])</f>
        <v>Strategy</v>
      </c>
      <c r="D1438">
        <v>1</v>
      </c>
      <c r="E1438" s="3">
        <f>_xlfn.XLOOKUP(tbl_OrderProduct[[#This Row],[ProductID]],tbl_Product[ProductID],tbl_Product[ListPrice])*tbl_OrderProduct[[#This Row],[Quantity]]</f>
        <v>37.950000000000003</v>
      </c>
    </row>
    <row r="1439" spans="1:5" x14ac:dyDescent="0.4">
      <c r="A1439" t="s">
        <v>758</v>
      </c>
      <c r="B1439" t="s">
        <v>10</v>
      </c>
      <c r="C1439" t="str">
        <f>_xlfn.XLOOKUP(tbl_OrderProduct[[#This Row],[ProductID]],tbl_Product[ProductID],tbl_Product[Category])</f>
        <v>Party</v>
      </c>
      <c r="D1439">
        <v>1</v>
      </c>
      <c r="E1439" s="3">
        <f>_xlfn.XLOOKUP(tbl_OrderProduct[[#This Row],[ProductID]],tbl_Product[ProductID],tbl_Product[ListPrice])*tbl_OrderProduct[[#This Row],[Quantity]]</f>
        <v>49</v>
      </c>
    </row>
    <row r="1440" spans="1:5" x14ac:dyDescent="0.4">
      <c r="A1440" t="s">
        <v>758</v>
      </c>
      <c r="B1440" t="s">
        <v>134</v>
      </c>
      <c r="C1440" t="str">
        <f>_xlfn.XLOOKUP(tbl_OrderProduct[[#This Row],[ProductID]],tbl_Product[ProductID],tbl_Product[Category])</f>
        <v>Co-op</v>
      </c>
      <c r="D1440">
        <v>1</v>
      </c>
      <c r="E1440" s="3">
        <f>_xlfn.XLOOKUP(tbl_OrderProduct[[#This Row],[ProductID]],tbl_Product[ProductID],tbl_Product[ListPrice])*tbl_OrderProduct[[#This Row],[Quantity]]</f>
        <v>33.5</v>
      </c>
    </row>
    <row r="1441" spans="1:5" x14ac:dyDescent="0.4">
      <c r="A1441" t="s">
        <v>759</v>
      </c>
      <c r="B1441" t="s">
        <v>5</v>
      </c>
      <c r="C1441" t="str">
        <f>_xlfn.XLOOKUP(tbl_OrderProduct[[#This Row],[ProductID]],tbl_Product[ProductID],tbl_Product[Category])</f>
        <v>Strategy</v>
      </c>
      <c r="D1441">
        <v>1</v>
      </c>
      <c r="E1441" s="3">
        <f>_xlfn.XLOOKUP(tbl_OrderProduct[[#This Row],[ProductID]],tbl_Product[ProductID],tbl_Product[ListPrice])*tbl_OrderProduct[[#This Row],[Quantity]]</f>
        <v>49.95</v>
      </c>
    </row>
    <row r="1442" spans="1:5" x14ac:dyDescent="0.4">
      <c r="A1442" t="s">
        <v>759</v>
      </c>
      <c r="B1442" t="s">
        <v>146</v>
      </c>
      <c r="C1442" t="str">
        <f>_xlfn.XLOOKUP(tbl_OrderProduct[[#This Row],[ProductID]],tbl_Product[ProductID],tbl_Product[Category])</f>
        <v>Strategy</v>
      </c>
      <c r="D1442">
        <v>1</v>
      </c>
      <c r="E1442" s="3">
        <f>_xlfn.XLOOKUP(tbl_OrderProduct[[#This Row],[ProductID]],tbl_Product[ProductID],tbl_Product[ListPrice])*tbl_OrderProduct[[#This Row],[Quantity]]</f>
        <v>49.49</v>
      </c>
    </row>
    <row r="1443" spans="1:5" x14ac:dyDescent="0.4">
      <c r="A1443" t="s">
        <v>759</v>
      </c>
      <c r="B1443" t="s">
        <v>3</v>
      </c>
      <c r="C1443" t="str">
        <f>_xlfn.XLOOKUP(tbl_OrderProduct[[#This Row],[ProductID]],tbl_Product[ProductID],tbl_Product[Category])</f>
        <v>Co-op</v>
      </c>
      <c r="D1443">
        <v>1</v>
      </c>
      <c r="E1443" s="3">
        <f>_xlfn.XLOOKUP(tbl_OrderProduct[[#This Row],[ProductID]],tbl_Product[ProductID],tbl_Product[ListPrice])*tbl_OrderProduct[[#This Row],[Quantity]]</f>
        <v>34.950000000000003</v>
      </c>
    </row>
    <row r="1444" spans="1:5" x14ac:dyDescent="0.4">
      <c r="A1444" t="s">
        <v>759</v>
      </c>
      <c r="B1444" t="s">
        <v>4</v>
      </c>
      <c r="C1444" t="str">
        <f>_xlfn.XLOOKUP(tbl_OrderProduct[[#This Row],[ProductID]],tbl_Product[ProductID],tbl_Product[Category])</f>
        <v>Strategy</v>
      </c>
      <c r="D1444">
        <v>1</v>
      </c>
      <c r="E1444" s="3">
        <f>_xlfn.XLOOKUP(tbl_OrderProduct[[#This Row],[ProductID]],tbl_Product[ProductID],tbl_Product[ListPrice])*tbl_OrderProduct[[#This Row],[Quantity]]</f>
        <v>34.99</v>
      </c>
    </row>
    <row r="1445" spans="1:5" x14ac:dyDescent="0.4">
      <c r="A1445" t="s">
        <v>760</v>
      </c>
      <c r="B1445" t="s">
        <v>133</v>
      </c>
      <c r="C1445" t="str">
        <f>_xlfn.XLOOKUP(tbl_OrderProduct[[#This Row],[ProductID]],tbl_Product[ProductID],tbl_Product[Category])</f>
        <v>Adventure</v>
      </c>
      <c r="D1445">
        <v>1</v>
      </c>
      <c r="E1445" s="3">
        <f>_xlfn.XLOOKUP(tbl_OrderProduct[[#This Row],[ProductID]],tbl_Product[ProductID],tbl_Product[ListPrice])*tbl_OrderProduct[[#This Row],[Quantity]]</f>
        <v>23.95</v>
      </c>
    </row>
    <row r="1446" spans="1:5" x14ac:dyDescent="0.4">
      <c r="A1446" t="s">
        <v>760</v>
      </c>
      <c r="B1446" t="s">
        <v>161</v>
      </c>
      <c r="C1446" t="str">
        <f>_xlfn.XLOOKUP(tbl_OrderProduct[[#This Row],[ProductID]],tbl_Product[ProductID],tbl_Product[Category])</f>
        <v>Strategy</v>
      </c>
      <c r="D1446">
        <v>1</v>
      </c>
      <c r="E1446" s="3">
        <f>_xlfn.XLOOKUP(tbl_OrderProduct[[#This Row],[ProductID]],tbl_Product[ProductID],tbl_Product[ListPrice])*tbl_OrderProduct[[#This Row],[Quantity]]</f>
        <v>55.95</v>
      </c>
    </row>
    <row r="1447" spans="1:5" x14ac:dyDescent="0.4">
      <c r="A1447" t="s">
        <v>760</v>
      </c>
      <c r="B1447" t="s">
        <v>163</v>
      </c>
      <c r="C1447" t="str">
        <f>_xlfn.XLOOKUP(tbl_OrderProduct[[#This Row],[ProductID]],tbl_Product[ProductID],tbl_Product[Category])</f>
        <v>Party</v>
      </c>
      <c r="D1447">
        <v>3</v>
      </c>
      <c r="E1447" s="3">
        <f>_xlfn.XLOOKUP(tbl_OrderProduct[[#This Row],[ProductID]],tbl_Product[ProductID],tbl_Product[ListPrice])*tbl_OrderProduct[[#This Row],[Quantity]]</f>
        <v>114</v>
      </c>
    </row>
    <row r="1448" spans="1:5" x14ac:dyDescent="0.4">
      <c r="A1448" t="s">
        <v>761</v>
      </c>
      <c r="B1448" t="s">
        <v>3</v>
      </c>
      <c r="C1448" t="str">
        <f>_xlfn.XLOOKUP(tbl_OrderProduct[[#This Row],[ProductID]],tbl_Product[ProductID],tbl_Product[Category])</f>
        <v>Co-op</v>
      </c>
      <c r="D1448">
        <v>1</v>
      </c>
      <c r="E1448" s="3">
        <f>_xlfn.XLOOKUP(tbl_OrderProduct[[#This Row],[ProductID]],tbl_Product[ProductID],tbl_Product[ListPrice])*tbl_OrderProduct[[#This Row],[Quantity]]</f>
        <v>34.950000000000003</v>
      </c>
    </row>
    <row r="1449" spans="1:5" x14ac:dyDescent="0.4">
      <c r="A1449" t="s">
        <v>762</v>
      </c>
      <c r="B1449" t="s">
        <v>158</v>
      </c>
      <c r="C1449" t="str">
        <f>_xlfn.XLOOKUP(tbl_OrderProduct[[#This Row],[ProductID]],tbl_Product[ProductID],tbl_Product[Category])</f>
        <v>Classic</v>
      </c>
      <c r="D1449">
        <v>1</v>
      </c>
      <c r="E1449" s="3">
        <f>_xlfn.XLOOKUP(tbl_OrderProduct[[#This Row],[ProductID]],tbl_Product[ProductID],tbl_Product[ListPrice])*tbl_OrderProduct[[#This Row],[Quantity]]</f>
        <v>45</v>
      </c>
    </row>
    <row r="1450" spans="1:5" x14ac:dyDescent="0.4">
      <c r="A1450" t="s">
        <v>762</v>
      </c>
      <c r="B1450" t="s">
        <v>142</v>
      </c>
      <c r="C1450" t="str">
        <f>_xlfn.XLOOKUP(tbl_OrderProduct[[#This Row],[ProductID]],tbl_Product[ProductID],tbl_Product[Category])</f>
        <v>Classic</v>
      </c>
      <c r="D1450">
        <v>1</v>
      </c>
      <c r="E1450" s="3">
        <f>_xlfn.XLOOKUP(tbl_OrderProduct[[#This Row],[ProductID]],tbl_Product[ProductID],tbl_Product[ListPrice])*tbl_OrderProduct[[#This Row],[Quantity]]</f>
        <v>49.49</v>
      </c>
    </row>
    <row r="1451" spans="1:5" x14ac:dyDescent="0.4">
      <c r="A1451" t="s">
        <v>763</v>
      </c>
      <c r="B1451" t="s">
        <v>134</v>
      </c>
      <c r="C1451" t="str">
        <f>_xlfn.XLOOKUP(tbl_OrderProduct[[#This Row],[ProductID]],tbl_Product[ProductID],tbl_Product[Category])</f>
        <v>Co-op</v>
      </c>
      <c r="D1451">
        <v>1</v>
      </c>
      <c r="E1451" s="3">
        <f>_xlfn.XLOOKUP(tbl_OrderProduct[[#This Row],[ProductID]],tbl_Product[ProductID],tbl_Product[ListPrice])*tbl_OrderProduct[[#This Row],[Quantity]]</f>
        <v>33.5</v>
      </c>
    </row>
    <row r="1452" spans="1:5" x14ac:dyDescent="0.4">
      <c r="A1452" t="s">
        <v>763</v>
      </c>
      <c r="B1452" t="s">
        <v>4</v>
      </c>
      <c r="C1452" t="str">
        <f>_xlfn.XLOOKUP(tbl_OrderProduct[[#This Row],[ProductID]],tbl_Product[ProductID],tbl_Product[Category])</f>
        <v>Strategy</v>
      </c>
      <c r="D1452">
        <v>1</v>
      </c>
      <c r="E1452" s="3">
        <f>_xlfn.XLOOKUP(tbl_OrderProduct[[#This Row],[ProductID]],tbl_Product[ProductID],tbl_Product[ListPrice])*tbl_OrderProduct[[#This Row],[Quantity]]</f>
        <v>34.99</v>
      </c>
    </row>
    <row r="1453" spans="1:5" x14ac:dyDescent="0.4">
      <c r="A1453" t="s">
        <v>764</v>
      </c>
      <c r="B1453" t="s">
        <v>154</v>
      </c>
      <c r="C1453" t="str">
        <f>_xlfn.XLOOKUP(tbl_OrderProduct[[#This Row],[ProductID]],tbl_Product[ProductID],tbl_Product[Category])</f>
        <v>Strategy</v>
      </c>
      <c r="D1453">
        <v>1</v>
      </c>
      <c r="E1453" s="3">
        <f>_xlfn.XLOOKUP(tbl_OrderProduct[[#This Row],[ProductID]],tbl_Product[ProductID],tbl_Product[ListPrice])*tbl_OrderProduct[[#This Row],[Quantity]]</f>
        <v>31</v>
      </c>
    </row>
    <row r="1454" spans="1:5" x14ac:dyDescent="0.4">
      <c r="A1454" t="s">
        <v>764</v>
      </c>
      <c r="B1454" t="s">
        <v>164</v>
      </c>
      <c r="C1454" t="str">
        <f>_xlfn.XLOOKUP(tbl_OrderProduct[[#This Row],[ProductID]],tbl_Product[ProductID],tbl_Product[Category])</f>
        <v>Strategy</v>
      </c>
      <c r="D1454">
        <v>1</v>
      </c>
      <c r="E1454" s="3">
        <f>_xlfn.XLOOKUP(tbl_OrderProduct[[#This Row],[ProductID]],tbl_Product[ProductID],tbl_Product[ListPrice])*tbl_OrderProduct[[#This Row],[Quantity]]</f>
        <v>29</v>
      </c>
    </row>
    <row r="1455" spans="1:5" x14ac:dyDescent="0.4">
      <c r="A1455" t="s">
        <v>764</v>
      </c>
      <c r="B1455" t="s">
        <v>155</v>
      </c>
      <c r="C1455" t="str">
        <f>_xlfn.XLOOKUP(tbl_OrderProduct[[#This Row],[ProductID]],tbl_Product[ProductID],tbl_Product[Category])</f>
        <v>Strategy</v>
      </c>
      <c r="D1455">
        <v>2</v>
      </c>
      <c r="E1455" s="3">
        <f>_xlfn.XLOOKUP(tbl_OrderProduct[[#This Row],[ProductID]],tbl_Product[ProductID],tbl_Product[ListPrice])*tbl_OrderProduct[[#This Row],[Quantity]]</f>
        <v>54</v>
      </c>
    </row>
    <row r="1456" spans="1:5" x14ac:dyDescent="0.4">
      <c r="A1456" t="s">
        <v>764</v>
      </c>
      <c r="B1456" t="s">
        <v>165</v>
      </c>
      <c r="C1456" t="str">
        <f>_xlfn.XLOOKUP(tbl_OrderProduct[[#This Row],[ProductID]],tbl_Product[ProductID],tbl_Product[Category])</f>
        <v>Party</v>
      </c>
      <c r="D1456">
        <v>1</v>
      </c>
      <c r="E1456" s="3">
        <f>_xlfn.XLOOKUP(tbl_OrderProduct[[#This Row],[ProductID]],tbl_Product[ProductID],tbl_Product[ListPrice])*tbl_OrderProduct[[#This Row],[Quantity]]</f>
        <v>26.49</v>
      </c>
    </row>
    <row r="1457" spans="1:5" x14ac:dyDescent="0.4">
      <c r="A1457" t="s">
        <v>765</v>
      </c>
      <c r="B1457" t="s">
        <v>7</v>
      </c>
      <c r="C1457" t="str">
        <f>_xlfn.XLOOKUP(tbl_OrderProduct[[#This Row],[ProductID]],tbl_Product[ProductID],tbl_Product[Category])</f>
        <v>Strategy</v>
      </c>
      <c r="D1457">
        <v>1</v>
      </c>
      <c r="E1457" s="3">
        <f>_xlfn.XLOOKUP(tbl_OrderProduct[[#This Row],[ProductID]],tbl_Product[ProductID],tbl_Product[ListPrice])*tbl_OrderProduct[[#This Row],[Quantity]]</f>
        <v>53</v>
      </c>
    </row>
    <row r="1458" spans="1:5" x14ac:dyDescent="0.4">
      <c r="A1458" t="s">
        <v>765</v>
      </c>
      <c r="B1458" t="s">
        <v>9</v>
      </c>
      <c r="C1458" t="str">
        <f>_xlfn.XLOOKUP(tbl_OrderProduct[[#This Row],[ProductID]],tbl_Product[ProductID],tbl_Product[Category])</f>
        <v>Strategy</v>
      </c>
      <c r="D1458">
        <v>1</v>
      </c>
      <c r="E1458" s="3">
        <f>_xlfn.XLOOKUP(tbl_OrderProduct[[#This Row],[ProductID]],tbl_Product[ProductID],tbl_Product[ListPrice])*tbl_OrderProduct[[#This Row],[Quantity]]</f>
        <v>73.95</v>
      </c>
    </row>
    <row r="1459" spans="1:5" x14ac:dyDescent="0.4">
      <c r="A1459" t="s">
        <v>766</v>
      </c>
      <c r="B1459" t="s">
        <v>147</v>
      </c>
      <c r="C1459" t="str">
        <f>_xlfn.XLOOKUP(tbl_OrderProduct[[#This Row],[ProductID]],tbl_Product[ProductID],tbl_Product[Category])</f>
        <v>Classic</v>
      </c>
      <c r="D1459">
        <v>2</v>
      </c>
      <c r="E1459" s="3">
        <f>_xlfn.XLOOKUP(tbl_OrderProduct[[#This Row],[ProductID]],tbl_Product[ProductID],tbl_Product[ListPrice])*tbl_OrderProduct[[#This Row],[Quantity]]</f>
        <v>81.900000000000006</v>
      </c>
    </row>
    <row r="1460" spans="1:5" x14ac:dyDescent="0.4">
      <c r="A1460" t="s">
        <v>766</v>
      </c>
      <c r="B1460" t="s">
        <v>7</v>
      </c>
      <c r="C1460" t="str">
        <f>_xlfn.XLOOKUP(tbl_OrderProduct[[#This Row],[ProductID]],tbl_Product[ProductID],tbl_Product[Category])</f>
        <v>Strategy</v>
      </c>
      <c r="D1460">
        <v>1</v>
      </c>
      <c r="E1460" s="3">
        <f>_xlfn.XLOOKUP(tbl_OrderProduct[[#This Row],[ProductID]],tbl_Product[ProductID],tbl_Product[ListPrice])*tbl_OrderProduct[[#This Row],[Quantity]]</f>
        <v>53</v>
      </c>
    </row>
    <row r="1461" spans="1:5" x14ac:dyDescent="0.4">
      <c r="A1461" t="s">
        <v>767</v>
      </c>
      <c r="B1461" t="s">
        <v>144</v>
      </c>
      <c r="C1461" t="str">
        <f>_xlfn.XLOOKUP(tbl_OrderProduct[[#This Row],[ProductID]],tbl_Product[ProductID],tbl_Product[Category])</f>
        <v>Strategy</v>
      </c>
      <c r="D1461">
        <v>1</v>
      </c>
      <c r="E1461" s="3">
        <f>_xlfn.XLOOKUP(tbl_OrderProduct[[#This Row],[ProductID]],tbl_Product[ProductID],tbl_Product[ListPrice])*tbl_OrderProduct[[#This Row],[Quantity]]</f>
        <v>64.95</v>
      </c>
    </row>
    <row r="1462" spans="1:5" x14ac:dyDescent="0.4">
      <c r="A1462" t="s">
        <v>767</v>
      </c>
      <c r="B1462" t="s">
        <v>11</v>
      </c>
      <c r="C1462" t="str">
        <f>_xlfn.XLOOKUP(tbl_OrderProduct[[#This Row],[ProductID]],tbl_Product[ProductID],tbl_Product[Category])</f>
        <v>Adventure</v>
      </c>
      <c r="D1462">
        <v>2</v>
      </c>
      <c r="E1462" s="3">
        <f>_xlfn.XLOOKUP(tbl_OrderProduct[[#This Row],[ProductID]],tbl_Product[ProductID],tbl_Product[ListPrice])*tbl_OrderProduct[[#This Row],[Quantity]]</f>
        <v>39.9</v>
      </c>
    </row>
    <row r="1463" spans="1:5" x14ac:dyDescent="0.4">
      <c r="A1463" t="s">
        <v>768</v>
      </c>
      <c r="B1463" t="s">
        <v>157</v>
      </c>
      <c r="C1463" t="str">
        <f>_xlfn.XLOOKUP(tbl_OrderProduct[[#This Row],[ProductID]],tbl_Product[ProductID],tbl_Product[Category])</f>
        <v>Strategy</v>
      </c>
      <c r="D1463">
        <v>1</v>
      </c>
      <c r="E1463" s="3">
        <f>_xlfn.XLOOKUP(tbl_OrderProduct[[#This Row],[ProductID]],tbl_Product[ProductID],tbl_Product[ListPrice])*tbl_OrderProduct[[#This Row],[Quantity]]</f>
        <v>47</v>
      </c>
    </row>
    <row r="1464" spans="1:5" x14ac:dyDescent="0.4">
      <c r="A1464" t="s">
        <v>768</v>
      </c>
      <c r="B1464" t="s">
        <v>140</v>
      </c>
      <c r="C1464" t="str">
        <f>_xlfn.XLOOKUP(tbl_OrderProduct[[#This Row],[ProductID]],tbl_Product[ProductID],tbl_Product[Category])</f>
        <v>Strategy</v>
      </c>
      <c r="D1464">
        <v>1</v>
      </c>
      <c r="E1464" s="3">
        <f>_xlfn.XLOOKUP(tbl_OrderProduct[[#This Row],[ProductID]],tbl_Product[ProductID],tbl_Product[ListPrice])*tbl_OrderProduct[[#This Row],[Quantity]]</f>
        <v>63.49</v>
      </c>
    </row>
    <row r="1465" spans="1:5" x14ac:dyDescent="0.4">
      <c r="A1465" t="s">
        <v>769</v>
      </c>
      <c r="B1465" t="s">
        <v>129</v>
      </c>
      <c r="C1465" t="str">
        <f>_xlfn.XLOOKUP(tbl_OrderProduct[[#This Row],[ProductID]],tbl_Product[ProductID],tbl_Product[Category])</f>
        <v>Party</v>
      </c>
      <c r="D1465">
        <v>2</v>
      </c>
      <c r="E1465" s="3">
        <f>_xlfn.XLOOKUP(tbl_OrderProduct[[#This Row],[ProductID]],tbl_Product[ProductID],tbl_Product[ListPrice])*tbl_OrderProduct[[#This Row],[Quantity]]</f>
        <v>98.98</v>
      </c>
    </row>
    <row r="1466" spans="1:5" x14ac:dyDescent="0.4">
      <c r="A1466" t="s">
        <v>769</v>
      </c>
      <c r="B1466" t="s">
        <v>130</v>
      </c>
      <c r="C1466" t="str">
        <f>_xlfn.XLOOKUP(tbl_OrderProduct[[#This Row],[ProductID]],tbl_Product[ProductID],tbl_Product[Category])</f>
        <v>Strategy</v>
      </c>
      <c r="D1466">
        <v>1</v>
      </c>
      <c r="E1466" s="3">
        <f>_xlfn.XLOOKUP(tbl_OrderProduct[[#This Row],[ProductID]],tbl_Product[ProductID],tbl_Product[ListPrice])*tbl_OrderProduct[[#This Row],[Quantity]]</f>
        <v>15.5</v>
      </c>
    </row>
    <row r="1467" spans="1:5" x14ac:dyDescent="0.4">
      <c r="A1467" t="s">
        <v>769</v>
      </c>
      <c r="B1467" t="s">
        <v>152</v>
      </c>
      <c r="C1467" t="str">
        <f>_xlfn.XLOOKUP(tbl_OrderProduct[[#This Row],[ProductID]],tbl_Product[ProductID],tbl_Product[Category])</f>
        <v>Party</v>
      </c>
      <c r="D1467">
        <v>1</v>
      </c>
      <c r="E1467" s="3">
        <f>_xlfn.XLOOKUP(tbl_OrderProduct[[#This Row],[ProductID]],tbl_Product[ProductID],tbl_Product[ListPrice])*tbl_OrderProduct[[#This Row],[Quantity]]</f>
        <v>59.95</v>
      </c>
    </row>
    <row r="1468" spans="1:5" x14ac:dyDescent="0.4">
      <c r="A1468" t="s">
        <v>769</v>
      </c>
      <c r="B1468" t="s">
        <v>143</v>
      </c>
      <c r="C1468" t="str">
        <f>_xlfn.XLOOKUP(tbl_OrderProduct[[#This Row],[ProductID]],tbl_Product[ProductID],tbl_Product[Category])</f>
        <v>Party</v>
      </c>
      <c r="D1468">
        <v>1</v>
      </c>
      <c r="E1468" s="3">
        <f>_xlfn.XLOOKUP(tbl_OrderProduct[[#This Row],[ProductID]],tbl_Product[ProductID],tbl_Product[ListPrice])*tbl_OrderProduct[[#This Row],[Quantity]]</f>
        <v>21.95</v>
      </c>
    </row>
    <row r="1469" spans="1:5" x14ac:dyDescent="0.4">
      <c r="A1469" t="s">
        <v>769</v>
      </c>
      <c r="B1469" t="s">
        <v>153</v>
      </c>
      <c r="C1469" t="str">
        <f>_xlfn.XLOOKUP(tbl_OrderProduct[[#This Row],[ProductID]],tbl_Product[ProductID],tbl_Product[Category])</f>
        <v>Strategy</v>
      </c>
      <c r="D1469">
        <v>1</v>
      </c>
      <c r="E1469" s="3">
        <f>_xlfn.XLOOKUP(tbl_OrderProduct[[#This Row],[ProductID]],tbl_Product[ProductID],tbl_Product[ListPrice])*tbl_OrderProduct[[#This Row],[Quantity]]</f>
        <v>37.950000000000003</v>
      </c>
    </row>
    <row r="1470" spans="1:5" x14ac:dyDescent="0.4">
      <c r="A1470" t="s">
        <v>769</v>
      </c>
      <c r="B1470" t="s">
        <v>5</v>
      </c>
      <c r="C1470" t="str">
        <f>_xlfn.XLOOKUP(tbl_OrderProduct[[#This Row],[ProductID]],tbl_Product[ProductID],tbl_Product[Category])</f>
        <v>Strategy</v>
      </c>
      <c r="D1470">
        <v>1</v>
      </c>
      <c r="E1470" s="3">
        <f>_xlfn.XLOOKUP(tbl_OrderProduct[[#This Row],[ProductID]],tbl_Product[ProductID],tbl_Product[ListPrice])*tbl_OrderProduct[[#This Row],[Quantity]]</f>
        <v>49.95</v>
      </c>
    </row>
    <row r="1471" spans="1:5" x14ac:dyDescent="0.4">
      <c r="A1471" t="s">
        <v>770</v>
      </c>
      <c r="B1471" t="s">
        <v>152</v>
      </c>
      <c r="C1471" t="str">
        <f>_xlfn.XLOOKUP(tbl_OrderProduct[[#This Row],[ProductID]],tbl_Product[ProductID],tbl_Product[Category])</f>
        <v>Party</v>
      </c>
      <c r="D1471">
        <v>1</v>
      </c>
      <c r="E1471" s="3">
        <f>_xlfn.XLOOKUP(tbl_OrderProduct[[#This Row],[ProductID]],tbl_Product[ProductID],tbl_Product[ListPrice])*tbl_OrderProduct[[#This Row],[Quantity]]</f>
        <v>59.95</v>
      </c>
    </row>
    <row r="1472" spans="1:5" x14ac:dyDescent="0.4">
      <c r="A1472" t="s">
        <v>770</v>
      </c>
      <c r="B1472" t="s">
        <v>146</v>
      </c>
      <c r="C1472" t="str">
        <f>_xlfn.XLOOKUP(tbl_OrderProduct[[#This Row],[ProductID]],tbl_Product[ProductID],tbl_Product[Category])</f>
        <v>Strategy</v>
      </c>
      <c r="D1472">
        <v>1</v>
      </c>
      <c r="E1472" s="3">
        <f>_xlfn.XLOOKUP(tbl_OrderProduct[[#This Row],[ProductID]],tbl_Product[ProductID],tbl_Product[ListPrice])*tbl_OrderProduct[[#This Row],[Quantity]]</f>
        <v>49.49</v>
      </c>
    </row>
    <row r="1473" spans="1:5" x14ac:dyDescent="0.4">
      <c r="A1473" t="s">
        <v>770</v>
      </c>
      <c r="B1473" t="s">
        <v>134</v>
      </c>
      <c r="C1473" t="str">
        <f>_xlfn.XLOOKUP(tbl_OrderProduct[[#This Row],[ProductID]],tbl_Product[ProductID],tbl_Product[Category])</f>
        <v>Co-op</v>
      </c>
      <c r="D1473">
        <v>1</v>
      </c>
      <c r="E1473" s="3">
        <f>_xlfn.XLOOKUP(tbl_OrderProduct[[#This Row],[ProductID]],tbl_Product[ProductID],tbl_Product[ListPrice])*tbl_OrderProduct[[#This Row],[Quantity]]</f>
        <v>33.5</v>
      </c>
    </row>
    <row r="1474" spans="1:5" x14ac:dyDescent="0.4">
      <c r="A1474" t="s">
        <v>770</v>
      </c>
      <c r="B1474" t="s">
        <v>150</v>
      </c>
      <c r="C1474" t="str">
        <f>_xlfn.XLOOKUP(tbl_OrderProduct[[#This Row],[ProductID]],tbl_Product[ProductID],tbl_Product[Category])</f>
        <v>Party</v>
      </c>
      <c r="D1474">
        <v>1</v>
      </c>
      <c r="E1474" s="3">
        <f>_xlfn.XLOOKUP(tbl_OrderProduct[[#This Row],[ProductID]],tbl_Product[ProductID],tbl_Product[ListPrice])*tbl_OrderProduct[[#This Row],[Quantity]]</f>
        <v>35</v>
      </c>
    </row>
    <row r="1475" spans="1:5" x14ac:dyDescent="0.4">
      <c r="A1475" t="s">
        <v>771</v>
      </c>
      <c r="B1475" t="s">
        <v>164</v>
      </c>
      <c r="C1475" t="str">
        <f>_xlfn.XLOOKUP(tbl_OrderProduct[[#This Row],[ProductID]],tbl_Product[ProductID],tbl_Product[Category])</f>
        <v>Strategy</v>
      </c>
      <c r="D1475">
        <v>1</v>
      </c>
      <c r="E1475" s="3">
        <f>_xlfn.XLOOKUP(tbl_OrderProduct[[#This Row],[ProductID]],tbl_Product[ProductID],tbl_Product[ListPrice])*tbl_OrderProduct[[#This Row],[Quantity]]</f>
        <v>29</v>
      </c>
    </row>
    <row r="1476" spans="1:5" x14ac:dyDescent="0.4">
      <c r="A1476" t="s">
        <v>771</v>
      </c>
      <c r="B1476" t="s">
        <v>143</v>
      </c>
      <c r="C1476" t="str">
        <f>_xlfn.XLOOKUP(tbl_OrderProduct[[#This Row],[ProductID]],tbl_Product[ProductID],tbl_Product[Category])</f>
        <v>Party</v>
      </c>
      <c r="D1476">
        <v>2</v>
      </c>
      <c r="E1476" s="3">
        <f>_xlfn.XLOOKUP(tbl_OrderProduct[[#This Row],[ProductID]],tbl_Product[ProductID],tbl_Product[ListPrice])*tbl_OrderProduct[[#This Row],[Quantity]]</f>
        <v>43.9</v>
      </c>
    </row>
    <row r="1477" spans="1:5" x14ac:dyDescent="0.4">
      <c r="A1477" t="s">
        <v>772</v>
      </c>
      <c r="B1477" t="s">
        <v>165</v>
      </c>
      <c r="C1477" t="str">
        <f>_xlfn.XLOOKUP(tbl_OrderProduct[[#This Row],[ProductID]],tbl_Product[ProductID],tbl_Product[Category])</f>
        <v>Party</v>
      </c>
      <c r="D1477">
        <v>2</v>
      </c>
      <c r="E1477" s="3">
        <f>_xlfn.XLOOKUP(tbl_OrderProduct[[#This Row],[ProductID]],tbl_Product[ProductID],tbl_Product[ListPrice])*tbl_OrderProduct[[#This Row],[Quantity]]</f>
        <v>52.98</v>
      </c>
    </row>
    <row r="1478" spans="1:5" x14ac:dyDescent="0.4">
      <c r="A1478" t="s">
        <v>772</v>
      </c>
      <c r="B1478" t="s">
        <v>162</v>
      </c>
      <c r="C1478" t="str">
        <f>_xlfn.XLOOKUP(tbl_OrderProduct[[#This Row],[ProductID]],tbl_Product[ProductID],tbl_Product[Category])</f>
        <v>Strategy</v>
      </c>
      <c r="D1478">
        <v>1</v>
      </c>
      <c r="E1478" s="3">
        <f>_xlfn.XLOOKUP(tbl_OrderProduct[[#This Row],[ProductID]],tbl_Product[ProductID],tbl_Product[ListPrice])*tbl_OrderProduct[[#This Row],[Quantity]]</f>
        <v>17.5</v>
      </c>
    </row>
    <row r="1479" spans="1:5" x14ac:dyDescent="0.4">
      <c r="A1479" t="s">
        <v>773</v>
      </c>
      <c r="B1479" t="s">
        <v>135</v>
      </c>
      <c r="C1479" t="str">
        <f>_xlfn.XLOOKUP(tbl_OrderProduct[[#This Row],[ProductID]],tbl_Product[ProductID],tbl_Product[Category])</f>
        <v>Classic</v>
      </c>
      <c r="D1479">
        <v>1</v>
      </c>
      <c r="E1479" s="3">
        <f>_xlfn.XLOOKUP(tbl_OrderProduct[[#This Row],[ProductID]],tbl_Product[ProductID],tbl_Product[ListPrice])*tbl_OrderProduct[[#This Row],[Quantity]]</f>
        <v>16.989999999999998</v>
      </c>
    </row>
    <row r="1480" spans="1:5" x14ac:dyDescent="0.4">
      <c r="A1480" t="s">
        <v>773</v>
      </c>
      <c r="B1480" t="s">
        <v>140</v>
      </c>
      <c r="C1480" t="str">
        <f>_xlfn.XLOOKUP(tbl_OrderProduct[[#This Row],[ProductID]],tbl_Product[ProductID],tbl_Product[Category])</f>
        <v>Strategy</v>
      </c>
      <c r="D1480">
        <v>2</v>
      </c>
      <c r="E1480" s="3">
        <f>_xlfn.XLOOKUP(tbl_OrderProduct[[#This Row],[ProductID]],tbl_Product[ProductID],tbl_Product[ListPrice])*tbl_OrderProduct[[#This Row],[Quantity]]</f>
        <v>126.98</v>
      </c>
    </row>
    <row r="1481" spans="1:5" x14ac:dyDescent="0.4">
      <c r="A1481" t="s">
        <v>774</v>
      </c>
      <c r="B1481" t="s">
        <v>11</v>
      </c>
      <c r="C1481" t="str">
        <f>_xlfn.XLOOKUP(tbl_OrderProduct[[#This Row],[ProductID]],tbl_Product[ProductID],tbl_Product[Category])</f>
        <v>Adventure</v>
      </c>
      <c r="D1481">
        <v>1</v>
      </c>
      <c r="E1481" s="3">
        <f>_xlfn.XLOOKUP(tbl_OrderProduct[[#This Row],[ProductID]],tbl_Product[ProductID],tbl_Product[ListPrice])*tbl_OrderProduct[[#This Row],[Quantity]]</f>
        <v>19.95</v>
      </c>
    </row>
    <row r="1482" spans="1:5" x14ac:dyDescent="0.4">
      <c r="A1482" t="s">
        <v>774</v>
      </c>
      <c r="B1482" t="s">
        <v>146</v>
      </c>
      <c r="C1482" t="str">
        <f>_xlfn.XLOOKUP(tbl_OrderProduct[[#This Row],[ProductID]],tbl_Product[ProductID],tbl_Product[Category])</f>
        <v>Strategy</v>
      </c>
      <c r="D1482">
        <v>1</v>
      </c>
      <c r="E1482" s="3">
        <f>_xlfn.XLOOKUP(tbl_OrderProduct[[#This Row],[ProductID]],tbl_Product[ProductID],tbl_Product[ListPrice])*tbl_OrderProduct[[#This Row],[Quantity]]</f>
        <v>49.49</v>
      </c>
    </row>
    <row r="1483" spans="1:5" x14ac:dyDescent="0.4">
      <c r="A1483" t="s">
        <v>774</v>
      </c>
      <c r="B1483" t="s">
        <v>7</v>
      </c>
      <c r="C1483" t="str">
        <f>_xlfn.XLOOKUP(tbl_OrderProduct[[#This Row],[ProductID]],tbl_Product[ProductID],tbl_Product[Category])</f>
        <v>Strategy</v>
      </c>
      <c r="D1483">
        <v>1</v>
      </c>
      <c r="E1483" s="3">
        <f>_xlfn.XLOOKUP(tbl_OrderProduct[[#This Row],[ProductID]],tbl_Product[ProductID],tbl_Product[ListPrice])*tbl_OrderProduct[[#This Row],[Quantity]]</f>
        <v>53</v>
      </c>
    </row>
    <row r="1484" spans="1:5" x14ac:dyDescent="0.4">
      <c r="A1484" t="s">
        <v>774</v>
      </c>
      <c r="B1484" t="s">
        <v>152</v>
      </c>
      <c r="C1484" t="str">
        <f>_xlfn.XLOOKUP(tbl_OrderProduct[[#This Row],[ProductID]],tbl_Product[ProductID],tbl_Product[Category])</f>
        <v>Party</v>
      </c>
      <c r="D1484">
        <v>1</v>
      </c>
      <c r="E1484" s="3">
        <f>_xlfn.XLOOKUP(tbl_OrderProduct[[#This Row],[ProductID]],tbl_Product[ProductID],tbl_Product[ListPrice])*tbl_OrderProduct[[#This Row],[Quantity]]</f>
        <v>59.95</v>
      </c>
    </row>
    <row r="1485" spans="1:5" x14ac:dyDescent="0.4">
      <c r="A1485" t="s">
        <v>774</v>
      </c>
      <c r="B1485" t="s">
        <v>149</v>
      </c>
      <c r="C1485" t="str">
        <f>_xlfn.XLOOKUP(tbl_OrderProduct[[#This Row],[ProductID]],tbl_Product[ProductID],tbl_Product[Category])</f>
        <v>Co-op</v>
      </c>
      <c r="D1485">
        <v>1</v>
      </c>
      <c r="E1485" s="3">
        <f>_xlfn.XLOOKUP(tbl_OrderProduct[[#This Row],[ProductID]],tbl_Product[ProductID],tbl_Product[ListPrice])*tbl_OrderProduct[[#This Row],[Quantity]]</f>
        <v>20.99</v>
      </c>
    </row>
    <row r="1486" spans="1:5" x14ac:dyDescent="0.4">
      <c r="A1486" t="s">
        <v>775</v>
      </c>
      <c r="B1486" t="s">
        <v>130</v>
      </c>
      <c r="C1486" t="str">
        <f>_xlfn.XLOOKUP(tbl_OrderProduct[[#This Row],[ProductID]],tbl_Product[ProductID],tbl_Product[Category])</f>
        <v>Strategy</v>
      </c>
      <c r="D1486">
        <v>1</v>
      </c>
      <c r="E1486" s="3">
        <f>_xlfn.XLOOKUP(tbl_OrderProduct[[#This Row],[ProductID]],tbl_Product[ProductID],tbl_Product[ListPrice])*tbl_OrderProduct[[#This Row],[Quantity]]</f>
        <v>15.5</v>
      </c>
    </row>
    <row r="1487" spans="1:5" x14ac:dyDescent="0.4">
      <c r="A1487" t="s">
        <v>775</v>
      </c>
      <c r="B1487" t="s">
        <v>143</v>
      </c>
      <c r="C1487" t="str">
        <f>_xlfn.XLOOKUP(tbl_OrderProduct[[#This Row],[ProductID]],tbl_Product[ProductID],tbl_Product[Category])</f>
        <v>Party</v>
      </c>
      <c r="D1487">
        <v>1</v>
      </c>
      <c r="E1487" s="3">
        <f>_xlfn.XLOOKUP(tbl_OrderProduct[[#This Row],[ProductID]],tbl_Product[ProductID],tbl_Product[ListPrice])*tbl_OrderProduct[[#This Row],[Quantity]]</f>
        <v>21.95</v>
      </c>
    </row>
    <row r="1488" spans="1:5" x14ac:dyDescent="0.4">
      <c r="A1488" t="s">
        <v>775</v>
      </c>
      <c r="B1488" t="s">
        <v>137</v>
      </c>
      <c r="C1488" t="str">
        <f>_xlfn.XLOOKUP(tbl_OrderProduct[[#This Row],[ProductID]],tbl_Product[ProductID],tbl_Product[Category])</f>
        <v>Classic</v>
      </c>
      <c r="D1488">
        <v>1</v>
      </c>
      <c r="E1488" s="3">
        <f>_xlfn.XLOOKUP(tbl_OrderProduct[[#This Row],[ProductID]],tbl_Product[ProductID],tbl_Product[ListPrice])*tbl_OrderProduct[[#This Row],[Quantity]]</f>
        <v>70.989999999999995</v>
      </c>
    </row>
    <row r="1489" spans="1:5" x14ac:dyDescent="0.4">
      <c r="A1489" t="s">
        <v>775</v>
      </c>
      <c r="B1489" t="s">
        <v>131</v>
      </c>
      <c r="C1489" t="str">
        <f>_xlfn.XLOOKUP(tbl_OrderProduct[[#This Row],[ProductID]],tbl_Product[ProductID],tbl_Product[Category])</f>
        <v>Strategy</v>
      </c>
      <c r="D1489">
        <v>1</v>
      </c>
      <c r="E1489" s="3">
        <f>_xlfn.XLOOKUP(tbl_OrderProduct[[#This Row],[ProductID]],tbl_Product[ProductID],tbl_Product[ListPrice])*tbl_OrderProduct[[#This Row],[Quantity]]</f>
        <v>49</v>
      </c>
    </row>
    <row r="1490" spans="1:5" x14ac:dyDescent="0.4">
      <c r="A1490" t="s">
        <v>775</v>
      </c>
      <c r="B1490" t="s">
        <v>154</v>
      </c>
      <c r="C1490" t="str">
        <f>_xlfn.XLOOKUP(tbl_OrderProduct[[#This Row],[ProductID]],tbl_Product[ProductID],tbl_Product[Category])</f>
        <v>Strategy</v>
      </c>
      <c r="D1490">
        <v>1</v>
      </c>
      <c r="E1490" s="3">
        <f>_xlfn.XLOOKUP(tbl_OrderProduct[[#This Row],[ProductID]],tbl_Product[ProductID],tbl_Product[ListPrice])*tbl_OrderProduct[[#This Row],[Quantity]]</f>
        <v>31</v>
      </c>
    </row>
    <row r="1491" spans="1:5" x14ac:dyDescent="0.4">
      <c r="A1491" t="s">
        <v>775</v>
      </c>
      <c r="B1491" t="s">
        <v>8</v>
      </c>
      <c r="C1491" t="str">
        <f>_xlfn.XLOOKUP(tbl_OrderProduct[[#This Row],[ProductID]],tbl_Product[ProductID],tbl_Product[Category])</f>
        <v>Adventure</v>
      </c>
      <c r="D1491">
        <v>1</v>
      </c>
      <c r="E1491" s="3">
        <f>_xlfn.XLOOKUP(tbl_OrderProduct[[#This Row],[ProductID]],tbl_Product[ProductID],tbl_Product[ListPrice])*tbl_OrderProduct[[#This Row],[Quantity]]</f>
        <v>54.5</v>
      </c>
    </row>
    <row r="1492" spans="1:5" x14ac:dyDescent="0.4">
      <c r="A1492" t="s">
        <v>776</v>
      </c>
      <c r="B1492" t="s">
        <v>134</v>
      </c>
      <c r="C1492" t="str">
        <f>_xlfn.XLOOKUP(tbl_OrderProduct[[#This Row],[ProductID]],tbl_Product[ProductID],tbl_Product[Category])</f>
        <v>Co-op</v>
      </c>
      <c r="D1492">
        <v>1</v>
      </c>
      <c r="E1492" s="3">
        <f>_xlfn.XLOOKUP(tbl_OrderProduct[[#This Row],[ProductID]],tbl_Product[ProductID],tbl_Product[ListPrice])*tbl_OrderProduct[[#This Row],[Quantity]]</f>
        <v>33.5</v>
      </c>
    </row>
    <row r="1493" spans="1:5" x14ac:dyDescent="0.4">
      <c r="A1493" t="s">
        <v>776</v>
      </c>
      <c r="B1493" t="s">
        <v>6</v>
      </c>
      <c r="C1493" t="str">
        <f>_xlfn.XLOOKUP(tbl_OrderProduct[[#This Row],[ProductID]],tbl_Product[ProductID],tbl_Product[Category])</f>
        <v>Adventure</v>
      </c>
      <c r="D1493">
        <v>1</v>
      </c>
      <c r="E1493" s="3">
        <f>_xlfn.XLOOKUP(tbl_OrderProduct[[#This Row],[ProductID]],tbl_Product[ProductID],tbl_Product[ListPrice])*tbl_OrderProduct[[#This Row],[Quantity]]</f>
        <v>17</v>
      </c>
    </row>
    <row r="1494" spans="1:5" x14ac:dyDescent="0.4">
      <c r="A1494" t="s">
        <v>776</v>
      </c>
      <c r="B1494" t="s">
        <v>148</v>
      </c>
      <c r="C1494" t="str">
        <f>_xlfn.XLOOKUP(tbl_OrderProduct[[#This Row],[ProductID]],tbl_Product[ProductID],tbl_Product[Category])</f>
        <v>Strategy</v>
      </c>
      <c r="D1494">
        <v>1</v>
      </c>
      <c r="E1494" s="3">
        <f>_xlfn.XLOOKUP(tbl_OrderProduct[[#This Row],[ProductID]],tbl_Product[ProductID],tbl_Product[ListPrice])*tbl_OrderProduct[[#This Row],[Quantity]]</f>
        <v>20.49</v>
      </c>
    </row>
    <row r="1495" spans="1:5" x14ac:dyDescent="0.4">
      <c r="A1495" t="s">
        <v>776</v>
      </c>
      <c r="B1495" t="s">
        <v>156</v>
      </c>
      <c r="C1495" t="str">
        <f>_xlfn.XLOOKUP(tbl_OrderProduct[[#This Row],[ProductID]],tbl_Product[ProductID],tbl_Product[Category])</f>
        <v>Strategy</v>
      </c>
      <c r="D1495">
        <v>1</v>
      </c>
      <c r="E1495" s="3">
        <f>_xlfn.XLOOKUP(tbl_OrderProduct[[#This Row],[ProductID]],tbl_Product[ProductID],tbl_Product[ListPrice])*tbl_OrderProduct[[#This Row],[Quantity]]</f>
        <v>40.99</v>
      </c>
    </row>
    <row r="1496" spans="1:5" x14ac:dyDescent="0.4">
      <c r="A1496" t="s">
        <v>777</v>
      </c>
      <c r="B1496" t="s">
        <v>165</v>
      </c>
      <c r="C1496" t="str">
        <f>_xlfn.XLOOKUP(tbl_OrderProduct[[#This Row],[ProductID]],tbl_Product[ProductID],tbl_Product[Category])</f>
        <v>Party</v>
      </c>
      <c r="D1496">
        <v>1</v>
      </c>
      <c r="E1496" s="3">
        <f>_xlfn.XLOOKUP(tbl_OrderProduct[[#This Row],[ProductID]],tbl_Product[ProductID],tbl_Product[ListPrice])*tbl_OrderProduct[[#This Row],[Quantity]]</f>
        <v>26.49</v>
      </c>
    </row>
    <row r="1497" spans="1:5" x14ac:dyDescent="0.4">
      <c r="A1497" t="s">
        <v>778</v>
      </c>
      <c r="B1497" t="s">
        <v>8</v>
      </c>
      <c r="C1497" t="str">
        <f>_xlfn.XLOOKUP(tbl_OrderProduct[[#This Row],[ProductID]],tbl_Product[ProductID],tbl_Product[Category])</f>
        <v>Adventure</v>
      </c>
      <c r="D1497">
        <v>2</v>
      </c>
      <c r="E1497" s="3">
        <f>_xlfn.XLOOKUP(tbl_OrderProduct[[#This Row],[ProductID]],tbl_Product[ProductID],tbl_Product[ListPrice])*tbl_OrderProduct[[#This Row],[Quantity]]</f>
        <v>109</v>
      </c>
    </row>
    <row r="1498" spans="1:5" x14ac:dyDescent="0.4">
      <c r="A1498" t="s">
        <v>778</v>
      </c>
      <c r="B1498" t="s">
        <v>143</v>
      </c>
      <c r="C1498" t="str">
        <f>_xlfn.XLOOKUP(tbl_OrderProduct[[#This Row],[ProductID]],tbl_Product[ProductID],tbl_Product[Category])</f>
        <v>Party</v>
      </c>
      <c r="D1498">
        <v>1</v>
      </c>
      <c r="E1498" s="3">
        <f>_xlfn.XLOOKUP(tbl_OrderProduct[[#This Row],[ProductID]],tbl_Product[ProductID],tbl_Product[ListPrice])*tbl_OrderProduct[[#This Row],[Quantity]]</f>
        <v>21.95</v>
      </c>
    </row>
    <row r="1499" spans="1:5" x14ac:dyDescent="0.4">
      <c r="A1499" t="s">
        <v>779</v>
      </c>
      <c r="B1499" t="s">
        <v>9</v>
      </c>
      <c r="C1499" t="str">
        <f>_xlfn.XLOOKUP(tbl_OrderProduct[[#This Row],[ProductID]],tbl_Product[ProductID],tbl_Product[Category])</f>
        <v>Strategy</v>
      </c>
      <c r="D1499">
        <v>1</v>
      </c>
      <c r="E1499" s="3">
        <f>_xlfn.XLOOKUP(tbl_OrderProduct[[#This Row],[ProductID]],tbl_Product[ProductID],tbl_Product[ListPrice])*tbl_OrderProduct[[#This Row],[Quantity]]</f>
        <v>73.95</v>
      </c>
    </row>
    <row r="1500" spans="1:5" x14ac:dyDescent="0.4">
      <c r="A1500" t="s">
        <v>779</v>
      </c>
      <c r="B1500" t="s">
        <v>144</v>
      </c>
      <c r="C1500" t="str">
        <f>_xlfn.XLOOKUP(tbl_OrderProduct[[#This Row],[ProductID]],tbl_Product[ProductID],tbl_Product[Category])</f>
        <v>Strategy</v>
      </c>
      <c r="D1500">
        <v>1</v>
      </c>
      <c r="E1500" s="3">
        <f>_xlfn.XLOOKUP(tbl_OrderProduct[[#This Row],[ProductID]],tbl_Product[ProductID],tbl_Product[ListPrice])*tbl_OrderProduct[[#This Row],[Quantity]]</f>
        <v>64.95</v>
      </c>
    </row>
    <row r="1501" spans="1:5" x14ac:dyDescent="0.4">
      <c r="A1501" t="s">
        <v>779</v>
      </c>
      <c r="B1501" t="s">
        <v>3</v>
      </c>
      <c r="C1501" t="str">
        <f>_xlfn.XLOOKUP(tbl_OrderProduct[[#This Row],[ProductID]],tbl_Product[ProductID],tbl_Product[Category])</f>
        <v>Co-op</v>
      </c>
      <c r="D1501">
        <v>1</v>
      </c>
      <c r="E1501" s="3">
        <f>_xlfn.XLOOKUP(tbl_OrderProduct[[#This Row],[ProductID]],tbl_Product[ProductID],tbl_Product[ListPrice])*tbl_OrderProduct[[#This Row],[Quantity]]</f>
        <v>34.950000000000003</v>
      </c>
    </row>
    <row r="1502" spans="1:5" x14ac:dyDescent="0.4">
      <c r="A1502" t="s">
        <v>779</v>
      </c>
      <c r="B1502" t="s">
        <v>142</v>
      </c>
      <c r="C1502" t="str">
        <f>_xlfn.XLOOKUP(tbl_OrderProduct[[#This Row],[ProductID]],tbl_Product[ProductID],tbl_Product[Category])</f>
        <v>Classic</v>
      </c>
      <c r="D1502">
        <v>1</v>
      </c>
      <c r="E1502" s="3">
        <f>_xlfn.XLOOKUP(tbl_OrderProduct[[#This Row],[ProductID]],tbl_Product[ProductID],tbl_Product[ListPrice])*tbl_OrderProduct[[#This Row],[Quantity]]</f>
        <v>49.49</v>
      </c>
    </row>
    <row r="1503" spans="1:5" x14ac:dyDescent="0.4">
      <c r="A1503" t="s">
        <v>779</v>
      </c>
      <c r="B1503" t="s">
        <v>158</v>
      </c>
      <c r="C1503" t="str">
        <f>_xlfn.XLOOKUP(tbl_OrderProduct[[#This Row],[ProductID]],tbl_Product[ProductID],tbl_Product[Category])</f>
        <v>Classic</v>
      </c>
      <c r="D1503">
        <v>1</v>
      </c>
      <c r="E1503" s="3">
        <f>_xlfn.XLOOKUP(tbl_OrderProduct[[#This Row],[ProductID]],tbl_Product[ProductID],tbl_Product[ListPrice])*tbl_OrderProduct[[#This Row],[Quantity]]</f>
        <v>45</v>
      </c>
    </row>
    <row r="1504" spans="1:5" x14ac:dyDescent="0.4">
      <c r="A1504" t="s">
        <v>780</v>
      </c>
      <c r="B1504" t="s">
        <v>156</v>
      </c>
      <c r="C1504" t="str">
        <f>_xlfn.XLOOKUP(tbl_OrderProduct[[#This Row],[ProductID]],tbl_Product[ProductID],tbl_Product[Category])</f>
        <v>Strategy</v>
      </c>
      <c r="D1504">
        <v>1</v>
      </c>
      <c r="E1504" s="3">
        <f>_xlfn.XLOOKUP(tbl_OrderProduct[[#This Row],[ProductID]],tbl_Product[ProductID],tbl_Product[ListPrice])*tbl_OrderProduct[[#This Row],[Quantity]]</f>
        <v>40.99</v>
      </c>
    </row>
    <row r="1505" spans="1:5" x14ac:dyDescent="0.4">
      <c r="A1505" t="s">
        <v>780</v>
      </c>
      <c r="B1505" t="s">
        <v>152</v>
      </c>
      <c r="C1505" t="str">
        <f>_xlfn.XLOOKUP(tbl_OrderProduct[[#This Row],[ProductID]],tbl_Product[ProductID],tbl_Product[Category])</f>
        <v>Party</v>
      </c>
      <c r="D1505">
        <v>2</v>
      </c>
      <c r="E1505" s="3">
        <f>_xlfn.XLOOKUP(tbl_OrderProduct[[#This Row],[ProductID]],tbl_Product[ProductID],tbl_Product[ListPrice])*tbl_OrderProduct[[#This Row],[Quantity]]</f>
        <v>119.9</v>
      </c>
    </row>
    <row r="1506" spans="1:5" x14ac:dyDescent="0.4">
      <c r="A1506" t="s">
        <v>780</v>
      </c>
      <c r="B1506" t="s">
        <v>129</v>
      </c>
      <c r="C1506" t="str">
        <f>_xlfn.XLOOKUP(tbl_OrderProduct[[#This Row],[ProductID]],tbl_Product[ProductID],tbl_Product[Category])</f>
        <v>Party</v>
      </c>
      <c r="D1506">
        <v>1</v>
      </c>
      <c r="E1506" s="3">
        <f>_xlfn.XLOOKUP(tbl_OrderProduct[[#This Row],[ProductID]],tbl_Product[ProductID],tbl_Product[ListPrice])*tbl_OrderProduct[[#This Row],[Quantity]]</f>
        <v>49.49</v>
      </c>
    </row>
    <row r="1507" spans="1:5" x14ac:dyDescent="0.4">
      <c r="A1507" t="s">
        <v>780</v>
      </c>
      <c r="B1507" t="s">
        <v>136</v>
      </c>
      <c r="C1507" t="str">
        <f>_xlfn.XLOOKUP(tbl_OrderProduct[[#This Row],[ProductID]],tbl_Product[ProductID],tbl_Product[Category])</f>
        <v>Party</v>
      </c>
      <c r="D1507">
        <v>2</v>
      </c>
      <c r="E1507" s="3">
        <f>_xlfn.XLOOKUP(tbl_OrderProduct[[#This Row],[ProductID]],tbl_Product[ProductID],tbl_Product[ListPrice])*tbl_OrderProduct[[#This Row],[Quantity]]</f>
        <v>66</v>
      </c>
    </row>
    <row r="1508" spans="1:5" x14ac:dyDescent="0.4">
      <c r="A1508" t="s">
        <v>781</v>
      </c>
      <c r="B1508" t="s">
        <v>131</v>
      </c>
      <c r="C1508" t="str">
        <f>_xlfn.XLOOKUP(tbl_OrderProduct[[#This Row],[ProductID]],tbl_Product[ProductID],tbl_Product[Category])</f>
        <v>Strategy</v>
      </c>
      <c r="D1508">
        <v>1</v>
      </c>
      <c r="E1508" s="3">
        <f>_xlfn.XLOOKUP(tbl_OrderProduct[[#This Row],[ProductID]],tbl_Product[ProductID],tbl_Product[ListPrice])*tbl_OrderProduct[[#This Row],[Quantity]]</f>
        <v>49</v>
      </c>
    </row>
    <row r="1509" spans="1:5" x14ac:dyDescent="0.4">
      <c r="A1509" t="s">
        <v>782</v>
      </c>
      <c r="B1509" t="s">
        <v>163</v>
      </c>
      <c r="C1509" t="str">
        <f>_xlfn.XLOOKUP(tbl_OrderProduct[[#This Row],[ProductID]],tbl_Product[ProductID],tbl_Product[Category])</f>
        <v>Party</v>
      </c>
      <c r="D1509">
        <v>1</v>
      </c>
      <c r="E1509" s="3">
        <f>_xlfn.XLOOKUP(tbl_OrderProduct[[#This Row],[ProductID]],tbl_Product[ProductID],tbl_Product[ListPrice])*tbl_OrderProduct[[#This Row],[Quantity]]</f>
        <v>38</v>
      </c>
    </row>
    <row r="1510" spans="1:5" x14ac:dyDescent="0.4">
      <c r="A1510" t="s">
        <v>782</v>
      </c>
      <c r="B1510" t="s">
        <v>141</v>
      </c>
      <c r="C1510" t="str">
        <f>_xlfn.XLOOKUP(tbl_OrderProduct[[#This Row],[ProductID]],tbl_Product[ProductID],tbl_Product[Category])</f>
        <v>Strategy</v>
      </c>
      <c r="D1510">
        <v>1</v>
      </c>
      <c r="E1510" s="3">
        <f>_xlfn.XLOOKUP(tbl_OrderProduct[[#This Row],[ProductID]],tbl_Product[ProductID],tbl_Product[ListPrice])*tbl_OrderProduct[[#This Row],[Quantity]]</f>
        <v>24</v>
      </c>
    </row>
    <row r="1511" spans="1:5" x14ac:dyDescent="0.4">
      <c r="A1511" t="s">
        <v>783</v>
      </c>
      <c r="B1511" t="s">
        <v>149</v>
      </c>
      <c r="C1511" t="str">
        <f>_xlfn.XLOOKUP(tbl_OrderProduct[[#This Row],[ProductID]],tbl_Product[ProductID],tbl_Product[Category])</f>
        <v>Co-op</v>
      </c>
      <c r="D1511">
        <v>1</v>
      </c>
      <c r="E1511" s="3">
        <f>_xlfn.XLOOKUP(tbl_OrderProduct[[#This Row],[ProductID]],tbl_Product[ProductID],tbl_Product[ListPrice])*tbl_OrderProduct[[#This Row],[Quantity]]</f>
        <v>20.99</v>
      </c>
    </row>
    <row r="1512" spans="1:5" x14ac:dyDescent="0.4">
      <c r="A1512" t="s">
        <v>784</v>
      </c>
      <c r="B1512" t="s">
        <v>137</v>
      </c>
      <c r="C1512" t="str">
        <f>_xlfn.XLOOKUP(tbl_OrderProduct[[#This Row],[ProductID]],tbl_Product[ProductID],tbl_Product[Category])</f>
        <v>Classic</v>
      </c>
      <c r="D1512">
        <v>1</v>
      </c>
      <c r="E1512" s="3">
        <f>_xlfn.XLOOKUP(tbl_OrderProduct[[#This Row],[ProductID]],tbl_Product[ProductID],tbl_Product[ListPrice])*tbl_OrderProduct[[#This Row],[Quantity]]</f>
        <v>70.989999999999995</v>
      </c>
    </row>
    <row r="1513" spans="1:5" x14ac:dyDescent="0.4">
      <c r="A1513" t="s">
        <v>784</v>
      </c>
      <c r="B1513" t="s">
        <v>135</v>
      </c>
      <c r="C1513" t="str">
        <f>_xlfn.XLOOKUP(tbl_OrderProduct[[#This Row],[ProductID]],tbl_Product[ProductID],tbl_Product[Category])</f>
        <v>Classic</v>
      </c>
      <c r="D1513">
        <v>1</v>
      </c>
      <c r="E1513" s="3">
        <f>_xlfn.XLOOKUP(tbl_OrderProduct[[#This Row],[ProductID]],tbl_Product[ProductID],tbl_Product[ListPrice])*tbl_OrderProduct[[#This Row],[Quantity]]</f>
        <v>16.989999999999998</v>
      </c>
    </row>
    <row r="1514" spans="1:5" x14ac:dyDescent="0.4">
      <c r="A1514" t="s">
        <v>784</v>
      </c>
      <c r="B1514" t="s">
        <v>157</v>
      </c>
      <c r="C1514" t="str">
        <f>_xlfn.XLOOKUP(tbl_OrderProduct[[#This Row],[ProductID]],tbl_Product[ProductID],tbl_Product[Category])</f>
        <v>Strategy</v>
      </c>
      <c r="D1514">
        <v>1</v>
      </c>
      <c r="E1514" s="3">
        <f>_xlfn.XLOOKUP(tbl_OrderProduct[[#This Row],[ProductID]],tbl_Product[ProductID],tbl_Product[ListPrice])*tbl_OrderProduct[[#This Row],[Quantity]]</f>
        <v>47</v>
      </c>
    </row>
    <row r="1515" spans="1:5" x14ac:dyDescent="0.4">
      <c r="A1515" t="s">
        <v>784</v>
      </c>
      <c r="B1515" t="s">
        <v>162</v>
      </c>
      <c r="C1515" t="str">
        <f>_xlfn.XLOOKUP(tbl_OrderProduct[[#This Row],[ProductID]],tbl_Product[ProductID],tbl_Product[Category])</f>
        <v>Strategy</v>
      </c>
      <c r="D1515">
        <v>1</v>
      </c>
      <c r="E1515" s="3">
        <f>_xlfn.XLOOKUP(tbl_OrderProduct[[#This Row],[ProductID]],tbl_Product[ProductID],tbl_Product[ListPrice])*tbl_OrderProduct[[#This Row],[Quantity]]</f>
        <v>17.5</v>
      </c>
    </row>
    <row r="1516" spans="1:5" x14ac:dyDescent="0.4">
      <c r="A1516" t="s">
        <v>785</v>
      </c>
      <c r="B1516" t="s">
        <v>152</v>
      </c>
      <c r="C1516" t="str">
        <f>_xlfn.XLOOKUP(tbl_OrderProduct[[#This Row],[ProductID]],tbl_Product[ProductID],tbl_Product[Category])</f>
        <v>Party</v>
      </c>
      <c r="D1516">
        <v>2</v>
      </c>
      <c r="E1516" s="3">
        <f>_xlfn.XLOOKUP(tbl_OrderProduct[[#This Row],[ProductID]],tbl_Product[ProductID],tbl_Product[ListPrice])*tbl_OrderProduct[[#This Row],[Quantity]]</f>
        <v>119.9</v>
      </c>
    </row>
    <row r="1517" spans="1:5" x14ac:dyDescent="0.4">
      <c r="A1517" t="s">
        <v>786</v>
      </c>
      <c r="B1517" t="s">
        <v>152</v>
      </c>
      <c r="C1517" t="str">
        <f>_xlfn.XLOOKUP(tbl_OrderProduct[[#This Row],[ProductID]],tbl_Product[ProductID],tbl_Product[Category])</f>
        <v>Party</v>
      </c>
      <c r="D1517">
        <v>1</v>
      </c>
      <c r="E1517" s="3">
        <f>_xlfn.XLOOKUP(tbl_OrderProduct[[#This Row],[ProductID]],tbl_Product[ProductID],tbl_Product[ListPrice])*tbl_OrderProduct[[#This Row],[Quantity]]</f>
        <v>59.95</v>
      </c>
    </row>
    <row r="1518" spans="1:5" x14ac:dyDescent="0.4">
      <c r="A1518" t="s">
        <v>787</v>
      </c>
      <c r="B1518" t="s">
        <v>135</v>
      </c>
      <c r="C1518" t="str">
        <f>_xlfn.XLOOKUP(tbl_OrderProduct[[#This Row],[ProductID]],tbl_Product[ProductID],tbl_Product[Category])</f>
        <v>Classic</v>
      </c>
      <c r="D1518">
        <v>2</v>
      </c>
      <c r="E1518" s="3">
        <f>_xlfn.XLOOKUP(tbl_OrderProduct[[#This Row],[ProductID]],tbl_Product[ProductID],tbl_Product[ListPrice])*tbl_OrderProduct[[#This Row],[Quantity]]</f>
        <v>33.979999999999997</v>
      </c>
    </row>
    <row r="1519" spans="1:5" x14ac:dyDescent="0.4">
      <c r="A1519" t="s">
        <v>787</v>
      </c>
      <c r="B1519" t="s">
        <v>142</v>
      </c>
      <c r="C1519" t="str">
        <f>_xlfn.XLOOKUP(tbl_OrderProduct[[#This Row],[ProductID]],tbl_Product[ProductID],tbl_Product[Category])</f>
        <v>Classic</v>
      </c>
      <c r="D1519">
        <v>1</v>
      </c>
      <c r="E1519" s="3">
        <f>_xlfn.XLOOKUP(tbl_OrderProduct[[#This Row],[ProductID]],tbl_Product[ProductID],tbl_Product[ListPrice])*tbl_OrderProduct[[#This Row],[Quantity]]</f>
        <v>49.49</v>
      </c>
    </row>
    <row r="1520" spans="1:5" x14ac:dyDescent="0.4">
      <c r="A1520" t="s">
        <v>787</v>
      </c>
      <c r="B1520" t="s">
        <v>146</v>
      </c>
      <c r="C1520" t="str">
        <f>_xlfn.XLOOKUP(tbl_OrderProduct[[#This Row],[ProductID]],tbl_Product[ProductID],tbl_Product[Category])</f>
        <v>Strategy</v>
      </c>
      <c r="D1520">
        <v>2</v>
      </c>
      <c r="E1520" s="3">
        <f>_xlfn.XLOOKUP(tbl_OrderProduct[[#This Row],[ProductID]],tbl_Product[ProductID],tbl_Product[ListPrice])*tbl_OrderProduct[[#This Row],[Quantity]]</f>
        <v>98.98</v>
      </c>
    </row>
    <row r="1521" spans="1:5" x14ac:dyDescent="0.4">
      <c r="A1521" t="s">
        <v>787</v>
      </c>
      <c r="B1521" t="s">
        <v>9</v>
      </c>
      <c r="C1521" t="str">
        <f>_xlfn.XLOOKUP(tbl_OrderProduct[[#This Row],[ProductID]],tbl_Product[ProductID],tbl_Product[Category])</f>
        <v>Strategy</v>
      </c>
      <c r="D1521">
        <v>1</v>
      </c>
      <c r="E1521" s="3">
        <f>_xlfn.XLOOKUP(tbl_OrderProduct[[#This Row],[ProductID]],tbl_Product[ProductID],tbl_Product[ListPrice])*tbl_OrderProduct[[#This Row],[Quantity]]</f>
        <v>73.95</v>
      </c>
    </row>
    <row r="1522" spans="1:5" x14ac:dyDescent="0.4">
      <c r="A1522" t="s">
        <v>787</v>
      </c>
      <c r="B1522" t="s">
        <v>158</v>
      </c>
      <c r="C1522" t="str">
        <f>_xlfn.XLOOKUP(tbl_OrderProduct[[#This Row],[ProductID]],tbl_Product[ProductID],tbl_Product[Category])</f>
        <v>Classic</v>
      </c>
      <c r="D1522">
        <v>2</v>
      </c>
      <c r="E1522" s="3">
        <f>_xlfn.XLOOKUP(tbl_OrderProduct[[#This Row],[ProductID]],tbl_Product[ProductID],tbl_Product[ListPrice])*tbl_OrderProduct[[#This Row],[Quantity]]</f>
        <v>90</v>
      </c>
    </row>
    <row r="1523" spans="1:5" x14ac:dyDescent="0.4">
      <c r="A1523" t="s">
        <v>788</v>
      </c>
      <c r="B1523" t="s">
        <v>153</v>
      </c>
      <c r="C1523" t="str">
        <f>_xlfn.XLOOKUP(tbl_OrderProduct[[#This Row],[ProductID]],tbl_Product[ProductID],tbl_Product[Category])</f>
        <v>Strategy</v>
      </c>
      <c r="D1523">
        <v>1</v>
      </c>
      <c r="E1523" s="3">
        <f>_xlfn.XLOOKUP(tbl_OrderProduct[[#This Row],[ProductID]],tbl_Product[ProductID],tbl_Product[ListPrice])*tbl_OrderProduct[[#This Row],[Quantity]]</f>
        <v>37.950000000000003</v>
      </c>
    </row>
    <row r="1524" spans="1:5" x14ac:dyDescent="0.4">
      <c r="A1524" t="s">
        <v>788</v>
      </c>
      <c r="B1524" t="s">
        <v>5</v>
      </c>
      <c r="C1524" t="str">
        <f>_xlfn.XLOOKUP(tbl_OrderProduct[[#This Row],[ProductID]],tbl_Product[ProductID],tbl_Product[Category])</f>
        <v>Strategy</v>
      </c>
      <c r="D1524">
        <v>1</v>
      </c>
      <c r="E1524" s="3">
        <f>_xlfn.XLOOKUP(tbl_OrderProduct[[#This Row],[ProductID]],tbl_Product[ProductID],tbl_Product[ListPrice])*tbl_OrderProduct[[#This Row],[Quantity]]</f>
        <v>49.95</v>
      </c>
    </row>
    <row r="1525" spans="1:5" x14ac:dyDescent="0.4">
      <c r="A1525" t="s">
        <v>788</v>
      </c>
      <c r="B1525" t="s">
        <v>131</v>
      </c>
      <c r="C1525" t="str">
        <f>_xlfn.XLOOKUP(tbl_OrderProduct[[#This Row],[ProductID]],tbl_Product[ProductID],tbl_Product[Category])</f>
        <v>Strategy</v>
      </c>
      <c r="D1525">
        <v>2</v>
      </c>
      <c r="E1525" s="3">
        <f>_xlfn.XLOOKUP(tbl_OrderProduct[[#This Row],[ProductID]],tbl_Product[ProductID],tbl_Product[ListPrice])*tbl_OrderProduct[[#This Row],[Quantity]]</f>
        <v>98</v>
      </c>
    </row>
    <row r="1526" spans="1:5" x14ac:dyDescent="0.4">
      <c r="A1526" t="s">
        <v>789</v>
      </c>
      <c r="B1526" t="s">
        <v>131</v>
      </c>
      <c r="C1526" t="str">
        <f>_xlfn.XLOOKUP(tbl_OrderProduct[[#This Row],[ProductID]],tbl_Product[ProductID],tbl_Product[Category])</f>
        <v>Strategy</v>
      </c>
      <c r="D1526">
        <v>1</v>
      </c>
      <c r="E1526" s="3">
        <f>_xlfn.XLOOKUP(tbl_OrderProduct[[#This Row],[ProductID]],tbl_Product[ProductID],tbl_Product[ListPrice])*tbl_OrderProduct[[#This Row],[Quantity]]</f>
        <v>49</v>
      </c>
    </row>
    <row r="1527" spans="1:5" x14ac:dyDescent="0.4">
      <c r="A1527" t="s">
        <v>789</v>
      </c>
      <c r="B1527" t="s">
        <v>130</v>
      </c>
      <c r="C1527" t="str">
        <f>_xlfn.XLOOKUP(tbl_OrderProduct[[#This Row],[ProductID]],tbl_Product[ProductID],tbl_Product[Category])</f>
        <v>Strategy</v>
      </c>
      <c r="D1527">
        <v>2</v>
      </c>
      <c r="E1527" s="3">
        <f>_xlfn.XLOOKUP(tbl_OrderProduct[[#This Row],[ProductID]],tbl_Product[ProductID],tbl_Product[ListPrice])*tbl_OrderProduct[[#This Row],[Quantity]]</f>
        <v>31</v>
      </c>
    </row>
    <row r="1528" spans="1:5" x14ac:dyDescent="0.4">
      <c r="A1528" t="s">
        <v>790</v>
      </c>
      <c r="B1528" t="s">
        <v>163</v>
      </c>
      <c r="C1528" t="str">
        <f>_xlfn.XLOOKUP(tbl_OrderProduct[[#This Row],[ProductID]],tbl_Product[ProductID],tbl_Product[Category])</f>
        <v>Party</v>
      </c>
      <c r="D1528">
        <v>1</v>
      </c>
      <c r="E1528" s="3">
        <f>_xlfn.XLOOKUP(tbl_OrderProduct[[#This Row],[ProductID]],tbl_Product[ProductID],tbl_Product[ListPrice])*tbl_OrderProduct[[#This Row],[Quantity]]</f>
        <v>38</v>
      </c>
    </row>
    <row r="1529" spans="1:5" x14ac:dyDescent="0.4">
      <c r="A1529" t="s">
        <v>791</v>
      </c>
      <c r="B1529" t="s">
        <v>154</v>
      </c>
      <c r="C1529" t="str">
        <f>_xlfn.XLOOKUP(tbl_OrderProduct[[#This Row],[ProductID]],tbl_Product[ProductID],tbl_Product[Category])</f>
        <v>Strategy</v>
      </c>
      <c r="D1529">
        <v>1</v>
      </c>
      <c r="E1529" s="3">
        <f>_xlfn.XLOOKUP(tbl_OrderProduct[[#This Row],[ProductID]],tbl_Product[ProductID],tbl_Product[ListPrice])*tbl_OrderProduct[[#This Row],[Quantity]]</f>
        <v>31</v>
      </c>
    </row>
    <row r="1530" spans="1:5" x14ac:dyDescent="0.4">
      <c r="A1530" t="s">
        <v>791</v>
      </c>
      <c r="B1530" t="s">
        <v>147</v>
      </c>
      <c r="C1530" t="str">
        <f>_xlfn.XLOOKUP(tbl_OrderProduct[[#This Row],[ProductID]],tbl_Product[ProductID],tbl_Product[Category])</f>
        <v>Classic</v>
      </c>
      <c r="D1530">
        <v>2</v>
      </c>
      <c r="E1530" s="3">
        <f>_xlfn.XLOOKUP(tbl_OrderProduct[[#This Row],[ProductID]],tbl_Product[ProductID],tbl_Product[ListPrice])*tbl_OrderProduct[[#This Row],[Quantity]]</f>
        <v>81.900000000000006</v>
      </c>
    </row>
    <row r="1531" spans="1:5" x14ac:dyDescent="0.4">
      <c r="A1531" t="s">
        <v>791</v>
      </c>
      <c r="B1531" t="s">
        <v>2</v>
      </c>
      <c r="C1531" t="str">
        <f>_xlfn.XLOOKUP(tbl_OrderProduct[[#This Row],[ProductID]],tbl_Product[ProductID],tbl_Product[Category])</f>
        <v>Strategy</v>
      </c>
      <c r="D1531">
        <v>1</v>
      </c>
      <c r="E1531" s="3">
        <f>_xlfn.XLOOKUP(tbl_OrderProduct[[#This Row],[ProductID]],tbl_Product[ProductID],tbl_Product[ListPrice])*tbl_OrderProduct[[#This Row],[Quantity]]</f>
        <v>12.95</v>
      </c>
    </row>
    <row r="1532" spans="1:5" x14ac:dyDescent="0.4">
      <c r="A1532" t="s">
        <v>791</v>
      </c>
      <c r="B1532" t="s">
        <v>7</v>
      </c>
      <c r="C1532" t="str">
        <f>_xlfn.XLOOKUP(tbl_OrderProduct[[#This Row],[ProductID]],tbl_Product[ProductID],tbl_Product[Category])</f>
        <v>Strategy</v>
      </c>
      <c r="D1532">
        <v>1</v>
      </c>
      <c r="E1532" s="3">
        <f>_xlfn.XLOOKUP(tbl_OrderProduct[[#This Row],[ProductID]],tbl_Product[ProductID],tbl_Product[ListPrice])*tbl_OrderProduct[[#This Row],[Quantity]]</f>
        <v>53</v>
      </c>
    </row>
    <row r="1533" spans="1:5" x14ac:dyDescent="0.4">
      <c r="A1533" t="s">
        <v>791</v>
      </c>
      <c r="B1533" t="s">
        <v>161</v>
      </c>
      <c r="C1533" t="str">
        <f>_xlfn.XLOOKUP(tbl_OrderProduct[[#This Row],[ProductID]],tbl_Product[ProductID],tbl_Product[Category])</f>
        <v>Strategy</v>
      </c>
      <c r="D1533">
        <v>1</v>
      </c>
      <c r="E1533" s="3">
        <f>_xlfn.XLOOKUP(tbl_OrderProduct[[#This Row],[ProductID]],tbl_Product[ProductID],tbl_Product[ListPrice])*tbl_OrderProduct[[#This Row],[Quantity]]</f>
        <v>55.95</v>
      </c>
    </row>
    <row r="1534" spans="1:5" x14ac:dyDescent="0.4">
      <c r="A1534" t="s">
        <v>792</v>
      </c>
      <c r="B1534" t="s">
        <v>134</v>
      </c>
      <c r="C1534" t="str">
        <f>_xlfn.XLOOKUP(tbl_OrderProduct[[#This Row],[ProductID]],tbl_Product[ProductID],tbl_Product[Category])</f>
        <v>Co-op</v>
      </c>
      <c r="D1534">
        <v>1</v>
      </c>
      <c r="E1534" s="3">
        <f>_xlfn.XLOOKUP(tbl_OrderProduct[[#This Row],[ProductID]],tbl_Product[ProductID],tbl_Product[ListPrice])*tbl_OrderProduct[[#This Row],[Quantity]]</f>
        <v>33.5</v>
      </c>
    </row>
    <row r="1535" spans="1:5" x14ac:dyDescent="0.4">
      <c r="A1535" t="s">
        <v>793</v>
      </c>
      <c r="B1535" t="s">
        <v>131</v>
      </c>
      <c r="C1535" t="str">
        <f>_xlfn.XLOOKUP(tbl_OrderProduct[[#This Row],[ProductID]],tbl_Product[ProductID],tbl_Product[Category])</f>
        <v>Strategy</v>
      </c>
      <c r="D1535">
        <v>1</v>
      </c>
      <c r="E1535" s="3">
        <f>_xlfn.XLOOKUP(tbl_OrderProduct[[#This Row],[ProductID]],tbl_Product[ProductID],tbl_Product[ListPrice])*tbl_OrderProduct[[#This Row],[Quantity]]</f>
        <v>49</v>
      </c>
    </row>
    <row r="1536" spans="1:5" x14ac:dyDescent="0.4">
      <c r="A1536" t="s">
        <v>794</v>
      </c>
      <c r="B1536" t="s">
        <v>148</v>
      </c>
      <c r="C1536" t="str">
        <f>_xlfn.XLOOKUP(tbl_OrderProduct[[#This Row],[ProductID]],tbl_Product[ProductID],tbl_Product[Category])</f>
        <v>Strategy</v>
      </c>
      <c r="D1536">
        <v>1</v>
      </c>
      <c r="E1536" s="3">
        <f>_xlfn.XLOOKUP(tbl_OrderProduct[[#This Row],[ProductID]],tbl_Product[ProductID],tbl_Product[ListPrice])*tbl_OrderProduct[[#This Row],[Quantity]]</f>
        <v>20.49</v>
      </c>
    </row>
    <row r="1537" spans="1:5" x14ac:dyDescent="0.4">
      <c r="A1537" t="s">
        <v>794</v>
      </c>
      <c r="B1537" t="s">
        <v>152</v>
      </c>
      <c r="C1537" t="str">
        <f>_xlfn.XLOOKUP(tbl_OrderProduct[[#This Row],[ProductID]],tbl_Product[ProductID],tbl_Product[Category])</f>
        <v>Party</v>
      </c>
      <c r="D1537">
        <v>1</v>
      </c>
      <c r="E1537" s="3">
        <f>_xlfn.XLOOKUP(tbl_OrderProduct[[#This Row],[ProductID]],tbl_Product[ProductID],tbl_Product[ListPrice])*tbl_OrderProduct[[#This Row],[Quantity]]</f>
        <v>59.95</v>
      </c>
    </row>
    <row r="1538" spans="1:5" x14ac:dyDescent="0.4">
      <c r="A1538" t="s">
        <v>794</v>
      </c>
      <c r="B1538" t="s">
        <v>153</v>
      </c>
      <c r="C1538" t="str">
        <f>_xlfn.XLOOKUP(tbl_OrderProduct[[#This Row],[ProductID]],tbl_Product[ProductID],tbl_Product[Category])</f>
        <v>Strategy</v>
      </c>
      <c r="D1538">
        <v>1</v>
      </c>
      <c r="E1538" s="3">
        <f>_xlfn.XLOOKUP(tbl_OrderProduct[[#This Row],[ProductID]],tbl_Product[ProductID],tbl_Product[ListPrice])*tbl_OrderProduct[[#This Row],[Quantity]]</f>
        <v>37.950000000000003</v>
      </c>
    </row>
    <row r="1539" spans="1:5" x14ac:dyDescent="0.4">
      <c r="A1539" t="s">
        <v>794</v>
      </c>
      <c r="B1539" t="s">
        <v>138</v>
      </c>
      <c r="C1539" t="str">
        <f>_xlfn.XLOOKUP(tbl_OrderProduct[[#This Row],[ProductID]],tbl_Product[ProductID],tbl_Product[Category])</f>
        <v>Classic</v>
      </c>
      <c r="D1539">
        <v>3</v>
      </c>
      <c r="E1539" s="3">
        <f>_xlfn.XLOOKUP(tbl_OrderProduct[[#This Row],[ProductID]],tbl_Product[ProductID],tbl_Product[ListPrice])*tbl_OrderProduct[[#This Row],[Quantity]]</f>
        <v>186</v>
      </c>
    </row>
    <row r="1540" spans="1:5" x14ac:dyDescent="0.4">
      <c r="A1540" t="s">
        <v>795</v>
      </c>
      <c r="B1540" t="s">
        <v>149</v>
      </c>
      <c r="C1540" t="str">
        <f>_xlfn.XLOOKUP(tbl_OrderProduct[[#This Row],[ProductID]],tbl_Product[ProductID],tbl_Product[Category])</f>
        <v>Co-op</v>
      </c>
      <c r="D1540">
        <v>1</v>
      </c>
      <c r="E1540" s="3">
        <f>_xlfn.XLOOKUP(tbl_OrderProduct[[#This Row],[ProductID]],tbl_Product[ProductID],tbl_Product[ListPrice])*tbl_OrderProduct[[#This Row],[Quantity]]</f>
        <v>20.99</v>
      </c>
    </row>
    <row r="1541" spans="1:5" x14ac:dyDescent="0.4">
      <c r="A1541" t="s">
        <v>795</v>
      </c>
      <c r="B1541" t="s">
        <v>153</v>
      </c>
      <c r="C1541" t="str">
        <f>_xlfn.XLOOKUP(tbl_OrderProduct[[#This Row],[ProductID]],tbl_Product[ProductID],tbl_Product[Category])</f>
        <v>Strategy</v>
      </c>
      <c r="D1541">
        <v>2</v>
      </c>
      <c r="E1541" s="3">
        <f>_xlfn.XLOOKUP(tbl_OrderProduct[[#This Row],[ProductID]],tbl_Product[ProductID],tbl_Product[ListPrice])*tbl_OrderProduct[[#This Row],[Quantity]]</f>
        <v>75.900000000000006</v>
      </c>
    </row>
    <row r="1542" spans="1:5" x14ac:dyDescent="0.4">
      <c r="A1542" t="s">
        <v>796</v>
      </c>
      <c r="B1542" t="s">
        <v>140</v>
      </c>
      <c r="C1542" t="str">
        <f>_xlfn.XLOOKUP(tbl_OrderProduct[[#This Row],[ProductID]],tbl_Product[ProductID],tbl_Product[Category])</f>
        <v>Strategy</v>
      </c>
      <c r="D1542">
        <v>1</v>
      </c>
      <c r="E1542" s="3">
        <f>_xlfn.XLOOKUP(tbl_OrderProduct[[#This Row],[ProductID]],tbl_Product[ProductID],tbl_Product[ListPrice])*tbl_OrderProduct[[#This Row],[Quantity]]</f>
        <v>63.49</v>
      </c>
    </row>
    <row r="1543" spans="1:5" x14ac:dyDescent="0.4">
      <c r="A1543" t="s">
        <v>796</v>
      </c>
      <c r="B1543" t="s">
        <v>142</v>
      </c>
      <c r="C1543" t="str">
        <f>_xlfn.XLOOKUP(tbl_OrderProduct[[#This Row],[ProductID]],tbl_Product[ProductID],tbl_Product[Category])</f>
        <v>Classic</v>
      </c>
      <c r="D1543">
        <v>1</v>
      </c>
      <c r="E1543" s="3">
        <f>_xlfn.XLOOKUP(tbl_OrderProduct[[#This Row],[ProductID]],tbl_Product[ProductID],tbl_Product[ListPrice])*tbl_OrderProduct[[#This Row],[Quantity]]</f>
        <v>49.49</v>
      </c>
    </row>
    <row r="1544" spans="1:5" x14ac:dyDescent="0.4">
      <c r="A1544" t="s">
        <v>796</v>
      </c>
      <c r="B1544" t="s">
        <v>4</v>
      </c>
      <c r="C1544" t="str">
        <f>_xlfn.XLOOKUP(tbl_OrderProduct[[#This Row],[ProductID]],tbl_Product[ProductID],tbl_Product[Category])</f>
        <v>Strategy</v>
      </c>
      <c r="D1544">
        <v>2</v>
      </c>
      <c r="E1544" s="3">
        <f>_xlfn.XLOOKUP(tbl_OrderProduct[[#This Row],[ProductID]],tbl_Product[ProductID],tbl_Product[ListPrice])*tbl_OrderProduct[[#This Row],[Quantity]]</f>
        <v>69.98</v>
      </c>
    </row>
    <row r="1545" spans="1:5" x14ac:dyDescent="0.4">
      <c r="A1545" t="s">
        <v>796</v>
      </c>
      <c r="B1545" t="s">
        <v>137</v>
      </c>
      <c r="C1545" t="str">
        <f>_xlfn.XLOOKUP(tbl_OrderProduct[[#This Row],[ProductID]],tbl_Product[ProductID],tbl_Product[Category])</f>
        <v>Classic</v>
      </c>
      <c r="D1545">
        <v>1</v>
      </c>
      <c r="E1545" s="3">
        <f>_xlfn.XLOOKUP(tbl_OrderProduct[[#This Row],[ProductID]],tbl_Product[ProductID],tbl_Product[ListPrice])*tbl_OrderProduct[[#This Row],[Quantity]]</f>
        <v>70.989999999999995</v>
      </c>
    </row>
    <row r="1546" spans="1:5" x14ac:dyDescent="0.4">
      <c r="A1546" t="s">
        <v>796</v>
      </c>
      <c r="B1546" t="s">
        <v>6</v>
      </c>
      <c r="C1546" t="str">
        <f>_xlfn.XLOOKUP(tbl_OrderProduct[[#This Row],[ProductID]],tbl_Product[ProductID],tbl_Product[Category])</f>
        <v>Adventure</v>
      </c>
      <c r="D1546">
        <v>2</v>
      </c>
      <c r="E1546" s="3">
        <f>_xlfn.XLOOKUP(tbl_OrderProduct[[#This Row],[ProductID]],tbl_Product[ProductID],tbl_Product[ListPrice])*tbl_OrderProduct[[#This Row],[Quantity]]</f>
        <v>34</v>
      </c>
    </row>
    <row r="1547" spans="1:5" x14ac:dyDescent="0.4">
      <c r="A1547" t="s">
        <v>797</v>
      </c>
      <c r="B1547" t="s">
        <v>139</v>
      </c>
      <c r="C1547" t="str">
        <f>_xlfn.XLOOKUP(tbl_OrderProduct[[#This Row],[ProductID]],tbl_Product[ProductID],tbl_Product[Category])</f>
        <v>Strategy</v>
      </c>
      <c r="D1547">
        <v>1</v>
      </c>
      <c r="E1547" s="3">
        <f>_xlfn.XLOOKUP(tbl_OrderProduct[[#This Row],[ProductID]],tbl_Product[ProductID],tbl_Product[ListPrice])*tbl_OrderProduct[[#This Row],[Quantity]]</f>
        <v>54.99</v>
      </c>
    </row>
    <row r="1548" spans="1:5" x14ac:dyDescent="0.4">
      <c r="A1548" t="s">
        <v>798</v>
      </c>
      <c r="B1548" t="s">
        <v>147</v>
      </c>
      <c r="C1548" t="str">
        <f>_xlfn.XLOOKUP(tbl_OrderProduct[[#This Row],[ProductID]],tbl_Product[ProductID],tbl_Product[Category])</f>
        <v>Classic</v>
      </c>
      <c r="D1548">
        <v>1</v>
      </c>
      <c r="E1548" s="3">
        <f>_xlfn.XLOOKUP(tbl_OrderProduct[[#This Row],[ProductID]],tbl_Product[ProductID],tbl_Product[ListPrice])*tbl_OrderProduct[[#This Row],[Quantity]]</f>
        <v>40.950000000000003</v>
      </c>
    </row>
    <row r="1549" spans="1:5" x14ac:dyDescent="0.4">
      <c r="A1549" t="s">
        <v>798</v>
      </c>
      <c r="B1549" t="s">
        <v>146</v>
      </c>
      <c r="C1549" t="str">
        <f>_xlfn.XLOOKUP(tbl_OrderProduct[[#This Row],[ProductID]],tbl_Product[ProductID],tbl_Product[Category])</f>
        <v>Strategy</v>
      </c>
      <c r="D1549">
        <v>2</v>
      </c>
      <c r="E1549" s="3">
        <f>_xlfn.XLOOKUP(tbl_OrderProduct[[#This Row],[ProductID]],tbl_Product[ProductID],tbl_Product[ListPrice])*tbl_OrderProduct[[#This Row],[Quantity]]</f>
        <v>98.98</v>
      </c>
    </row>
    <row r="1550" spans="1:5" x14ac:dyDescent="0.4">
      <c r="A1550" t="s">
        <v>798</v>
      </c>
      <c r="B1550" t="s">
        <v>159</v>
      </c>
      <c r="C1550" t="str">
        <f>_xlfn.XLOOKUP(tbl_OrderProduct[[#This Row],[ProductID]],tbl_Product[ProductID],tbl_Product[Category])</f>
        <v>Strategy</v>
      </c>
      <c r="D1550">
        <v>1</v>
      </c>
      <c r="E1550" s="3">
        <f>_xlfn.XLOOKUP(tbl_OrderProduct[[#This Row],[ProductID]],tbl_Product[ProductID],tbl_Product[ListPrice])*tbl_OrderProduct[[#This Row],[Quantity]]</f>
        <v>58</v>
      </c>
    </row>
    <row r="1551" spans="1:5" x14ac:dyDescent="0.4">
      <c r="A1551" t="s">
        <v>799</v>
      </c>
      <c r="B1551" t="s">
        <v>10</v>
      </c>
      <c r="C1551" t="str">
        <f>_xlfn.XLOOKUP(tbl_OrderProduct[[#This Row],[ProductID]],tbl_Product[ProductID],tbl_Product[Category])</f>
        <v>Party</v>
      </c>
      <c r="D1551">
        <v>2</v>
      </c>
      <c r="E1551" s="3">
        <f>_xlfn.XLOOKUP(tbl_OrderProduct[[#This Row],[ProductID]],tbl_Product[ProductID],tbl_Product[ListPrice])*tbl_OrderProduct[[#This Row],[Quantity]]</f>
        <v>98</v>
      </c>
    </row>
    <row r="1552" spans="1:5" x14ac:dyDescent="0.4">
      <c r="A1552" t="s">
        <v>799</v>
      </c>
      <c r="B1552" t="s">
        <v>138</v>
      </c>
      <c r="C1552" t="str">
        <f>_xlfn.XLOOKUP(tbl_OrderProduct[[#This Row],[ProductID]],tbl_Product[ProductID],tbl_Product[Category])</f>
        <v>Classic</v>
      </c>
      <c r="D1552">
        <v>2</v>
      </c>
      <c r="E1552" s="3">
        <f>_xlfn.XLOOKUP(tbl_OrderProduct[[#This Row],[ProductID]],tbl_Product[ProductID],tbl_Product[ListPrice])*tbl_OrderProduct[[#This Row],[Quantity]]</f>
        <v>124</v>
      </c>
    </row>
    <row r="1553" spans="1:5" x14ac:dyDescent="0.4">
      <c r="A1553" t="s">
        <v>800</v>
      </c>
      <c r="B1553" t="s">
        <v>2</v>
      </c>
      <c r="C1553" t="str">
        <f>_xlfn.XLOOKUP(tbl_OrderProduct[[#This Row],[ProductID]],tbl_Product[ProductID],tbl_Product[Category])</f>
        <v>Strategy</v>
      </c>
      <c r="D1553">
        <v>1</v>
      </c>
      <c r="E1553" s="3">
        <f>_xlfn.XLOOKUP(tbl_OrderProduct[[#This Row],[ProductID]],tbl_Product[ProductID],tbl_Product[ListPrice])*tbl_OrderProduct[[#This Row],[Quantity]]</f>
        <v>12.95</v>
      </c>
    </row>
    <row r="1554" spans="1:5" x14ac:dyDescent="0.4">
      <c r="A1554" t="s">
        <v>801</v>
      </c>
      <c r="B1554" t="s">
        <v>163</v>
      </c>
      <c r="C1554" t="str">
        <f>_xlfn.XLOOKUP(tbl_OrderProduct[[#This Row],[ProductID]],tbl_Product[ProductID],tbl_Product[Category])</f>
        <v>Party</v>
      </c>
      <c r="D1554">
        <v>1</v>
      </c>
      <c r="E1554" s="3">
        <f>_xlfn.XLOOKUP(tbl_OrderProduct[[#This Row],[ProductID]],tbl_Product[ProductID],tbl_Product[ListPrice])*tbl_OrderProduct[[#This Row],[Quantity]]</f>
        <v>38</v>
      </c>
    </row>
    <row r="1555" spans="1:5" x14ac:dyDescent="0.4">
      <c r="A1555" t="s">
        <v>801</v>
      </c>
      <c r="B1555" t="s">
        <v>130</v>
      </c>
      <c r="C1555" t="str">
        <f>_xlfn.XLOOKUP(tbl_OrderProduct[[#This Row],[ProductID]],tbl_Product[ProductID],tbl_Product[Category])</f>
        <v>Strategy</v>
      </c>
      <c r="D1555">
        <v>1</v>
      </c>
      <c r="E1555" s="3">
        <f>_xlfn.XLOOKUP(tbl_OrderProduct[[#This Row],[ProductID]],tbl_Product[ProductID],tbl_Product[ListPrice])*tbl_OrderProduct[[#This Row],[Quantity]]</f>
        <v>15.5</v>
      </c>
    </row>
    <row r="1556" spans="1:5" x14ac:dyDescent="0.4">
      <c r="A1556" t="s">
        <v>801</v>
      </c>
      <c r="B1556" t="s">
        <v>8</v>
      </c>
      <c r="C1556" t="str">
        <f>_xlfn.XLOOKUP(tbl_OrderProduct[[#This Row],[ProductID]],tbl_Product[ProductID],tbl_Product[Category])</f>
        <v>Adventure</v>
      </c>
      <c r="D1556">
        <v>1</v>
      </c>
      <c r="E1556" s="3">
        <f>_xlfn.XLOOKUP(tbl_OrderProduct[[#This Row],[ProductID]],tbl_Product[ProductID],tbl_Product[ListPrice])*tbl_OrderProduct[[#This Row],[Quantity]]</f>
        <v>54.5</v>
      </c>
    </row>
    <row r="1557" spans="1:5" x14ac:dyDescent="0.4">
      <c r="A1557" t="s">
        <v>801</v>
      </c>
      <c r="B1557" t="s">
        <v>162</v>
      </c>
      <c r="C1557" t="str">
        <f>_xlfn.XLOOKUP(tbl_OrderProduct[[#This Row],[ProductID]],tbl_Product[ProductID],tbl_Product[Category])</f>
        <v>Strategy</v>
      </c>
      <c r="D1557">
        <v>2</v>
      </c>
      <c r="E1557" s="3">
        <f>_xlfn.XLOOKUP(tbl_OrderProduct[[#This Row],[ProductID]],tbl_Product[ProductID],tbl_Product[ListPrice])*tbl_OrderProduct[[#This Row],[Quantity]]</f>
        <v>35</v>
      </c>
    </row>
    <row r="1558" spans="1:5" x14ac:dyDescent="0.4">
      <c r="A1558" t="s">
        <v>802</v>
      </c>
      <c r="B1558" t="s">
        <v>155</v>
      </c>
      <c r="C1558" t="str">
        <f>_xlfn.XLOOKUP(tbl_OrderProduct[[#This Row],[ProductID]],tbl_Product[ProductID],tbl_Product[Category])</f>
        <v>Strategy</v>
      </c>
      <c r="D1558">
        <v>1</v>
      </c>
      <c r="E1558" s="3">
        <f>_xlfn.XLOOKUP(tbl_OrderProduct[[#This Row],[ProductID]],tbl_Product[ProductID],tbl_Product[ListPrice])*tbl_OrderProduct[[#This Row],[Quantity]]</f>
        <v>27</v>
      </c>
    </row>
    <row r="1559" spans="1:5" x14ac:dyDescent="0.4">
      <c r="A1559" t="s">
        <v>802</v>
      </c>
      <c r="B1559" t="s">
        <v>161</v>
      </c>
      <c r="C1559" t="str">
        <f>_xlfn.XLOOKUP(tbl_OrderProduct[[#This Row],[ProductID]],tbl_Product[ProductID],tbl_Product[Category])</f>
        <v>Strategy</v>
      </c>
      <c r="D1559">
        <v>2</v>
      </c>
      <c r="E1559" s="3">
        <f>_xlfn.XLOOKUP(tbl_OrderProduct[[#This Row],[ProductID]],tbl_Product[ProductID],tbl_Product[ListPrice])*tbl_OrderProduct[[#This Row],[Quantity]]</f>
        <v>111.9</v>
      </c>
    </row>
    <row r="1560" spans="1:5" x14ac:dyDescent="0.4">
      <c r="A1560" t="s">
        <v>802</v>
      </c>
      <c r="B1560" t="s">
        <v>7</v>
      </c>
      <c r="C1560" t="str">
        <f>_xlfn.XLOOKUP(tbl_OrderProduct[[#This Row],[ProductID]],tbl_Product[ProductID],tbl_Product[Category])</f>
        <v>Strategy</v>
      </c>
      <c r="D1560">
        <v>1</v>
      </c>
      <c r="E1560" s="3">
        <f>_xlfn.XLOOKUP(tbl_OrderProduct[[#This Row],[ProductID]],tbl_Product[ProductID],tbl_Product[ListPrice])*tbl_OrderProduct[[#This Row],[Quantity]]</f>
        <v>53</v>
      </c>
    </row>
    <row r="1561" spans="1:5" x14ac:dyDescent="0.4">
      <c r="A1561" t="s">
        <v>803</v>
      </c>
      <c r="B1561" t="s">
        <v>150</v>
      </c>
      <c r="C1561" t="str">
        <f>_xlfn.XLOOKUP(tbl_OrderProduct[[#This Row],[ProductID]],tbl_Product[ProductID],tbl_Product[Category])</f>
        <v>Party</v>
      </c>
      <c r="D1561">
        <v>1</v>
      </c>
      <c r="E1561" s="3">
        <f>_xlfn.XLOOKUP(tbl_OrderProduct[[#This Row],[ProductID]],tbl_Product[ProductID],tbl_Product[ListPrice])*tbl_OrderProduct[[#This Row],[Quantity]]</f>
        <v>35</v>
      </c>
    </row>
    <row r="1562" spans="1:5" x14ac:dyDescent="0.4">
      <c r="A1562" t="s">
        <v>803</v>
      </c>
      <c r="B1562" t="s">
        <v>132</v>
      </c>
      <c r="C1562" t="str">
        <f>_xlfn.XLOOKUP(tbl_OrderProduct[[#This Row],[ProductID]],tbl_Product[ProductID],tbl_Product[Category])</f>
        <v>Strategy</v>
      </c>
      <c r="D1562">
        <v>1</v>
      </c>
      <c r="E1562" s="3">
        <f>_xlfn.XLOOKUP(tbl_OrderProduct[[#This Row],[ProductID]],tbl_Product[ProductID],tbl_Product[ListPrice])*tbl_OrderProduct[[#This Row],[Quantity]]</f>
        <v>16.5</v>
      </c>
    </row>
    <row r="1563" spans="1:5" x14ac:dyDescent="0.4">
      <c r="A1563" t="s">
        <v>803</v>
      </c>
      <c r="B1563" t="s">
        <v>134</v>
      </c>
      <c r="C1563" t="str">
        <f>_xlfn.XLOOKUP(tbl_OrderProduct[[#This Row],[ProductID]],tbl_Product[ProductID],tbl_Product[Category])</f>
        <v>Co-op</v>
      </c>
      <c r="D1563">
        <v>1</v>
      </c>
      <c r="E1563" s="3">
        <f>_xlfn.XLOOKUP(tbl_OrderProduct[[#This Row],[ProductID]],tbl_Product[ProductID],tbl_Product[ListPrice])*tbl_OrderProduct[[#This Row],[Quantity]]</f>
        <v>33.5</v>
      </c>
    </row>
    <row r="1564" spans="1:5" x14ac:dyDescent="0.4">
      <c r="A1564" t="s">
        <v>803</v>
      </c>
      <c r="B1564" t="s">
        <v>131</v>
      </c>
      <c r="C1564" t="str">
        <f>_xlfn.XLOOKUP(tbl_OrderProduct[[#This Row],[ProductID]],tbl_Product[ProductID],tbl_Product[Category])</f>
        <v>Strategy</v>
      </c>
      <c r="D1564">
        <v>2</v>
      </c>
      <c r="E1564" s="3">
        <f>_xlfn.XLOOKUP(tbl_OrderProduct[[#This Row],[ProductID]],tbl_Product[ProductID],tbl_Product[ListPrice])*tbl_OrderProduct[[#This Row],[Quantity]]</f>
        <v>98</v>
      </c>
    </row>
    <row r="1565" spans="1:5" x14ac:dyDescent="0.4">
      <c r="A1565" t="s">
        <v>804</v>
      </c>
      <c r="B1565" t="s">
        <v>139</v>
      </c>
      <c r="C1565" t="str">
        <f>_xlfn.XLOOKUP(tbl_OrderProduct[[#This Row],[ProductID]],tbl_Product[ProductID],tbl_Product[Category])</f>
        <v>Strategy</v>
      </c>
      <c r="D1565">
        <v>2</v>
      </c>
      <c r="E1565" s="3">
        <f>_xlfn.XLOOKUP(tbl_OrderProduct[[#This Row],[ProductID]],tbl_Product[ProductID],tbl_Product[ListPrice])*tbl_OrderProduct[[#This Row],[Quantity]]</f>
        <v>109.98</v>
      </c>
    </row>
    <row r="1566" spans="1:5" x14ac:dyDescent="0.4">
      <c r="A1566" t="s">
        <v>804</v>
      </c>
      <c r="B1566" t="s">
        <v>11</v>
      </c>
      <c r="C1566" t="str">
        <f>_xlfn.XLOOKUP(tbl_OrderProduct[[#This Row],[ProductID]],tbl_Product[ProductID],tbl_Product[Category])</f>
        <v>Adventure</v>
      </c>
      <c r="D1566">
        <v>1</v>
      </c>
      <c r="E1566" s="3">
        <f>_xlfn.XLOOKUP(tbl_OrderProduct[[#This Row],[ProductID]],tbl_Product[ProductID],tbl_Product[ListPrice])*tbl_OrderProduct[[#This Row],[Quantity]]</f>
        <v>19.95</v>
      </c>
    </row>
    <row r="1567" spans="1:5" x14ac:dyDescent="0.4">
      <c r="A1567" t="s">
        <v>805</v>
      </c>
      <c r="B1567" t="s">
        <v>129</v>
      </c>
      <c r="C1567" t="str">
        <f>_xlfn.XLOOKUP(tbl_OrderProduct[[#This Row],[ProductID]],tbl_Product[ProductID],tbl_Product[Category])</f>
        <v>Party</v>
      </c>
      <c r="D1567">
        <v>2</v>
      </c>
      <c r="E1567" s="3">
        <f>_xlfn.XLOOKUP(tbl_OrderProduct[[#This Row],[ProductID]],tbl_Product[ProductID],tbl_Product[ListPrice])*tbl_OrderProduct[[#This Row],[Quantity]]</f>
        <v>98.98</v>
      </c>
    </row>
    <row r="1568" spans="1:5" x14ac:dyDescent="0.4">
      <c r="A1568" t="s">
        <v>805</v>
      </c>
      <c r="B1568" t="s">
        <v>145</v>
      </c>
      <c r="C1568" t="str">
        <f>_xlfn.XLOOKUP(tbl_OrderProduct[[#This Row],[ProductID]],tbl_Product[ProductID],tbl_Product[Category])</f>
        <v>Adventure</v>
      </c>
      <c r="D1568">
        <v>1</v>
      </c>
      <c r="E1568" s="3">
        <f>_xlfn.XLOOKUP(tbl_OrderProduct[[#This Row],[ProductID]],tbl_Product[ProductID],tbl_Product[ListPrice])*tbl_OrderProduct[[#This Row],[Quantity]]</f>
        <v>40.5</v>
      </c>
    </row>
    <row r="1569" spans="1:5" x14ac:dyDescent="0.4">
      <c r="A1569" t="s">
        <v>805</v>
      </c>
      <c r="B1569" t="s">
        <v>165</v>
      </c>
      <c r="C1569" t="str">
        <f>_xlfn.XLOOKUP(tbl_OrderProduct[[#This Row],[ProductID]],tbl_Product[ProductID],tbl_Product[Category])</f>
        <v>Party</v>
      </c>
      <c r="D1569">
        <v>1</v>
      </c>
      <c r="E1569" s="3">
        <f>_xlfn.XLOOKUP(tbl_OrderProduct[[#This Row],[ProductID]],tbl_Product[ProductID],tbl_Product[ListPrice])*tbl_OrderProduct[[#This Row],[Quantity]]</f>
        <v>26.49</v>
      </c>
    </row>
    <row r="1570" spans="1:5" x14ac:dyDescent="0.4">
      <c r="A1570" t="s">
        <v>806</v>
      </c>
      <c r="B1570" t="s">
        <v>150</v>
      </c>
      <c r="C1570" t="str">
        <f>_xlfn.XLOOKUP(tbl_OrderProduct[[#This Row],[ProductID]],tbl_Product[ProductID],tbl_Product[Category])</f>
        <v>Party</v>
      </c>
      <c r="D1570">
        <v>2</v>
      </c>
      <c r="E1570" s="3">
        <f>_xlfn.XLOOKUP(tbl_OrderProduct[[#This Row],[ProductID]],tbl_Product[ProductID],tbl_Product[ListPrice])*tbl_OrderProduct[[#This Row],[Quantity]]</f>
        <v>70</v>
      </c>
    </row>
    <row r="1571" spans="1:5" x14ac:dyDescent="0.4">
      <c r="A1571" t="s">
        <v>806</v>
      </c>
      <c r="B1571" t="s">
        <v>143</v>
      </c>
      <c r="C1571" t="str">
        <f>_xlfn.XLOOKUP(tbl_OrderProduct[[#This Row],[ProductID]],tbl_Product[ProductID],tbl_Product[Category])</f>
        <v>Party</v>
      </c>
      <c r="D1571">
        <v>1</v>
      </c>
      <c r="E1571" s="3">
        <f>_xlfn.XLOOKUP(tbl_OrderProduct[[#This Row],[ProductID]],tbl_Product[ProductID],tbl_Product[ListPrice])*tbl_OrderProduct[[#This Row],[Quantity]]</f>
        <v>21.95</v>
      </c>
    </row>
    <row r="1572" spans="1:5" x14ac:dyDescent="0.4">
      <c r="A1572" t="s">
        <v>806</v>
      </c>
      <c r="B1572" t="s">
        <v>156</v>
      </c>
      <c r="C1572" t="str">
        <f>_xlfn.XLOOKUP(tbl_OrderProduct[[#This Row],[ProductID]],tbl_Product[ProductID],tbl_Product[Category])</f>
        <v>Strategy</v>
      </c>
      <c r="D1572">
        <v>1</v>
      </c>
      <c r="E1572" s="3">
        <f>_xlfn.XLOOKUP(tbl_OrderProduct[[#This Row],[ProductID]],tbl_Product[ProductID],tbl_Product[ListPrice])*tbl_OrderProduct[[#This Row],[Quantity]]</f>
        <v>40.99</v>
      </c>
    </row>
    <row r="1573" spans="1:5" x14ac:dyDescent="0.4">
      <c r="A1573" t="s">
        <v>806</v>
      </c>
      <c r="B1573" t="s">
        <v>159</v>
      </c>
      <c r="C1573" t="str">
        <f>_xlfn.XLOOKUP(tbl_OrderProduct[[#This Row],[ProductID]],tbl_Product[ProductID],tbl_Product[Category])</f>
        <v>Strategy</v>
      </c>
      <c r="D1573">
        <v>1</v>
      </c>
      <c r="E1573" s="3">
        <f>_xlfn.XLOOKUP(tbl_OrderProduct[[#This Row],[ProductID]],tbl_Product[ProductID],tbl_Product[ListPrice])*tbl_OrderProduct[[#This Row],[Quantity]]</f>
        <v>58</v>
      </c>
    </row>
    <row r="1574" spans="1:5" x14ac:dyDescent="0.4">
      <c r="A1574" t="s">
        <v>807</v>
      </c>
      <c r="B1574" t="s">
        <v>4</v>
      </c>
      <c r="C1574" t="str">
        <f>_xlfn.XLOOKUP(tbl_OrderProduct[[#This Row],[ProductID]],tbl_Product[ProductID],tbl_Product[Category])</f>
        <v>Strategy</v>
      </c>
      <c r="D1574">
        <v>1</v>
      </c>
      <c r="E1574" s="3">
        <f>_xlfn.XLOOKUP(tbl_OrderProduct[[#This Row],[ProductID]],tbl_Product[ProductID],tbl_Product[ListPrice])*tbl_OrderProduct[[#This Row],[Quantity]]</f>
        <v>34.99</v>
      </c>
    </row>
    <row r="1575" spans="1:5" x14ac:dyDescent="0.4">
      <c r="A1575" t="s">
        <v>807</v>
      </c>
      <c r="B1575" t="s">
        <v>145</v>
      </c>
      <c r="C1575" t="str">
        <f>_xlfn.XLOOKUP(tbl_OrderProduct[[#This Row],[ProductID]],tbl_Product[ProductID],tbl_Product[Category])</f>
        <v>Adventure</v>
      </c>
      <c r="D1575">
        <v>2</v>
      </c>
      <c r="E1575" s="3">
        <f>_xlfn.XLOOKUP(tbl_OrderProduct[[#This Row],[ProductID]],tbl_Product[ProductID],tbl_Product[ListPrice])*tbl_OrderProduct[[#This Row],[Quantity]]</f>
        <v>81</v>
      </c>
    </row>
    <row r="1576" spans="1:5" x14ac:dyDescent="0.4">
      <c r="A1576" t="s">
        <v>808</v>
      </c>
      <c r="B1576" t="s">
        <v>131</v>
      </c>
      <c r="C1576" t="str">
        <f>_xlfn.XLOOKUP(tbl_OrderProduct[[#This Row],[ProductID]],tbl_Product[ProductID],tbl_Product[Category])</f>
        <v>Strategy</v>
      </c>
      <c r="D1576">
        <v>1</v>
      </c>
      <c r="E1576" s="3">
        <f>_xlfn.XLOOKUP(tbl_OrderProduct[[#This Row],[ProductID]],tbl_Product[ProductID],tbl_Product[ListPrice])*tbl_OrderProduct[[#This Row],[Quantity]]</f>
        <v>49</v>
      </c>
    </row>
    <row r="1577" spans="1:5" x14ac:dyDescent="0.4">
      <c r="A1577" t="s">
        <v>809</v>
      </c>
      <c r="B1577" t="s">
        <v>4</v>
      </c>
      <c r="C1577" t="str">
        <f>_xlfn.XLOOKUP(tbl_OrderProduct[[#This Row],[ProductID]],tbl_Product[ProductID],tbl_Product[Category])</f>
        <v>Strategy</v>
      </c>
      <c r="D1577">
        <v>1</v>
      </c>
      <c r="E1577" s="3">
        <f>_xlfn.XLOOKUP(tbl_OrderProduct[[#This Row],[ProductID]],tbl_Product[ProductID],tbl_Product[ListPrice])*tbl_OrderProduct[[#This Row],[Quantity]]</f>
        <v>34.99</v>
      </c>
    </row>
    <row r="1578" spans="1:5" x14ac:dyDescent="0.4">
      <c r="A1578" t="s">
        <v>810</v>
      </c>
      <c r="B1578" t="s">
        <v>143</v>
      </c>
      <c r="C1578" t="str">
        <f>_xlfn.XLOOKUP(tbl_OrderProduct[[#This Row],[ProductID]],tbl_Product[ProductID],tbl_Product[Category])</f>
        <v>Party</v>
      </c>
      <c r="D1578">
        <v>1</v>
      </c>
      <c r="E1578" s="3">
        <f>_xlfn.XLOOKUP(tbl_OrderProduct[[#This Row],[ProductID]],tbl_Product[ProductID],tbl_Product[ListPrice])*tbl_OrderProduct[[#This Row],[Quantity]]</f>
        <v>21.95</v>
      </c>
    </row>
    <row r="1579" spans="1:5" x14ac:dyDescent="0.4">
      <c r="A1579" t="s">
        <v>810</v>
      </c>
      <c r="B1579" t="s">
        <v>136</v>
      </c>
      <c r="C1579" t="str">
        <f>_xlfn.XLOOKUP(tbl_OrderProduct[[#This Row],[ProductID]],tbl_Product[ProductID],tbl_Product[Category])</f>
        <v>Party</v>
      </c>
      <c r="D1579">
        <v>2</v>
      </c>
      <c r="E1579" s="3">
        <f>_xlfn.XLOOKUP(tbl_OrderProduct[[#This Row],[ProductID]],tbl_Product[ProductID],tbl_Product[ListPrice])*tbl_OrderProduct[[#This Row],[Quantity]]</f>
        <v>66</v>
      </c>
    </row>
    <row r="1580" spans="1:5" x14ac:dyDescent="0.4">
      <c r="A1580" t="s">
        <v>810</v>
      </c>
      <c r="B1580" t="s">
        <v>4</v>
      </c>
      <c r="C1580" t="str">
        <f>_xlfn.XLOOKUP(tbl_OrderProduct[[#This Row],[ProductID]],tbl_Product[ProductID],tbl_Product[Category])</f>
        <v>Strategy</v>
      </c>
      <c r="D1580">
        <v>1</v>
      </c>
      <c r="E1580" s="3">
        <f>_xlfn.XLOOKUP(tbl_OrderProduct[[#This Row],[ProductID]],tbl_Product[ProductID],tbl_Product[ListPrice])*tbl_OrderProduct[[#This Row],[Quantity]]</f>
        <v>34.99</v>
      </c>
    </row>
    <row r="1581" spans="1:5" x14ac:dyDescent="0.4">
      <c r="A1581" t="s">
        <v>811</v>
      </c>
      <c r="B1581" t="s">
        <v>5</v>
      </c>
      <c r="C1581" t="str">
        <f>_xlfn.XLOOKUP(tbl_OrderProduct[[#This Row],[ProductID]],tbl_Product[ProductID],tbl_Product[Category])</f>
        <v>Strategy</v>
      </c>
      <c r="D1581">
        <v>1</v>
      </c>
      <c r="E1581" s="3">
        <f>_xlfn.XLOOKUP(tbl_OrderProduct[[#This Row],[ProductID]],tbl_Product[ProductID],tbl_Product[ListPrice])*tbl_OrderProduct[[#This Row],[Quantity]]</f>
        <v>49.95</v>
      </c>
    </row>
    <row r="1582" spans="1:5" x14ac:dyDescent="0.4">
      <c r="A1582" t="s">
        <v>812</v>
      </c>
      <c r="B1582" t="s">
        <v>139</v>
      </c>
      <c r="C1582" t="str">
        <f>_xlfn.XLOOKUP(tbl_OrderProduct[[#This Row],[ProductID]],tbl_Product[ProductID],tbl_Product[Category])</f>
        <v>Strategy</v>
      </c>
      <c r="D1582">
        <v>1</v>
      </c>
      <c r="E1582" s="3">
        <f>_xlfn.XLOOKUP(tbl_OrderProduct[[#This Row],[ProductID]],tbl_Product[ProductID],tbl_Product[ListPrice])*tbl_OrderProduct[[#This Row],[Quantity]]</f>
        <v>54.99</v>
      </c>
    </row>
    <row r="1583" spans="1:5" x14ac:dyDescent="0.4">
      <c r="A1583" t="s">
        <v>813</v>
      </c>
      <c r="B1583" t="s">
        <v>137</v>
      </c>
      <c r="C1583" t="str">
        <f>_xlfn.XLOOKUP(tbl_OrderProduct[[#This Row],[ProductID]],tbl_Product[ProductID],tbl_Product[Category])</f>
        <v>Classic</v>
      </c>
      <c r="D1583">
        <v>1</v>
      </c>
      <c r="E1583" s="3">
        <f>_xlfn.XLOOKUP(tbl_OrderProduct[[#This Row],[ProductID]],tbl_Product[ProductID],tbl_Product[ListPrice])*tbl_OrderProduct[[#This Row],[Quantity]]</f>
        <v>70.989999999999995</v>
      </c>
    </row>
    <row r="1584" spans="1:5" x14ac:dyDescent="0.4">
      <c r="A1584" t="s">
        <v>813</v>
      </c>
      <c r="B1584" t="s">
        <v>160</v>
      </c>
      <c r="C1584" t="str">
        <f>_xlfn.XLOOKUP(tbl_OrderProduct[[#This Row],[ProductID]],tbl_Product[ProductID],tbl_Product[Category])</f>
        <v>Co-op</v>
      </c>
      <c r="D1584">
        <v>1</v>
      </c>
      <c r="E1584" s="3">
        <f>_xlfn.XLOOKUP(tbl_OrderProduct[[#This Row],[ProductID]],tbl_Product[ProductID],tbl_Product[ListPrice])*tbl_OrderProduct[[#This Row],[Quantity]]</f>
        <v>38.49</v>
      </c>
    </row>
    <row r="1585" spans="1:5" x14ac:dyDescent="0.4">
      <c r="A1585" t="s">
        <v>814</v>
      </c>
      <c r="B1585" t="s">
        <v>140</v>
      </c>
      <c r="C1585" t="str">
        <f>_xlfn.XLOOKUP(tbl_OrderProduct[[#This Row],[ProductID]],tbl_Product[ProductID],tbl_Product[Category])</f>
        <v>Strategy</v>
      </c>
      <c r="D1585">
        <v>2</v>
      </c>
      <c r="E1585" s="3">
        <f>_xlfn.XLOOKUP(tbl_OrderProduct[[#This Row],[ProductID]],tbl_Product[ProductID],tbl_Product[ListPrice])*tbl_OrderProduct[[#This Row],[Quantity]]</f>
        <v>126.98</v>
      </c>
    </row>
    <row r="1586" spans="1:5" x14ac:dyDescent="0.4">
      <c r="A1586" t="s">
        <v>814</v>
      </c>
      <c r="B1586" t="s">
        <v>8</v>
      </c>
      <c r="C1586" t="str">
        <f>_xlfn.XLOOKUP(tbl_OrderProduct[[#This Row],[ProductID]],tbl_Product[ProductID],tbl_Product[Category])</f>
        <v>Adventure</v>
      </c>
      <c r="D1586">
        <v>1</v>
      </c>
      <c r="E1586" s="3">
        <f>_xlfn.XLOOKUP(tbl_OrderProduct[[#This Row],[ProductID]],tbl_Product[ProductID],tbl_Product[ListPrice])*tbl_OrderProduct[[#This Row],[Quantity]]</f>
        <v>54.5</v>
      </c>
    </row>
    <row r="1587" spans="1:5" x14ac:dyDescent="0.4">
      <c r="A1587" t="s">
        <v>814</v>
      </c>
      <c r="B1587" t="s">
        <v>165</v>
      </c>
      <c r="C1587" t="str">
        <f>_xlfn.XLOOKUP(tbl_OrderProduct[[#This Row],[ProductID]],tbl_Product[ProductID],tbl_Product[Category])</f>
        <v>Party</v>
      </c>
      <c r="D1587">
        <v>1</v>
      </c>
      <c r="E1587" s="3">
        <f>_xlfn.XLOOKUP(tbl_OrderProduct[[#This Row],[ProductID]],tbl_Product[ProductID],tbl_Product[ListPrice])*tbl_OrderProduct[[#This Row],[Quantity]]</f>
        <v>26.49</v>
      </c>
    </row>
    <row r="1588" spans="1:5" x14ac:dyDescent="0.4">
      <c r="A1588" t="s">
        <v>814</v>
      </c>
      <c r="B1588" t="s">
        <v>10</v>
      </c>
      <c r="C1588" t="str">
        <f>_xlfn.XLOOKUP(tbl_OrderProduct[[#This Row],[ProductID]],tbl_Product[ProductID],tbl_Product[Category])</f>
        <v>Party</v>
      </c>
      <c r="D1588">
        <v>1</v>
      </c>
      <c r="E1588" s="3">
        <f>_xlfn.XLOOKUP(tbl_OrderProduct[[#This Row],[ProductID]],tbl_Product[ProductID],tbl_Product[ListPrice])*tbl_OrderProduct[[#This Row],[Quantity]]</f>
        <v>49</v>
      </c>
    </row>
    <row r="1589" spans="1:5" x14ac:dyDescent="0.4">
      <c r="A1589" t="s">
        <v>814</v>
      </c>
      <c r="B1589" t="s">
        <v>149</v>
      </c>
      <c r="C1589" t="str">
        <f>_xlfn.XLOOKUP(tbl_OrderProduct[[#This Row],[ProductID]],tbl_Product[ProductID],tbl_Product[Category])</f>
        <v>Co-op</v>
      </c>
      <c r="D1589">
        <v>1</v>
      </c>
      <c r="E1589" s="3">
        <f>_xlfn.XLOOKUP(tbl_OrderProduct[[#This Row],[ProductID]],tbl_Product[ProductID],tbl_Product[ListPrice])*tbl_OrderProduct[[#This Row],[Quantity]]</f>
        <v>20.99</v>
      </c>
    </row>
    <row r="1590" spans="1:5" x14ac:dyDescent="0.4">
      <c r="A1590" t="s">
        <v>814</v>
      </c>
      <c r="B1590" t="s">
        <v>145</v>
      </c>
      <c r="C1590" t="str">
        <f>_xlfn.XLOOKUP(tbl_OrderProduct[[#This Row],[ProductID]],tbl_Product[ProductID],tbl_Product[Category])</f>
        <v>Adventure</v>
      </c>
      <c r="D1590">
        <v>2</v>
      </c>
      <c r="E1590" s="3">
        <f>_xlfn.XLOOKUP(tbl_OrderProduct[[#This Row],[ProductID]],tbl_Product[ProductID],tbl_Product[ListPrice])*tbl_OrderProduct[[#This Row],[Quantity]]</f>
        <v>81</v>
      </c>
    </row>
    <row r="1591" spans="1:5" x14ac:dyDescent="0.4">
      <c r="A1591" t="s">
        <v>815</v>
      </c>
      <c r="B1591" t="s">
        <v>138</v>
      </c>
      <c r="C1591" t="str">
        <f>_xlfn.XLOOKUP(tbl_OrderProduct[[#This Row],[ProductID]],tbl_Product[ProductID],tbl_Product[Category])</f>
        <v>Classic</v>
      </c>
      <c r="D1591">
        <v>2</v>
      </c>
      <c r="E1591" s="3">
        <f>_xlfn.XLOOKUP(tbl_OrderProduct[[#This Row],[ProductID]],tbl_Product[ProductID],tbl_Product[ListPrice])*tbl_OrderProduct[[#This Row],[Quantity]]</f>
        <v>124</v>
      </c>
    </row>
    <row r="1592" spans="1:5" x14ac:dyDescent="0.4">
      <c r="A1592" t="s">
        <v>815</v>
      </c>
      <c r="B1592" t="s">
        <v>6</v>
      </c>
      <c r="C1592" t="str">
        <f>_xlfn.XLOOKUP(tbl_OrderProduct[[#This Row],[ProductID]],tbl_Product[ProductID],tbl_Product[Category])</f>
        <v>Adventure</v>
      </c>
      <c r="D1592">
        <v>1</v>
      </c>
      <c r="E1592" s="3">
        <f>_xlfn.XLOOKUP(tbl_OrderProduct[[#This Row],[ProductID]],tbl_Product[ProductID],tbl_Product[ListPrice])*tbl_OrderProduct[[#This Row],[Quantity]]</f>
        <v>17</v>
      </c>
    </row>
    <row r="1593" spans="1:5" x14ac:dyDescent="0.4">
      <c r="A1593" t="s">
        <v>816</v>
      </c>
      <c r="B1593" t="s">
        <v>143</v>
      </c>
      <c r="C1593" t="str">
        <f>_xlfn.XLOOKUP(tbl_OrderProduct[[#This Row],[ProductID]],tbl_Product[ProductID],tbl_Product[Category])</f>
        <v>Party</v>
      </c>
      <c r="D1593">
        <v>1</v>
      </c>
      <c r="E1593" s="3">
        <f>_xlfn.XLOOKUP(tbl_OrderProduct[[#This Row],[ProductID]],tbl_Product[ProductID],tbl_Product[ListPrice])*tbl_OrderProduct[[#This Row],[Quantity]]</f>
        <v>21.95</v>
      </c>
    </row>
    <row r="1594" spans="1:5" x14ac:dyDescent="0.4">
      <c r="A1594" t="s">
        <v>817</v>
      </c>
      <c r="B1594" t="s">
        <v>130</v>
      </c>
      <c r="C1594" t="str">
        <f>_xlfn.XLOOKUP(tbl_OrderProduct[[#This Row],[ProductID]],tbl_Product[ProductID],tbl_Product[Category])</f>
        <v>Strategy</v>
      </c>
      <c r="D1594">
        <v>1</v>
      </c>
      <c r="E1594" s="3">
        <f>_xlfn.XLOOKUP(tbl_OrderProduct[[#This Row],[ProductID]],tbl_Product[ProductID],tbl_Product[ListPrice])*tbl_OrderProduct[[#This Row],[Quantity]]</f>
        <v>15.5</v>
      </c>
    </row>
    <row r="1595" spans="1:5" x14ac:dyDescent="0.4">
      <c r="A1595" t="s">
        <v>817</v>
      </c>
      <c r="B1595" t="s">
        <v>154</v>
      </c>
      <c r="C1595" t="str">
        <f>_xlfn.XLOOKUP(tbl_OrderProduct[[#This Row],[ProductID]],tbl_Product[ProductID],tbl_Product[Category])</f>
        <v>Strategy</v>
      </c>
      <c r="D1595">
        <v>1</v>
      </c>
      <c r="E1595" s="3">
        <f>_xlfn.XLOOKUP(tbl_OrderProduct[[#This Row],[ProductID]],tbl_Product[ProductID],tbl_Product[ListPrice])*tbl_OrderProduct[[#This Row],[Quantity]]</f>
        <v>31</v>
      </c>
    </row>
    <row r="1596" spans="1:5" x14ac:dyDescent="0.4">
      <c r="A1596" t="s">
        <v>817</v>
      </c>
      <c r="B1596" t="s">
        <v>11</v>
      </c>
      <c r="C1596" t="str">
        <f>_xlfn.XLOOKUP(tbl_OrderProduct[[#This Row],[ProductID]],tbl_Product[ProductID],tbl_Product[Category])</f>
        <v>Adventure</v>
      </c>
      <c r="D1596">
        <v>2</v>
      </c>
      <c r="E1596" s="3">
        <f>_xlfn.XLOOKUP(tbl_OrderProduct[[#This Row],[ProductID]],tbl_Product[ProductID],tbl_Product[ListPrice])*tbl_OrderProduct[[#This Row],[Quantity]]</f>
        <v>39.9</v>
      </c>
    </row>
    <row r="1597" spans="1:5" x14ac:dyDescent="0.4">
      <c r="A1597" t="s">
        <v>817</v>
      </c>
      <c r="B1597" t="s">
        <v>144</v>
      </c>
      <c r="C1597" t="str">
        <f>_xlfn.XLOOKUP(tbl_OrderProduct[[#This Row],[ProductID]],tbl_Product[ProductID],tbl_Product[Category])</f>
        <v>Strategy</v>
      </c>
      <c r="D1597">
        <v>1</v>
      </c>
      <c r="E1597" s="3">
        <f>_xlfn.XLOOKUP(tbl_OrderProduct[[#This Row],[ProductID]],tbl_Product[ProductID],tbl_Product[ListPrice])*tbl_OrderProduct[[#This Row],[Quantity]]</f>
        <v>64.95</v>
      </c>
    </row>
    <row r="1598" spans="1:5" x14ac:dyDescent="0.4">
      <c r="A1598" t="s">
        <v>817</v>
      </c>
      <c r="B1598" t="s">
        <v>157</v>
      </c>
      <c r="C1598" t="str">
        <f>_xlfn.XLOOKUP(tbl_OrderProduct[[#This Row],[ProductID]],tbl_Product[ProductID],tbl_Product[Category])</f>
        <v>Strategy</v>
      </c>
      <c r="D1598">
        <v>1</v>
      </c>
      <c r="E1598" s="3">
        <f>_xlfn.XLOOKUP(tbl_OrderProduct[[#This Row],[ProductID]],tbl_Product[ProductID],tbl_Product[ListPrice])*tbl_OrderProduct[[#This Row],[Quantity]]</f>
        <v>47</v>
      </c>
    </row>
    <row r="1599" spans="1:5" x14ac:dyDescent="0.4">
      <c r="A1599" t="s">
        <v>818</v>
      </c>
      <c r="B1599" t="s">
        <v>140</v>
      </c>
      <c r="C1599" t="str">
        <f>_xlfn.XLOOKUP(tbl_OrderProduct[[#This Row],[ProductID]],tbl_Product[ProductID],tbl_Product[Category])</f>
        <v>Strategy</v>
      </c>
      <c r="D1599">
        <v>2</v>
      </c>
      <c r="E1599" s="3">
        <f>_xlfn.XLOOKUP(tbl_OrderProduct[[#This Row],[ProductID]],tbl_Product[ProductID],tbl_Product[ListPrice])*tbl_OrderProduct[[#This Row],[Quantity]]</f>
        <v>126.98</v>
      </c>
    </row>
    <row r="1600" spans="1:5" x14ac:dyDescent="0.4">
      <c r="A1600" t="s">
        <v>819</v>
      </c>
      <c r="B1600" t="s">
        <v>158</v>
      </c>
      <c r="C1600" t="str">
        <f>_xlfn.XLOOKUP(tbl_OrderProduct[[#This Row],[ProductID]],tbl_Product[ProductID],tbl_Product[Category])</f>
        <v>Classic</v>
      </c>
      <c r="D1600">
        <v>1</v>
      </c>
      <c r="E1600" s="3">
        <f>_xlfn.XLOOKUP(tbl_OrderProduct[[#This Row],[ProductID]],tbl_Product[ProductID],tbl_Product[ListPrice])*tbl_OrderProduct[[#This Row],[Quantity]]</f>
        <v>45</v>
      </c>
    </row>
    <row r="1601" spans="1:5" x14ac:dyDescent="0.4">
      <c r="A1601" t="s">
        <v>819</v>
      </c>
      <c r="B1601" t="s">
        <v>8</v>
      </c>
      <c r="C1601" t="str">
        <f>_xlfn.XLOOKUP(tbl_OrderProduct[[#This Row],[ProductID]],tbl_Product[ProductID],tbl_Product[Category])</f>
        <v>Adventure</v>
      </c>
      <c r="D1601">
        <v>1</v>
      </c>
      <c r="E1601" s="3">
        <f>_xlfn.XLOOKUP(tbl_OrderProduct[[#This Row],[ProductID]],tbl_Product[ProductID],tbl_Product[ListPrice])*tbl_OrderProduct[[#This Row],[Quantity]]</f>
        <v>54.5</v>
      </c>
    </row>
    <row r="1602" spans="1:5" x14ac:dyDescent="0.4">
      <c r="A1602" t="s">
        <v>819</v>
      </c>
      <c r="B1602" t="s">
        <v>134</v>
      </c>
      <c r="C1602" t="str">
        <f>_xlfn.XLOOKUP(tbl_OrderProduct[[#This Row],[ProductID]],tbl_Product[ProductID],tbl_Product[Category])</f>
        <v>Co-op</v>
      </c>
      <c r="D1602">
        <v>1</v>
      </c>
      <c r="E1602" s="3">
        <f>_xlfn.XLOOKUP(tbl_OrderProduct[[#This Row],[ProductID]],tbl_Product[ProductID],tbl_Product[ListPrice])*tbl_OrderProduct[[#This Row],[Quantity]]</f>
        <v>33.5</v>
      </c>
    </row>
    <row r="1603" spans="1:5" x14ac:dyDescent="0.4">
      <c r="A1603" t="s">
        <v>819</v>
      </c>
      <c r="B1603" t="s">
        <v>10</v>
      </c>
      <c r="C1603" t="str">
        <f>_xlfn.XLOOKUP(tbl_OrderProduct[[#This Row],[ProductID]],tbl_Product[ProductID],tbl_Product[Category])</f>
        <v>Party</v>
      </c>
      <c r="D1603">
        <v>1</v>
      </c>
      <c r="E1603" s="3">
        <f>_xlfn.XLOOKUP(tbl_OrderProduct[[#This Row],[ProductID]],tbl_Product[ProductID],tbl_Product[ListPrice])*tbl_OrderProduct[[#This Row],[Quantity]]</f>
        <v>49</v>
      </c>
    </row>
    <row r="1604" spans="1:5" x14ac:dyDescent="0.4">
      <c r="A1604" t="s">
        <v>820</v>
      </c>
      <c r="B1604" t="s">
        <v>162</v>
      </c>
      <c r="C1604" t="str">
        <f>_xlfn.XLOOKUP(tbl_OrderProduct[[#This Row],[ProductID]],tbl_Product[ProductID],tbl_Product[Category])</f>
        <v>Strategy</v>
      </c>
      <c r="D1604">
        <v>2</v>
      </c>
      <c r="E1604" s="3">
        <f>_xlfn.XLOOKUP(tbl_OrderProduct[[#This Row],[ProductID]],tbl_Product[ProductID],tbl_Product[ListPrice])*tbl_OrderProduct[[#This Row],[Quantity]]</f>
        <v>35</v>
      </c>
    </row>
    <row r="1605" spans="1:5" x14ac:dyDescent="0.4">
      <c r="A1605" t="s">
        <v>821</v>
      </c>
      <c r="B1605" t="s">
        <v>148</v>
      </c>
      <c r="C1605" t="str">
        <f>_xlfn.XLOOKUP(tbl_OrderProduct[[#This Row],[ProductID]],tbl_Product[ProductID],tbl_Product[Category])</f>
        <v>Strategy</v>
      </c>
      <c r="D1605">
        <v>1</v>
      </c>
      <c r="E1605" s="3">
        <f>_xlfn.XLOOKUP(tbl_OrderProduct[[#This Row],[ProductID]],tbl_Product[ProductID],tbl_Product[ListPrice])*tbl_OrderProduct[[#This Row],[Quantity]]</f>
        <v>20.49</v>
      </c>
    </row>
    <row r="1606" spans="1:5" x14ac:dyDescent="0.4">
      <c r="A1606" t="s">
        <v>821</v>
      </c>
      <c r="B1606" t="s">
        <v>142</v>
      </c>
      <c r="C1606" t="str">
        <f>_xlfn.XLOOKUP(tbl_OrderProduct[[#This Row],[ProductID]],tbl_Product[ProductID],tbl_Product[Category])</f>
        <v>Classic</v>
      </c>
      <c r="D1606">
        <v>2</v>
      </c>
      <c r="E1606" s="3">
        <f>_xlfn.XLOOKUP(tbl_OrderProduct[[#This Row],[ProductID]],tbl_Product[ProductID],tbl_Product[ListPrice])*tbl_OrderProduct[[#This Row],[Quantity]]</f>
        <v>98.98</v>
      </c>
    </row>
    <row r="1607" spans="1:5" x14ac:dyDescent="0.4">
      <c r="A1607" t="s">
        <v>821</v>
      </c>
      <c r="B1607" t="s">
        <v>9</v>
      </c>
      <c r="C1607" t="str">
        <f>_xlfn.XLOOKUP(tbl_OrderProduct[[#This Row],[ProductID]],tbl_Product[ProductID],tbl_Product[Category])</f>
        <v>Strategy</v>
      </c>
      <c r="D1607">
        <v>1</v>
      </c>
      <c r="E1607" s="3">
        <f>_xlfn.XLOOKUP(tbl_OrderProduct[[#This Row],[ProductID]],tbl_Product[ProductID],tbl_Product[ListPrice])*tbl_OrderProduct[[#This Row],[Quantity]]</f>
        <v>73.95</v>
      </c>
    </row>
    <row r="1608" spans="1:5" x14ac:dyDescent="0.4">
      <c r="A1608" t="s">
        <v>822</v>
      </c>
      <c r="B1608" t="s">
        <v>7</v>
      </c>
      <c r="C1608" t="str">
        <f>_xlfn.XLOOKUP(tbl_OrderProduct[[#This Row],[ProductID]],tbl_Product[ProductID],tbl_Product[Category])</f>
        <v>Strategy</v>
      </c>
      <c r="D1608">
        <v>2</v>
      </c>
      <c r="E1608" s="3">
        <f>_xlfn.XLOOKUP(tbl_OrderProduct[[#This Row],[ProductID]],tbl_Product[ProductID],tbl_Product[ListPrice])*tbl_OrderProduct[[#This Row],[Quantity]]</f>
        <v>106</v>
      </c>
    </row>
    <row r="1609" spans="1:5" x14ac:dyDescent="0.4">
      <c r="A1609" t="s">
        <v>822</v>
      </c>
      <c r="B1609" t="s">
        <v>9</v>
      </c>
      <c r="C1609" t="str">
        <f>_xlfn.XLOOKUP(tbl_OrderProduct[[#This Row],[ProductID]],tbl_Product[ProductID],tbl_Product[Category])</f>
        <v>Strategy</v>
      </c>
      <c r="D1609">
        <v>2</v>
      </c>
      <c r="E1609" s="3">
        <f>_xlfn.XLOOKUP(tbl_OrderProduct[[#This Row],[ProductID]],tbl_Product[ProductID],tbl_Product[ListPrice])*tbl_OrderProduct[[#This Row],[Quantity]]</f>
        <v>147.9</v>
      </c>
    </row>
    <row r="1610" spans="1:5" x14ac:dyDescent="0.4">
      <c r="A1610" t="s">
        <v>822</v>
      </c>
      <c r="B1610" t="s">
        <v>142</v>
      </c>
      <c r="C1610" t="str">
        <f>_xlfn.XLOOKUP(tbl_OrderProduct[[#This Row],[ProductID]],tbl_Product[ProductID],tbl_Product[Category])</f>
        <v>Classic</v>
      </c>
      <c r="D1610">
        <v>1</v>
      </c>
      <c r="E1610" s="3">
        <f>_xlfn.XLOOKUP(tbl_OrderProduct[[#This Row],[ProductID]],tbl_Product[ProductID],tbl_Product[ListPrice])*tbl_OrderProduct[[#This Row],[Quantity]]</f>
        <v>49.49</v>
      </c>
    </row>
    <row r="1611" spans="1:5" x14ac:dyDescent="0.4">
      <c r="A1611" t="s">
        <v>823</v>
      </c>
      <c r="B1611" t="s">
        <v>133</v>
      </c>
      <c r="C1611" t="str">
        <f>_xlfn.XLOOKUP(tbl_OrderProduct[[#This Row],[ProductID]],tbl_Product[ProductID],tbl_Product[Category])</f>
        <v>Adventure</v>
      </c>
      <c r="D1611">
        <v>1</v>
      </c>
      <c r="E1611" s="3">
        <f>_xlfn.XLOOKUP(tbl_OrderProduct[[#This Row],[ProductID]],tbl_Product[ProductID],tbl_Product[ListPrice])*tbl_OrderProduct[[#This Row],[Quantity]]</f>
        <v>23.95</v>
      </c>
    </row>
    <row r="1612" spans="1:5" x14ac:dyDescent="0.4">
      <c r="A1612" t="s">
        <v>824</v>
      </c>
      <c r="B1612" t="s">
        <v>132</v>
      </c>
      <c r="C1612" t="str">
        <f>_xlfn.XLOOKUP(tbl_OrderProduct[[#This Row],[ProductID]],tbl_Product[ProductID],tbl_Product[Category])</f>
        <v>Strategy</v>
      </c>
      <c r="D1612">
        <v>1</v>
      </c>
      <c r="E1612" s="3">
        <f>_xlfn.XLOOKUP(tbl_OrderProduct[[#This Row],[ProductID]],tbl_Product[ProductID],tbl_Product[ListPrice])*tbl_OrderProduct[[#This Row],[Quantity]]</f>
        <v>16.5</v>
      </c>
    </row>
    <row r="1613" spans="1:5" x14ac:dyDescent="0.4">
      <c r="A1613" t="s">
        <v>824</v>
      </c>
      <c r="B1613" t="s">
        <v>162</v>
      </c>
      <c r="C1613" t="str">
        <f>_xlfn.XLOOKUP(tbl_OrderProduct[[#This Row],[ProductID]],tbl_Product[ProductID],tbl_Product[Category])</f>
        <v>Strategy</v>
      </c>
      <c r="D1613">
        <v>2</v>
      </c>
      <c r="E1613" s="3">
        <f>_xlfn.XLOOKUP(tbl_OrderProduct[[#This Row],[ProductID]],tbl_Product[ProductID],tbl_Product[ListPrice])*tbl_OrderProduct[[#This Row],[Quantity]]</f>
        <v>35</v>
      </c>
    </row>
    <row r="1614" spans="1:5" x14ac:dyDescent="0.4">
      <c r="A1614" t="s">
        <v>824</v>
      </c>
      <c r="B1614" t="s">
        <v>163</v>
      </c>
      <c r="C1614" t="str">
        <f>_xlfn.XLOOKUP(tbl_OrderProduct[[#This Row],[ProductID]],tbl_Product[ProductID],tbl_Product[Category])</f>
        <v>Party</v>
      </c>
      <c r="D1614">
        <v>1</v>
      </c>
      <c r="E1614" s="3">
        <f>_xlfn.XLOOKUP(tbl_OrderProduct[[#This Row],[ProductID]],tbl_Product[ProductID],tbl_Product[ListPrice])*tbl_OrderProduct[[#This Row],[Quantity]]</f>
        <v>38</v>
      </c>
    </row>
    <row r="1615" spans="1:5" x14ac:dyDescent="0.4">
      <c r="A1615" t="s">
        <v>824</v>
      </c>
      <c r="B1615" t="s">
        <v>139</v>
      </c>
      <c r="C1615" t="str">
        <f>_xlfn.XLOOKUP(tbl_OrderProduct[[#This Row],[ProductID]],tbl_Product[ProductID],tbl_Product[Category])</f>
        <v>Strategy</v>
      </c>
      <c r="D1615">
        <v>1</v>
      </c>
      <c r="E1615" s="3">
        <f>_xlfn.XLOOKUP(tbl_OrderProduct[[#This Row],[ProductID]],tbl_Product[ProductID],tbl_Product[ListPrice])*tbl_OrderProduct[[#This Row],[Quantity]]</f>
        <v>54.99</v>
      </c>
    </row>
    <row r="1616" spans="1:5" x14ac:dyDescent="0.4">
      <c r="A1616" t="s">
        <v>824</v>
      </c>
      <c r="B1616" t="s">
        <v>156</v>
      </c>
      <c r="C1616" t="str">
        <f>_xlfn.XLOOKUP(tbl_OrderProduct[[#This Row],[ProductID]],tbl_Product[ProductID],tbl_Product[Category])</f>
        <v>Strategy</v>
      </c>
      <c r="D1616">
        <v>1</v>
      </c>
      <c r="E1616" s="3">
        <f>_xlfn.XLOOKUP(tbl_OrderProduct[[#This Row],[ProductID]],tbl_Product[ProductID],tbl_Product[ListPrice])*tbl_OrderProduct[[#This Row],[Quantity]]</f>
        <v>40.99</v>
      </c>
    </row>
    <row r="1617" spans="1:5" x14ac:dyDescent="0.4">
      <c r="A1617" t="s">
        <v>825</v>
      </c>
      <c r="B1617" t="s">
        <v>165</v>
      </c>
      <c r="C1617" t="str">
        <f>_xlfn.XLOOKUP(tbl_OrderProduct[[#This Row],[ProductID]],tbl_Product[ProductID],tbl_Product[Category])</f>
        <v>Party</v>
      </c>
      <c r="D1617">
        <v>2</v>
      </c>
      <c r="E1617" s="3">
        <f>_xlfn.XLOOKUP(tbl_OrderProduct[[#This Row],[ProductID]],tbl_Product[ProductID],tbl_Product[ListPrice])*tbl_OrderProduct[[#This Row],[Quantity]]</f>
        <v>52.98</v>
      </c>
    </row>
    <row r="1618" spans="1:5" x14ac:dyDescent="0.4">
      <c r="A1618" t="s">
        <v>826</v>
      </c>
      <c r="B1618" t="s">
        <v>155</v>
      </c>
      <c r="C1618" t="str">
        <f>_xlfn.XLOOKUP(tbl_OrderProduct[[#This Row],[ProductID]],tbl_Product[ProductID],tbl_Product[Category])</f>
        <v>Strategy</v>
      </c>
      <c r="D1618">
        <v>2</v>
      </c>
      <c r="E1618" s="3">
        <f>_xlfn.XLOOKUP(tbl_OrderProduct[[#This Row],[ProductID]],tbl_Product[ProductID],tbl_Product[ListPrice])*tbl_OrderProduct[[#This Row],[Quantity]]</f>
        <v>54</v>
      </c>
    </row>
    <row r="1619" spans="1:5" x14ac:dyDescent="0.4">
      <c r="A1619" t="s">
        <v>826</v>
      </c>
      <c r="B1619" t="s">
        <v>5</v>
      </c>
      <c r="C1619" t="str">
        <f>_xlfn.XLOOKUP(tbl_OrderProduct[[#This Row],[ProductID]],tbl_Product[ProductID],tbl_Product[Category])</f>
        <v>Strategy</v>
      </c>
      <c r="D1619">
        <v>2</v>
      </c>
      <c r="E1619" s="3">
        <f>_xlfn.XLOOKUP(tbl_OrderProduct[[#This Row],[ProductID]],tbl_Product[ProductID],tbl_Product[ListPrice])*tbl_OrderProduct[[#This Row],[Quantity]]</f>
        <v>99.9</v>
      </c>
    </row>
    <row r="1620" spans="1:5" x14ac:dyDescent="0.4">
      <c r="A1620" t="s">
        <v>826</v>
      </c>
      <c r="B1620" t="s">
        <v>147</v>
      </c>
      <c r="C1620" t="str">
        <f>_xlfn.XLOOKUP(tbl_OrderProduct[[#This Row],[ProductID]],tbl_Product[ProductID],tbl_Product[Category])</f>
        <v>Classic</v>
      </c>
      <c r="D1620">
        <v>1</v>
      </c>
      <c r="E1620" s="3">
        <f>_xlfn.XLOOKUP(tbl_OrderProduct[[#This Row],[ProductID]],tbl_Product[ProductID],tbl_Product[ListPrice])*tbl_OrderProduct[[#This Row],[Quantity]]</f>
        <v>40.950000000000003</v>
      </c>
    </row>
    <row r="1621" spans="1:5" x14ac:dyDescent="0.4">
      <c r="A1621" t="s">
        <v>826</v>
      </c>
      <c r="B1621" t="s">
        <v>152</v>
      </c>
      <c r="C1621" t="str">
        <f>_xlfn.XLOOKUP(tbl_OrderProduct[[#This Row],[ProductID]],tbl_Product[ProductID],tbl_Product[Category])</f>
        <v>Party</v>
      </c>
      <c r="D1621">
        <v>2</v>
      </c>
      <c r="E1621" s="3">
        <f>_xlfn.XLOOKUP(tbl_OrderProduct[[#This Row],[ProductID]],tbl_Product[ProductID],tbl_Product[ListPrice])*tbl_OrderProduct[[#This Row],[Quantity]]</f>
        <v>119.9</v>
      </c>
    </row>
    <row r="1622" spans="1:5" x14ac:dyDescent="0.4">
      <c r="A1622" t="s">
        <v>827</v>
      </c>
      <c r="B1622" t="s">
        <v>2</v>
      </c>
      <c r="C1622" t="str">
        <f>_xlfn.XLOOKUP(tbl_OrderProduct[[#This Row],[ProductID]],tbl_Product[ProductID],tbl_Product[Category])</f>
        <v>Strategy</v>
      </c>
      <c r="D1622">
        <v>3</v>
      </c>
      <c r="E1622" s="3">
        <f>_xlfn.XLOOKUP(tbl_OrderProduct[[#This Row],[ProductID]],tbl_Product[ProductID],tbl_Product[ListPrice])*tbl_OrderProduct[[#This Row],[Quantity]]</f>
        <v>38.849999999999994</v>
      </c>
    </row>
    <row r="1623" spans="1:5" x14ac:dyDescent="0.4">
      <c r="A1623" t="s">
        <v>828</v>
      </c>
      <c r="B1623" t="s">
        <v>164</v>
      </c>
      <c r="C1623" t="str">
        <f>_xlfn.XLOOKUP(tbl_OrderProduct[[#This Row],[ProductID]],tbl_Product[ProductID],tbl_Product[Category])</f>
        <v>Strategy</v>
      </c>
      <c r="D1623">
        <v>1</v>
      </c>
      <c r="E1623" s="3">
        <f>_xlfn.XLOOKUP(tbl_OrderProduct[[#This Row],[ProductID]],tbl_Product[ProductID],tbl_Product[ListPrice])*tbl_OrderProduct[[#This Row],[Quantity]]</f>
        <v>29</v>
      </c>
    </row>
    <row r="1624" spans="1:5" x14ac:dyDescent="0.4">
      <c r="A1624" t="s">
        <v>828</v>
      </c>
      <c r="B1624" t="s">
        <v>8</v>
      </c>
      <c r="C1624" t="str">
        <f>_xlfn.XLOOKUP(tbl_OrderProduct[[#This Row],[ProductID]],tbl_Product[ProductID],tbl_Product[Category])</f>
        <v>Adventure</v>
      </c>
      <c r="D1624">
        <v>2</v>
      </c>
      <c r="E1624" s="3">
        <f>_xlfn.XLOOKUP(tbl_OrderProduct[[#This Row],[ProductID]],tbl_Product[ProductID],tbl_Product[ListPrice])*tbl_OrderProduct[[#This Row],[Quantity]]</f>
        <v>109</v>
      </c>
    </row>
    <row r="1625" spans="1:5" x14ac:dyDescent="0.4">
      <c r="A1625" t="s">
        <v>829</v>
      </c>
      <c r="B1625" t="s">
        <v>164</v>
      </c>
      <c r="C1625" t="str">
        <f>_xlfn.XLOOKUP(tbl_OrderProduct[[#This Row],[ProductID]],tbl_Product[ProductID],tbl_Product[Category])</f>
        <v>Strategy</v>
      </c>
      <c r="D1625">
        <v>2</v>
      </c>
      <c r="E1625" s="3">
        <f>_xlfn.XLOOKUP(tbl_OrderProduct[[#This Row],[ProductID]],tbl_Product[ProductID],tbl_Product[ListPrice])*tbl_OrderProduct[[#This Row],[Quantity]]</f>
        <v>58</v>
      </c>
    </row>
    <row r="1626" spans="1:5" x14ac:dyDescent="0.4">
      <c r="A1626" t="s">
        <v>830</v>
      </c>
      <c r="B1626" t="s">
        <v>141</v>
      </c>
      <c r="C1626" t="str">
        <f>_xlfn.XLOOKUP(tbl_OrderProduct[[#This Row],[ProductID]],tbl_Product[ProductID],tbl_Product[Category])</f>
        <v>Strategy</v>
      </c>
      <c r="D1626">
        <v>1</v>
      </c>
      <c r="E1626" s="3">
        <f>_xlfn.XLOOKUP(tbl_OrderProduct[[#This Row],[ProductID]],tbl_Product[ProductID],tbl_Product[ListPrice])*tbl_OrderProduct[[#This Row],[Quantity]]</f>
        <v>24</v>
      </c>
    </row>
    <row r="1627" spans="1:5" x14ac:dyDescent="0.4">
      <c r="A1627" t="s">
        <v>830</v>
      </c>
      <c r="B1627" t="s">
        <v>150</v>
      </c>
      <c r="C1627" t="str">
        <f>_xlfn.XLOOKUP(tbl_OrderProduct[[#This Row],[ProductID]],tbl_Product[ProductID],tbl_Product[Category])</f>
        <v>Party</v>
      </c>
      <c r="D1627">
        <v>1</v>
      </c>
      <c r="E1627" s="3">
        <f>_xlfn.XLOOKUP(tbl_OrderProduct[[#This Row],[ProductID]],tbl_Product[ProductID],tbl_Product[ListPrice])*tbl_OrderProduct[[#This Row],[Quantity]]</f>
        <v>35</v>
      </c>
    </row>
    <row r="1628" spans="1:5" x14ac:dyDescent="0.4">
      <c r="A1628" t="s">
        <v>830</v>
      </c>
      <c r="B1628" t="s">
        <v>129</v>
      </c>
      <c r="C1628" t="str">
        <f>_xlfn.XLOOKUP(tbl_OrderProduct[[#This Row],[ProductID]],tbl_Product[ProductID],tbl_Product[Category])</f>
        <v>Party</v>
      </c>
      <c r="D1628">
        <v>2</v>
      </c>
      <c r="E1628" s="3">
        <f>_xlfn.XLOOKUP(tbl_OrderProduct[[#This Row],[ProductID]],tbl_Product[ProductID],tbl_Product[ListPrice])*tbl_OrderProduct[[#This Row],[Quantity]]</f>
        <v>98.98</v>
      </c>
    </row>
    <row r="1629" spans="1:5" x14ac:dyDescent="0.4">
      <c r="A1629" t="s">
        <v>830</v>
      </c>
      <c r="B1629" t="s">
        <v>135</v>
      </c>
      <c r="C1629" t="str">
        <f>_xlfn.XLOOKUP(tbl_OrderProduct[[#This Row],[ProductID]],tbl_Product[ProductID],tbl_Product[Category])</f>
        <v>Classic</v>
      </c>
      <c r="D1629">
        <v>1</v>
      </c>
      <c r="E1629" s="3">
        <f>_xlfn.XLOOKUP(tbl_OrderProduct[[#This Row],[ProductID]],tbl_Product[ProductID],tbl_Product[ListPrice])*tbl_OrderProduct[[#This Row],[Quantity]]</f>
        <v>16.989999999999998</v>
      </c>
    </row>
    <row r="1630" spans="1:5" x14ac:dyDescent="0.4">
      <c r="A1630" t="s">
        <v>830</v>
      </c>
      <c r="B1630" t="s">
        <v>157</v>
      </c>
      <c r="C1630" t="str">
        <f>_xlfn.XLOOKUP(tbl_OrderProduct[[#This Row],[ProductID]],tbl_Product[ProductID],tbl_Product[Category])</f>
        <v>Strategy</v>
      </c>
      <c r="D1630">
        <v>1</v>
      </c>
      <c r="E1630" s="3">
        <f>_xlfn.XLOOKUP(tbl_OrderProduct[[#This Row],[ProductID]],tbl_Product[ProductID],tbl_Product[ListPrice])*tbl_OrderProduct[[#This Row],[Quantity]]</f>
        <v>47</v>
      </c>
    </row>
    <row r="1631" spans="1:5" x14ac:dyDescent="0.4">
      <c r="A1631" t="s">
        <v>831</v>
      </c>
      <c r="B1631" t="s">
        <v>148</v>
      </c>
      <c r="C1631" t="str">
        <f>_xlfn.XLOOKUP(tbl_OrderProduct[[#This Row],[ProductID]],tbl_Product[ProductID],tbl_Product[Category])</f>
        <v>Strategy</v>
      </c>
      <c r="D1631">
        <v>1</v>
      </c>
      <c r="E1631" s="3">
        <f>_xlfn.XLOOKUP(tbl_OrderProduct[[#This Row],[ProductID]],tbl_Product[ProductID],tbl_Product[ListPrice])*tbl_OrderProduct[[#This Row],[Quantity]]</f>
        <v>20.49</v>
      </c>
    </row>
    <row r="1632" spans="1:5" x14ac:dyDescent="0.4">
      <c r="A1632" t="s">
        <v>832</v>
      </c>
      <c r="B1632" t="s">
        <v>156</v>
      </c>
      <c r="C1632" t="str">
        <f>_xlfn.XLOOKUP(tbl_OrderProduct[[#This Row],[ProductID]],tbl_Product[ProductID],tbl_Product[Category])</f>
        <v>Strategy</v>
      </c>
      <c r="D1632">
        <v>3</v>
      </c>
      <c r="E1632" s="3">
        <f>_xlfn.XLOOKUP(tbl_OrderProduct[[#This Row],[ProductID]],tbl_Product[ProductID],tbl_Product[ListPrice])*tbl_OrderProduct[[#This Row],[Quantity]]</f>
        <v>122.97</v>
      </c>
    </row>
    <row r="1633" spans="1:5" x14ac:dyDescent="0.4">
      <c r="A1633" t="s">
        <v>832</v>
      </c>
      <c r="B1633" t="s">
        <v>133</v>
      </c>
      <c r="C1633" t="str">
        <f>_xlfn.XLOOKUP(tbl_OrderProduct[[#This Row],[ProductID]],tbl_Product[ProductID],tbl_Product[Category])</f>
        <v>Adventure</v>
      </c>
      <c r="D1633">
        <v>3</v>
      </c>
      <c r="E1633" s="3">
        <f>_xlfn.XLOOKUP(tbl_OrderProduct[[#This Row],[ProductID]],tbl_Product[ProductID],tbl_Product[ListPrice])*tbl_OrderProduct[[#This Row],[Quantity]]</f>
        <v>71.849999999999994</v>
      </c>
    </row>
    <row r="1634" spans="1:5" x14ac:dyDescent="0.4">
      <c r="A1634" t="s">
        <v>833</v>
      </c>
      <c r="B1634" t="s">
        <v>148</v>
      </c>
      <c r="C1634" t="str">
        <f>_xlfn.XLOOKUP(tbl_OrderProduct[[#This Row],[ProductID]],tbl_Product[ProductID],tbl_Product[Category])</f>
        <v>Strategy</v>
      </c>
      <c r="D1634">
        <v>2</v>
      </c>
      <c r="E1634" s="3">
        <f>_xlfn.XLOOKUP(tbl_OrderProduct[[#This Row],[ProductID]],tbl_Product[ProductID],tbl_Product[ListPrice])*tbl_OrderProduct[[#This Row],[Quantity]]</f>
        <v>40.98</v>
      </c>
    </row>
    <row r="1635" spans="1:5" x14ac:dyDescent="0.4">
      <c r="A1635" t="s">
        <v>833</v>
      </c>
      <c r="B1635" t="s">
        <v>137</v>
      </c>
      <c r="C1635" t="str">
        <f>_xlfn.XLOOKUP(tbl_OrderProduct[[#This Row],[ProductID]],tbl_Product[ProductID],tbl_Product[Category])</f>
        <v>Classic</v>
      </c>
      <c r="D1635">
        <v>1</v>
      </c>
      <c r="E1635" s="3">
        <f>_xlfn.XLOOKUP(tbl_OrderProduct[[#This Row],[ProductID]],tbl_Product[ProductID],tbl_Product[ListPrice])*tbl_OrderProduct[[#This Row],[Quantity]]</f>
        <v>70.989999999999995</v>
      </c>
    </row>
    <row r="1636" spans="1:5" x14ac:dyDescent="0.4">
      <c r="A1636" t="s">
        <v>833</v>
      </c>
      <c r="B1636" t="s">
        <v>6</v>
      </c>
      <c r="C1636" t="str">
        <f>_xlfn.XLOOKUP(tbl_OrderProduct[[#This Row],[ProductID]],tbl_Product[ProductID],tbl_Product[Category])</f>
        <v>Adventure</v>
      </c>
      <c r="D1636">
        <v>2</v>
      </c>
      <c r="E1636" s="3">
        <f>_xlfn.XLOOKUP(tbl_OrderProduct[[#This Row],[ProductID]],tbl_Product[ProductID],tbl_Product[ListPrice])*tbl_OrderProduct[[#This Row],[Quantity]]</f>
        <v>34</v>
      </c>
    </row>
    <row r="1637" spans="1:5" x14ac:dyDescent="0.4">
      <c r="A1637" t="s">
        <v>833</v>
      </c>
      <c r="B1637" t="s">
        <v>11</v>
      </c>
      <c r="C1637" t="str">
        <f>_xlfn.XLOOKUP(tbl_OrderProduct[[#This Row],[ProductID]],tbl_Product[ProductID],tbl_Product[Category])</f>
        <v>Adventure</v>
      </c>
      <c r="D1637">
        <v>2</v>
      </c>
      <c r="E1637" s="3">
        <f>_xlfn.XLOOKUP(tbl_OrderProduct[[#This Row],[ProductID]],tbl_Product[ProductID],tbl_Product[ListPrice])*tbl_OrderProduct[[#This Row],[Quantity]]</f>
        <v>39.9</v>
      </c>
    </row>
    <row r="1638" spans="1:5" x14ac:dyDescent="0.4">
      <c r="A1638" t="s">
        <v>834</v>
      </c>
      <c r="B1638" t="s">
        <v>134</v>
      </c>
      <c r="C1638" t="str">
        <f>_xlfn.XLOOKUP(tbl_OrderProduct[[#This Row],[ProductID]],tbl_Product[ProductID],tbl_Product[Category])</f>
        <v>Co-op</v>
      </c>
      <c r="D1638">
        <v>1</v>
      </c>
      <c r="E1638" s="3">
        <f>_xlfn.XLOOKUP(tbl_OrderProduct[[#This Row],[ProductID]],tbl_Product[ProductID],tbl_Product[ListPrice])*tbl_OrderProduct[[#This Row],[Quantity]]</f>
        <v>33.5</v>
      </c>
    </row>
    <row r="1639" spans="1:5" x14ac:dyDescent="0.4">
      <c r="A1639" t="s">
        <v>834</v>
      </c>
      <c r="B1639" t="s">
        <v>141</v>
      </c>
      <c r="C1639" t="str">
        <f>_xlfn.XLOOKUP(tbl_OrderProduct[[#This Row],[ProductID]],tbl_Product[ProductID],tbl_Product[Category])</f>
        <v>Strategy</v>
      </c>
      <c r="D1639">
        <v>1</v>
      </c>
      <c r="E1639" s="3">
        <f>_xlfn.XLOOKUP(tbl_OrderProduct[[#This Row],[ProductID]],tbl_Product[ProductID],tbl_Product[ListPrice])*tbl_OrderProduct[[#This Row],[Quantity]]</f>
        <v>24</v>
      </c>
    </row>
    <row r="1640" spans="1:5" x14ac:dyDescent="0.4">
      <c r="A1640" t="s">
        <v>834</v>
      </c>
      <c r="B1640" t="s">
        <v>157</v>
      </c>
      <c r="C1640" t="str">
        <f>_xlfn.XLOOKUP(tbl_OrderProduct[[#This Row],[ProductID]],tbl_Product[ProductID],tbl_Product[Category])</f>
        <v>Strategy</v>
      </c>
      <c r="D1640">
        <v>1</v>
      </c>
      <c r="E1640" s="3">
        <f>_xlfn.XLOOKUP(tbl_OrderProduct[[#This Row],[ProductID]],tbl_Product[ProductID],tbl_Product[ListPrice])*tbl_OrderProduct[[#This Row],[Quantity]]</f>
        <v>47</v>
      </c>
    </row>
    <row r="1641" spans="1:5" x14ac:dyDescent="0.4">
      <c r="A1641" t="s">
        <v>834</v>
      </c>
      <c r="B1641" t="s">
        <v>158</v>
      </c>
      <c r="C1641" t="str">
        <f>_xlfn.XLOOKUP(tbl_OrderProduct[[#This Row],[ProductID]],tbl_Product[ProductID],tbl_Product[Category])</f>
        <v>Classic</v>
      </c>
      <c r="D1641">
        <v>2</v>
      </c>
      <c r="E1641" s="3">
        <f>_xlfn.XLOOKUP(tbl_OrderProduct[[#This Row],[ProductID]],tbl_Product[ProductID],tbl_Product[ListPrice])*tbl_OrderProduct[[#This Row],[Quantity]]</f>
        <v>90</v>
      </c>
    </row>
    <row r="1642" spans="1:5" x14ac:dyDescent="0.4">
      <c r="A1642" t="s">
        <v>834</v>
      </c>
      <c r="B1642" t="s">
        <v>142</v>
      </c>
      <c r="C1642" t="str">
        <f>_xlfn.XLOOKUP(tbl_OrderProduct[[#This Row],[ProductID]],tbl_Product[ProductID],tbl_Product[Category])</f>
        <v>Classic</v>
      </c>
      <c r="D1642">
        <v>1</v>
      </c>
      <c r="E1642" s="3">
        <f>_xlfn.XLOOKUP(tbl_OrderProduct[[#This Row],[ProductID]],tbl_Product[ProductID],tbl_Product[ListPrice])*tbl_OrderProduct[[#This Row],[Quantity]]</f>
        <v>49.49</v>
      </c>
    </row>
    <row r="1643" spans="1:5" x14ac:dyDescent="0.4">
      <c r="A1643" t="s">
        <v>834</v>
      </c>
      <c r="B1643" t="s">
        <v>10</v>
      </c>
      <c r="C1643" t="str">
        <f>_xlfn.XLOOKUP(tbl_OrderProduct[[#This Row],[ProductID]],tbl_Product[ProductID],tbl_Product[Category])</f>
        <v>Party</v>
      </c>
      <c r="D1643">
        <v>2</v>
      </c>
      <c r="E1643" s="3">
        <f>_xlfn.XLOOKUP(tbl_OrderProduct[[#This Row],[ProductID]],tbl_Product[ProductID],tbl_Product[ListPrice])*tbl_OrderProduct[[#This Row],[Quantity]]</f>
        <v>98</v>
      </c>
    </row>
    <row r="1644" spans="1:5" x14ac:dyDescent="0.4">
      <c r="A1644" t="s">
        <v>835</v>
      </c>
      <c r="B1644" t="s">
        <v>141</v>
      </c>
      <c r="C1644" t="str">
        <f>_xlfn.XLOOKUP(tbl_OrderProduct[[#This Row],[ProductID]],tbl_Product[ProductID],tbl_Product[Category])</f>
        <v>Strategy</v>
      </c>
      <c r="D1644">
        <v>1</v>
      </c>
      <c r="E1644" s="3">
        <f>_xlfn.XLOOKUP(tbl_OrderProduct[[#This Row],[ProductID]],tbl_Product[ProductID],tbl_Product[ListPrice])*tbl_OrderProduct[[#This Row],[Quantity]]</f>
        <v>24</v>
      </c>
    </row>
    <row r="1645" spans="1:5" x14ac:dyDescent="0.4">
      <c r="A1645" t="s">
        <v>835</v>
      </c>
      <c r="B1645" t="s">
        <v>147</v>
      </c>
      <c r="C1645" t="str">
        <f>_xlfn.XLOOKUP(tbl_OrderProduct[[#This Row],[ProductID]],tbl_Product[ProductID],tbl_Product[Category])</f>
        <v>Classic</v>
      </c>
      <c r="D1645">
        <v>1</v>
      </c>
      <c r="E1645" s="3">
        <f>_xlfn.XLOOKUP(tbl_OrderProduct[[#This Row],[ProductID]],tbl_Product[ProductID],tbl_Product[ListPrice])*tbl_OrderProduct[[#This Row],[Quantity]]</f>
        <v>40.950000000000003</v>
      </c>
    </row>
    <row r="1646" spans="1:5" x14ac:dyDescent="0.4">
      <c r="A1646" t="s">
        <v>835</v>
      </c>
      <c r="B1646" t="s">
        <v>165</v>
      </c>
      <c r="C1646" t="str">
        <f>_xlfn.XLOOKUP(tbl_OrderProduct[[#This Row],[ProductID]],tbl_Product[ProductID],tbl_Product[Category])</f>
        <v>Party</v>
      </c>
      <c r="D1646">
        <v>1</v>
      </c>
      <c r="E1646" s="3">
        <f>_xlfn.XLOOKUP(tbl_OrderProduct[[#This Row],[ProductID]],tbl_Product[ProductID],tbl_Product[ListPrice])*tbl_OrderProduct[[#This Row],[Quantity]]</f>
        <v>26.49</v>
      </c>
    </row>
    <row r="1647" spans="1:5" x14ac:dyDescent="0.4">
      <c r="A1647" t="s">
        <v>835</v>
      </c>
      <c r="B1647" t="s">
        <v>9</v>
      </c>
      <c r="C1647" t="str">
        <f>_xlfn.XLOOKUP(tbl_OrderProduct[[#This Row],[ProductID]],tbl_Product[ProductID],tbl_Product[Category])</f>
        <v>Strategy</v>
      </c>
      <c r="D1647">
        <v>1</v>
      </c>
      <c r="E1647" s="3">
        <f>_xlfn.XLOOKUP(tbl_OrderProduct[[#This Row],[ProductID]],tbl_Product[ProductID],tbl_Product[ListPrice])*tbl_OrderProduct[[#This Row],[Quantity]]</f>
        <v>73.95</v>
      </c>
    </row>
    <row r="1648" spans="1:5" x14ac:dyDescent="0.4">
      <c r="A1648" t="s">
        <v>835</v>
      </c>
      <c r="B1648" t="s">
        <v>150</v>
      </c>
      <c r="C1648" t="str">
        <f>_xlfn.XLOOKUP(tbl_OrderProduct[[#This Row],[ProductID]],tbl_Product[ProductID],tbl_Product[Category])</f>
        <v>Party</v>
      </c>
      <c r="D1648">
        <v>2</v>
      </c>
      <c r="E1648" s="3">
        <f>_xlfn.XLOOKUP(tbl_OrderProduct[[#This Row],[ProductID]],tbl_Product[ProductID],tbl_Product[ListPrice])*tbl_OrderProduct[[#This Row],[Quantity]]</f>
        <v>70</v>
      </c>
    </row>
    <row r="1649" spans="1:5" x14ac:dyDescent="0.4">
      <c r="A1649" t="s">
        <v>835</v>
      </c>
      <c r="B1649" t="s">
        <v>139</v>
      </c>
      <c r="C1649" t="str">
        <f>_xlfn.XLOOKUP(tbl_OrderProduct[[#This Row],[ProductID]],tbl_Product[ProductID],tbl_Product[Category])</f>
        <v>Strategy</v>
      </c>
      <c r="D1649">
        <v>1</v>
      </c>
      <c r="E1649" s="3">
        <f>_xlfn.XLOOKUP(tbl_OrderProduct[[#This Row],[ProductID]],tbl_Product[ProductID],tbl_Product[ListPrice])*tbl_OrderProduct[[#This Row],[Quantity]]</f>
        <v>54.99</v>
      </c>
    </row>
    <row r="1650" spans="1:5" x14ac:dyDescent="0.4">
      <c r="A1650" t="s">
        <v>836</v>
      </c>
      <c r="B1650" t="s">
        <v>136</v>
      </c>
      <c r="C1650" t="str">
        <f>_xlfn.XLOOKUP(tbl_OrderProduct[[#This Row],[ProductID]],tbl_Product[ProductID],tbl_Product[Category])</f>
        <v>Party</v>
      </c>
      <c r="D1650">
        <v>3</v>
      </c>
      <c r="E1650" s="3">
        <f>_xlfn.XLOOKUP(tbl_OrderProduct[[#This Row],[ProductID]],tbl_Product[ProductID],tbl_Product[ListPrice])*tbl_OrderProduct[[#This Row],[Quantity]]</f>
        <v>99</v>
      </c>
    </row>
    <row r="1651" spans="1:5" x14ac:dyDescent="0.4">
      <c r="A1651" t="s">
        <v>837</v>
      </c>
      <c r="B1651" t="s">
        <v>6</v>
      </c>
      <c r="C1651" t="str">
        <f>_xlfn.XLOOKUP(tbl_OrderProduct[[#This Row],[ProductID]],tbl_Product[ProductID],tbl_Product[Category])</f>
        <v>Adventure</v>
      </c>
      <c r="D1651">
        <v>1</v>
      </c>
      <c r="E1651" s="3">
        <f>_xlfn.XLOOKUP(tbl_OrderProduct[[#This Row],[ProductID]],tbl_Product[ProductID],tbl_Product[ListPrice])*tbl_OrderProduct[[#This Row],[Quantity]]</f>
        <v>17</v>
      </c>
    </row>
    <row r="1652" spans="1:5" x14ac:dyDescent="0.4">
      <c r="A1652" t="s">
        <v>838</v>
      </c>
      <c r="B1652" t="s">
        <v>134</v>
      </c>
      <c r="C1652" t="str">
        <f>_xlfn.XLOOKUP(tbl_OrderProduct[[#This Row],[ProductID]],tbl_Product[ProductID],tbl_Product[Category])</f>
        <v>Co-op</v>
      </c>
      <c r="D1652">
        <v>1</v>
      </c>
      <c r="E1652" s="3">
        <f>_xlfn.XLOOKUP(tbl_OrderProduct[[#This Row],[ProductID]],tbl_Product[ProductID],tbl_Product[ListPrice])*tbl_OrderProduct[[#This Row],[Quantity]]</f>
        <v>33.5</v>
      </c>
    </row>
    <row r="1653" spans="1:5" x14ac:dyDescent="0.4">
      <c r="A1653" t="s">
        <v>838</v>
      </c>
      <c r="B1653" t="s">
        <v>8</v>
      </c>
      <c r="C1653" t="str">
        <f>_xlfn.XLOOKUP(tbl_OrderProduct[[#This Row],[ProductID]],tbl_Product[ProductID],tbl_Product[Category])</f>
        <v>Adventure</v>
      </c>
      <c r="D1653">
        <v>3</v>
      </c>
      <c r="E1653" s="3">
        <f>_xlfn.XLOOKUP(tbl_OrderProduct[[#This Row],[ProductID]],tbl_Product[ProductID],tbl_Product[ListPrice])*tbl_OrderProduct[[#This Row],[Quantity]]</f>
        <v>163.5</v>
      </c>
    </row>
    <row r="1654" spans="1:5" x14ac:dyDescent="0.4">
      <c r="A1654" t="s">
        <v>838</v>
      </c>
      <c r="B1654" t="s">
        <v>152</v>
      </c>
      <c r="C1654" t="str">
        <f>_xlfn.XLOOKUP(tbl_OrderProduct[[#This Row],[ProductID]],tbl_Product[ProductID],tbl_Product[Category])</f>
        <v>Party</v>
      </c>
      <c r="D1654">
        <v>1</v>
      </c>
      <c r="E1654" s="3">
        <f>_xlfn.XLOOKUP(tbl_OrderProduct[[#This Row],[ProductID]],tbl_Product[ProductID],tbl_Product[ListPrice])*tbl_OrderProduct[[#This Row],[Quantity]]</f>
        <v>59.95</v>
      </c>
    </row>
    <row r="1655" spans="1:5" x14ac:dyDescent="0.4">
      <c r="A1655" t="s">
        <v>838</v>
      </c>
      <c r="B1655" t="s">
        <v>10</v>
      </c>
      <c r="C1655" t="str">
        <f>_xlfn.XLOOKUP(tbl_OrderProduct[[#This Row],[ProductID]],tbl_Product[ProductID],tbl_Product[Category])</f>
        <v>Party</v>
      </c>
      <c r="D1655">
        <v>1</v>
      </c>
      <c r="E1655" s="3">
        <f>_xlfn.XLOOKUP(tbl_OrderProduct[[#This Row],[ProductID]],tbl_Product[ProductID],tbl_Product[ListPrice])*tbl_OrderProduct[[#This Row],[Quantity]]</f>
        <v>49</v>
      </c>
    </row>
    <row r="1656" spans="1:5" x14ac:dyDescent="0.4">
      <c r="A1656" t="s">
        <v>838</v>
      </c>
      <c r="B1656" t="s">
        <v>148</v>
      </c>
      <c r="C1656" t="str">
        <f>_xlfn.XLOOKUP(tbl_OrderProduct[[#This Row],[ProductID]],tbl_Product[ProductID],tbl_Product[Category])</f>
        <v>Strategy</v>
      </c>
      <c r="D1656">
        <v>1</v>
      </c>
      <c r="E1656" s="3">
        <f>_xlfn.XLOOKUP(tbl_OrderProduct[[#This Row],[ProductID]],tbl_Product[ProductID],tbl_Product[ListPrice])*tbl_OrderProduct[[#This Row],[Quantity]]</f>
        <v>20.49</v>
      </c>
    </row>
    <row r="1657" spans="1:5" x14ac:dyDescent="0.4">
      <c r="A1657" t="s">
        <v>839</v>
      </c>
      <c r="B1657" t="s">
        <v>149</v>
      </c>
      <c r="C1657" t="str">
        <f>_xlfn.XLOOKUP(tbl_OrderProduct[[#This Row],[ProductID]],tbl_Product[ProductID],tbl_Product[Category])</f>
        <v>Co-op</v>
      </c>
      <c r="D1657">
        <v>1</v>
      </c>
      <c r="E1657" s="3">
        <f>_xlfn.XLOOKUP(tbl_OrderProduct[[#This Row],[ProductID]],tbl_Product[ProductID],tbl_Product[ListPrice])*tbl_OrderProduct[[#This Row],[Quantity]]</f>
        <v>20.99</v>
      </c>
    </row>
    <row r="1658" spans="1:5" x14ac:dyDescent="0.4">
      <c r="A1658" t="s">
        <v>840</v>
      </c>
      <c r="B1658" t="s">
        <v>163</v>
      </c>
      <c r="C1658" t="str">
        <f>_xlfn.XLOOKUP(tbl_OrderProduct[[#This Row],[ProductID]],tbl_Product[ProductID],tbl_Product[Category])</f>
        <v>Party</v>
      </c>
      <c r="D1658">
        <v>2</v>
      </c>
      <c r="E1658" s="3">
        <f>_xlfn.XLOOKUP(tbl_OrderProduct[[#This Row],[ProductID]],tbl_Product[ProductID],tbl_Product[ListPrice])*tbl_OrderProduct[[#This Row],[Quantity]]</f>
        <v>76</v>
      </c>
    </row>
    <row r="1659" spans="1:5" x14ac:dyDescent="0.4">
      <c r="A1659" t="s">
        <v>840</v>
      </c>
      <c r="B1659" t="s">
        <v>157</v>
      </c>
      <c r="C1659" t="str">
        <f>_xlfn.XLOOKUP(tbl_OrderProduct[[#This Row],[ProductID]],tbl_Product[ProductID],tbl_Product[Category])</f>
        <v>Strategy</v>
      </c>
      <c r="D1659">
        <v>1</v>
      </c>
      <c r="E1659" s="3">
        <f>_xlfn.XLOOKUP(tbl_OrderProduct[[#This Row],[ProductID]],tbl_Product[ProductID],tbl_Product[ListPrice])*tbl_OrderProduct[[#This Row],[Quantity]]</f>
        <v>47</v>
      </c>
    </row>
    <row r="1660" spans="1:5" x14ac:dyDescent="0.4">
      <c r="A1660" t="s">
        <v>841</v>
      </c>
      <c r="B1660" t="s">
        <v>8</v>
      </c>
      <c r="C1660" t="str">
        <f>_xlfn.XLOOKUP(tbl_OrderProduct[[#This Row],[ProductID]],tbl_Product[ProductID],tbl_Product[Category])</f>
        <v>Adventure</v>
      </c>
      <c r="D1660">
        <v>2</v>
      </c>
      <c r="E1660" s="3">
        <f>_xlfn.XLOOKUP(tbl_OrderProduct[[#This Row],[ProductID]],tbl_Product[ProductID],tbl_Product[ListPrice])*tbl_OrderProduct[[#This Row],[Quantity]]</f>
        <v>109</v>
      </c>
    </row>
    <row r="1661" spans="1:5" x14ac:dyDescent="0.4">
      <c r="A1661" t="s">
        <v>842</v>
      </c>
      <c r="B1661" t="s">
        <v>154</v>
      </c>
      <c r="C1661" t="str">
        <f>_xlfn.XLOOKUP(tbl_OrderProduct[[#This Row],[ProductID]],tbl_Product[ProductID],tbl_Product[Category])</f>
        <v>Strategy</v>
      </c>
      <c r="D1661">
        <v>1</v>
      </c>
      <c r="E1661" s="3">
        <f>_xlfn.XLOOKUP(tbl_OrderProduct[[#This Row],[ProductID]],tbl_Product[ProductID],tbl_Product[ListPrice])*tbl_OrderProduct[[#This Row],[Quantity]]</f>
        <v>31</v>
      </c>
    </row>
    <row r="1662" spans="1:5" x14ac:dyDescent="0.4">
      <c r="A1662" t="s">
        <v>842</v>
      </c>
      <c r="B1662" t="s">
        <v>134</v>
      </c>
      <c r="C1662" t="str">
        <f>_xlfn.XLOOKUP(tbl_OrderProduct[[#This Row],[ProductID]],tbl_Product[ProductID],tbl_Product[Category])</f>
        <v>Co-op</v>
      </c>
      <c r="D1662">
        <v>3</v>
      </c>
      <c r="E1662" s="3">
        <f>_xlfn.XLOOKUP(tbl_OrderProduct[[#This Row],[ProductID]],tbl_Product[ProductID],tbl_Product[ListPrice])*tbl_OrderProduct[[#This Row],[Quantity]]</f>
        <v>100.5</v>
      </c>
    </row>
    <row r="1663" spans="1:5" x14ac:dyDescent="0.4">
      <c r="A1663" t="s">
        <v>842</v>
      </c>
      <c r="B1663" t="s">
        <v>161</v>
      </c>
      <c r="C1663" t="str">
        <f>_xlfn.XLOOKUP(tbl_OrderProduct[[#This Row],[ProductID]],tbl_Product[ProductID],tbl_Product[Category])</f>
        <v>Strategy</v>
      </c>
      <c r="D1663">
        <v>1</v>
      </c>
      <c r="E1663" s="3">
        <f>_xlfn.XLOOKUP(tbl_OrderProduct[[#This Row],[ProductID]],tbl_Product[ProductID],tbl_Product[ListPrice])*tbl_OrderProduct[[#This Row],[Quantity]]</f>
        <v>55.95</v>
      </c>
    </row>
    <row r="1664" spans="1:5" x14ac:dyDescent="0.4">
      <c r="A1664" t="s">
        <v>842</v>
      </c>
      <c r="B1664" t="s">
        <v>143</v>
      </c>
      <c r="C1664" t="str">
        <f>_xlfn.XLOOKUP(tbl_OrderProduct[[#This Row],[ProductID]],tbl_Product[ProductID],tbl_Product[Category])</f>
        <v>Party</v>
      </c>
      <c r="D1664">
        <v>1</v>
      </c>
      <c r="E1664" s="3">
        <f>_xlfn.XLOOKUP(tbl_OrderProduct[[#This Row],[ProductID]],tbl_Product[ProductID],tbl_Product[ListPrice])*tbl_OrderProduct[[#This Row],[Quantity]]</f>
        <v>21.95</v>
      </c>
    </row>
    <row r="1665" spans="1:5" x14ac:dyDescent="0.4">
      <c r="A1665" t="s">
        <v>842</v>
      </c>
      <c r="B1665" t="s">
        <v>152</v>
      </c>
      <c r="C1665" t="str">
        <f>_xlfn.XLOOKUP(tbl_OrderProduct[[#This Row],[ProductID]],tbl_Product[ProductID],tbl_Product[Category])</f>
        <v>Party</v>
      </c>
      <c r="D1665">
        <v>1</v>
      </c>
      <c r="E1665" s="3">
        <f>_xlfn.XLOOKUP(tbl_OrderProduct[[#This Row],[ProductID]],tbl_Product[ProductID],tbl_Product[ListPrice])*tbl_OrderProduct[[#This Row],[Quantity]]</f>
        <v>59.95</v>
      </c>
    </row>
    <row r="1666" spans="1:5" x14ac:dyDescent="0.4">
      <c r="A1666" t="s">
        <v>843</v>
      </c>
      <c r="B1666" t="s">
        <v>144</v>
      </c>
      <c r="C1666" t="str">
        <f>_xlfn.XLOOKUP(tbl_OrderProduct[[#This Row],[ProductID]],tbl_Product[ProductID],tbl_Product[Category])</f>
        <v>Strategy</v>
      </c>
      <c r="D1666">
        <v>1</v>
      </c>
      <c r="E1666" s="3">
        <f>_xlfn.XLOOKUP(tbl_OrderProduct[[#This Row],[ProductID]],tbl_Product[ProductID],tbl_Product[ListPrice])*tbl_OrderProduct[[#This Row],[Quantity]]</f>
        <v>64.95</v>
      </c>
    </row>
    <row r="1667" spans="1:5" x14ac:dyDescent="0.4">
      <c r="A1667" t="s">
        <v>844</v>
      </c>
      <c r="B1667" t="s">
        <v>132</v>
      </c>
      <c r="C1667" t="str">
        <f>_xlfn.XLOOKUP(tbl_OrderProduct[[#This Row],[ProductID]],tbl_Product[ProductID],tbl_Product[Category])</f>
        <v>Strategy</v>
      </c>
      <c r="D1667">
        <v>1</v>
      </c>
      <c r="E1667" s="3">
        <f>_xlfn.XLOOKUP(tbl_OrderProduct[[#This Row],[ProductID]],tbl_Product[ProductID],tbl_Product[ListPrice])*tbl_OrderProduct[[#This Row],[Quantity]]</f>
        <v>16.5</v>
      </c>
    </row>
    <row r="1668" spans="1:5" x14ac:dyDescent="0.4">
      <c r="A1668" t="s">
        <v>844</v>
      </c>
      <c r="B1668" t="s">
        <v>3</v>
      </c>
      <c r="C1668" t="str">
        <f>_xlfn.XLOOKUP(tbl_OrderProduct[[#This Row],[ProductID]],tbl_Product[ProductID],tbl_Product[Category])</f>
        <v>Co-op</v>
      </c>
      <c r="D1668">
        <v>1</v>
      </c>
      <c r="E1668" s="3">
        <f>_xlfn.XLOOKUP(tbl_OrderProduct[[#This Row],[ProductID]],tbl_Product[ProductID],tbl_Product[ListPrice])*tbl_OrderProduct[[#This Row],[Quantity]]</f>
        <v>34.950000000000003</v>
      </c>
    </row>
    <row r="1669" spans="1:5" x14ac:dyDescent="0.4">
      <c r="A1669" t="s">
        <v>844</v>
      </c>
      <c r="B1669" t="s">
        <v>5</v>
      </c>
      <c r="C1669" t="str">
        <f>_xlfn.XLOOKUP(tbl_OrderProduct[[#This Row],[ProductID]],tbl_Product[ProductID],tbl_Product[Category])</f>
        <v>Strategy</v>
      </c>
      <c r="D1669">
        <v>1</v>
      </c>
      <c r="E1669" s="3">
        <f>_xlfn.XLOOKUP(tbl_OrderProduct[[#This Row],[ProductID]],tbl_Product[ProductID],tbl_Product[ListPrice])*tbl_OrderProduct[[#This Row],[Quantity]]</f>
        <v>49.95</v>
      </c>
    </row>
    <row r="1670" spans="1:5" x14ac:dyDescent="0.4">
      <c r="A1670" t="s">
        <v>845</v>
      </c>
      <c r="B1670" t="s">
        <v>138</v>
      </c>
      <c r="C1670" t="str">
        <f>_xlfn.XLOOKUP(tbl_OrderProduct[[#This Row],[ProductID]],tbl_Product[ProductID],tbl_Product[Category])</f>
        <v>Classic</v>
      </c>
      <c r="D1670">
        <v>1</v>
      </c>
      <c r="E1670" s="3">
        <f>_xlfn.XLOOKUP(tbl_OrderProduct[[#This Row],[ProductID]],tbl_Product[ProductID],tbl_Product[ListPrice])*tbl_OrderProduct[[#This Row],[Quantity]]</f>
        <v>62</v>
      </c>
    </row>
    <row r="1671" spans="1:5" x14ac:dyDescent="0.4">
      <c r="A1671" t="s">
        <v>846</v>
      </c>
      <c r="B1671" t="s">
        <v>154</v>
      </c>
      <c r="C1671" t="str">
        <f>_xlfn.XLOOKUP(tbl_OrderProduct[[#This Row],[ProductID]],tbl_Product[ProductID],tbl_Product[Category])</f>
        <v>Strategy</v>
      </c>
      <c r="D1671">
        <v>1</v>
      </c>
      <c r="E1671" s="3">
        <f>_xlfn.XLOOKUP(tbl_OrderProduct[[#This Row],[ProductID]],tbl_Product[ProductID],tbl_Product[ListPrice])*tbl_OrderProduct[[#This Row],[Quantity]]</f>
        <v>31</v>
      </c>
    </row>
    <row r="1672" spans="1:5" x14ac:dyDescent="0.4">
      <c r="A1672" t="s">
        <v>846</v>
      </c>
      <c r="B1672" t="s">
        <v>136</v>
      </c>
      <c r="C1672" t="str">
        <f>_xlfn.XLOOKUP(tbl_OrderProduct[[#This Row],[ProductID]],tbl_Product[ProductID],tbl_Product[Category])</f>
        <v>Party</v>
      </c>
      <c r="D1672">
        <v>2</v>
      </c>
      <c r="E1672" s="3">
        <f>_xlfn.XLOOKUP(tbl_OrderProduct[[#This Row],[ProductID]],tbl_Product[ProductID],tbl_Product[ListPrice])*tbl_OrderProduct[[#This Row],[Quantity]]</f>
        <v>66</v>
      </c>
    </row>
    <row r="1673" spans="1:5" x14ac:dyDescent="0.4">
      <c r="A1673" t="s">
        <v>846</v>
      </c>
      <c r="B1673" t="s">
        <v>155</v>
      </c>
      <c r="C1673" t="str">
        <f>_xlfn.XLOOKUP(tbl_OrderProduct[[#This Row],[ProductID]],tbl_Product[ProductID],tbl_Product[Category])</f>
        <v>Strategy</v>
      </c>
      <c r="D1673">
        <v>2</v>
      </c>
      <c r="E1673" s="3">
        <f>_xlfn.XLOOKUP(tbl_OrderProduct[[#This Row],[ProductID]],tbl_Product[ProductID],tbl_Product[ListPrice])*tbl_OrderProduct[[#This Row],[Quantity]]</f>
        <v>54</v>
      </c>
    </row>
    <row r="1674" spans="1:5" x14ac:dyDescent="0.4">
      <c r="A1674" t="s">
        <v>846</v>
      </c>
      <c r="B1674" t="s">
        <v>131</v>
      </c>
      <c r="C1674" t="str">
        <f>_xlfn.XLOOKUP(tbl_OrderProduct[[#This Row],[ProductID]],tbl_Product[ProductID],tbl_Product[Category])</f>
        <v>Strategy</v>
      </c>
      <c r="D1674">
        <v>1</v>
      </c>
      <c r="E1674" s="3">
        <f>_xlfn.XLOOKUP(tbl_OrderProduct[[#This Row],[ProductID]],tbl_Product[ProductID],tbl_Product[ListPrice])*tbl_OrderProduct[[#This Row],[Quantity]]</f>
        <v>49</v>
      </c>
    </row>
    <row r="1675" spans="1:5" x14ac:dyDescent="0.4">
      <c r="A1675" t="s">
        <v>847</v>
      </c>
      <c r="B1675" t="s">
        <v>160</v>
      </c>
      <c r="C1675" t="str">
        <f>_xlfn.XLOOKUP(tbl_OrderProduct[[#This Row],[ProductID]],tbl_Product[ProductID],tbl_Product[Category])</f>
        <v>Co-op</v>
      </c>
      <c r="D1675">
        <v>1</v>
      </c>
      <c r="E1675" s="3">
        <f>_xlfn.XLOOKUP(tbl_OrderProduct[[#This Row],[ProductID]],tbl_Product[ProductID],tbl_Product[ListPrice])*tbl_OrderProduct[[#This Row],[Quantity]]</f>
        <v>38.49</v>
      </c>
    </row>
    <row r="1676" spans="1:5" x14ac:dyDescent="0.4">
      <c r="A1676" t="s">
        <v>847</v>
      </c>
      <c r="B1676" t="s">
        <v>161</v>
      </c>
      <c r="C1676" t="str">
        <f>_xlfn.XLOOKUP(tbl_OrderProduct[[#This Row],[ProductID]],tbl_Product[ProductID],tbl_Product[Category])</f>
        <v>Strategy</v>
      </c>
      <c r="D1676">
        <v>1</v>
      </c>
      <c r="E1676" s="3">
        <f>_xlfn.XLOOKUP(tbl_OrderProduct[[#This Row],[ProductID]],tbl_Product[ProductID],tbl_Product[ListPrice])*tbl_OrderProduct[[#This Row],[Quantity]]</f>
        <v>55.95</v>
      </c>
    </row>
    <row r="1677" spans="1:5" x14ac:dyDescent="0.4">
      <c r="A1677" t="s">
        <v>847</v>
      </c>
      <c r="B1677" t="s">
        <v>3</v>
      </c>
      <c r="C1677" t="str">
        <f>_xlfn.XLOOKUP(tbl_OrderProduct[[#This Row],[ProductID]],tbl_Product[ProductID],tbl_Product[Category])</f>
        <v>Co-op</v>
      </c>
      <c r="D1677">
        <v>1</v>
      </c>
      <c r="E1677" s="3">
        <f>_xlfn.XLOOKUP(tbl_OrderProduct[[#This Row],[ProductID]],tbl_Product[ProductID],tbl_Product[ListPrice])*tbl_OrderProduct[[#This Row],[Quantity]]</f>
        <v>34.950000000000003</v>
      </c>
    </row>
    <row r="1678" spans="1:5" x14ac:dyDescent="0.4">
      <c r="A1678" t="s">
        <v>847</v>
      </c>
      <c r="B1678" t="s">
        <v>146</v>
      </c>
      <c r="C1678" t="str">
        <f>_xlfn.XLOOKUP(tbl_OrderProduct[[#This Row],[ProductID]],tbl_Product[ProductID],tbl_Product[Category])</f>
        <v>Strategy</v>
      </c>
      <c r="D1678">
        <v>2</v>
      </c>
      <c r="E1678" s="3">
        <f>_xlfn.XLOOKUP(tbl_OrderProduct[[#This Row],[ProductID]],tbl_Product[ProductID],tbl_Product[ListPrice])*tbl_OrderProduct[[#This Row],[Quantity]]</f>
        <v>98.98</v>
      </c>
    </row>
    <row r="1679" spans="1:5" x14ac:dyDescent="0.4">
      <c r="A1679" t="s">
        <v>847</v>
      </c>
      <c r="B1679" t="s">
        <v>155</v>
      </c>
      <c r="C1679" t="str">
        <f>_xlfn.XLOOKUP(tbl_OrderProduct[[#This Row],[ProductID]],tbl_Product[ProductID],tbl_Product[Category])</f>
        <v>Strategy</v>
      </c>
      <c r="D1679">
        <v>1</v>
      </c>
      <c r="E1679" s="3">
        <f>_xlfn.XLOOKUP(tbl_OrderProduct[[#This Row],[ProductID]],tbl_Product[ProductID],tbl_Product[ListPrice])*tbl_OrderProduct[[#This Row],[Quantity]]</f>
        <v>27</v>
      </c>
    </row>
    <row r="1680" spans="1:5" x14ac:dyDescent="0.4">
      <c r="A1680" t="s">
        <v>848</v>
      </c>
      <c r="B1680" t="s">
        <v>149</v>
      </c>
      <c r="C1680" t="str">
        <f>_xlfn.XLOOKUP(tbl_OrderProduct[[#This Row],[ProductID]],tbl_Product[ProductID],tbl_Product[Category])</f>
        <v>Co-op</v>
      </c>
      <c r="D1680">
        <v>3</v>
      </c>
      <c r="E1680" s="3">
        <f>_xlfn.XLOOKUP(tbl_OrderProduct[[#This Row],[ProductID]],tbl_Product[ProductID],tbl_Product[ListPrice])*tbl_OrderProduct[[#This Row],[Quantity]]</f>
        <v>62.97</v>
      </c>
    </row>
    <row r="1681" spans="1:5" x14ac:dyDescent="0.4">
      <c r="A1681" t="s">
        <v>848</v>
      </c>
      <c r="B1681" t="s">
        <v>151</v>
      </c>
      <c r="C1681" t="str">
        <f>_xlfn.XLOOKUP(tbl_OrderProduct[[#This Row],[ProductID]],tbl_Product[ProductID],tbl_Product[Category])</f>
        <v>Adventure</v>
      </c>
      <c r="D1681">
        <v>2</v>
      </c>
      <c r="E1681" s="3">
        <f>_xlfn.XLOOKUP(tbl_OrderProduct[[#This Row],[ProductID]],tbl_Product[ProductID],tbl_Product[ListPrice])*tbl_OrderProduct[[#This Row],[Quantity]]</f>
        <v>121.9</v>
      </c>
    </row>
    <row r="1682" spans="1:5" x14ac:dyDescent="0.4">
      <c r="A1682" t="s">
        <v>848</v>
      </c>
      <c r="B1682" t="s">
        <v>165</v>
      </c>
      <c r="C1682" t="str">
        <f>_xlfn.XLOOKUP(tbl_OrderProduct[[#This Row],[ProductID]],tbl_Product[ProductID],tbl_Product[Category])</f>
        <v>Party</v>
      </c>
      <c r="D1682">
        <v>1</v>
      </c>
      <c r="E1682" s="3">
        <f>_xlfn.XLOOKUP(tbl_OrderProduct[[#This Row],[ProductID]],tbl_Product[ProductID],tbl_Product[ListPrice])*tbl_OrderProduct[[#This Row],[Quantity]]</f>
        <v>26.49</v>
      </c>
    </row>
    <row r="1683" spans="1:5" x14ac:dyDescent="0.4">
      <c r="A1683" t="s">
        <v>849</v>
      </c>
      <c r="B1683" t="s">
        <v>142</v>
      </c>
      <c r="C1683" t="str">
        <f>_xlfn.XLOOKUP(tbl_OrderProduct[[#This Row],[ProductID]],tbl_Product[ProductID],tbl_Product[Category])</f>
        <v>Classic</v>
      </c>
      <c r="D1683">
        <v>2</v>
      </c>
      <c r="E1683" s="3">
        <f>_xlfn.XLOOKUP(tbl_OrderProduct[[#This Row],[ProductID]],tbl_Product[ProductID],tbl_Product[ListPrice])*tbl_OrderProduct[[#This Row],[Quantity]]</f>
        <v>98.98</v>
      </c>
    </row>
    <row r="1684" spans="1:5" x14ac:dyDescent="0.4">
      <c r="A1684" t="s">
        <v>850</v>
      </c>
      <c r="B1684" t="s">
        <v>160</v>
      </c>
      <c r="C1684" t="str">
        <f>_xlfn.XLOOKUP(tbl_OrderProduct[[#This Row],[ProductID]],tbl_Product[ProductID],tbl_Product[Category])</f>
        <v>Co-op</v>
      </c>
      <c r="D1684">
        <v>2</v>
      </c>
      <c r="E1684" s="3">
        <f>_xlfn.XLOOKUP(tbl_OrderProduct[[#This Row],[ProductID]],tbl_Product[ProductID],tbl_Product[ListPrice])*tbl_OrderProduct[[#This Row],[Quantity]]</f>
        <v>76.98</v>
      </c>
    </row>
    <row r="1685" spans="1:5" x14ac:dyDescent="0.4">
      <c r="A1685" t="s">
        <v>851</v>
      </c>
      <c r="B1685" t="s">
        <v>162</v>
      </c>
      <c r="C1685" t="str">
        <f>_xlfn.XLOOKUP(tbl_OrderProduct[[#This Row],[ProductID]],tbl_Product[ProductID],tbl_Product[Category])</f>
        <v>Strategy</v>
      </c>
      <c r="D1685">
        <v>1</v>
      </c>
      <c r="E1685" s="3">
        <f>_xlfn.XLOOKUP(tbl_OrderProduct[[#This Row],[ProductID]],tbl_Product[ProductID],tbl_Product[ListPrice])*tbl_OrderProduct[[#This Row],[Quantity]]</f>
        <v>17.5</v>
      </c>
    </row>
    <row r="1686" spans="1:5" x14ac:dyDescent="0.4">
      <c r="A1686" t="s">
        <v>851</v>
      </c>
      <c r="B1686" t="s">
        <v>139</v>
      </c>
      <c r="C1686" t="str">
        <f>_xlfn.XLOOKUP(tbl_OrderProduct[[#This Row],[ProductID]],tbl_Product[ProductID],tbl_Product[Category])</f>
        <v>Strategy</v>
      </c>
      <c r="D1686">
        <v>1</v>
      </c>
      <c r="E1686" s="3">
        <f>_xlfn.XLOOKUP(tbl_OrderProduct[[#This Row],[ProductID]],tbl_Product[ProductID],tbl_Product[ListPrice])*tbl_OrderProduct[[#This Row],[Quantity]]</f>
        <v>54.99</v>
      </c>
    </row>
    <row r="1687" spans="1:5" x14ac:dyDescent="0.4">
      <c r="A1687" t="s">
        <v>851</v>
      </c>
      <c r="B1687" t="s">
        <v>153</v>
      </c>
      <c r="C1687" t="str">
        <f>_xlfn.XLOOKUP(tbl_OrderProduct[[#This Row],[ProductID]],tbl_Product[ProductID],tbl_Product[Category])</f>
        <v>Strategy</v>
      </c>
      <c r="D1687">
        <v>1</v>
      </c>
      <c r="E1687" s="3">
        <f>_xlfn.XLOOKUP(tbl_OrderProduct[[#This Row],[ProductID]],tbl_Product[ProductID],tbl_Product[ListPrice])*tbl_OrderProduct[[#This Row],[Quantity]]</f>
        <v>37.950000000000003</v>
      </c>
    </row>
    <row r="1688" spans="1:5" x14ac:dyDescent="0.4">
      <c r="A1688" t="s">
        <v>852</v>
      </c>
      <c r="B1688" t="s">
        <v>140</v>
      </c>
      <c r="C1688" t="str">
        <f>_xlfn.XLOOKUP(tbl_OrderProduct[[#This Row],[ProductID]],tbl_Product[ProductID],tbl_Product[Category])</f>
        <v>Strategy</v>
      </c>
      <c r="D1688">
        <v>1</v>
      </c>
      <c r="E1688" s="3">
        <f>_xlfn.XLOOKUP(tbl_OrderProduct[[#This Row],[ProductID]],tbl_Product[ProductID],tbl_Product[ListPrice])*tbl_OrderProduct[[#This Row],[Quantity]]</f>
        <v>63.49</v>
      </c>
    </row>
    <row r="1689" spans="1:5" x14ac:dyDescent="0.4">
      <c r="A1689" t="s">
        <v>853</v>
      </c>
      <c r="B1689" t="s">
        <v>145</v>
      </c>
      <c r="C1689" t="str">
        <f>_xlfn.XLOOKUP(tbl_OrderProduct[[#This Row],[ProductID]],tbl_Product[ProductID],tbl_Product[Category])</f>
        <v>Adventure</v>
      </c>
      <c r="D1689">
        <v>1</v>
      </c>
      <c r="E1689" s="3">
        <f>_xlfn.XLOOKUP(tbl_OrderProduct[[#This Row],[ProductID]],tbl_Product[ProductID],tbl_Product[ListPrice])*tbl_OrderProduct[[#This Row],[Quantity]]</f>
        <v>40.5</v>
      </c>
    </row>
    <row r="1690" spans="1:5" x14ac:dyDescent="0.4">
      <c r="A1690" t="s">
        <v>853</v>
      </c>
      <c r="B1690" t="s">
        <v>161</v>
      </c>
      <c r="C1690" t="str">
        <f>_xlfn.XLOOKUP(tbl_OrderProduct[[#This Row],[ProductID]],tbl_Product[ProductID],tbl_Product[Category])</f>
        <v>Strategy</v>
      </c>
      <c r="D1690">
        <v>2</v>
      </c>
      <c r="E1690" s="3">
        <f>_xlfn.XLOOKUP(tbl_OrderProduct[[#This Row],[ProductID]],tbl_Product[ProductID],tbl_Product[ListPrice])*tbl_OrderProduct[[#This Row],[Quantity]]</f>
        <v>111.9</v>
      </c>
    </row>
    <row r="1691" spans="1:5" x14ac:dyDescent="0.4">
      <c r="A1691" t="s">
        <v>854</v>
      </c>
      <c r="B1691" t="s">
        <v>7</v>
      </c>
      <c r="C1691" t="str">
        <f>_xlfn.XLOOKUP(tbl_OrderProduct[[#This Row],[ProductID]],tbl_Product[ProductID],tbl_Product[Category])</f>
        <v>Strategy</v>
      </c>
      <c r="D1691">
        <v>1</v>
      </c>
      <c r="E1691" s="3">
        <f>_xlfn.XLOOKUP(tbl_OrderProduct[[#This Row],[ProductID]],tbl_Product[ProductID],tbl_Product[ListPrice])*tbl_OrderProduct[[#This Row],[Quantity]]</f>
        <v>53</v>
      </c>
    </row>
    <row r="1692" spans="1:5" x14ac:dyDescent="0.4">
      <c r="A1692" t="s">
        <v>855</v>
      </c>
      <c r="B1692" t="s">
        <v>163</v>
      </c>
      <c r="C1692" t="str">
        <f>_xlfn.XLOOKUP(tbl_OrderProduct[[#This Row],[ProductID]],tbl_Product[ProductID],tbl_Product[Category])</f>
        <v>Party</v>
      </c>
      <c r="D1692">
        <v>1</v>
      </c>
      <c r="E1692" s="3">
        <f>_xlfn.XLOOKUP(tbl_OrderProduct[[#This Row],[ProductID]],tbl_Product[ProductID],tbl_Product[ListPrice])*tbl_OrderProduct[[#This Row],[Quantity]]</f>
        <v>38</v>
      </c>
    </row>
    <row r="1693" spans="1:5" x14ac:dyDescent="0.4">
      <c r="A1693" t="s">
        <v>855</v>
      </c>
      <c r="B1693" t="s">
        <v>146</v>
      </c>
      <c r="C1693" t="str">
        <f>_xlfn.XLOOKUP(tbl_OrderProduct[[#This Row],[ProductID]],tbl_Product[ProductID],tbl_Product[Category])</f>
        <v>Strategy</v>
      </c>
      <c r="D1693">
        <v>1</v>
      </c>
      <c r="E1693" s="3">
        <f>_xlfn.XLOOKUP(tbl_OrderProduct[[#This Row],[ProductID]],tbl_Product[ProductID],tbl_Product[ListPrice])*tbl_OrderProduct[[#This Row],[Quantity]]</f>
        <v>49.49</v>
      </c>
    </row>
    <row r="1694" spans="1:5" x14ac:dyDescent="0.4">
      <c r="A1694" t="s">
        <v>855</v>
      </c>
      <c r="B1694" t="s">
        <v>130</v>
      </c>
      <c r="C1694" t="str">
        <f>_xlfn.XLOOKUP(tbl_OrderProduct[[#This Row],[ProductID]],tbl_Product[ProductID],tbl_Product[Category])</f>
        <v>Strategy</v>
      </c>
      <c r="D1694">
        <v>1</v>
      </c>
      <c r="E1694" s="3">
        <f>_xlfn.XLOOKUP(tbl_OrderProduct[[#This Row],[ProductID]],tbl_Product[ProductID],tbl_Product[ListPrice])*tbl_OrderProduct[[#This Row],[Quantity]]</f>
        <v>15.5</v>
      </c>
    </row>
    <row r="1695" spans="1:5" x14ac:dyDescent="0.4">
      <c r="A1695" t="s">
        <v>855</v>
      </c>
      <c r="B1695" t="s">
        <v>129</v>
      </c>
      <c r="C1695" t="str">
        <f>_xlfn.XLOOKUP(tbl_OrderProduct[[#This Row],[ProductID]],tbl_Product[ProductID],tbl_Product[Category])</f>
        <v>Party</v>
      </c>
      <c r="D1695">
        <v>1</v>
      </c>
      <c r="E1695" s="3">
        <f>_xlfn.XLOOKUP(tbl_OrderProduct[[#This Row],[ProductID]],tbl_Product[ProductID],tbl_Product[ListPrice])*tbl_OrderProduct[[#This Row],[Quantity]]</f>
        <v>49.49</v>
      </c>
    </row>
    <row r="1696" spans="1:5" x14ac:dyDescent="0.4">
      <c r="A1696" t="s">
        <v>856</v>
      </c>
      <c r="B1696" t="s">
        <v>6</v>
      </c>
      <c r="C1696" t="str">
        <f>_xlfn.XLOOKUP(tbl_OrderProduct[[#This Row],[ProductID]],tbl_Product[ProductID],tbl_Product[Category])</f>
        <v>Adventure</v>
      </c>
      <c r="D1696">
        <v>2</v>
      </c>
      <c r="E1696" s="3">
        <f>_xlfn.XLOOKUP(tbl_OrderProduct[[#This Row],[ProductID]],tbl_Product[ProductID],tbl_Product[ListPrice])*tbl_OrderProduct[[#This Row],[Quantity]]</f>
        <v>34</v>
      </c>
    </row>
    <row r="1697" spans="1:5" x14ac:dyDescent="0.4">
      <c r="A1697" t="s">
        <v>857</v>
      </c>
      <c r="B1697" t="s">
        <v>164</v>
      </c>
      <c r="C1697" t="str">
        <f>_xlfn.XLOOKUP(tbl_OrderProduct[[#This Row],[ProductID]],tbl_Product[ProductID],tbl_Product[Category])</f>
        <v>Strategy</v>
      </c>
      <c r="D1697">
        <v>1</v>
      </c>
      <c r="E1697" s="3">
        <f>_xlfn.XLOOKUP(tbl_OrderProduct[[#This Row],[ProductID]],tbl_Product[ProductID],tbl_Product[ListPrice])*tbl_OrderProduct[[#This Row],[Quantity]]</f>
        <v>29</v>
      </c>
    </row>
    <row r="1698" spans="1:5" x14ac:dyDescent="0.4">
      <c r="A1698" t="s">
        <v>858</v>
      </c>
      <c r="B1698" t="s">
        <v>153</v>
      </c>
      <c r="C1698" t="str">
        <f>_xlfn.XLOOKUP(tbl_OrderProduct[[#This Row],[ProductID]],tbl_Product[ProductID],tbl_Product[Category])</f>
        <v>Strategy</v>
      </c>
      <c r="D1698">
        <v>1</v>
      </c>
      <c r="E1698" s="3">
        <f>_xlfn.XLOOKUP(tbl_OrderProduct[[#This Row],[ProductID]],tbl_Product[ProductID],tbl_Product[ListPrice])*tbl_OrderProduct[[#This Row],[Quantity]]</f>
        <v>37.950000000000003</v>
      </c>
    </row>
    <row r="1699" spans="1:5" x14ac:dyDescent="0.4">
      <c r="A1699" t="s">
        <v>859</v>
      </c>
      <c r="B1699" t="s">
        <v>11</v>
      </c>
      <c r="C1699" t="str">
        <f>_xlfn.XLOOKUP(tbl_OrderProduct[[#This Row],[ProductID]],tbl_Product[ProductID],tbl_Product[Category])</f>
        <v>Adventure</v>
      </c>
      <c r="D1699">
        <v>1</v>
      </c>
      <c r="E1699" s="3">
        <f>_xlfn.XLOOKUP(tbl_OrderProduct[[#This Row],[ProductID]],tbl_Product[ProductID],tbl_Product[ListPrice])*tbl_OrderProduct[[#This Row],[Quantity]]</f>
        <v>19.95</v>
      </c>
    </row>
    <row r="1700" spans="1:5" x14ac:dyDescent="0.4">
      <c r="A1700" t="s">
        <v>859</v>
      </c>
      <c r="B1700" t="s">
        <v>134</v>
      </c>
      <c r="C1700" t="str">
        <f>_xlfn.XLOOKUP(tbl_OrderProduct[[#This Row],[ProductID]],tbl_Product[ProductID],tbl_Product[Category])</f>
        <v>Co-op</v>
      </c>
      <c r="D1700">
        <v>1</v>
      </c>
      <c r="E1700" s="3">
        <f>_xlfn.XLOOKUP(tbl_OrderProduct[[#This Row],[ProductID]],tbl_Product[ProductID],tbl_Product[ListPrice])*tbl_OrderProduct[[#This Row],[Quantity]]</f>
        <v>33.5</v>
      </c>
    </row>
    <row r="1701" spans="1:5" x14ac:dyDescent="0.4">
      <c r="A1701" t="s">
        <v>860</v>
      </c>
      <c r="B1701" t="s">
        <v>145</v>
      </c>
      <c r="C1701" t="str">
        <f>_xlfn.XLOOKUP(tbl_OrderProduct[[#This Row],[ProductID]],tbl_Product[ProductID],tbl_Product[Category])</f>
        <v>Adventure</v>
      </c>
      <c r="D1701">
        <v>1</v>
      </c>
      <c r="E1701" s="3">
        <f>_xlfn.XLOOKUP(tbl_OrderProduct[[#This Row],[ProductID]],tbl_Product[ProductID],tbl_Product[ListPrice])*tbl_OrderProduct[[#This Row],[Quantity]]</f>
        <v>40.5</v>
      </c>
    </row>
    <row r="1702" spans="1:5" x14ac:dyDescent="0.4">
      <c r="A1702" t="s">
        <v>861</v>
      </c>
      <c r="B1702" t="s">
        <v>136</v>
      </c>
      <c r="C1702" t="str">
        <f>_xlfn.XLOOKUP(tbl_OrderProduct[[#This Row],[ProductID]],tbl_Product[ProductID],tbl_Product[Category])</f>
        <v>Party</v>
      </c>
      <c r="D1702">
        <v>1</v>
      </c>
      <c r="E1702" s="3">
        <f>_xlfn.XLOOKUP(tbl_OrderProduct[[#This Row],[ProductID]],tbl_Product[ProductID],tbl_Product[ListPrice])*tbl_OrderProduct[[#This Row],[Quantity]]</f>
        <v>33</v>
      </c>
    </row>
    <row r="1703" spans="1:5" x14ac:dyDescent="0.4">
      <c r="A1703" t="s">
        <v>861</v>
      </c>
      <c r="B1703" t="s">
        <v>146</v>
      </c>
      <c r="C1703" t="str">
        <f>_xlfn.XLOOKUP(tbl_OrderProduct[[#This Row],[ProductID]],tbl_Product[ProductID],tbl_Product[Category])</f>
        <v>Strategy</v>
      </c>
      <c r="D1703">
        <v>2</v>
      </c>
      <c r="E1703" s="3">
        <f>_xlfn.XLOOKUP(tbl_OrderProduct[[#This Row],[ProductID]],tbl_Product[ProductID],tbl_Product[ListPrice])*tbl_OrderProduct[[#This Row],[Quantity]]</f>
        <v>98.98</v>
      </c>
    </row>
    <row r="1704" spans="1:5" x14ac:dyDescent="0.4">
      <c r="A1704" t="s">
        <v>862</v>
      </c>
      <c r="B1704" t="s">
        <v>138</v>
      </c>
      <c r="C1704" t="str">
        <f>_xlfn.XLOOKUP(tbl_OrderProduct[[#This Row],[ProductID]],tbl_Product[ProductID],tbl_Product[Category])</f>
        <v>Classic</v>
      </c>
      <c r="D1704">
        <v>1</v>
      </c>
      <c r="E1704" s="3">
        <f>_xlfn.XLOOKUP(tbl_OrderProduct[[#This Row],[ProductID]],tbl_Product[ProductID],tbl_Product[ListPrice])*tbl_OrderProduct[[#This Row],[Quantity]]</f>
        <v>62</v>
      </c>
    </row>
    <row r="1705" spans="1:5" x14ac:dyDescent="0.4">
      <c r="A1705" t="s">
        <v>862</v>
      </c>
      <c r="B1705" t="s">
        <v>8</v>
      </c>
      <c r="C1705" t="str">
        <f>_xlfn.XLOOKUP(tbl_OrderProduct[[#This Row],[ProductID]],tbl_Product[ProductID],tbl_Product[Category])</f>
        <v>Adventure</v>
      </c>
      <c r="D1705">
        <v>2</v>
      </c>
      <c r="E1705" s="3">
        <f>_xlfn.XLOOKUP(tbl_OrderProduct[[#This Row],[ProductID]],tbl_Product[ProductID],tbl_Product[ListPrice])*tbl_OrderProduct[[#This Row],[Quantity]]</f>
        <v>109</v>
      </c>
    </row>
    <row r="1706" spans="1:5" x14ac:dyDescent="0.4">
      <c r="A1706" t="s">
        <v>863</v>
      </c>
      <c r="B1706" t="s">
        <v>149</v>
      </c>
      <c r="C1706" t="str">
        <f>_xlfn.XLOOKUP(tbl_OrderProduct[[#This Row],[ProductID]],tbl_Product[ProductID],tbl_Product[Category])</f>
        <v>Co-op</v>
      </c>
      <c r="D1706">
        <v>1</v>
      </c>
      <c r="E1706" s="3">
        <f>_xlfn.XLOOKUP(tbl_OrderProduct[[#This Row],[ProductID]],tbl_Product[ProductID],tbl_Product[ListPrice])*tbl_OrderProduct[[#This Row],[Quantity]]</f>
        <v>20.99</v>
      </c>
    </row>
    <row r="1707" spans="1:5" x14ac:dyDescent="0.4">
      <c r="A1707" t="s">
        <v>863</v>
      </c>
      <c r="B1707" t="s">
        <v>11</v>
      </c>
      <c r="C1707" t="str">
        <f>_xlfn.XLOOKUP(tbl_OrderProduct[[#This Row],[ProductID]],tbl_Product[ProductID],tbl_Product[Category])</f>
        <v>Adventure</v>
      </c>
      <c r="D1707">
        <v>2</v>
      </c>
      <c r="E1707" s="3">
        <f>_xlfn.XLOOKUP(tbl_OrderProduct[[#This Row],[ProductID]],tbl_Product[ProductID],tbl_Product[ListPrice])*tbl_OrderProduct[[#This Row],[Quantity]]</f>
        <v>39.9</v>
      </c>
    </row>
    <row r="1708" spans="1:5" x14ac:dyDescent="0.4">
      <c r="A1708" t="s">
        <v>863</v>
      </c>
      <c r="B1708" t="s">
        <v>143</v>
      </c>
      <c r="C1708" t="str">
        <f>_xlfn.XLOOKUP(tbl_OrderProduct[[#This Row],[ProductID]],tbl_Product[ProductID],tbl_Product[Category])</f>
        <v>Party</v>
      </c>
      <c r="D1708">
        <v>2</v>
      </c>
      <c r="E1708" s="3">
        <f>_xlfn.XLOOKUP(tbl_OrderProduct[[#This Row],[ProductID]],tbl_Product[ProductID],tbl_Product[ListPrice])*tbl_OrderProduct[[#This Row],[Quantity]]</f>
        <v>43.9</v>
      </c>
    </row>
    <row r="1709" spans="1:5" x14ac:dyDescent="0.4">
      <c r="A1709" t="s">
        <v>863</v>
      </c>
      <c r="B1709" t="s">
        <v>138</v>
      </c>
      <c r="C1709" t="str">
        <f>_xlfn.XLOOKUP(tbl_OrderProduct[[#This Row],[ProductID]],tbl_Product[ProductID],tbl_Product[Category])</f>
        <v>Classic</v>
      </c>
      <c r="D1709">
        <v>1</v>
      </c>
      <c r="E1709" s="3">
        <f>_xlfn.XLOOKUP(tbl_OrderProduct[[#This Row],[ProductID]],tbl_Product[ProductID],tbl_Product[ListPrice])*tbl_OrderProduct[[#This Row],[Quantity]]</f>
        <v>62</v>
      </c>
    </row>
    <row r="1710" spans="1:5" x14ac:dyDescent="0.4">
      <c r="A1710" t="s">
        <v>863</v>
      </c>
      <c r="B1710" t="s">
        <v>5</v>
      </c>
      <c r="C1710" t="str">
        <f>_xlfn.XLOOKUP(tbl_OrderProduct[[#This Row],[ProductID]],tbl_Product[ProductID],tbl_Product[Category])</f>
        <v>Strategy</v>
      </c>
      <c r="D1710">
        <v>1</v>
      </c>
      <c r="E1710" s="3">
        <f>_xlfn.XLOOKUP(tbl_OrderProduct[[#This Row],[ProductID]],tbl_Product[ProductID],tbl_Product[ListPrice])*tbl_OrderProduct[[#This Row],[Quantity]]</f>
        <v>49.95</v>
      </c>
    </row>
    <row r="1711" spans="1:5" x14ac:dyDescent="0.4">
      <c r="A1711" t="s">
        <v>864</v>
      </c>
      <c r="B1711" t="s">
        <v>144</v>
      </c>
      <c r="C1711" t="str">
        <f>_xlfn.XLOOKUP(tbl_OrderProduct[[#This Row],[ProductID]],tbl_Product[ProductID],tbl_Product[Category])</f>
        <v>Strategy</v>
      </c>
      <c r="D1711">
        <v>1</v>
      </c>
      <c r="E1711" s="3">
        <f>_xlfn.XLOOKUP(tbl_OrderProduct[[#This Row],[ProductID]],tbl_Product[ProductID],tbl_Product[ListPrice])*tbl_OrderProduct[[#This Row],[Quantity]]</f>
        <v>64.95</v>
      </c>
    </row>
    <row r="1712" spans="1:5" x14ac:dyDescent="0.4">
      <c r="A1712" t="s">
        <v>864</v>
      </c>
      <c r="B1712" t="s">
        <v>147</v>
      </c>
      <c r="C1712" t="str">
        <f>_xlfn.XLOOKUP(tbl_OrderProduct[[#This Row],[ProductID]],tbl_Product[ProductID],tbl_Product[Category])</f>
        <v>Classic</v>
      </c>
      <c r="D1712">
        <v>1</v>
      </c>
      <c r="E1712" s="3">
        <f>_xlfn.XLOOKUP(tbl_OrderProduct[[#This Row],[ProductID]],tbl_Product[ProductID],tbl_Product[ListPrice])*tbl_OrderProduct[[#This Row],[Quantity]]</f>
        <v>40.950000000000003</v>
      </c>
    </row>
    <row r="1713" spans="1:5" x14ac:dyDescent="0.4">
      <c r="A1713" t="s">
        <v>864</v>
      </c>
      <c r="B1713" t="s">
        <v>160</v>
      </c>
      <c r="C1713" t="str">
        <f>_xlfn.XLOOKUP(tbl_OrderProduct[[#This Row],[ProductID]],tbl_Product[ProductID],tbl_Product[Category])</f>
        <v>Co-op</v>
      </c>
      <c r="D1713">
        <v>2</v>
      </c>
      <c r="E1713" s="3">
        <f>_xlfn.XLOOKUP(tbl_OrderProduct[[#This Row],[ProductID]],tbl_Product[ProductID],tbl_Product[ListPrice])*tbl_OrderProduct[[#This Row],[Quantity]]</f>
        <v>76.98</v>
      </c>
    </row>
    <row r="1714" spans="1:5" x14ac:dyDescent="0.4">
      <c r="A1714" t="s">
        <v>864</v>
      </c>
      <c r="B1714" t="s">
        <v>161</v>
      </c>
      <c r="C1714" t="str">
        <f>_xlfn.XLOOKUP(tbl_OrderProduct[[#This Row],[ProductID]],tbl_Product[ProductID],tbl_Product[Category])</f>
        <v>Strategy</v>
      </c>
      <c r="D1714">
        <v>1</v>
      </c>
      <c r="E1714" s="3">
        <f>_xlfn.XLOOKUP(tbl_OrderProduct[[#This Row],[ProductID]],tbl_Product[ProductID],tbl_Product[ListPrice])*tbl_OrderProduct[[#This Row],[Quantity]]</f>
        <v>55.95</v>
      </c>
    </row>
    <row r="1715" spans="1:5" x14ac:dyDescent="0.4">
      <c r="A1715" t="s">
        <v>864</v>
      </c>
      <c r="B1715" t="s">
        <v>150</v>
      </c>
      <c r="C1715" t="str">
        <f>_xlfn.XLOOKUP(tbl_OrderProduct[[#This Row],[ProductID]],tbl_Product[ProductID],tbl_Product[Category])</f>
        <v>Party</v>
      </c>
      <c r="D1715">
        <v>2</v>
      </c>
      <c r="E1715" s="3">
        <f>_xlfn.XLOOKUP(tbl_OrderProduct[[#This Row],[ProductID]],tbl_Product[ProductID],tbl_Product[ListPrice])*tbl_OrderProduct[[#This Row],[Quantity]]</f>
        <v>70</v>
      </c>
    </row>
    <row r="1716" spans="1:5" x14ac:dyDescent="0.4">
      <c r="A1716" t="s">
        <v>865</v>
      </c>
      <c r="B1716" t="s">
        <v>143</v>
      </c>
      <c r="C1716" t="str">
        <f>_xlfn.XLOOKUP(tbl_OrderProduct[[#This Row],[ProductID]],tbl_Product[ProductID],tbl_Product[Category])</f>
        <v>Party</v>
      </c>
      <c r="D1716">
        <v>1</v>
      </c>
      <c r="E1716" s="3">
        <f>_xlfn.XLOOKUP(tbl_OrderProduct[[#This Row],[ProductID]],tbl_Product[ProductID],tbl_Product[ListPrice])*tbl_OrderProduct[[#This Row],[Quantity]]</f>
        <v>21.95</v>
      </c>
    </row>
    <row r="1717" spans="1:5" x14ac:dyDescent="0.4">
      <c r="A1717" t="s">
        <v>866</v>
      </c>
      <c r="B1717" t="s">
        <v>165</v>
      </c>
      <c r="C1717" t="str">
        <f>_xlfn.XLOOKUP(tbl_OrderProduct[[#This Row],[ProductID]],tbl_Product[ProductID],tbl_Product[Category])</f>
        <v>Party</v>
      </c>
      <c r="D1717">
        <v>1</v>
      </c>
      <c r="E1717" s="3">
        <f>_xlfn.XLOOKUP(tbl_OrderProduct[[#This Row],[ProductID]],tbl_Product[ProductID],tbl_Product[ListPrice])*tbl_OrderProduct[[#This Row],[Quantity]]</f>
        <v>26.49</v>
      </c>
    </row>
    <row r="1718" spans="1:5" x14ac:dyDescent="0.4">
      <c r="A1718" t="s">
        <v>867</v>
      </c>
      <c r="B1718" t="s">
        <v>158</v>
      </c>
      <c r="C1718" t="str">
        <f>_xlfn.XLOOKUP(tbl_OrderProduct[[#This Row],[ProductID]],tbl_Product[ProductID],tbl_Product[Category])</f>
        <v>Classic</v>
      </c>
      <c r="D1718">
        <v>2</v>
      </c>
      <c r="E1718" s="3">
        <f>_xlfn.XLOOKUP(tbl_OrderProduct[[#This Row],[ProductID]],tbl_Product[ProductID],tbl_Product[ListPrice])*tbl_OrderProduct[[#This Row],[Quantity]]</f>
        <v>90</v>
      </c>
    </row>
    <row r="1719" spans="1:5" x14ac:dyDescent="0.4">
      <c r="A1719" t="s">
        <v>867</v>
      </c>
      <c r="B1719" t="s">
        <v>138</v>
      </c>
      <c r="C1719" t="str">
        <f>_xlfn.XLOOKUP(tbl_OrderProduct[[#This Row],[ProductID]],tbl_Product[ProductID],tbl_Product[Category])</f>
        <v>Classic</v>
      </c>
      <c r="D1719">
        <v>1</v>
      </c>
      <c r="E1719" s="3">
        <f>_xlfn.XLOOKUP(tbl_OrderProduct[[#This Row],[ProductID]],tbl_Product[ProductID],tbl_Product[ListPrice])*tbl_OrderProduct[[#This Row],[Quantity]]</f>
        <v>62</v>
      </c>
    </row>
    <row r="1720" spans="1:5" x14ac:dyDescent="0.4">
      <c r="A1720" t="s">
        <v>867</v>
      </c>
      <c r="B1720" t="s">
        <v>129</v>
      </c>
      <c r="C1720" t="str">
        <f>_xlfn.XLOOKUP(tbl_OrderProduct[[#This Row],[ProductID]],tbl_Product[ProductID],tbl_Product[Category])</f>
        <v>Party</v>
      </c>
      <c r="D1720">
        <v>1</v>
      </c>
      <c r="E1720" s="3">
        <f>_xlfn.XLOOKUP(tbl_OrderProduct[[#This Row],[ProductID]],tbl_Product[ProductID],tbl_Product[ListPrice])*tbl_OrderProduct[[#This Row],[Quantity]]</f>
        <v>49.49</v>
      </c>
    </row>
    <row r="1721" spans="1:5" x14ac:dyDescent="0.4">
      <c r="A1721" t="s">
        <v>867</v>
      </c>
      <c r="B1721" t="s">
        <v>144</v>
      </c>
      <c r="C1721" t="str">
        <f>_xlfn.XLOOKUP(tbl_OrderProduct[[#This Row],[ProductID]],tbl_Product[ProductID],tbl_Product[Category])</f>
        <v>Strategy</v>
      </c>
      <c r="D1721">
        <v>1</v>
      </c>
      <c r="E1721" s="3">
        <f>_xlfn.XLOOKUP(tbl_OrderProduct[[#This Row],[ProductID]],tbl_Product[ProductID],tbl_Product[ListPrice])*tbl_OrderProduct[[#This Row],[Quantity]]</f>
        <v>64.95</v>
      </c>
    </row>
    <row r="1722" spans="1:5" x14ac:dyDescent="0.4">
      <c r="A1722" t="s">
        <v>867</v>
      </c>
      <c r="B1722" t="s">
        <v>155</v>
      </c>
      <c r="C1722" t="str">
        <f>_xlfn.XLOOKUP(tbl_OrderProduct[[#This Row],[ProductID]],tbl_Product[ProductID],tbl_Product[Category])</f>
        <v>Strategy</v>
      </c>
      <c r="D1722">
        <v>1</v>
      </c>
      <c r="E1722" s="3">
        <f>_xlfn.XLOOKUP(tbl_OrderProduct[[#This Row],[ProductID]],tbl_Product[ProductID],tbl_Product[ListPrice])*tbl_OrderProduct[[#This Row],[Quantity]]</f>
        <v>27</v>
      </c>
    </row>
    <row r="1723" spans="1:5" x14ac:dyDescent="0.4">
      <c r="A1723" t="s">
        <v>868</v>
      </c>
      <c r="B1723" t="s">
        <v>9</v>
      </c>
      <c r="C1723" t="str">
        <f>_xlfn.XLOOKUP(tbl_OrderProduct[[#This Row],[ProductID]],tbl_Product[ProductID],tbl_Product[Category])</f>
        <v>Strategy</v>
      </c>
      <c r="D1723">
        <v>1</v>
      </c>
      <c r="E1723" s="3">
        <f>_xlfn.XLOOKUP(tbl_OrderProduct[[#This Row],[ProductID]],tbl_Product[ProductID],tbl_Product[ListPrice])*tbl_OrderProduct[[#This Row],[Quantity]]</f>
        <v>73.95</v>
      </c>
    </row>
    <row r="1724" spans="1:5" x14ac:dyDescent="0.4">
      <c r="A1724" t="s">
        <v>869</v>
      </c>
      <c r="B1724" t="s">
        <v>156</v>
      </c>
      <c r="C1724" t="str">
        <f>_xlfn.XLOOKUP(tbl_OrderProduct[[#This Row],[ProductID]],tbl_Product[ProductID],tbl_Product[Category])</f>
        <v>Strategy</v>
      </c>
      <c r="D1724">
        <v>2</v>
      </c>
      <c r="E1724" s="3">
        <f>_xlfn.XLOOKUP(tbl_OrderProduct[[#This Row],[ProductID]],tbl_Product[ProductID],tbl_Product[ListPrice])*tbl_OrderProduct[[#This Row],[Quantity]]</f>
        <v>81.98</v>
      </c>
    </row>
    <row r="1725" spans="1:5" x14ac:dyDescent="0.4">
      <c r="A1725" t="s">
        <v>870</v>
      </c>
      <c r="B1725" t="s">
        <v>134</v>
      </c>
      <c r="C1725" t="str">
        <f>_xlfn.XLOOKUP(tbl_OrderProduct[[#This Row],[ProductID]],tbl_Product[ProductID],tbl_Product[Category])</f>
        <v>Co-op</v>
      </c>
      <c r="D1725">
        <v>3</v>
      </c>
      <c r="E1725" s="3">
        <f>_xlfn.XLOOKUP(tbl_OrderProduct[[#This Row],[ProductID]],tbl_Product[ProductID],tbl_Product[ListPrice])*tbl_OrderProduct[[#This Row],[Quantity]]</f>
        <v>100.5</v>
      </c>
    </row>
    <row r="1726" spans="1:5" x14ac:dyDescent="0.4">
      <c r="A1726" t="s">
        <v>870</v>
      </c>
      <c r="B1726" t="s">
        <v>146</v>
      </c>
      <c r="C1726" t="str">
        <f>_xlfn.XLOOKUP(tbl_OrderProduct[[#This Row],[ProductID]],tbl_Product[ProductID],tbl_Product[Category])</f>
        <v>Strategy</v>
      </c>
      <c r="D1726">
        <v>1</v>
      </c>
      <c r="E1726" s="3">
        <f>_xlfn.XLOOKUP(tbl_OrderProduct[[#This Row],[ProductID]],tbl_Product[ProductID],tbl_Product[ListPrice])*tbl_OrderProduct[[#This Row],[Quantity]]</f>
        <v>49.49</v>
      </c>
    </row>
    <row r="1727" spans="1:5" x14ac:dyDescent="0.4">
      <c r="A1727" t="s">
        <v>870</v>
      </c>
      <c r="B1727" t="s">
        <v>155</v>
      </c>
      <c r="C1727" t="str">
        <f>_xlfn.XLOOKUP(tbl_OrderProduct[[#This Row],[ProductID]],tbl_Product[ProductID],tbl_Product[Category])</f>
        <v>Strategy</v>
      </c>
      <c r="D1727">
        <v>1</v>
      </c>
      <c r="E1727" s="3">
        <f>_xlfn.XLOOKUP(tbl_OrderProduct[[#This Row],[ProductID]],tbl_Product[ProductID],tbl_Product[ListPrice])*tbl_OrderProduct[[#This Row],[Quantity]]</f>
        <v>27</v>
      </c>
    </row>
    <row r="1728" spans="1:5" x14ac:dyDescent="0.4">
      <c r="A1728" t="s">
        <v>870</v>
      </c>
      <c r="B1728" t="s">
        <v>7</v>
      </c>
      <c r="C1728" t="str">
        <f>_xlfn.XLOOKUP(tbl_OrderProduct[[#This Row],[ProductID]],tbl_Product[ProductID],tbl_Product[Category])</f>
        <v>Strategy</v>
      </c>
      <c r="D1728">
        <v>1</v>
      </c>
      <c r="E1728" s="3">
        <f>_xlfn.XLOOKUP(tbl_OrderProduct[[#This Row],[ProductID]],tbl_Product[ProductID],tbl_Product[ListPrice])*tbl_OrderProduct[[#This Row],[Quantity]]</f>
        <v>53</v>
      </c>
    </row>
    <row r="1729" spans="1:5" x14ac:dyDescent="0.4">
      <c r="A1729" t="s">
        <v>871</v>
      </c>
      <c r="B1729" t="s">
        <v>143</v>
      </c>
      <c r="C1729" t="str">
        <f>_xlfn.XLOOKUP(tbl_OrderProduct[[#This Row],[ProductID]],tbl_Product[ProductID],tbl_Product[Category])</f>
        <v>Party</v>
      </c>
      <c r="D1729">
        <v>2</v>
      </c>
      <c r="E1729" s="3">
        <f>_xlfn.XLOOKUP(tbl_OrderProduct[[#This Row],[ProductID]],tbl_Product[ProductID],tbl_Product[ListPrice])*tbl_OrderProduct[[#This Row],[Quantity]]</f>
        <v>43.9</v>
      </c>
    </row>
    <row r="1730" spans="1:5" x14ac:dyDescent="0.4">
      <c r="A1730" t="s">
        <v>872</v>
      </c>
      <c r="B1730" t="s">
        <v>132</v>
      </c>
      <c r="C1730" t="str">
        <f>_xlfn.XLOOKUP(tbl_OrderProduct[[#This Row],[ProductID]],tbl_Product[ProductID],tbl_Product[Category])</f>
        <v>Strategy</v>
      </c>
      <c r="D1730">
        <v>1</v>
      </c>
      <c r="E1730" s="3">
        <f>_xlfn.XLOOKUP(tbl_OrderProduct[[#This Row],[ProductID]],tbl_Product[ProductID],tbl_Product[ListPrice])*tbl_OrderProduct[[#This Row],[Quantity]]</f>
        <v>16.5</v>
      </c>
    </row>
    <row r="1731" spans="1:5" x14ac:dyDescent="0.4">
      <c r="A1731" t="s">
        <v>873</v>
      </c>
      <c r="B1731" t="s">
        <v>139</v>
      </c>
      <c r="C1731" t="str">
        <f>_xlfn.XLOOKUP(tbl_OrderProduct[[#This Row],[ProductID]],tbl_Product[ProductID],tbl_Product[Category])</f>
        <v>Strategy</v>
      </c>
      <c r="D1731">
        <v>1</v>
      </c>
      <c r="E1731" s="3">
        <f>_xlfn.XLOOKUP(tbl_OrderProduct[[#This Row],[ProductID]],tbl_Product[ProductID],tbl_Product[ListPrice])*tbl_OrderProduct[[#This Row],[Quantity]]</f>
        <v>54.99</v>
      </c>
    </row>
    <row r="1732" spans="1:5" x14ac:dyDescent="0.4">
      <c r="A1732" t="s">
        <v>874</v>
      </c>
      <c r="B1732" t="s">
        <v>131</v>
      </c>
      <c r="C1732" t="str">
        <f>_xlfn.XLOOKUP(tbl_OrderProduct[[#This Row],[ProductID]],tbl_Product[ProductID],tbl_Product[Category])</f>
        <v>Strategy</v>
      </c>
      <c r="D1732">
        <v>1</v>
      </c>
      <c r="E1732" s="3">
        <f>_xlfn.XLOOKUP(tbl_OrderProduct[[#This Row],[ProductID]],tbl_Product[ProductID],tbl_Product[ListPrice])*tbl_OrderProduct[[#This Row],[Quantity]]</f>
        <v>49</v>
      </c>
    </row>
    <row r="1733" spans="1:5" x14ac:dyDescent="0.4">
      <c r="A1733" t="s">
        <v>875</v>
      </c>
      <c r="B1733" t="s">
        <v>7</v>
      </c>
      <c r="C1733" t="str">
        <f>_xlfn.XLOOKUP(tbl_OrderProduct[[#This Row],[ProductID]],tbl_Product[ProductID],tbl_Product[Category])</f>
        <v>Strategy</v>
      </c>
      <c r="D1733">
        <v>1</v>
      </c>
      <c r="E1733" s="3">
        <f>_xlfn.XLOOKUP(tbl_OrderProduct[[#This Row],[ProductID]],tbl_Product[ProductID],tbl_Product[ListPrice])*tbl_OrderProduct[[#This Row],[Quantity]]</f>
        <v>53</v>
      </c>
    </row>
    <row r="1734" spans="1:5" x14ac:dyDescent="0.4">
      <c r="A1734" t="s">
        <v>875</v>
      </c>
      <c r="B1734" t="s">
        <v>134</v>
      </c>
      <c r="C1734" t="str">
        <f>_xlfn.XLOOKUP(tbl_OrderProduct[[#This Row],[ProductID]],tbl_Product[ProductID],tbl_Product[Category])</f>
        <v>Co-op</v>
      </c>
      <c r="D1734">
        <v>1</v>
      </c>
      <c r="E1734" s="3">
        <f>_xlfn.XLOOKUP(tbl_OrderProduct[[#This Row],[ProductID]],tbl_Product[ProductID],tbl_Product[ListPrice])*tbl_OrderProduct[[#This Row],[Quantity]]</f>
        <v>33.5</v>
      </c>
    </row>
    <row r="1735" spans="1:5" x14ac:dyDescent="0.4">
      <c r="A1735" t="s">
        <v>876</v>
      </c>
      <c r="B1735" t="s">
        <v>4</v>
      </c>
      <c r="C1735" t="str">
        <f>_xlfn.XLOOKUP(tbl_OrderProduct[[#This Row],[ProductID]],tbl_Product[ProductID],tbl_Product[Category])</f>
        <v>Strategy</v>
      </c>
      <c r="D1735">
        <v>2</v>
      </c>
      <c r="E1735" s="3">
        <f>_xlfn.XLOOKUP(tbl_OrderProduct[[#This Row],[ProductID]],tbl_Product[ProductID],tbl_Product[ListPrice])*tbl_OrderProduct[[#This Row],[Quantity]]</f>
        <v>69.98</v>
      </c>
    </row>
    <row r="1736" spans="1:5" x14ac:dyDescent="0.4">
      <c r="A1736" t="s">
        <v>876</v>
      </c>
      <c r="B1736" t="s">
        <v>163</v>
      </c>
      <c r="C1736" t="str">
        <f>_xlfn.XLOOKUP(tbl_OrderProduct[[#This Row],[ProductID]],tbl_Product[ProductID],tbl_Product[Category])</f>
        <v>Party</v>
      </c>
      <c r="D1736">
        <v>1</v>
      </c>
      <c r="E1736" s="3">
        <f>_xlfn.XLOOKUP(tbl_OrderProduct[[#This Row],[ProductID]],tbl_Product[ProductID],tbl_Product[ListPrice])*tbl_OrderProduct[[#This Row],[Quantity]]</f>
        <v>38</v>
      </c>
    </row>
    <row r="1737" spans="1:5" x14ac:dyDescent="0.4">
      <c r="A1737" t="s">
        <v>877</v>
      </c>
      <c r="B1737" t="s">
        <v>9</v>
      </c>
      <c r="C1737" t="str">
        <f>_xlfn.XLOOKUP(tbl_OrderProduct[[#This Row],[ProductID]],tbl_Product[ProductID],tbl_Product[Category])</f>
        <v>Strategy</v>
      </c>
      <c r="D1737">
        <v>2</v>
      </c>
      <c r="E1737" s="3">
        <f>_xlfn.XLOOKUP(tbl_OrderProduct[[#This Row],[ProductID]],tbl_Product[ProductID],tbl_Product[ListPrice])*tbl_OrderProduct[[#This Row],[Quantity]]</f>
        <v>147.9</v>
      </c>
    </row>
    <row r="1738" spans="1:5" x14ac:dyDescent="0.4">
      <c r="A1738" t="s">
        <v>878</v>
      </c>
      <c r="B1738" t="s">
        <v>4</v>
      </c>
      <c r="C1738" t="str">
        <f>_xlfn.XLOOKUP(tbl_OrderProduct[[#This Row],[ProductID]],tbl_Product[ProductID],tbl_Product[Category])</f>
        <v>Strategy</v>
      </c>
      <c r="D1738">
        <v>1</v>
      </c>
      <c r="E1738" s="3">
        <f>_xlfn.XLOOKUP(tbl_OrderProduct[[#This Row],[ProductID]],tbl_Product[ProductID],tbl_Product[ListPrice])*tbl_OrderProduct[[#This Row],[Quantity]]</f>
        <v>34.99</v>
      </c>
    </row>
    <row r="1739" spans="1:5" x14ac:dyDescent="0.4">
      <c r="A1739" t="s">
        <v>878</v>
      </c>
      <c r="B1739" t="s">
        <v>141</v>
      </c>
      <c r="C1739" t="str">
        <f>_xlfn.XLOOKUP(tbl_OrderProduct[[#This Row],[ProductID]],tbl_Product[ProductID],tbl_Product[Category])</f>
        <v>Strategy</v>
      </c>
      <c r="D1739">
        <v>1</v>
      </c>
      <c r="E1739" s="3">
        <f>_xlfn.XLOOKUP(tbl_OrderProduct[[#This Row],[ProductID]],tbl_Product[ProductID],tbl_Product[ListPrice])*tbl_OrderProduct[[#This Row],[Quantity]]</f>
        <v>24</v>
      </c>
    </row>
    <row r="1740" spans="1:5" x14ac:dyDescent="0.4">
      <c r="A1740" t="s">
        <v>879</v>
      </c>
      <c r="B1740" t="s">
        <v>152</v>
      </c>
      <c r="C1740" t="str">
        <f>_xlfn.XLOOKUP(tbl_OrderProduct[[#This Row],[ProductID]],tbl_Product[ProductID],tbl_Product[Category])</f>
        <v>Party</v>
      </c>
      <c r="D1740">
        <v>1</v>
      </c>
      <c r="E1740" s="3">
        <f>_xlfn.XLOOKUP(tbl_OrderProduct[[#This Row],[ProductID]],tbl_Product[ProductID],tbl_Product[ListPrice])*tbl_OrderProduct[[#This Row],[Quantity]]</f>
        <v>59.95</v>
      </c>
    </row>
    <row r="1741" spans="1:5" x14ac:dyDescent="0.4">
      <c r="A1741" t="s">
        <v>880</v>
      </c>
      <c r="B1741" t="s">
        <v>163</v>
      </c>
      <c r="C1741" t="str">
        <f>_xlfn.XLOOKUP(tbl_OrderProduct[[#This Row],[ProductID]],tbl_Product[ProductID],tbl_Product[Category])</f>
        <v>Party</v>
      </c>
      <c r="D1741">
        <v>1</v>
      </c>
      <c r="E1741" s="3">
        <f>_xlfn.XLOOKUP(tbl_OrderProduct[[#This Row],[ProductID]],tbl_Product[ProductID],tbl_Product[ListPrice])*tbl_OrderProduct[[#This Row],[Quantity]]</f>
        <v>38</v>
      </c>
    </row>
    <row r="1742" spans="1:5" x14ac:dyDescent="0.4">
      <c r="A1742" t="s">
        <v>880</v>
      </c>
      <c r="B1742" t="s">
        <v>147</v>
      </c>
      <c r="C1742" t="str">
        <f>_xlfn.XLOOKUP(tbl_OrderProduct[[#This Row],[ProductID]],tbl_Product[ProductID],tbl_Product[Category])</f>
        <v>Classic</v>
      </c>
      <c r="D1742">
        <v>1</v>
      </c>
      <c r="E1742" s="3">
        <f>_xlfn.XLOOKUP(tbl_OrderProduct[[#This Row],[ProductID]],tbl_Product[ProductID],tbl_Product[ListPrice])*tbl_OrderProduct[[#This Row],[Quantity]]</f>
        <v>40.950000000000003</v>
      </c>
    </row>
    <row r="1743" spans="1:5" x14ac:dyDescent="0.4">
      <c r="A1743" t="s">
        <v>880</v>
      </c>
      <c r="B1743" t="s">
        <v>157</v>
      </c>
      <c r="C1743" t="str">
        <f>_xlfn.XLOOKUP(tbl_OrderProduct[[#This Row],[ProductID]],tbl_Product[ProductID],tbl_Product[Category])</f>
        <v>Strategy</v>
      </c>
      <c r="D1743">
        <v>1</v>
      </c>
      <c r="E1743" s="3">
        <f>_xlfn.XLOOKUP(tbl_OrderProduct[[#This Row],[ProductID]],tbl_Product[ProductID],tbl_Product[ListPrice])*tbl_OrderProduct[[#This Row],[Quantity]]</f>
        <v>47</v>
      </c>
    </row>
    <row r="1744" spans="1:5" x14ac:dyDescent="0.4">
      <c r="A1744" t="s">
        <v>880</v>
      </c>
      <c r="B1744" t="s">
        <v>8</v>
      </c>
      <c r="C1744" t="str">
        <f>_xlfn.XLOOKUP(tbl_OrderProduct[[#This Row],[ProductID]],tbl_Product[ProductID],tbl_Product[Category])</f>
        <v>Adventure</v>
      </c>
      <c r="D1744">
        <v>1</v>
      </c>
      <c r="E1744" s="3">
        <f>_xlfn.XLOOKUP(tbl_OrderProduct[[#This Row],[ProductID]],tbl_Product[ProductID],tbl_Product[ListPrice])*tbl_OrderProduct[[#This Row],[Quantity]]</f>
        <v>54.5</v>
      </c>
    </row>
    <row r="1745" spans="1:5" x14ac:dyDescent="0.4">
      <c r="A1745" t="s">
        <v>881</v>
      </c>
      <c r="B1745" t="s">
        <v>136</v>
      </c>
      <c r="C1745" t="str">
        <f>_xlfn.XLOOKUP(tbl_OrderProduct[[#This Row],[ProductID]],tbl_Product[ProductID],tbl_Product[Category])</f>
        <v>Party</v>
      </c>
      <c r="D1745">
        <v>1</v>
      </c>
      <c r="E1745" s="3">
        <f>_xlfn.XLOOKUP(tbl_OrderProduct[[#This Row],[ProductID]],tbl_Product[ProductID],tbl_Product[ListPrice])*tbl_OrderProduct[[#This Row],[Quantity]]</f>
        <v>33</v>
      </c>
    </row>
    <row r="1746" spans="1:5" x14ac:dyDescent="0.4">
      <c r="A1746" t="s">
        <v>881</v>
      </c>
      <c r="B1746" t="s">
        <v>155</v>
      </c>
      <c r="C1746" t="str">
        <f>_xlfn.XLOOKUP(tbl_OrderProduct[[#This Row],[ProductID]],tbl_Product[ProductID],tbl_Product[Category])</f>
        <v>Strategy</v>
      </c>
      <c r="D1746">
        <v>1</v>
      </c>
      <c r="E1746" s="3">
        <f>_xlfn.XLOOKUP(tbl_OrderProduct[[#This Row],[ProductID]],tbl_Product[ProductID],tbl_Product[ListPrice])*tbl_OrderProduct[[#This Row],[Quantity]]</f>
        <v>27</v>
      </c>
    </row>
    <row r="1747" spans="1:5" x14ac:dyDescent="0.4">
      <c r="A1747" t="s">
        <v>881</v>
      </c>
      <c r="B1747" t="s">
        <v>158</v>
      </c>
      <c r="C1747" t="str">
        <f>_xlfn.XLOOKUP(tbl_OrderProduct[[#This Row],[ProductID]],tbl_Product[ProductID],tbl_Product[Category])</f>
        <v>Classic</v>
      </c>
      <c r="D1747">
        <v>2</v>
      </c>
      <c r="E1747" s="3">
        <f>_xlfn.XLOOKUP(tbl_OrderProduct[[#This Row],[ProductID]],tbl_Product[ProductID],tbl_Product[ListPrice])*tbl_OrderProduct[[#This Row],[Quantity]]</f>
        <v>90</v>
      </c>
    </row>
    <row r="1748" spans="1:5" x14ac:dyDescent="0.4">
      <c r="A1748" t="s">
        <v>881</v>
      </c>
      <c r="B1748" t="s">
        <v>10</v>
      </c>
      <c r="C1748" t="str">
        <f>_xlfn.XLOOKUP(tbl_OrderProduct[[#This Row],[ProductID]],tbl_Product[ProductID],tbl_Product[Category])</f>
        <v>Party</v>
      </c>
      <c r="D1748">
        <v>1</v>
      </c>
      <c r="E1748" s="3">
        <f>_xlfn.XLOOKUP(tbl_OrderProduct[[#This Row],[ProductID]],tbl_Product[ProductID],tbl_Product[ListPrice])*tbl_OrderProduct[[#This Row],[Quantity]]</f>
        <v>49</v>
      </c>
    </row>
    <row r="1749" spans="1:5" x14ac:dyDescent="0.4">
      <c r="A1749" t="s">
        <v>881</v>
      </c>
      <c r="B1749" t="s">
        <v>146</v>
      </c>
      <c r="C1749" t="str">
        <f>_xlfn.XLOOKUP(tbl_OrderProduct[[#This Row],[ProductID]],tbl_Product[ProductID],tbl_Product[Category])</f>
        <v>Strategy</v>
      </c>
      <c r="D1749">
        <v>1</v>
      </c>
      <c r="E1749" s="3">
        <f>_xlfn.XLOOKUP(tbl_OrderProduct[[#This Row],[ProductID]],tbl_Product[ProductID],tbl_Product[ListPrice])*tbl_OrderProduct[[#This Row],[Quantity]]</f>
        <v>49.49</v>
      </c>
    </row>
    <row r="1750" spans="1:5" x14ac:dyDescent="0.4">
      <c r="A1750" t="s">
        <v>881</v>
      </c>
      <c r="B1750" t="s">
        <v>164</v>
      </c>
      <c r="C1750" t="str">
        <f>_xlfn.XLOOKUP(tbl_OrderProduct[[#This Row],[ProductID]],tbl_Product[ProductID],tbl_Product[Category])</f>
        <v>Strategy</v>
      </c>
      <c r="D1750">
        <v>1</v>
      </c>
      <c r="E1750" s="3">
        <f>_xlfn.XLOOKUP(tbl_OrderProduct[[#This Row],[ProductID]],tbl_Product[ProductID],tbl_Product[ListPrice])*tbl_OrderProduct[[#This Row],[Quantity]]</f>
        <v>29</v>
      </c>
    </row>
    <row r="1751" spans="1:5" x14ac:dyDescent="0.4">
      <c r="A1751" t="s">
        <v>882</v>
      </c>
      <c r="B1751" t="s">
        <v>142</v>
      </c>
      <c r="C1751" t="str">
        <f>_xlfn.XLOOKUP(tbl_OrderProduct[[#This Row],[ProductID]],tbl_Product[ProductID],tbl_Product[Category])</f>
        <v>Classic</v>
      </c>
      <c r="D1751">
        <v>1</v>
      </c>
      <c r="E1751" s="3">
        <f>_xlfn.XLOOKUP(tbl_OrderProduct[[#This Row],[ProductID]],tbl_Product[ProductID],tbl_Product[ListPrice])*tbl_OrderProduct[[#This Row],[Quantity]]</f>
        <v>49.49</v>
      </c>
    </row>
    <row r="1752" spans="1:5" x14ac:dyDescent="0.4">
      <c r="A1752" t="s">
        <v>883</v>
      </c>
      <c r="B1752" t="s">
        <v>154</v>
      </c>
      <c r="C1752" t="str">
        <f>_xlfn.XLOOKUP(tbl_OrderProduct[[#This Row],[ProductID]],tbl_Product[ProductID],tbl_Product[Category])</f>
        <v>Strategy</v>
      </c>
      <c r="D1752">
        <v>1</v>
      </c>
      <c r="E1752" s="3">
        <f>_xlfn.XLOOKUP(tbl_OrderProduct[[#This Row],[ProductID]],tbl_Product[ProductID],tbl_Product[ListPrice])*tbl_OrderProduct[[#This Row],[Quantity]]</f>
        <v>31</v>
      </c>
    </row>
    <row r="1753" spans="1:5" x14ac:dyDescent="0.4">
      <c r="A1753" t="s">
        <v>883</v>
      </c>
      <c r="B1753" t="s">
        <v>144</v>
      </c>
      <c r="C1753" t="str">
        <f>_xlfn.XLOOKUP(tbl_OrderProduct[[#This Row],[ProductID]],tbl_Product[ProductID],tbl_Product[Category])</f>
        <v>Strategy</v>
      </c>
      <c r="D1753">
        <v>1</v>
      </c>
      <c r="E1753" s="3">
        <f>_xlfn.XLOOKUP(tbl_OrderProduct[[#This Row],[ProductID]],tbl_Product[ProductID],tbl_Product[ListPrice])*tbl_OrderProduct[[#This Row],[Quantity]]</f>
        <v>64.95</v>
      </c>
    </row>
    <row r="1754" spans="1:5" x14ac:dyDescent="0.4">
      <c r="A1754" t="s">
        <v>883</v>
      </c>
      <c r="B1754" t="s">
        <v>151</v>
      </c>
      <c r="C1754" t="str">
        <f>_xlfn.XLOOKUP(tbl_OrderProduct[[#This Row],[ProductID]],tbl_Product[ProductID],tbl_Product[Category])</f>
        <v>Adventure</v>
      </c>
      <c r="D1754">
        <v>1</v>
      </c>
      <c r="E1754" s="3">
        <f>_xlfn.XLOOKUP(tbl_OrderProduct[[#This Row],[ProductID]],tbl_Product[ProductID],tbl_Product[ListPrice])*tbl_OrderProduct[[#This Row],[Quantity]]</f>
        <v>60.95</v>
      </c>
    </row>
    <row r="1755" spans="1:5" x14ac:dyDescent="0.4">
      <c r="A1755" t="s">
        <v>883</v>
      </c>
      <c r="B1755" t="s">
        <v>133</v>
      </c>
      <c r="C1755" t="str">
        <f>_xlfn.XLOOKUP(tbl_OrderProduct[[#This Row],[ProductID]],tbl_Product[ProductID],tbl_Product[Category])</f>
        <v>Adventure</v>
      </c>
      <c r="D1755">
        <v>1</v>
      </c>
      <c r="E1755" s="3">
        <f>_xlfn.XLOOKUP(tbl_OrderProduct[[#This Row],[ProductID]],tbl_Product[ProductID],tbl_Product[ListPrice])*tbl_OrderProduct[[#This Row],[Quantity]]</f>
        <v>23.95</v>
      </c>
    </row>
    <row r="1756" spans="1:5" x14ac:dyDescent="0.4">
      <c r="A1756" t="s">
        <v>884</v>
      </c>
      <c r="B1756" t="s">
        <v>137</v>
      </c>
      <c r="C1756" t="str">
        <f>_xlfn.XLOOKUP(tbl_OrderProduct[[#This Row],[ProductID]],tbl_Product[ProductID],tbl_Product[Category])</f>
        <v>Classic</v>
      </c>
      <c r="D1756">
        <v>1</v>
      </c>
      <c r="E1756" s="3">
        <f>_xlfn.XLOOKUP(tbl_OrderProduct[[#This Row],[ProductID]],tbl_Product[ProductID],tbl_Product[ListPrice])*tbl_OrderProduct[[#This Row],[Quantity]]</f>
        <v>70.989999999999995</v>
      </c>
    </row>
    <row r="1757" spans="1:5" x14ac:dyDescent="0.4">
      <c r="A1757" t="s">
        <v>885</v>
      </c>
      <c r="B1757" t="s">
        <v>8</v>
      </c>
      <c r="C1757" t="str">
        <f>_xlfn.XLOOKUP(tbl_OrderProduct[[#This Row],[ProductID]],tbl_Product[ProductID],tbl_Product[Category])</f>
        <v>Adventure</v>
      </c>
      <c r="D1757">
        <v>2</v>
      </c>
      <c r="E1757" s="3">
        <f>_xlfn.XLOOKUP(tbl_OrderProduct[[#This Row],[ProductID]],tbl_Product[ProductID],tbl_Product[ListPrice])*tbl_OrderProduct[[#This Row],[Quantity]]</f>
        <v>109</v>
      </c>
    </row>
    <row r="1758" spans="1:5" x14ac:dyDescent="0.4">
      <c r="A1758" t="s">
        <v>885</v>
      </c>
      <c r="B1758" t="s">
        <v>132</v>
      </c>
      <c r="C1758" t="str">
        <f>_xlfn.XLOOKUP(tbl_OrderProduct[[#This Row],[ProductID]],tbl_Product[ProductID],tbl_Product[Category])</f>
        <v>Strategy</v>
      </c>
      <c r="D1758">
        <v>1</v>
      </c>
      <c r="E1758" s="3">
        <f>_xlfn.XLOOKUP(tbl_OrderProduct[[#This Row],[ProductID]],tbl_Product[ProductID],tbl_Product[ListPrice])*tbl_OrderProduct[[#This Row],[Quantity]]</f>
        <v>16.5</v>
      </c>
    </row>
    <row r="1759" spans="1:5" x14ac:dyDescent="0.4">
      <c r="A1759" t="s">
        <v>885</v>
      </c>
      <c r="B1759" t="s">
        <v>152</v>
      </c>
      <c r="C1759" t="str">
        <f>_xlfn.XLOOKUP(tbl_OrderProduct[[#This Row],[ProductID]],tbl_Product[ProductID],tbl_Product[Category])</f>
        <v>Party</v>
      </c>
      <c r="D1759">
        <v>2</v>
      </c>
      <c r="E1759" s="3">
        <f>_xlfn.XLOOKUP(tbl_OrderProduct[[#This Row],[ProductID]],tbl_Product[ProductID],tbl_Product[ListPrice])*tbl_OrderProduct[[#This Row],[Quantity]]</f>
        <v>119.9</v>
      </c>
    </row>
    <row r="1760" spans="1:5" x14ac:dyDescent="0.4">
      <c r="A1760" t="s">
        <v>885</v>
      </c>
      <c r="B1760" t="s">
        <v>133</v>
      </c>
      <c r="C1760" t="str">
        <f>_xlfn.XLOOKUP(tbl_OrderProduct[[#This Row],[ProductID]],tbl_Product[ProductID],tbl_Product[Category])</f>
        <v>Adventure</v>
      </c>
      <c r="D1760">
        <v>3</v>
      </c>
      <c r="E1760" s="3">
        <f>_xlfn.XLOOKUP(tbl_OrderProduct[[#This Row],[ProductID]],tbl_Product[ProductID],tbl_Product[ListPrice])*tbl_OrderProduct[[#This Row],[Quantity]]</f>
        <v>71.849999999999994</v>
      </c>
    </row>
    <row r="1761" spans="1:5" x14ac:dyDescent="0.4">
      <c r="A1761" t="s">
        <v>885</v>
      </c>
      <c r="B1761" t="s">
        <v>144</v>
      </c>
      <c r="C1761" t="str">
        <f>_xlfn.XLOOKUP(tbl_OrderProduct[[#This Row],[ProductID]],tbl_Product[ProductID],tbl_Product[Category])</f>
        <v>Strategy</v>
      </c>
      <c r="D1761">
        <v>2</v>
      </c>
      <c r="E1761" s="3">
        <f>_xlfn.XLOOKUP(tbl_OrderProduct[[#This Row],[ProductID]],tbl_Product[ProductID],tbl_Product[ListPrice])*tbl_OrderProduct[[#This Row],[Quantity]]</f>
        <v>129.9</v>
      </c>
    </row>
    <row r="1762" spans="1:5" x14ac:dyDescent="0.4">
      <c r="A1762" t="s">
        <v>886</v>
      </c>
      <c r="B1762" t="s">
        <v>132</v>
      </c>
      <c r="C1762" t="str">
        <f>_xlfn.XLOOKUP(tbl_OrderProduct[[#This Row],[ProductID]],tbl_Product[ProductID],tbl_Product[Category])</f>
        <v>Strategy</v>
      </c>
      <c r="D1762">
        <v>1</v>
      </c>
      <c r="E1762" s="3">
        <f>_xlfn.XLOOKUP(tbl_OrderProduct[[#This Row],[ProductID]],tbl_Product[ProductID],tbl_Product[ListPrice])*tbl_OrderProduct[[#This Row],[Quantity]]</f>
        <v>16.5</v>
      </c>
    </row>
    <row r="1763" spans="1:5" x14ac:dyDescent="0.4">
      <c r="A1763" t="s">
        <v>887</v>
      </c>
      <c r="B1763" t="s">
        <v>163</v>
      </c>
      <c r="C1763" t="str">
        <f>_xlfn.XLOOKUP(tbl_OrderProduct[[#This Row],[ProductID]],tbl_Product[ProductID],tbl_Product[Category])</f>
        <v>Party</v>
      </c>
      <c r="D1763">
        <v>1</v>
      </c>
      <c r="E1763" s="3">
        <f>_xlfn.XLOOKUP(tbl_OrderProduct[[#This Row],[ProductID]],tbl_Product[ProductID],tbl_Product[ListPrice])*tbl_OrderProduct[[#This Row],[Quantity]]</f>
        <v>38</v>
      </c>
    </row>
    <row r="1764" spans="1:5" x14ac:dyDescent="0.4">
      <c r="A1764" t="s">
        <v>888</v>
      </c>
      <c r="B1764" t="s">
        <v>138</v>
      </c>
      <c r="C1764" t="str">
        <f>_xlfn.XLOOKUP(tbl_OrderProduct[[#This Row],[ProductID]],tbl_Product[ProductID],tbl_Product[Category])</f>
        <v>Classic</v>
      </c>
      <c r="D1764">
        <v>2</v>
      </c>
      <c r="E1764" s="3">
        <f>_xlfn.XLOOKUP(tbl_OrderProduct[[#This Row],[ProductID]],tbl_Product[ProductID],tbl_Product[ListPrice])*tbl_OrderProduct[[#This Row],[Quantity]]</f>
        <v>124</v>
      </c>
    </row>
    <row r="1765" spans="1:5" x14ac:dyDescent="0.4">
      <c r="A1765" t="s">
        <v>889</v>
      </c>
      <c r="B1765" t="s">
        <v>146</v>
      </c>
      <c r="C1765" t="str">
        <f>_xlfn.XLOOKUP(tbl_OrderProduct[[#This Row],[ProductID]],tbl_Product[ProductID],tbl_Product[Category])</f>
        <v>Strategy</v>
      </c>
      <c r="D1765">
        <v>1</v>
      </c>
      <c r="E1765" s="3">
        <f>_xlfn.XLOOKUP(tbl_OrderProduct[[#This Row],[ProductID]],tbl_Product[ProductID],tbl_Product[ListPrice])*tbl_OrderProduct[[#This Row],[Quantity]]</f>
        <v>49.49</v>
      </c>
    </row>
    <row r="1766" spans="1:5" x14ac:dyDescent="0.4">
      <c r="A1766" t="s">
        <v>890</v>
      </c>
      <c r="B1766" t="s">
        <v>136</v>
      </c>
      <c r="C1766" t="str">
        <f>_xlfn.XLOOKUP(tbl_OrderProduct[[#This Row],[ProductID]],tbl_Product[ProductID],tbl_Product[Category])</f>
        <v>Party</v>
      </c>
      <c r="D1766">
        <v>1</v>
      </c>
      <c r="E1766" s="3">
        <f>_xlfn.XLOOKUP(tbl_OrderProduct[[#This Row],[ProductID]],tbl_Product[ProductID],tbl_Product[ListPrice])*tbl_OrderProduct[[#This Row],[Quantity]]</f>
        <v>33</v>
      </c>
    </row>
    <row r="1767" spans="1:5" x14ac:dyDescent="0.4">
      <c r="A1767" t="s">
        <v>891</v>
      </c>
      <c r="B1767" t="s">
        <v>11</v>
      </c>
      <c r="C1767" t="str">
        <f>_xlfn.XLOOKUP(tbl_OrderProduct[[#This Row],[ProductID]],tbl_Product[ProductID],tbl_Product[Category])</f>
        <v>Adventure</v>
      </c>
      <c r="D1767">
        <v>3</v>
      </c>
      <c r="E1767" s="3">
        <f>_xlfn.XLOOKUP(tbl_OrderProduct[[#This Row],[ProductID]],tbl_Product[ProductID],tbl_Product[ListPrice])*tbl_OrderProduct[[#This Row],[Quantity]]</f>
        <v>59.849999999999994</v>
      </c>
    </row>
    <row r="1768" spans="1:5" x14ac:dyDescent="0.4">
      <c r="A1768" t="s">
        <v>891</v>
      </c>
      <c r="B1768" t="s">
        <v>150</v>
      </c>
      <c r="C1768" t="str">
        <f>_xlfn.XLOOKUP(tbl_OrderProduct[[#This Row],[ProductID]],tbl_Product[ProductID],tbl_Product[Category])</f>
        <v>Party</v>
      </c>
      <c r="D1768">
        <v>1</v>
      </c>
      <c r="E1768" s="3">
        <f>_xlfn.XLOOKUP(tbl_OrderProduct[[#This Row],[ProductID]],tbl_Product[ProductID],tbl_Product[ListPrice])*tbl_OrderProduct[[#This Row],[Quantity]]</f>
        <v>35</v>
      </c>
    </row>
    <row r="1769" spans="1:5" x14ac:dyDescent="0.4">
      <c r="A1769" t="s">
        <v>891</v>
      </c>
      <c r="B1769" t="s">
        <v>153</v>
      </c>
      <c r="C1769" t="str">
        <f>_xlfn.XLOOKUP(tbl_OrderProduct[[#This Row],[ProductID]],tbl_Product[ProductID],tbl_Product[Category])</f>
        <v>Strategy</v>
      </c>
      <c r="D1769">
        <v>3</v>
      </c>
      <c r="E1769" s="3">
        <f>_xlfn.XLOOKUP(tbl_OrderProduct[[#This Row],[ProductID]],tbl_Product[ProductID],tbl_Product[ListPrice])*tbl_OrderProduct[[#This Row],[Quantity]]</f>
        <v>113.85000000000001</v>
      </c>
    </row>
    <row r="1770" spans="1:5" x14ac:dyDescent="0.4">
      <c r="A1770" t="s">
        <v>892</v>
      </c>
      <c r="B1770" t="s">
        <v>134</v>
      </c>
      <c r="C1770" t="str">
        <f>_xlfn.XLOOKUP(tbl_OrderProduct[[#This Row],[ProductID]],tbl_Product[ProductID],tbl_Product[Category])</f>
        <v>Co-op</v>
      </c>
      <c r="D1770">
        <v>1</v>
      </c>
      <c r="E1770" s="3">
        <f>_xlfn.XLOOKUP(tbl_OrderProduct[[#This Row],[ProductID]],tbl_Product[ProductID],tbl_Product[ListPrice])*tbl_OrderProduct[[#This Row],[Quantity]]</f>
        <v>33.5</v>
      </c>
    </row>
    <row r="1771" spans="1:5" x14ac:dyDescent="0.4">
      <c r="A1771" t="s">
        <v>893</v>
      </c>
      <c r="B1771" t="s">
        <v>7</v>
      </c>
      <c r="C1771" t="str">
        <f>_xlfn.XLOOKUP(tbl_OrderProduct[[#This Row],[ProductID]],tbl_Product[ProductID],tbl_Product[Category])</f>
        <v>Strategy</v>
      </c>
      <c r="D1771">
        <v>2</v>
      </c>
      <c r="E1771" s="3">
        <f>_xlfn.XLOOKUP(tbl_OrderProduct[[#This Row],[ProductID]],tbl_Product[ProductID],tbl_Product[ListPrice])*tbl_OrderProduct[[#This Row],[Quantity]]</f>
        <v>106</v>
      </c>
    </row>
    <row r="1772" spans="1:5" x14ac:dyDescent="0.4">
      <c r="A1772" t="s">
        <v>893</v>
      </c>
      <c r="B1772" t="s">
        <v>10</v>
      </c>
      <c r="C1772" t="str">
        <f>_xlfn.XLOOKUP(tbl_OrderProduct[[#This Row],[ProductID]],tbl_Product[ProductID],tbl_Product[Category])</f>
        <v>Party</v>
      </c>
      <c r="D1772">
        <v>2</v>
      </c>
      <c r="E1772" s="3">
        <f>_xlfn.XLOOKUP(tbl_OrderProduct[[#This Row],[ProductID]],tbl_Product[ProductID],tbl_Product[ListPrice])*tbl_OrderProduct[[#This Row],[Quantity]]</f>
        <v>98</v>
      </c>
    </row>
    <row r="1773" spans="1:5" x14ac:dyDescent="0.4">
      <c r="A1773" t="s">
        <v>893</v>
      </c>
      <c r="B1773" t="s">
        <v>3</v>
      </c>
      <c r="C1773" t="str">
        <f>_xlfn.XLOOKUP(tbl_OrderProduct[[#This Row],[ProductID]],tbl_Product[ProductID],tbl_Product[Category])</f>
        <v>Co-op</v>
      </c>
      <c r="D1773">
        <v>1</v>
      </c>
      <c r="E1773" s="3">
        <f>_xlfn.XLOOKUP(tbl_OrderProduct[[#This Row],[ProductID]],tbl_Product[ProductID],tbl_Product[ListPrice])*tbl_OrderProduct[[#This Row],[Quantity]]</f>
        <v>34.950000000000003</v>
      </c>
    </row>
    <row r="1774" spans="1:5" x14ac:dyDescent="0.4">
      <c r="A1774" t="s">
        <v>894</v>
      </c>
      <c r="B1774" t="s">
        <v>151</v>
      </c>
      <c r="C1774" t="str">
        <f>_xlfn.XLOOKUP(tbl_OrderProduct[[#This Row],[ProductID]],tbl_Product[ProductID],tbl_Product[Category])</f>
        <v>Adventure</v>
      </c>
      <c r="D1774">
        <v>2</v>
      </c>
      <c r="E1774" s="3">
        <f>_xlfn.XLOOKUP(tbl_OrderProduct[[#This Row],[ProductID]],tbl_Product[ProductID],tbl_Product[ListPrice])*tbl_OrderProduct[[#This Row],[Quantity]]</f>
        <v>121.9</v>
      </c>
    </row>
    <row r="1775" spans="1:5" x14ac:dyDescent="0.4">
      <c r="A1775" t="s">
        <v>895</v>
      </c>
      <c r="B1775" t="s">
        <v>147</v>
      </c>
      <c r="C1775" t="str">
        <f>_xlfn.XLOOKUP(tbl_OrderProduct[[#This Row],[ProductID]],tbl_Product[ProductID],tbl_Product[Category])</f>
        <v>Classic</v>
      </c>
      <c r="D1775">
        <v>1</v>
      </c>
      <c r="E1775" s="3">
        <f>_xlfn.XLOOKUP(tbl_OrderProduct[[#This Row],[ProductID]],tbl_Product[ProductID],tbl_Product[ListPrice])*tbl_OrderProduct[[#This Row],[Quantity]]</f>
        <v>40.950000000000003</v>
      </c>
    </row>
    <row r="1776" spans="1:5" x14ac:dyDescent="0.4">
      <c r="A1776" t="s">
        <v>895</v>
      </c>
      <c r="B1776" t="s">
        <v>145</v>
      </c>
      <c r="C1776" t="str">
        <f>_xlfn.XLOOKUP(tbl_OrderProduct[[#This Row],[ProductID]],tbl_Product[ProductID],tbl_Product[Category])</f>
        <v>Adventure</v>
      </c>
      <c r="D1776">
        <v>2</v>
      </c>
      <c r="E1776" s="3">
        <f>_xlfn.XLOOKUP(tbl_OrderProduct[[#This Row],[ProductID]],tbl_Product[ProductID],tbl_Product[ListPrice])*tbl_OrderProduct[[#This Row],[Quantity]]</f>
        <v>81</v>
      </c>
    </row>
    <row r="1777" spans="1:5" x14ac:dyDescent="0.4">
      <c r="A1777" t="s">
        <v>895</v>
      </c>
      <c r="B1777" t="s">
        <v>139</v>
      </c>
      <c r="C1777" t="str">
        <f>_xlfn.XLOOKUP(tbl_OrderProduct[[#This Row],[ProductID]],tbl_Product[ProductID],tbl_Product[Category])</f>
        <v>Strategy</v>
      </c>
      <c r="D1777">
        <v>1</v>
      </c>
      <c r="E1777" s="3">
        <f>_xlfn.XLOOKUP(tbl_OrderProduct[[#This Row],[ProductID]],tbl_Product[ProductID],tbl_Product[ListPrice])*tbl_OrderProduct[[#This Row],[Quantity]]</f>
        <v>54.99</v>
      </c>
    </row>
    <row r="1778" spans="1:5" x14ac:dyDescent="0.4">
      <c r="A1778" t="s">
        <v>896</v>
      </c>
      <c r="B1778" t="s">
        <v>153</v>
      </c>
      <c r="C1778" t="str">
        <f>_xlfn.XLOOKUP(tbl_OrderProduct[[#This Row],[ProductID]],tbl_Product[ProductID],tbl_Product[Category])</f>
        <v>Strategy</v>
      </c>
      <c r="D1778">
        <v>1</v>
      </c>
      <c r="E1778" s="3">
        <f>_xlfn.XLOOKUP(tbl_OrderProduct[[#This Row],[ProductID]],tbl_Product[ProductID],tbl_Product[ListPrice])*tbl_OrderProduct[[#This Row],[Quantity]]</f>
        <v>37.950000000000003</v>
      </c>
    </row>
    <row r="1779" spans="1:5" x14ac:dyDescent="0.4">
      <c r="A1779" t="s">
        <v>897</v>
      </c>
      <c r="B1779" t="s">
        <v>163</v>
      </c>
      <c r="C1779" t="str">
        <f>_xlfn.XLOOKUP(tbl_OrderProduct[[#This Row],[ProductID]],tbl_Product[ProductID],tbl_Product[Category])</f>
        <v>Party</v>
      </c>
      <c r="D1779">
        <v>1</v>
      </c>
      <c r="E1779" s="3">
        <f>_xlfn.XLOOKUP(tbl_OrderProduct[[#This Row],[ProductID]],tbl_Product[ProductID],tbl_Product[ListPrice])*tbl_OrderProduct[[#This Row],[Quantity]]</f>
        <v>38</v>
      </c>
    </row>
    <row r="1780" spans="1:5" x14ac:dyDescent="0.4">
      <c r="A1780" t="s">
        <v>897</v>
      </c>
      <c r="B1780" t="s">
        <v>161</v>
      </c>
      <c r="C1780" t="str">
        <f>_xlfn.XLOOKUP(tbl_OrderProduct[[#This Row],[ProductID]],tbl_Product[ProductID],tbl_Product[Category])</f>
        <v>Strategy</v>
      </c>
      <c r="D1780">
        <v>2</v>
      </c>
      <c r="E1780" s="3">
        <f>_xlfn.XLOOKUP(tbl_OrderProduct[[#This Row],[ProductID]],tbl_Product[ProductID],tbl_Product[ListPrice])*tbl_OrderProduct[[#This Row],[Quantity]]</f>
        <v>111.9</v>
      </c>
    </row>
    <row r="1781" spans="1:5" x14ac:dyDescent="0.4">
      <c r="A1781" t="s">
        <v>897</v>
      </c>
      <c r="B1781" t="s">
        <v>144</v>
      </c>
      <c r="C1781" t="str">
        <f>_xlfn.XLOOKUP(tbl_OrderProduct[[#This Row],[ProductID]],tbl_Product[ProductID],tbl_Product[Category])</f>
        <v>Strategy</v>
      </c>
      <c r="D1781">
        <v>1</v>
      </c>
      <c r="E1781" s="3">
        <f>_xlfn.XLOOKUP(tbl_OrderProduct[[#This Row],[ProductID]],tbl_Product[ProductID],tbl_Product[ListPrice])*tbl_OrderProduct[[#This Row],[Quantity]]</f>
        <v>64.95</v>
      </c>
    </row>
    <row r="1782" spans="1:5" x14ac:dyDescent="0.4">
      <c r="A1782" t="s">
        <v>897</v>
      </c>
      <c r="B1782" t="s">
        <v>132</v>
      </c>
      <c r="C1782" t="str">
        <f>_xlfn.XLOOKUP(tbl_OrderProduct[[#This Row],[ProductID]],tbl_Product[ProductID],tbl_Product[Category])</f>
        <v>Strategy</v>
      </c>
      <c r="D1782">
        <v>1</v>
      </c>
      <c r="E1782" s="3">
        <f>_xlfn.XLOOKUP(tbl_OrderProduct[[#This Row],[ProductID]],tbl_Product[ProductID],tbl_Product[ListPrice])*tbl_OrderProduct[[#This Row],[Quantity]]</f>
        <v>16.5</v>
      </c>
    </row>
    <row r="1783" spans="1:5" x14ac:dyDescent="0.4">
      <c r="A1783" t="s">
        <v>897</v>
      </c>
      <c r="B1783" t="s">
        <v>162</v>
      </c>
      <c r="C1783" t="str">
        <f>_xlfn.XLOOKUP(tbl_OrderProduct[[#This Row],[ProductID]],tbl_Product[ProductID],tbl_Product[Category])</f>
        <v>Strategy</v>
      </c>
      <c r="D1783">
        <v>1</v>
      </c>
      <c r="E1783" s="3">
        <f>_xlfn.XLOOKUP(tbl_OrderProduct[[#This Row],[ProductID]],tbl_Product[ProductID],tbl_Product[ListPrice])*tbl_OrderProduct[[#This Row],[Quantity]]</f>
        <v>17.5</v>
      </c>
    </row>
    <row r="1784" spans="1:5" x14ac:dyDescent="0.4">
      <c r="A1784" t="s">
        <v>898</v>
      </c>
      <c r="B1784" t="s">
        <v>161</v>
      </c>
      <c r="C1784" t="str">
        <f>_xlfn.XLOOKUP(tbl_OrderProduct[[#This Row],[ProductID]],tbl_Product[ProductID],tbl_Product[Category])</f>
        <v>Strategy</v>
      </c>
      <c r="D1784">
        <v>2</v>
      </c>
      <c r="E1784" s="3">
        <f>_xlfn.XLOOKUP(tbl_OrderProduct[[#This Row],[ProductID]],tbl_Product[ProductID],tbl_Product[ListPrice])*tbl_OrderProduct[[#This Row],[Quantity]]</f>
        <v>111.9</v>
      </c>
    </row>
    <row r="1785" spans="1:5" x14ac:dyDescent="0.4">
      <c r="A1785" t="s">
        <v>898</v>
      </c>
      <c r="B1785" t="s">
        <v>156</v>
      </c>
      <c r="C1785" t="str">
        <f>_xlfn.XLOOKUP(tbl_OrderProduct[[#This Row],[ProductID]],tbl_Product[ProductID],tbl_Product[Category])</f>
        <v>Strategy</v>
      </c>
      <c r="D1785">
        <v>1</v>
      </c>
      <c r="E1785" s="3">
        <f>_xlfn.XLOOKUP(tbl_OrderProduct[[#This Row],[ProductID]],tbl_Product[ProductID],tbl_Product[ListPrice])*tbl_OrderProduct[[#This Row],[Quantity]]</f>
        <v>40.99</v>
      </c>
    </row>
    <row r="1786" spans="1:5" x14ac:dyDescent="0.4">
      <c r="A1786" t="s">
        <v>899</v>
      </c>
      <c r="B1786" t="s">
        <v>129</v>
      </c>
      <c r="C1786" t="str">
        <f>_xlfn.XLOOKUP(tbl_OrderProduct[[#This Row],[ProductID]],tbl_Product[ProductID],tbl_Product[Category])</f>
        <v>Party</v>
      </c>
      <c r="D1786">
        <v>2</v>
      </c>
      <c r="E1786" s="3">
        <f>_xlfn.XLOOKUP(tbl_OrderProduct[[#This Row],[ProductID]],tbl_Product[ProductID],tbl_Product[ListPrice])*tbl_OrderProduct[[#This Row],[Quantity]]</f>
        <v>98.98</v>
      </c>
    </row>
    <row r="1787" spans="1:5" x14ac:dyDescent="0.4">
      <c r="A1787" t="s">
        <v>899</v>
      </c>
      <c r="B1787" t="s">
        <v>9</v>
      </c>
      <c r="C1787" t="str">
        <f>_xlfn.XLOOKUP(tbl_OrderProduct[[#This Row],[ProductID]],tbl_Product[ProductID],tbl_Product[Category])</f>
        <v>Strategy</v>
      </c>
      <c r="D1787">
        <v>2</v>
      </c>
      <c r="E1787" s="3">
        <f>_xlfn.XLOOKUP(tbl_OrderProduct[[#This Row],[ProductID]],tbl_Product[ProductID],tbl_Product[ListPrice])*tbl_OrderProduct[[#This Row],[Quantity]]</f>
        <v>147.9</v>
      </c>
    </row>
    <row r="1788" spans="1:5" x14ac:dyDescent="0.4">
      <c r="A1788" t="s">
        <v>899</v>
      </c>
      <c r="B1788" t="s">
        <v>160</v>
      </c>
      <c r="C1788" t="str">
        <f>_xlfn.XLOOKUP(tbl_OrderProduct[[#This Row],[ProductID]],tbl_Product[ProductID],tbl_Product[Category])</f>
        <v>Co-op</v>
      </c>
      <c r="D1788">
        <v>2</v>
      </c>
      <c r="E1788" s="3">
        <f>_xlfn.XLOOKUP(tbl_OrderProduct[[#This Row],[ProductID]],tbl_Product[ProductID],tbl_Product[ListPrice])*tbl_OrderProduct[[#This Row],[Quantity]]</f>
        <v>76.98</v>
      </c>
    </row>
    <row r="1789" spans="1:5" x14ac:dyDescent="0.4">
      <c r="A1789" t="s">
        <v>900</v>
      </c>
      <c r="B1789" t="s">
        <v>6</v>
      </c>
      <c r="C1789" t="str">
        <f>_xlfn.XLOOKUP(tbl_OrderProduct[[#This Row],[ProductID]],tbl_Product[ProductID],tbl_Product[Category])</f>
        <v>Adventure</v>
      </c>
      <c r="D1789">
        <v>1</v>
      </c>
      <c r="E1789" s="3">
        <f>_xlfn.XLOOKUP(tbl_OrderProduct[[#This Row],[ProductID]],tbl_Product[ProductID],tbl_Product[ListPrice])*tbl_OrderProduct[[#This Row],[Quantity]]</f>
        <v>17</v>
      </c>
    </row>
    <row r="1790" spans="1:5" x14ac:dyDescent="0.4">
      <c r="A1790" t="s">
        <v>900</v>
      </c>
      <c r="B1790" t="s">
        <v>142</v>
      </c>
      <c r="C1790" t="str">
        <f>_xlfn.XLOOKUP(tbl_OrderProduct[[#This Row],[ProductID]],tbl_Product[ProductID],tbl_Product[Category])</f>
        <v>Classic</v>
      </c>
      <c r="D1790">
        <v>1</v>
      </c>
      <c r="E1790" s="3">
        <f>_xlfn.XLOOKUP(tbl_OrderProduct[[#This Row],[ProductID]],tbl_Product[ProductID],tbl_Product[ListPrice])*tbl_OrderProduct[[#This Row],[Quantity]]</f>
        <v>49.49</v>
      </c>
    </row>
    <row r="1791" spans="1:5" x14ac:dyDescent="0.4">
      <c r="A1791" t="s">
        <v>901</v>
      </c>
      <c r="B1791" t="s">
        <v>131</v>
      </c>
      <c r="C1791" t="str">
        <f>_xlfn.XLOOKUP(tbl_OrderProduct[[#This Row],[ProductID]],tbl_Product[ProductID],tbl_Product[Category])</f>
        <v>Strategy</v>
      </c>
      <c r="D1791">
        <v>1</v>
      </c>
      <c r="E1791" s="3">
        <f>_xlfn.XLOOKUP(tbl_OrderProduct[[#This Row],[ProductID]],tbl_Product[ProductID],tbl_Product[ListPrice])*tbl_OrderProduct[[#This Row],[Quantity]]</f>
        <v>49</v>
      </c>
    </row>
    <row r="1792" spans="1:5" x14ac:dyDescent="0.4">
      <c r="A1792" t="s">
        <v>901</v>
      </c>
      <c r="B1792" t="s">
        <v>10</v>
      </c>
      <c r="C1792" t="str">
        <f>_xlfn.XLOOKUP(tbl_OrderProduct[[#This Row],[ProductID]],tbl_Product[ProductID],tbl_Product[Category])</f>
        <v>Party</v>
      </c>
      <c r="D1792">
        <v>1</v>
      </c>
      <c r="E1792" s="3">
        <f>_xlfn.XLOOKUP(tbl_OrderProduct[[#This Row],[ProductID]],tbl_Product[ProductID],tbl_Product[ListPrice])*tbl_OrderProduct[[#This Row],[Quantity]]</f>
        <v>49</v>
      </c>
    </row>
    <row r="1793" spans="1:5" x14ac:dyDescent="0.4">
      <c r="A1793" t="s">
        <v>901</v>
      </c>
      <c r="B1793" t="s">
        <v>134</v>
      </c>
      <c r="C1793" t="str">
        <f>_xlfn.XLOOKUP(tbl_OrderProduct[[#This Row],[ProductID]],tbl_Product[ProductID],tbl_Product[Category])</f>
        <v>Co-op</v>
      </c>
      <c r="D1793">
        <v>1</v>
      </c>
      <c r="E1793" s="3">
        <f>_xlfn.XLOOKUP(tbl_OrderProduct[[#This Row],[ProductID]],tbl_Product[ProductID],tbl_Product[ListPrice])*tbl_OrderProduct[[#This Row],[Quantity]]</f>
        <v>33.5</v>
      </c>
    </row>
    <row r="1794" spans="1:5" x14ac:dyDescent="0.4">
      <c r="A1794" t="s">
        <v>901</v>
      </c>
      <c r="B1794" t="s">
        <v>6</v>
      </c>
      <c r="C1794" t="str">
        <f>_xlfn.XLOOKUP(tbl_OrderProduct[[#This Row],[ProductID]],tbl_Product[ProductID],tbl_Product[Category])</f>
        <v>Adventure</v>
      </c>
      <c r="D1794">
        <v>1</v>
      </c>
      <c r="E1794" s="3">
        <f>_xlfn.XLOOKUP(tbl_OrderProduct[[#This Row],[ProductID]],tbl_Product[ProductID],tbl_Product[ListPrice])*tbl_OrderProduct[[#This Row],[Quantity]]</f>
        <v>17</v>
      </c>
    </row>
    <row r="1795" spans="1:5" x14ac:dyDescent="0.4">
      <c r="A1795" t="s">
        <v>902</v>
      </c>
      <c r="B1795" t="s">
        <v>161</v>
      </c>
      <c r="C1795" t="str">
        <f>_xlfn.XLOOKUP(tbl_OrderProduct[[#This Row],[ProductID]],tbl_Product[ProductID],tbl_Product[Category])</f>
        <v>Strategy</v>
      </c>
      <c r="D1795">
        <v>1</v>
      </c>
      <c r="E1795" s="3">
        <f>_xlfn.XLOOKUP(tbl_OrderProduct[[#This Row],[ProductID]],tbl_Product[ProductID],tbl_Product[ListPrice])*tbl_OrderProduct[[#This Row],[Quantity]]</f>
        <v>55.95</v>
      </c>
    </row>
    <row r="1796" spans="1:5" x14ac:dyDescent="0.4">
      <c r="A1796" t="s">
        <v>903</v>
      </c>
      <c r="B1796" t="s">
        <v>143</v>
      </c>
      <c r="C1796" t="str">
        <f>_xlfn.XLOOKUP(tbl_OrderProduct[[#This Row],[ProductID]],tbl_Product[ProductID],tbl_Product[Category])</f>
        <v>Party</v>
      </c>
      <c r="D1796">
        <v>1</v>
      </c>
      <c r="E1796" s="3">
        <f>_xlfn.XLOOKUP(tbl_OrderProduct[[#This Row],[ProductID]],tbl_Product[ProductID],tbl_Product[ListPrice])*tbl_OrderProduct[[#This Row],[Quantity]]</f>
        <v>21.95</v>
      </c>
    </row>
    <row r="1797" spans="1:5" x14ac:dyDescent="0.4">
      <c r="A1797" t="s">
        <v>903</v>
      </c>
      <c r="B1797" t="s">
        <v>8</v>
      </c>
      <c r="C1797" t="str">
        <f>_xlfn.XLOOKUP(tbl_OrderProduct[[#This Row],[ProductID]],tbl_Product[ProductID],tbl_Product[Category])</f>
        <v>Adventure</v>
      </c>
      <c r="D1797">
        <v>2</v>
      </c>
      <c r="E1797" s="3">
        <f>_xlfn.XLOOKUP(tbl_OrderProduct[[#This Row],[ProductID]],tbl_Product[ProductID],tbl_Product[ListPrice])*tbl_OrderProduct[[#This Row],[Quantity]]</f>
        <v>109</v>
      </c>
    </row>
    <row r="1798" spans="1:5" x14ac:dyDescent="0.4">
      <c r="A1798" t="s">
        <v>904</v>
      </c>
      <c r="B1798" t="s">
        <v>145</v>
      </c>
      <c r="C1798" t="str">
        <f>_xlfn.XLOOKUP(tbl_OrderProduct[[#This Row],[ProductID]],tbl_Product[ProductID],tbl_Product[Category])</f>
        <v>Adventure</v>
      </c>
      <c r="D1798">
        <v>3</v>
      </c>
      <c r="E1798" s="3">
        <f>_xlfn.XLOOKUP(tbl_OrderProduct[[#This Row],[ProductID]],tbl_Product[ProductID],tbl_Product[ListPrice])*tbl_OrderProduct[[#This Row],[Quantity]]</f>
        <v>121.5</v>
      </c>
    </row>
    <row r="1799" spans="1:5" x14ac:dyDescent="0.4">
      <c r="A1799" t="s">
        <v>905</v>
      </c>
      <c r="B1799" t="s">
        <v>143</v>
      </c>
      <c r="C1799" t="str">
        <f>_xlfn.XLOOKUP(tbl_OrderProduct[[#This Row],[ProductID]],tbl_Product[ProductID],tbl_Product[Category])</f>
        <v>Party</v>
      </c>
      <c r="D1799">
        <v>1</v>
      </c>
      <c r="E1799" s="3">
        <f>_xlfn.XLOOKUP(tbl_OrderProduct[[#This Row],[ProductID]],tbl_Product[ProductID],tbl_Product[ListPrice])*tbl_OrderProduct[[#This Row],[Quantity]]</f>
        <v>21.95</v>
      </c>
    </row>
    <row r="1800" spans="1:5" x14ac:dyDescent="0.4">
      <c r="A1800" t="s">
        <v>905</v>
      </c>
      <c r="B1800" t="s">
        <v>6</v>
      </c>
      <c r="C1800" t="str">
        <f>_xlfn.XLOOKUP(tbl_OrderProduct[[#This Row],[ProductID]],tbl_Product[ProductID],tbl_Product[Category])</f>
        <v>Adventure</v>
      </c>
      <c r="D1800">
        <v>1</v>
      </c>
      <c r="E1800" s="3">
        <f>_xlfn.XLOOKUP(tbl_OrderProduct[[#This Row],[ProductID]],tbl_Product[ProductID],tbl_Product[ListPrice])*tbl_OrderProduct[[#This Row],[Quantity]]</f>
        <v>17</v>
      </c>
    </row>
    <row r="1801" spans="1:5" x14ac:dyDescent="0.4">
      <c r="A1801" t="s">
        <v>905</v>
      </c>
      <c r="B1801" t="s">
        <v>131</v>
      </c>
      <c r="C1801" t="str">
        <f>_xlfn.XLOOKUP(tbl_OrderProduct[[#This Row],[ProductID]],tbl_Product[ProductID],tbl_Product[Category])</f>
        <v>Strategy</v>
      </c>
      <c r="D1801">
        <v>1</v>
      </c>
      <c r="E1801" s="3">
        <f>_xlfn.XLOOKUP(tbl_OrderProduct[[#This Row],[ProductID]],tbl_Product[ProductID],tbl_Product[ListPrice])*tbl_OrderProduct[[#This Row],[Quantity]]</f>
        <v>49</v>
      </c>
    </row>
    <row r="1802" spans="1:5" x14ac:dyDescent="0.4">
      <c r="A1802" t="s">
        <v>905</v>
      </c>
      <c r="B1802" t="s">
        <v>134</v>
      </c>
      <c r="C1802" t="str">
        <f>_xlfn.XLOOKUP(tbl_OrderProduct[[#This Row],[ProductID]],tbl_Product[ProductID],tbl_Product[Category])</f>
        <v>Co-op</v>
      </c>
      <c r="D1802">
        <v>1</v>
      </c>
      <c r="E1802" s="3">
        <f>_xlfn.XLOOKUP(tbl_OrderProduct[[#This Row],[ProductID]],tbl_Product[ProductID],tbl_Product[ListPrice])*tbl_OrderProduct[[#This Row],[Quantity]]</f>
        <v>33.5</v>
      </c>
    </row>
    <row r="1803" spans="1:5" x14ac:dyDescent="0.4">
      <c r="A1803" t="s">
        <v>906</v>
      </c>
      <c r="B1803" t="s">
        <v>160</v>
      </c>
      <c r="C1803" t="str">
        <f>_xlfn.XLOOKUP(tbl_OrderProduct[[#This Row],[ProductID]],tbl_Product[ProductID],tbl_Product[Category])</f>
        <v>Co-op</v>
      </c>
      <c r="D1803">
        <v>1</v>
      </c>
      <c r="E1803" s="3">
        <f>_xlfn.XLOOKUP(tbl_OrderProduct[[#This Row],[ProductID]],tbl_Product[ProductID],tbl_Product[ListPrice])*tbl_OrderProduct[[#This Row],[Quantity]]</f>
        <v>38.49</v>
      </c>
    </row>
    <row r="1804" spans="1:5" x14ac:dyDescent="0.4">
      <c r="A1804" t="s">
        <v>906</v>
      </c>
      <c r="B1804" t="s">
        <v>143</v>
      </c>
      <c r="C1804" t="str">
        <f>_xlfn.XLOOKUP(tbl_OrderProduct[[#This Row],[ProductID]],tbl_Product[ProductID],tbl_Product[Category])</f>
        <v>Party</v>
      </c>
      <c r="D1804">
        <v>1</v>
      </c>
      <c r="E1804" s="3">
        <f>_xlfn.XLOOKUP(tbl_OrderProduct[[#This Row],[ProductID]],tbl_Product[ProductID],tbl_Product[ListPrice])*tbl_OrderProduct[[#This Row],[Quantity]]</f>
        <v>21.95</v>
      </c>
    </row>
    <row r="1805" spans="1:5" x14ac:dyDescent="0.4">
      <c r="A1805" t="s">
        <v>907</v>
      </c>
      <c r="B1805" t="s">
        <v>153</v>
      </c>
      <c r="C1805" t="str">
        <f>_xlfn.XLOOKUP(tbl_OrderProduct[[#This Row],[ProductID]],tbl_Product[ProductID],tbl_Product[Category])</f>
        <v>Strategy</v>
      </c>
      <c r="D1805">
        <v>1</v>
      </c>
      <c r="E1805" s="3">
        <f>_xlfn.XLOOKUP(tbl_OrderProduct[[#This Row],[ProductID]],tbl_Product[ProductID],tbl_Product[ListPrice])*tbl_OrderProduct[[#This Row],[Quantity]]</f>
        <v>37.950000000000003</v>
      </c>
    </row>
    <row r="1806" spans="1:5" x14ac:dyDescent="0.4">
      <c r="A1806" t="s">
        <v>907</v>
      </c>
      <c r="B1806" t="s">
        <v>165</v>
      </c>
      <c r="C1806" t="str">
        <f>_xlfn.XLOOKUP(tbl_OrderProduct[[#This Row],[ProductID]],tbl_Product[ProductID],tbl_Product[Category])</f>
        <v>Party</v>
      </c>
      <c r="D1806">
        <v>2</v>
      </c>
      <c r="E1806" s="3">
        <f>_xlfn.XLOOKUP(tbl_OrderProduct[[#This Row],[ProductID]],tbl_Product[ProductID],tbl_Product[ListPrice])*tbl_OrderProduct[[#This Row],[Quantity]]</f>
        <v>52.98</v>
      </c>
    </row>
    <row r="1807" spans="1:5" x14ac:dyDescent="0.4">
      <c r="A1807" t="s">
        <v>908</v>
      </c>
      <c r="B1807" t="s">
        <v>4</v>
      </c>
      <c r="C1807" t="str">
        <f>_xlfn.XLOOKUP(tbl_OrderProduct[[#This Row],[ProductID]],tbl_Product[ProductID],tbl_Product[Category])</f>
        <v>Strategy</v>
      </c>
      <c r="D1807">
        <v>1</v>
      </c>
      <c r="E1807" s="3">
        <f>_xlfn.XLOOKUP(tbl_OrderProduct[[#This Row],[ProductID]],tbl_Product[ProductID],tbl_Product[ListPrice])*tbl_OrderProduct[[#This Row],[Quantity]]</f>
        <v>34.99</v>
      </c>
    </row>
    <row r="1808" spans="1:5" x14ac:dyDescent="0.4">
      <c r="A1808" t="s">
        <v>908</v>
      </c>
      <c r="B1808" t="s">
        <v>160</v>
      </c>
      <c r="C1808" t="str">
        <f>_xlfn.XLOOKUP(tbl_OrderProduct[[#This Row],[ProductID]],tbl_Product[ProductID],tbl_Product[Category])</f>
        <v>Co-op</v>
      </c>
      <c r="D1808">
        <v>2</v>
      </c>
      <c r="E1808" s="3">
        <f>_xlfn.XLOOKUP(tbl_OrderProduct[[#This Row],[ProductID]],tbl_Product[ProductID],tbl_Product[ListPrice])*tbl_OrderProduct[[#This Row],[Quantity]]</f>
        <v>76.98</v>
      </c>
    </row>
    <row r="1809" spans="1:5" x14ac:dyDescent="0.4">
      <c r="A1809" t="s">
        <v>908</v>
      </c>
      <c r="B1809" t="s">
        <v>156</v>
      </c>
      <c r="C1809" t="str">
        <f>_xlfn.XLOOKUP(tbl_OrderProduct[[#This Row],[ProductID]],tbl_Product[ProductID],tbl_Product[Category])</f>
        <v>Strategy</v>
      </c>
      <c r="D1809">
        <v>1</v>
      </c>
      <c r="E1809" s="3">
        <f>_xlfn.XLOOKUP(tbl_OrderProduct[[#This Row],[ProductID]],tbl_Product[ProductID],tbl_Product[ListPrice])*tbl_OrderProduct[[#This Row],[Quantity]]</f>
        <v>40.99</v>
      </c>
    </row>
    <row r="1810" spans="1:5" x14ac:dyDescent="0.4">
      <c r="A1810" t="s">
        <v>908</v>
      </c>
      <c r="B1810" t="s">
        <v>143</v>
      </c>
      <c r="C1810" t="str">
        <f>_xlfn.XLOOKUP(tbl_OrderProduct[[#This Row],[ProductID]],tbl_Product[ProductID],tbl_Product[Category])</f>
        <v>Party</v>
      </c>
      <c r="D1810">
        <v>1</v>
      </c>
      <c r="E1810" s="3">
        <f>_xlfn.XLOOKUP(tbl_OrderProduct[[#This Row],[ProductID]],tbl_Product[ProductID],tbl_Product[ListPrice])*tbl_OrderProduct[[#This Row],[Quantity]]</f>
        <v>21.95</v>
      </c>
    </row>
    <row r="1811" spans="1:5" x14ac:dyDescent="0.4">
      <c r="A1811" t="s">
        <v>908</v>
      </c>
      <c r="B1811" t="s">
        <v>141</v>
      </c>
      <c r="C1811" t="str">
        <f>_xlfn.XLOOKUP(tbl_OrderProduct[[#This Row],[ProductID]],tbl_Product[ProductID],tbl_Product[Category])</f>
        <v>Strategy</v>
      </c>
      <c r="D1811">
        <v>1</v>
      </c>
      <c r="E1811" s="3">
        <f>_xlfn.XLOOKUP(tbl_OrderProduct[[#This Row],[ProductID]],tbl_Product[ProductID],tbl_Product[ListPrice])*tbl_OrderProduct[[#This Row],[Quantity]]</f>
        <v>24</v>
      </c>
    </row>
    <row r="1812" spans="1:5" x14ac:dyDescent="0.4">
      <c r="A1812" t="s">
        <v>909</v>
      </c>
      <c r="B1812" t="s">
        <v>6</v>
      </c>
      <c r="C1812" t="str">
        <f>_xlfn.XLOOKUP(tbl_OrderProduct[[#This Row],[ProductID]],tbl_Product[ProductID],tbl_Product[Category])</f>
        <v>Adventure</v>
      </c>
      <c r="D1812">
        <v>1</v>
      </c>
      <c r="E1812" s="3">
        <f>_xlfn.XLOOKUP(tbl_OrderProduct[[#This Row],[ProductID]],tbl_Product[ProductID],tbl_Product[ListPrice])*tbl_OrderProduct[[#This Row],[Quantity]]</f>
        <v>17</v>
      </c>
    </row>
    <row r="1813" spans="1:5" x14ac:dyDescent="0.4">
      <c r="A1813" t="s">
        <v>909</v>
      </c>
      <c r="B1813" t="s">
        <v>155</v>
      </c>
      <c r="C1813" t="str">
        <f>_xlfn.XLOOKUP(tbl_OrderProduct[[#This Row],[ProductID]],tbl_Product[ProductID],tbl_Product[Category])</f>
        <v>Strategy</v>
      </c>
      <c r="D1813">
        <v>1</v>
      </c>
      <c r="E1813" s="3">
        <f>_xlfn.XLOOKUP(tbl_OrderProduct[[#This Row],[ProductID]],tbl_Product[ProductID],tbl_Product[ListPrice])*tbl_OrderProduct[[#This Row],[Quantity]]</f>
        <v>27</v>
      </c>
    </row>
    <row r="1814" spans="1:5" x14ac:dyDescent="0.4">
      <c r="A1814" t="s">
        <v>910</v>
      </c>
      <c r="B1814" t="s">
        <v>163</v>
      </c>
      <c r="C1814" t="str">
        <f>_xlfn.XLOOKUP(tbl_OrderProduct[[#This Row],[ProductID]],tbl_Product[ProductID],tbl_Product[Category])</f>
        <v>Party</v>
      </c>
      <c r="D1814">
        <v>1</v>
      </c>
      <c r="E1814" s="3">
        <f>_xlfn.XLOOKUP(tbl_OrderProduct[[#This Row],[ProductID]],tbl_Product[ProductID],tbl_Product[ListPrice])*tbl_OrderProduct[[#This Row],[Quantity]]</f>
        <v>38</v>
      </c>
    </row>
    <row r="1815" spans="1:5" x14ac:dyDescent="0.4">
      <c r="A1815" t="s">
        <v>910</v>
      </c>
      <c r="B1815" t="s">
        <v>143</v>
      </c>
      <c r="C1815" t="str">
        <f>_xlfn.XLOOKUP(tbl_OrderProduct[[#This Row],[ProductID]],tbl_Product[ProductID],tbl_Product[Category])</f>
        <v>Party</v>
      </c>
      <c r="D1815">
        <v>2</v>
      </c>
      <c r="E1815" s="3">
        <f>_xlfn.XLOOKUP(tbl_OrderProduct[[#This Row],[ProductID]],tbl_Product[ProductID],tbl_Product[ListPrice])*tbl_OrderProduct[[#This Row],[Quantity]]</f>
        <v>43.9</v>
      </c>
    </row>
    <row r="1816" spans="1:5" x14ac:dyDescent="0.4">
      <c r="A1816" t="s">
        <v>910</v>
      </c>
      <c r="B1816" t="s">
        <v>5</v>
      </c>
      <c r="C1816" t="str">
        <f>_xlfn.XLOOKUP(tbl_OrderProduct[[#This Row],[ProductID]],tbl_Product[ProductID],tbl_Product[Category])</f>
        <v>Strategy</v>
      </c>
      <c r="D1816">
        <v>2</v>
      </c>
      <c r="E1816" s="3">
        <f>_xlfn.XLOOKUP(tbl_OrderProduct[[#This Row],[ProductID]],tbl_Product[ProductID],tbl_Product[ListPrice])*tbl_OrderProduct[[#This Row],[Quantity]]</f>
        <v>99.9</v>
      </c>
    </row>
    <row r="1817" spans="1:5" x14ac:dyDescent="0.4">
      <c r="A1817" t="s">
        <v>910</v>
      </c>
      <c r="B1817" t="s">
        <v>138</v>
      </c>
      <c r="C1817" t="str">
        <f>_xlfn.XLOOKUP(tbl_OrderProduct[[#This Row],[ProductID]],tbl_Product[ProductID],tbl_Product[Category])</f>
        <v>Classic</v>
      </c>
      <c r="D1817">
        <v>2</v>
      </c>
      <c r="E1817" s="3">
        <f>_xlfn.XLOOKUP(tbl_OrderProduct[[#This Row],[ProductID]],tbl_Product[ProductID],tbl_Product[ListPrice])*tbl_OrderProduct[[#This Row],[Quantity]]</f>
        <v>124</v>
      </c>
    </row>
    <row r="1818" spans="1:5" x14ac:dyDescent="0.4">
      <c r="A1818" t="s">
        <v>910</v>
      </c>
      <c r="B1818" t="s">
        <v>153</v>
      </c>
      <c r="C1818" t="str">
        <f>_xlfn.XLOOKUP(tbl_OrderProduct[[#This Row],[ProductID]],tbl_Product[ProductID],tbl_Product[Category])</f>
        <v>Strategy</v>
      </c>
      <c r="D1818">
        <v>1</v>
      </c>
      <c r="E1818" s="3">
        <f>_xlfn.XLOOKUP(tbl_OrderProduct[[#This Row],[ProductID]],tbl_Product[ProductID],tbl_Product[ListPrice])*tbl_OrderProduct[[#This Row],[Quantity]]</f>
        <v>37.950000000000003</v>
      </c>
    </row>
    <row r="1819" spans="1:5" x14ac:dyDescent="0.4">
      <c r="A1819" t="s">
        <v>911</v>
      </c>
      <c r="B1819" t="s">
        <v>160</v>
      </c>
      <c r="C1819" t="str">
        <f>_xlfn.XLOOKUP(tbl_OrderProduct[[#This Row],[ProductID]],tbl_Product[ProductID],tbl_Product[Category])</f>
        <v>Co-op</v>
      </c>
      <c r="D1819">
        <v>1</v>
      </c>
      <c r="E1819" s="3">
        <f>_xlfn.XLOOKUP(tbl_OrderProduct[[#This Row],[ProductID]],tbl_Product[ProductID],tbl_Product[ListPrice])*tbl_OrderProduct[[#This Row],[Quantity]]</f>
        <v>38.49</v>
      </c>
    </row>
    <row r="1820" spans="1:5" x14ac:dyDescent="0.4">
      <c r="A1820" t="s">
        <v>912</v>
      </c>
      <c r="B1820" t="s">
        <v>7</v>
      </c>
      <c r="C1820" t="str">
        <f>_xlfn.XLOOKUP(tbl_OrderProduct[[#This Row],[ProductID]],tbl_Product[ProductID],tbl_Product[Category])</f>
        <v>Strategy</v>
      </c>
      <c r="D1820">
        <v>3</v>
      </c>
      <c r="E1820" s="3">
        <f>_xlfn.XLOOKUP(tbl_OrderProduct[[#This Row],[ProductID]],tbl_Product[ProductID],tbl_Product[ListPrice])*tbl_OrderProduct[[#This Row],[Quantity]]</f>
        <v>159</v>
      </c>
    </row>
    <row r="1821" spans="1:5" x14ac:dyDescent="0.4">
      <c r="A1821" t="s">
        <v>912</v>
      </c>
      <c r="B1821" t="s">
        <v>153</v>
      </c>
      <c r="C1821" t="str">
        <f>_xlfn.XLOOKUP(tbl_OrderProduct[[#This Row],[ProductID]],tbl_Product[ProductID],tbl_Product[Category])</f>
        <v>Strategy</v>
      </c>
      <c r="D1821">
        <v>2</v>
      </c>
      <c r="E1821" s="3">
        <f>_xlfn.XLOOKUP(tbl_OrderProduct[[#This Row],[ProductID]],tbl_Product[ProductID],tbl_Product[ListPrice])*tbl_OrderProduct[[#This Row],[Quantity]]</f>
        <v>75.900000000000006</v>
      </c>
    </row>
    <row r="1822" spans="1:5" x14ac:dyDescent="0.4">
      <c r="A1822" t="s">
        <v>912</v>
      </c>
      <c r="B1822" t="s">
        <v>141</v>
      </c>
      <c r="C1822" t="str">
        <f>_xlfn.XLOOKUP(tbl_OrderProduct[[#This Row],[ProductID]],tbl_Product[ProductID],tbl_Product[Category])</f>
        <v>Strategy</v>
      </c>
      <c r="D1822">
        <v>2</v>
      </c>
      <c r="E1822" s="3">
        <f>_xlfn.XLOOKUP(tbl_OrderProduct[[#This Row],[ProductID]],tbl_Product[ProductID],tbl_Product[ListPrice])*tbl_OrderProduct[[#This Row],[Quantity]]</f>
        <v>48</v>
      </c>
    </row>
    <row r="1823" spans="1:5" x14ac:dyDescent="0.4">
      <c r="A1823" t="s">
        <v>912</v>
      </c>
      <c r="B1823" t="s">
        <v>150</v>
      </c>
      <c r="C1823" t="str">
        <f>_xlfn.XLOOKUP(tbl_OrderProduct[[#This Row],[ProductID]],tbl_Product[ProductID],tbl_Product[Category])</f>
        <v>Party</v>
      </c>
      <c r="D1823">
        <v>1</v>
      </c>
      <c r="E1823" s="3">
        <f>_xlfn.XLOOKUP(tbl_OrderProduct[[#This Row],[ProductID]],tbl_Product[ProductID],tbl_Product[ListPrice])*tbl_OrderProduct[[#This Row],[Quantity]]</f>
        <v>35</v>
      </c>
    </row>
    <row r="1824" spans="1:5" x14ac:dyDescent="0.4">
      <c r="A1824" t="s">
        <v>912</v>
      </c>
      <c r="B1824" t="s">
        <v>163</v>
      </c>
      <c r="C1824" t="str">
        <f>_xlfn.XLOOKUP(tbl_OrderProduct[[#This Row],[ProductID]],tbl_Product[ProductID],tbl_Product[Category])</f>
        <v>Party</v>
      </c>
      <c r="D1824">
        <v>1</v>
      </c>
      <c r="E1824" s="3">
        <f>_xlfn.XLOOKUP(tbl_OrderProduct[[#This Row],[ProductID]],tbl_Product[ProductID],tbl_Product[ListPrice])*tbl_OrderProduct[[#This Row],[Quantity]]</f>
        <v>38</v>
      </c>
    </row>
    <row r="1825" spans="1:5" x14ac:dyDescent="0.4">
      <c r="A1825" t="s">
        <v>913</v>
      </c>
      <c r="B1825" t="s">
        <v>138</v>
      </c>
      <c r="C1825" t="str">
        <f>_xlfn.XLOOKUP(tbl_OrderProduct[[#This Row],[ProductID]],tbl_Product[ProductID],tbl_Product[Category])</f>
        <v>Classic</v>
      </c>
      <c r="D1825">
        <v>2</v>
      </c>
      <c r="E1825" s="3">
        <f>_xlfn.XLOOKUP(tbl_OrderProduct[[#This Row],[ProductID]],tbl_Product[ProductID],tbl_Product[ListPrice])*tbl_OrderProduct[[#This Row],[Quantity]]</f>
        <v>124</v>
      </c>
    </row>
    <row r="1826" spans="1:5" x14ac:dyDescent="0.4">
      <c r="A1826" t="s">
        <v>913</v>
      </c>
      <c r="B1826" t="s">
        <v>139</v>
      </c>
      <c r="C1826" t="str">
        <f>_xlfn.XLOOKUP(tbl_OrderProduct[[#This Row],[ProductID]],tbl_Product[ProductID],tbl_Product[Category])</f>
        <v>Strategy</v>
      </c>
      <c r="D1826">
        <v>1</v>
      </c>
      <c r="E1826" s="3">
        <f>_xlfn.XLOOKUP(tbl_OrderProduct[[#This Row],[ProductID]],tbl_Product[ProductID],tbl_Product[ListPrice])*tbl_OrderProduct[[#This Row],[Quantity]]</f>
        <v>54.99</v>
      </c>
    </row>
    <row r="1827" spans="1:5" x14ac:dyDescent="0.4">
      <c r="A1827" t="s">
        <v>913</v>
      </c>
      <c r="B1827" t="s">
        <v>150</v>
      </c>
      <c r="C1827" t="str">
        <f>_xlfn.XLOOKUP(tbl_OrderProduct[[#This Row],[ProductID]],tbl_Product[ProductID],tbl_Product[Category])</f>
        <v>Party</v>
      </c>
      <c r="D1827">
        <v>2</v>
      </c>
      <c r="E1827" s="3">
        <f>_xlfn.XLOOKUP(tbl_OrderProduct[[#This Row],[ProductID]],tbl_Product[ProductID],tbl_Product[ListPrice])*tbl_OrderProduct[[#This Row],[Quantity]]</f>
        <v>70</v>
      </c>
    </row>
    <row r="1828" spans="1:5" x14ac:dyDescent="0.4">
      <c r="A1828" t="s">
        <v>913</v>
      </c>
      <c r="B1828" t="s">
        <v>163</v>
      </c>
      <c r="C1828" t="str">
        <f>_xlfn.XLOOKUP(tbl_OrderProduct[[#This Row],[ProductID]],tbl_Product[ProductID],tbl_Product[Category])</f>
        <v>Party</v>
      </c>
      <c r="D1828">
        <v>1</v>
      </c>
      <c r="E1828" s="3">
        <f>_xlfn.XLOOKUP(tbl_OrderProduct[[#This Row],[ProductID]],tbl_Product[ProductID],tbl_Product[ListPrice])*tbl_OrderProduct[[#This Row],[Quantity]]</f>
        <v>38</v>
      </c>
    </row>
    <row r="1829" spans="1:5" x14ac:dyDescent="0.4">
      <c r="A1829" t="s">
        <v>913</v>
      </c>
      <c r="B1829" t="s">
        <v>130</v>
      </c>
      <c r="C1829" t="str">
        <f>_xlfn.XLOOKUP(tbl_OrderProduct[[#This Row],[ProductID]],tbl_Product[ProductID],tbl_Product[Category])</f>
        <v>Strategy</v>
      </c>
      <c r="D1829">
        <v>1</v>
      </c>
      <c r="E1829" s="3">
        <f>_xlfn.XLOOKUP(tbl_OrderProduct[[#This Row],[ProductID]],tbl_Product[ProductID],tbl_Product[ListPrice])*tbl_OrderProduct[[#This Row],[Quantity]]</f>
        <v>15.5</v>
      </c>
    </row>
    <row r="1830" spans="1:5" x14ac:dyDescent="0.4">
      <c r="A1830" t="s">
        <v>914</v>
      </c>
      <c r="B1830" t="s">
        <v>164</v>
      </c>
      <c r="C1830" t="str">
        <f>_xlfn.XLOOKUP(tbl_OrderProduct[[#This Row],[ProductID]],tbl_Product[ProductID],tbl_Product[Category])</f>
        <v>Strategy</v>
      </c>
      <c r="D1830">
        <v>2</v>
      </c>
      <c r="E1830" s="3">
        <f>_xlfn.XLOOKUP(tbl_OrderProduct[[#This Row],[ProductID]],tbl_Product[ProductID],tbl_Product[ListPrice])*tbl_OrderProduct[[#This Row],[Quantity]]</f>
        <v>58</v>
      </c>
    </row>
    <row r="1831" spans="1:5" x14ac:dyDescent="0.4">
      <c r="A1831" t="s">
        <v>914</v>
      </c>
      <c r="B1831" t="s">
        <v>150</v>
      </c>
      <c r="C1831" t="str">
        <f>_xlfn.XLOOKUP(tbl_OrderProduct[[#This Row],[ProductID]],tbl_Product[ProductID],tbl_Product[Category])</f>
        <v>Party</v>
      </c>
      <c r="D1831">
        <v>1</v>
      </c>
      <c r="E1831" s="3">
        <f>_xlfn.XLOOKUP(tbl_OrderProduct[[#This Row],[ProductID]],tbl_Product[ProductID],tbl_Product[ListPrice])*tbl_OrderProduct[[#This Row],[Quantity]]</f>
        <v>35</v>
      </c>
    </row>
    <row r="1832" spans="1:5" x14ac:dyDescent="0.4">
      <c r="A1832" t="s">
        <v>914</v>
      </c>
      <c r="B1832" t="s">
        <v>3</v>
      </c>
      <c r="C1832" t="str">
        <f>_xlfn.XLOOKUP(tbl_OrderProduct[[#This Row],[ProductID]],tbl_Product[ProductID],tbl_Product[Category])</f>
        <v>Co-op</v>
      </c>
      <c r="D1832">
        <v>1</v>
      </c>
      <c r="E1832" s="3">
        <f>_xlfn.XLOOKUP(tbl_OrderProduct[[#This Row],[ProductID]],tbl_Product[ProductID],tbl_Product[ListPrice])*tbl_OrderProduct[[#This Row],[Quantity]]</f>
        <v>34.950000000000003</v>
      </c>
    </row>
    <row r="1833" spans="1:5" x14ac:dyDescent="0.4">
      <c r="A1833" t="s">
        <v>914</v>
      </c>
      <c r="B1833" t="s">
        <v>162</v>
      </c>
      <c r="C1833" t="str">
        <f>_xlfn.XLOOKUP(tbl_OrderProduct[[#This Row],[ProductID]],tbl_Product[ProductID],tbl_Product[Category])</f>
        <v>Strategy</v>
      </c>
      <c r="D1833">
        <v>1</v>
      </c>
      <c r="E1833" s="3">
        <f>_xlfn.XLOOKUP(tbl_OrderProduct[[#This Row],[ProductID]],tbl_Product[ProductID],tbl_Product[ListPrice])*tbl_OrderProduct[[#This Row],[Quantity]]</f>
        <v>17.5</v>
      </c>
    </row>
    <row r="1834" spans="1:5" x14ac:dyDescent="0.4">
      <c r="A1834" t="s">
        <v>914</v>
      </c>
      <c r="B1834" t="s">
        <v>149</v>
      </c>
      <c r="C1834" t="str">
        <f>_xlfn.XLOOKUP(tbl_OrderProduct[[#This Row],[ProductID]],tbl_Product[ProductID],tbl_Product[Category])</f>
        <v>Co-op</v>
      </c>
      <c r="D1834">
        <v>1</v>
      </c>
      <c r="E1834" s="3">
        <f>_xlfn.XLOOKUP(tbl_OrderProduct[[#This Row],[ProductID]],tbl_Product[ProductID],tbl_Product[ListPrice])*tbl_OrderProduct[[#This Row],[Quantity]]</f>
        <v>20.99</v>
      </c>
    </row>
    <row r="1835" spans="1:5" x14ac:dyDescent="0.4">
      <c r="A1835" t="s">
        <v>915</v>
      </c>
      <c r="B1835" t="s">
        <v>139</v>
      </c>
      <c r="C1835" t="str">
        <f>_xlfn.XLOOKUP(tbl_OrderProduct[[#This Row],[ProductID]],tbl_Product[ProductID],tbl_Product[Category])</f>
        <v>Strategy</v>
      </c>
      <c r="D1835">
        <v>1</v>
      </c>
      <c r="E1835" s="3">
        <f>_xlfn.XLOOKUP(tbl_OrderProduct[[#This Row],[ProductID]],tbl_Product[ProductID],tbl_Product[ListPrice])*tbl_OrderProduct[[#This Row],[Quantity]]</f>
        <v>54.99</v>
      </c>
    </row>
    <row r="1836" spans="1:5" x14ac:dyDescent="0.4">
      <c r="A1836" t="s">
        <v>916</v>
      </c>
      <c r="B1836" t="s">
        <v>2</v>
      </c>
      <c r="C1836" t="str">
        <f>_xlfn.XLOOKUP(tbl_OrderProduct[[#This Row],[ProductID]],tbl_Product[ProductID],tbl_Product[Category])</f>
        <v>Strategy</v>
      </c>
      <c r="D1836">
        <v>1</v>
      </c>
      <c r="E1836" s="3">
        <f>_xlfn.XLOOKUP(tbl_OrderProduct[[#This Row],[ProductID]],tbl_Product[ProductID],tbl_Product[ListPrice])*tbl_OrderProduct[[#This Row],[Quantity]]</f>
        <v>12.95</v>
      </c>
    </row>
    <row r="1837" spans="1:5" x14ac:dyDescent="0.4">
      <c r="A1837" t="s">
        <v>917</v>
      </c>
      <c r="B1837" t="s">
        <v>134</v>
      </c>
      <c r="C1837" t="str">
        <f>_xlfn.XLOOKUP(tbl_OrderProduct[[#This Row],[ProductID]],tbl_Product[ProductID],tbl_Product[Category])</f>
        <v>Co-op</v>
      </c>
      <c r="D1837">
        <v>2</v>
      </c>
      <c r="E1837" s="3">
        <f>_xlfn.XLOOKUP(tbl_OrderProduct[[#This Row],[ProductID]],tbl_Product[ProductID],tbl_Product[ListPrice])*tbl_OrderProduct[[#This Row],[Quantity]]</f>
        <v>67</v>
      </c>
    </row>
    <row r="1838" spans="1:5" x14ac:dyDescent="0.4">
      <c r="A1838" t="s">
        <v>917</v>
      </c>
      <c r="B1838" t="s">
        <v>153</v>
      </c>
      <c r="C1838" t="str">
        <f>_xlfn.XLOOKUP(tbl_OrderProduct[[#This Row],[ProductID]],tbl_Product[ProductID],tbl_Product[Category])</f>
        <v>Strategy</v>
      </c>
      <c r="D1838">
        <v>2</v>
      </c>
      <c r="E1838" s="3">
        <f>_xlfn.XLOOKUP(tbl_OrderProduct[[#This Row],[ProductID]],tbl_Product[ProductID],tbl_Product[ListPrice])*tbl_OrderProduct[[#This Row],[Quantity]]</f>
        <v>75.900000000000006</v>
      </c>
    </row>
    <row r="1839" spans="1:5" x14ac:dyDescent="0.4">
      <c r="A1839" t="s">
        <v>917</v>
      </c>
      <c r="B1839" t="s">
        <v>5</v>
      </c>
      <c r="C1839" t="str">
        <f>_xlfn.XLOOKUP(tbl_OrderProduct[[#This Row],[ProductID]],tbl_Product[ProductID],tbl_Product[Category])</f>
        <v>Strategy</v>
      </c>
      <c r="D1839">
        <v>2</v>
      </c>
      <c r="E1839" s="3">
        <f>_xlfn.XLOOKUP(tbl_OrderProduct[[#This Row],[ProductID]],tbl_Product[ProductID],tbl_Product[ListPrice])*tbl_OrderProduct[[#This Row],[Quantity]]</f>
        <v>99.9</v>
      </c>
    </row>
    <row r="1840" spans="1:5" x14ac:dyDescent="0.4">
      <c r="A1840" t="s">
        <v>918</v>
      </c>
      <c r="B1840" t="s">
        <v>132</v>
      </c>
      <c r="C1840" t="str">
        <f>_xlfn.XLOOKUP(tbl_OrderProduct[[#This Row],[ProductID]],tbl_Product[ProductID],tbl_Product[Category])</f>
        <v>Strategy</v>
      </c>
      <c r="D1840">
        <v>1</v>
      </c>
      <c r="E1840" s="3">
        <f>_xlfn.XLOOKUP(tbl_OrderProduct[[#This Row],[ProductID]],tbl_Product[ProductID],tbl_Product[ListPrice])*tbl_OrderProduct[[#This Row],[Quantity]]</f>
        <v>16.5</v>
      </c>
    </row>
    <row r="1841" spans="1:5" x14ac:dyDescent="0.4">
      <c r="A1841" t="s">
        <v>919</v>
      </c>
      <c r="B1841" t="s">
        <v>133</v>
      </c>
      <c r="C1841" t="str">
        <f>_xlfn.XLOOKUP(tbl_OrderProduct[[#This Row],[ProductID]],tbl_Product[ProductID],tbl_Product[Category])</f>
        <v>Adventure</v>
      </c>
      <c r="D1841">
        <v>1</v>
      </c>
      <c r="E1841" s="3">
        <f>_xlfn.XLOOKUP(tbl_OrderProduct[[#This Row],[ProductID]],tbl_Product[ProductID],tbl_Product[ListPrice])*tbl_OrderProduct[[#This Row],[Quantity]]</f>
        <v>23.95</v>
      </c>
    </row>
    <row r="1842" spans="1:5" x14ac:dyDescent="0.4">
      <c r="A1842" t="s">
        <v>919</v>
      </c>
      <c r="B1842" t="s">
        <v>148</v>
      </c>
      <c r="C1842" t="str">
        <f>_xlfn.XLOOKUP(tbl_OrderProduct[[#This Row],[ProductID]],tbl_Product[ProductID],tbl_Product[Category])</f>
        <v>Strategy</v>
      </c>
      <c r="D1842">
        <v>1</v>
      </c>
      <c r="E1842" s="3">
        <f>_xlfn.XLOOKUP(tbl_OrderProduct[[#This Row],[ProductID]],tbl_Product[ProductID],tbl_Product[ListPrice])*tbl_OrderProduct[[#This Row],[Quantity]]</f>
        <v>20.49</v>
      </c>
    </row>
    <row r="1843" spans="1:5" x14ac:dyDescent="0.4">
      <c r="A1843" t="s">
        <v>919</v>
      </c>
      <c r="B1843" t="s">
        <v>153</v>
      </c>
      <c r="C1843" t="str">
        <f>_xlfn.XLOOKUP(tbl_OrderProduct[[#This Row],[ProductID]],tbl_Product[ProductID],tbl_Product[Category])</f>
        <v>Strategy</v>
      </c>
      <c r="D1843">
        <v>3</v>
      </c>
      <c r="E1843" s="3">
        <f>_xlfn.XLOOKUP(tbl_OrderProduct[[#This Row],[ProductID]],tbl_Product[ProductID],tbl_Product[ListPrice])*tbl_OrderProduct[[#This Row],[Quantity]]</f>
        <v>113.85000000000001</v>
      </c>
    </row>
    <row r="1844" spans="1:5" x14ac:dyDescent="0.4">
      <c r="A1844" t="s">
        <v>919</v>
      </c>
      <c r="B1844" t="s">
        <v>137</v>
      </c>
      <c r="C1844" t="str">
        <f>_xlfn.XLOOKUP(tbl_OrderProduct[[#This Row],[ProductID]],tbl_Product[ProductID],tbl_Product[Category])</f>
        <v>Classic</v>
      </c>
      <c r="D1844">
        <v>1</v>
      </c>
      <c r="E1844" s="3">
        <f>_xlfn.XLOOKUP(tbl_OrderProduct[[#This Row],[ProductID]],tbl_Product[ProductID],tbl_Product[ListPrice])*tbl_OrderProduct[[#This Row],[Quantity]]</f>
        <v>70.989999999999995</v>
      </c>
    </row>
    <row r="1845" spans="1:5" x14ac:dyDescent="0.4">
      <c r="A1845" t="s">
        <v>919</v>
      </c>
      <c r="B1845" t="s">
        <v>163</v>
      </c>
      <c r="C1845" t="str">
        <f>_xlfn.XLOOKUP(tbl_OrderProduct[[#This Row],[ProductID]],tbl_Product[ProductID],tbl_Product[Category])</f>
        <v>Party</v>
      </c>
      <c r="D1845">
        <v>2</v>
      </c>
      <c r="E1845" s="3">
        <f>_xlfn.XLOOKUP(tbl_OrderProduct[[#This Row],[ProductID]],tbl_Product[ProductID],tbl_Product[ListPrice])*tbl_OrderProduct[[#This Row],[Quantity]]</f>
        <v>76</v>
      </c>
    </row>
    <row r="1846" spans="1:5" x14ac:dyDescent="0.4">
      <c r="A1846" t="s">
        <v>919</v>
      </c>
      <c r="B1846" t="s">
        <v>10</v>
      </c>
      <c r="C1846" t="str">
        <f>_xlfn.XLOOKUP(tbl_OrderProduct[[#This Row],[ProductID]],tbl_Product[ProductID],tbl_Product[Category])</f>
        <v>Party</v>
      </c>
      <c r="D1846">
        <v>1</v>
      </c>
      <c r="E1846" s="3">
        <f>_xlfn.XLOOKUP(tbl_OrderProduct[[#This Row],[ProductID]],tbl_Product[ProductID],tbl_Product[ListPrice])*tbl_OrderProduct[[#This Row],[Quantity]]</f>
        <v>49</v>
      </c>
    </row>
    <row r="1847" spans="1:5" x14ac:dyDescent="0.4">
      <c r="A1847" t="s">
        <v>920</v>
      </c>
      <c r="B1847" t="s">
        <v>160</v>
      </c>
      <c r="C1847" t="str">
        <f>_xlfn.XLOOKUP(tbl_OrderProduct[[#This Row],[ProductID]],tbl_Product[ProductID],tbl_Product[Category])</f>
        <v>Co-op</v>
      </c>
      <c r="D1847">
        <v>2</v>
      </c>
      <c r="E1847" s="3">
        <f>_xlfn.XLOOKUP(tbl_OrderProduct[[#This Row],[ProductID]],tbl_Product[ProductID],tbl_Product[ListPrice])*tbl_OrderProduct[[#This Row],[Quantity]]</f>
        <v>76.98</v>
      </c>
    </row>
    <row r="1848" spans="1:5" x14ac:dyDescent="0.4">
      <c r="A1848" t="s">
        <v>921</v>
      </c>
      <c r="B1848" t="s">
        <v>11</v>
      </c>
      <c r="C1848" t="str">
        <f>_xlfn.XLOOKUP(tbl_OrderProduct[[#This Row],[ProductID]],tbl_Product[ProductID],tbl_Product[Category])</f>
        <v>Adventure</v>
      </c>
      <c r="D1848">
        <v>1</v>
      </c>
      <c r="E1848" s="3">
        <f>_xlfn.XLOOKUP(tbl_OrderProduct[[#This Row],[ProductID]],tbl_Product[ProductID],tbl_Product[ListPrice])*tbl_OrderProduct[[#This Row],[Quantity]]</f>
        <v>19.95</v>
      </c>
    </row>
    <row r="1849" spans="1:5" x14ac:dyDescent="0.4">
      <c r="A1849" t="s">
        <v>921</v>
      </c>
      <c r="B1849" t="s">
        <v>3</v>
      </c>
      <c r="C1849" t="str">
        <f>_xlfn.XLOOKUP(tbl_OrderProduct[[#This Row],[ProductID]],tbl_Product[ProductID],tbl_Product[Category])</f>
        <v>Co-op</v>
      </c>
      <c r="D1849">
        <v>1</v>
      </c>
      <c r="E1849" s="3">
        <f>_xlfn.XLOOKUP(tbl_OrderProduct[[#This Row],[ProductID]],tbl_Product[ProductID],tbl_Product[ListPrice])*tbl_OrderProduct[[#This Row],[Quantity]]</f>
        <v>34.950000000000003</v>
      </c>
    </row>
    <row r="1850" spans="1:5" x14ac:dyDescent="0.4">
      <c r="A1850" t="s">
        <v>921</v>
      </c>
      <c r="B1850" t="s">
        <v>4</v>
      </c>
      <c r="C1850" t="str">
        <f>_xlfn.XLOOKUP(tbl_OrderProduct[[#This Row],[ProductID]],tbl_Product[ProductID],tbl_Product[Category])</f>
        <v>Strategy</v>
      </c>
      <c r="D1850">
        <v>1</v>
      </c>
      <c r="E1850" s="3">
        <f>_xlfn.XLOOKUP(tbl_OrderProduct[[#This Row],[ProductID]],tbl_Product[ProductID],tbl_Product[ListPrice])*tbl_OrderProduct[[#This Row],[Quantity]]</f>
        <v>34.99</v>
      </c>
    </row>
    <row r="1851" spans="1:5" x14ac:dyDescent="0.4">
      <c r="A1851" t="s">
        <v>922</v>
      </c>
      <c r="B1851" t="s">
        <v>155</v>
      </c>
      <c r="C1851" t="str">
        <f>_xlfn.XLOOKUP(tbl_OrderProduct[[#This Row],[ProductID]],tbl_Product[ProductID],tbl_Product[Category])</f>
        <v>Strategy</v>
      </c>
      <c r="D1851">
        <v>2</v>
      </c>
      <c r="E1851" s="3">
        <f>_xlfn.XLOOKUP(tbl_OrderProduct[[#This Row],[ProductID]],tbl_Product[ProductID],tbl_Product[ListPrice])*tbl_OrderProduct[[#This Row],[Quantity]]</f>
        <v>54</v>
      </c>
    </row>
    <row r="1852" spans="1:5" x14ac:dyDescent="0.4">
      <c r="A1852" t="s">
        <v>922</v>
      </c>
      <c r="B1852" t="s">
        <v>133</v>
      </c>
      <c r="C1852" t="str">
        <f>_xlfn.XLOOKUP(tbl_OrderProduct[[#This Row],[ProductID]],tbl_Product[ProductID],tbl_Product[Category])</f>
        <v>Adventure</v>
      </c>
      <c r="D1852">
        <v>1</v>
      </c>
      <c r="E1852" s="3">
        <f>_xlfn.XLOOKUP(tbl_OrderProduct[[#This Row],[ProductID]],tbl_Product[ProductID],tbl_Product[ListPrice])*tbl_OrderProduct[[#This Row],[Quantity]]</f>
        <v>23.95</v>
      </c>
    </row>
    <row r="1853" spans="1:5" x14ac:dyDescent="0.4">
      <c r="A1853" t="s">
        <v>923</v>
      </c>
      <c r="B1853" t="s">
        <v>145</v>
      </c>
      <c r="C1853" t="str">
        <f>_xlfn.XLOOKUP(tbl_OrderProduct[[#This Row],[ProductID]],tbl_Product[ProductID],tbl_Product[Category])</f>
        <v>Adventure</v>
      </c>
      <c r="D1853">
        <v>1</v>
      </c>
      <c r="E1853" s="3">
        <f>_xlfn.XLOOKUP(tbl_OrderProduct[[#This Row],[ProductID]],tbl_Product[ProductID],tbl_Product[ListPrice])*tbl_OrderProduct[[#This Row],[Quantity]]</f>
        <v>40.5</v>
      </c>
    </row>
    <row r="1854" spans="1:5" x14ac:dyDescent="0.4">
      <c r="A1854" t="s">
        <v>923</v>
      </c>
      <c r="B1854" t="s">
        <v>11</v>
      </c>
      <c r="C1854" t="str">
        <f>_xlfn.XLOOKUP(tbl_OrderProduct[[#This Row],[ProductID]],tbl_Product[ProductID],tbl_Product[Category])</f>
        <v>Adventure</v>
      </c>
      <c r="D1854">
        <v>1</v>
      </c>
      <c r="E1854" s="3">
        <f>_xlfn.XLOOKUP(tbl_OrderProduct[[#This Row],[ProductID]],tbl_Product[ProductID],tbl_Product[ListPrice])*tbl_OrderProduct[[#This Row],[Quantity]]</f>
        <v>19.95</v>
      </c>
    </row>
    <row r="1855" spans="1:5" x14ac:dyDescent="0.4">
      <c r="A1855" t="s">
        <v>923</v>
      </c>
      <c r="B1855" t="s">
        <v>133</v>
      </c>
      <c r="C1855" t="str">
        <f>_xlfn.XLOOKUP(tbl_OrderProduct[[#This Row],[ProductID]],tbl_Product[ProductID],tbl_Product[Category])</f>
        <v>Adventure</v>
      </c>
      <c r="D1855">
        <v>1</v>
      </c>
      <c r="E1855" s="3">
        <f>_xlfn.XLOOKUP(tbl_OrderProduct[[#This Row],[ProductID]],tbl_Product[ProductID],tbl_Product[ListPrice])*tbl_OrderProduct[[#This Row],[Quantity]]</f>
        <v>23.95</v>
      </c>
    </row>
    <row r="1856" spans="1:5" x14ac:dyDescent="0.4">
      <c r="A1856" t="s">
        <v>923</v>
      </c>
      <c r="B1856" t="s">
        <v>10</v>
      </c>
      <c r="C1856" t="str">
        <f>_xlfn.XLOOKUP(tbl_OrderProduct[[#This Row],[ProductID]],tbl_Product[ProductID],tbl_Product[Category])</f>
        <v>Party</v>
      </c>
      <c r="D1856">
        <v>1</v>
      </c>
      <c r="E1856" s="3">
        <f>_xlfn.XLOOKUP(tbl_OrderProduct[[#This Row],[ProductID]],tbl_Product[ProductID],tbl_Product[ListPrice])*tbl_OrderProduct[[#This Row],[Quantity]]</f>
        <v>49</v>
      </c>
    </row>
    <row r="1857" spans="1:5" x14ac:dyDescent="0.4">
      <c r="A1857" t="s">
        <v>924</v>
      </c>
      <c r="B1857" t="s">
        <v>145</v>
      </c>
      <c r="C1857" t="str">
        <f>_xlfn.XLOOKUP(tbl_OrderProduct[[#This Row],[ProductID]],tbl_Product[ProductID],tbl_Product[Category])</f>
        <v>Adventure</v>
      </c>
      <c r="D1857">
        <v>1</v>
      </c>
      <c r="E1857" s="3">
        <f>_xlfn.XLOOKUP(tbl_OrderProduct[[#This Row],[ProductID]],tbl_Product[ProductID],tbl_Product[ListPrice])*tbl_OrderProduct[[#This Row],[Quantity]]</f>
        <v>40.5</v>
      </c>
    </row>
    <row r="1858" spans="1:5" x14ac:dyDescent="0.4">
      <c r="A1858" t="s">
        <v>924</v>
      </c>
      <c r="B1858" t="s">
        <v>4</v>
      </c>
      <c r="C1858" t="str">
        <f>_xlfn.XLOOKUP(tbl_OrderProduct[[#This Row],[ProductID]],tbl_Product[ProductID],tbl_Product[Category])</f>
        <v>Strategy</v>
      </c>
      <c r="D1858">
        <v>2</v>
      </c>
      <c r="E1858" s="3">
        <f>_xlfn.XLOOKUP(tbl_OrderProduct[[#This Row],[ProductID]],tbl_Product[ProductID],tbl_Product[ListPrice])*tbl_OrderProduct[[#This Row],[Quantity]]</f>
        <v>69.98</v>
      </c>
    </row>
    <row r="1859" spans="1:5" x14ac:dyDescent="0.4">
      <c r="A1859" t="s">
        <v>924</v>
      </c>
      <c r="B1859" t="s">
        <v>142</v>
      </c>
      <c r="C1859" t="str">
        <f>_xlfn.XLOOKUP(tbl_OrderProduct[[#This Row],[ProductID]],tbl_Product[ProductID],tbl_Product[Category])</f>
        <v>Classic</v>
      </c>
      <c r="D1859">
        <v>1</v>
      </c>
      <c r="E1859" s="3">
        <f>_xlfn.XLOOKUP(tbl_OrderProduct[[#This Row],[ProductID]],tbl_Product[ProductID],tbl_Product[ListPrice])*tbl_OrderProduct[[#This Row],[Quantity]]</f>
        <v>49.49</v>
      </c>
    </row>
    <row r="1860" spans="1:5" x14ac:dyDescent="0.4">
      <c r="A1860" t="s">
        <v>924</v>
      </c>
      <c r="B1860" t="s">
        <v>149</v>
      </c>
      <c r="C1860" t="str">
        <f>_xlfn.XLOOKUP(tbl_OrderProduct[[#This Row],[ProductID]],tbl_Product[ProductID],tbl_Product[Category])</f>
        <v>Co-op</v>
      </c>
      <c r="D1860">
        <v>1</v>
      </c>
      <c r="E1860" s="3">
        <f>_xlfn.XLOOKUP(tbl_OrderProduct[[#This Row],[ProductID]],tbl_Product[ProductID],tbl_Product[ListPrice])*tbl_OrderProduct[[#This Row],[Quantity]]</f>
        <v>20.99</v>
      </c>
    </row>
    <row r="1861" spans="1:5" x14ac:dyDescent="0.4">
      <c r="A1861" t="s">
        <v>924</v>
      </c>
      <c r="B1861" t="s">
        <v>154</v>
      </c>
      <c r="C1861" t="str">
        <f>_xlfn.XLOOKUP(tbl_OrderProduct[[#This Row],[ProductID]],tbl_Product[ProductID],tbl_Product[Category])</f>
        <v>Strategy</v>
      </c>
      <c r="D1861">
        <v>2</v>
      </c>
      <c r="E1861" s="3">
        <f>_xlfn.XLOOKUP(tbl_OrderProduct[[#This Row],[ProductID]],tbl_Product[ProductID],tbl_Product[ListPrice])*tbl_OrderProduct[[#This Row],[Quantity]]</f>
        <v>62</v>
      </c>
    </row>
    <row r="1862" spans="1:5" x14ac:dyDescent="0.4">
      <c r="A1862" t="s">
        <v>924</v>
      </c>
      <c r="B1862" t="s">
        <v>8</v>
      </c>
      <c r="C1862" t="str">
        <f>_xlfn.XLOOKUP(tbl_OrderProduct[[#This Row],[ProductID]],tbl_Product[ProductID],tbl_Product[Category])</f>
        <v>Adventure</v>
      </c>
      <c r="D1862">
        <v>1</v>
      </c>
      <c r="E1862" s="3">
        <f>_xlfn.XLOOKUP(tbl_OrderProduct[[#This Row],[ProductID]],tbl_Product[ProductID],tbl_Product[ListPrice])*tbl_OrderProduct[[#This Row],[Quantity]]</f>
        <v>54.5</v>
      </c>
    </row>
    <row r="1863" spans="1:5" x14ac:dyDescent="0.4">
      <c r="A1863" t="s">
        <v>925</v>
      </c>
      <c r="B1863" t="s">
        <v>134</v>
      </c>
      <c r="C1863" t="str">
        <f>_xlfn.XLOOKUP(tbl_OrderProduct[[#This Row],[ProductID]],tbl_Product[ProductID],tbl_Product[Category])</f>
        <v>Co-op</v>
      </c>
      <c r="D1863">
        <v>1</v>
      </c>
      <c r="E1863" s="3">
        <f>_xlfn.XLOOKUP(tbl_OrderProduct[[#This Row],[ProductID]],tbl_Product[ProductID],tbl_Product[ListPrice])*tbl_OrderProduct[[#This Row],[Quantity]]</f>
        <v>33.5</v>
      </c>
    </row>
    <row r="1864" spans="1:5" x14ac:dyDescent="0.4">
      <c r="A1864" t="s">
        <v>926</v>
      </c>
      <c r="B1864" t="s">
        <v>134</v>
      </c>
      <c r="C1864" t="str">
        <f>_xlfn.XLOOKUP(tbl_OrderProduct[[#This Row],[ProductID]],tbl_Product[ProductID],tbl_Product[Category])</f>
        <v>Co-op</v>
      </c>
      <c r="D1864">
        <v>1</v>
      </c>
      <c r="E1864" s="3">
        <f>_xlfn.XLOOKUP(tbl_OrderProduct[[#This Row],[ProductID]],tbl_Product[ProductID],tbl_Product[ListPrice])*tbl_OrderProduct[[#This Row],[Quantity]]</f>
        <v>33.5</v>
      </c>
    </row>
    <row r="1865" spans="1:5" x14ac:dyDescent="0.4">
      <c r="A1865" t="s">
        <v>926</v>
      </c>
      <c r="B1865" t="s">
        <v>146</v>
      </c>
      <c r="C1865" t="str">
        <f>_xlfn.XLOOKUP(tbl_OrderProduct[[#This Row],[ProductID]],tbl_Product[ProductID],tbl_Product[Category])</f>
        <v>Strategy</v>
      </c>
      <c r="D1865">
        <v>2</v>
      </c>
      <c r="E1865" s="3">
        <f>_xlfn.XLOOKUP(tbl_OrderProduct[[#This Row],[ProductID]],tbl_Product[ProductID],tbl_Product[ListPrice])*tbl_OrderProduct[[#This Row],[Quantity]]</f>
        <v>98.98</v>
      </c>
    </row>
    <row r="1866" spans="1:5" x14ac:dyDescent="0.4">
      <c r="A1866" t="s">
        <v>926</v>
      </c>
      <c r="B1866" t="s">
        <v>130</v>
      </c>
      <c r="C1866" t="str">
        <f>_xlfn.XLOOKUP(tbl_OrderProduct[[#This Row],[ProductID]],tbl_Product[ProductID],tbl_Product[Category])</f>
        <v>Strategy</v>
      </c>
      <c r="D1866">
        <v>1</v>
      </c>
      <c r="E1866" s="3">
        <f>_xlfn.XLOOKUP(tbl_OrderProduct[[#This Row],[ProductID]],tbl_Product[ProductID],tbl_Product[ListPrice])*tbl_OrderProduct[[#This Row],[Quantity]]</f>
        <v>15.5</v>
      </c>
    </row>
    <row r="1867" spans="1:5" x14ac:dyDescent="0.4">
      <c r="A1867" t="s">
        <v>926</v>
      </c>
      <c r="B1867" t="s">
        <v>7</v>
      </c>
      <c r="C1867" t="str">
        <f>_xlfn.XLOOKUP(tbl_OrderProduct[[#This Row],[ProductID]],tbl_Product[ProductID],tbl_Product[Category])</f>
        <v>Strategy</v>
      </c>
      <c r="D1867">
        <v>1</v>
      </c>
      <c r="E1867" s="3">
        <f>_xlfn.XLOOKUP(tbl_OrderProduct[[#This Row],[ProductID]],tbl_Product[ProductID],tbl_Product[ListPrice])*tbl_OrderProduct[[#This Row],[Quantity]]</f>
        <v>53</v>
      </c>
    </row>
    <row r="1868" spans="1:5" x14ac:dyDescent="0.4">
      <c r="A1868" t="s">
        <v>926</v>
      </c>
      <c r="B1868" t="s">
        <v>144</v>
      </c>
      <c r="C1868" t="str">
        <f>_xlfn.XLOOKUP(tbl_OrderProduct[[#This Row],[ProductID]],tbl_Product[ProductID],tbl_Product[Category])</f>
        <v>Strategy</v>
      </c>
      <c r="D1868">
        <v>1</v>
      </c>
      <c r="E1868" s="3">
        <f>_xlfn.XLOOKUP(tbl_OrderProduct[[#This Row],[ProductID]],tbl_Product[ProductID],tbl_Product[ListPrice])*tbl_OrderProduct[[#This Row],[Quantity]]</f>
        <v>64.95</v>
      </c>
    </row>
    <row r="1869" spans="1:5" x14ac:dyDescent="0.4">
      <c r="A1869" t="s">
        <v>927</v>
      </c>
      <c r="B1869" t="s">
        <v>164</v>
      </c>
      <c r="C1869" t="str">
        <f>_xlfn.XLOOKUP(tbl_OrderProduct[[#This Row],[ProductID]],tbl_Product[ProductID],tbl_Product[Category])</f>
        <v>Strategy</v>
      </c>
      <c r="D1869">
        <v>1</v>
      </c>
      <c r="E1869" s="3">
        <f>_xlfn.XLOOKUP(tbl_OrderProduct[[#This Row],[ProductID]],tbl_Product[ProductID],tbl_Product[ListPrice])*tbl_OrderProduct[[#This Row],[Quantity]]</f>
        <v>29</v>
      </c>
    </row>
    <row r="1870" spans="1:5" x14ac:dyDescent="0.4">
      <c r="A1870" t="s">
        <v>928</v>
      </c>
      <c r="B1870" t="s">
        <v>136</v>
      </c>
      <c r="C1870" t="str">
        <f>_xlfn.XLOOKUP(tbl_OrderProduct[[#This Row],[ProductID]],tbl_Product[ProductID],tbl_Product[Category])</f>
        <v>Party</v>
      </c>
      <c r="D1870">
        <v>1</v>
      </c>
      <c r="E1870" s="3">
        <f>_xlfn.XLOOKUP(tbl_OrderProduct[[#This Row],[ProductID]],tbl_Product[ProductID],tbl_Product[ListPrice])*tbl_OrderProduct[[#This Row],[Quantity]]</f>
        <v>33</v>
      </c>
    </row>
    <row r="1871" spans="1:5" x14ac:dyDescent="0.4">
      <c r="A1871" t="s">
        <v>929</v>
      </c>
      <c r="B1871" t="s">
        <v>164</v>
      </c>
      <c r="C1871" t="str">
        <f>_xlfn.XLOOKUP(tbl_OrderProduct[[#This Row],[ProductID]],tbl_Product[ProductID],tbl_Product[Category])</f>
        <v>Strategy</v>
      </c>
      <c r="D1871">
        <v>1</v>
      </c>
      <c r="E1871" s="3">
        <f>_xlfn.XLOOKUP(tbl_OrderProduct[[#This Row],[ProductID]],tbl_Product[ProductID],tbl_Product[ListPrice])*tbl_OrderProduct[[#This Row],[Quantity]]</f>
        <v>29</v>
      </c>
    </row>
    <row r="1872" spans="1:5" x14ac:dyDescent="0.4">
      <c r="A1872" t="s">
        <v>930</v>
      </c>
      <c r="B1872" t="s">
        <v>133</v>
      </c>
      <c r="C1872" t="str">
        <f>_xlfn.XLOOKUP(tbl_OrderProduct[[#This Row],[ProductID]],tbl_Product[ProductID],tbl_Product[Category])</f>
        <v>Adventure</v>
      </c>
      <c r="D1872">
        <v>1</v>
      </c>
      <c r="E1872" s="3">
        <f>_xlfn.XLOOKUP(tbl_OrderProduct[[#This Row],[ProductID]],tbl_Product[ProductID],tbl_Product[ListPrice])*tbl_OrderProduct[[#This Row],[Quantity]]</f>
        <v>23.95</v>
      </c>
    </row>
    <row r="1873" spans="1:5" x14ac:dyDescent="0.4">
      <c r="A1873" t="s">
        <v>931</v>
      </c>
      <c r="B1873" t="s">
        <v>143</v>
      </c>
      <c r="C1873" t="str">
        <f>_xlfn.XLOOKUP(tbl_OrderProduct[[#This Row],[ProductID]],tbl_Product[ProductID],tbl_Product[Category])</f>
        <v>Party</v>
      </c>
      <c r="D1873">
        <v>2</v>
      </c>
      <c r="E1873" s="3">
        <f>_xlfn.XLOOKUP(tbl_OrderProduct[[#This Row],[ProductID]],tbl_Product[ProductID],tbl_Product[ListPrice])*tbl_OrderProduct[[#This Row],[Quantity]]</f>
        <v>43.9</v>
      </c>
    </row>
    <row r="1874" spans="1:5" x14ac:dyDescent="0.4">
      <c r="A1874" t="s">
        <v>931</v>
      </c>
      <c r="B1874" t="s">
        <v>3</v>
      </c>
      <c r="C1874" t="str">
        <f>_xlfn.XLOOKUP(tbl_OrderProduct[[#This Row],[ProductID]],tbl_Product[ProductID],tbl_Product[Category])</f>
        <v>Co-op</v>
      </c>
      <c r="D1874">
        <v>1</v>
      </c>
      <c r="E1874" s="3">
        <f>_xlfn.XLOOKUP(tbl_OrderProduct[[#This Row],[ProductID]],tbl_Product[ProductID],tbl_Product[ListPrice])*tbl_OrderProduct[[#This Row],[Quantity]]</f>
        <v>34.950000000000003</v>
      </c>
    </row>
    <row r="1875" spans="1:5" x14ac:dyDescent="0.4">
      <c r="A1875" t="s">
        <v>931</v>
      </c>
      <c r="B1875" t="s">
        <v>130</v>
      </c>
      <c r="C1875" t="str">
        <f>_xlfn.XLOOKUP(tbl_OrderProduct[[#This Row],[ProductID]],tbl_Product[ProductID],tbl_Product[Category])</f>
        <v>Strategy</v>
      </c>
      <c r="D1875">
        <v>3</v>
      </c>
      <c r="E1875" s="3">
        <f>_xlfn.XLOOKUP(tbl_OrderProduct[[#This Row],[ProductID]],tbl_Product[ProductID],tbl_Product[ListPrice])*tbl_OrderProduct[[#This Row],[Quantity]]</f>
        <v>46.5</v>
      </c>
    </row>
    <row r="1876" spans="1:5" x14ac:dyDescent="0.4">
      <c r="A1876" t="s">
        <v>931</v>
      </c>
      <c r="B1876" t="s">
        <v>5</v>
      </c>
      <c r="C1876" t="str">
        <f>_xlfn.XLOOKUP(tbl_OrderProduct[[#This Row],[ProductID]],tbl_Product[ProductID],tbl_Product[Category])</f>
        <v>Strategy</v>
      </c>
      <c r="D1876">
        <v>3</v>
      </c>
      <c r="E1876" s="3">
        <f>_xlfn.XLOOKUP(tbl_OrderProduct[[#This Row],[ProductID]],tbl_Product[ProductID],tbl_Product[ListPrice])*tbl_OrderProduct[[#This Row],[Quantity]]</f>
        <v>149.85000000000002</v>
      </c>
    </row>
    <row r="1877" spans="1:5" x14ac:dyDescent="0.4">
      <c r="A1877" t="s">
        <v>931</v>
      </c>
      <c r="B1877" t="s">
        <v>146</v>
      </c>
      <c r="C1877" t="str">
        <f>_xlfn.XLOOKUP(tbl_OrderProduct[[#This Row],[ProductID]],tbl_Product[ProductID],tbl_Product[Category])</f>
        <v>Strategy</v>
      </c>
      <c r="D1877">
        <v>1</v>
      </c>
      <c r="E1877" s="3">
        <f>_xlfn.XLOOKUP(tbl_OrderProduct[[#This Row],[ProductID]],tbl_Product[ProductID],tbl_Product[ListPrice])*tbl_OrderProduct[[#This Row],[Quantity]]</f>
        <v>49.49</v>
      </c>
    </row>
    <row r="1878" spans="1:5" x14ac:dyDescent="0.4">
      <c r="A1878" t="s">
        <v>932</v>
      </c>
      <c r="B1878" t="s">
        <v>4</v>
      </c>
      <c r="C1878" t="str">
        <f>_xlfn.XLOOKUP(tbl_OrderProduct[[#This Row],[ProductID]],tbl_Product[ProductID],tbl_Product[Category])</f>
        <v>Strategy</v>
      </c>
      <c r="D1878">
        <v>1</v>
      </c>
      <c r="E1878" s="3">
        <f>_xlfn.XLOOKUP(tbl_OrderProduct[[#This Row],[ProductID]],tbl_Product[ProductID],tbl_Product[ListPrice])*tbl_OrderProduct[[#This Row],[Quantity]]</f>
        <v>34.99</v>
      </c>
    </row>
    <row r="1879" spans="1:5" x14ac:dyDescent="0.4">
      <c r="A1879" t="s">
        <v>933</v>
      </c>
      <c r="B1879" t="s">
        <v>140</v>
      </c>
      <c r="C1879" t="str">
        <f>_xlfn.XLOOKUP(tbl_OrderProduct[[#This Row],[ProductID]],tbl_Product[ProductID],tbl_Product[Category])</f>
        <v>Strategy</v>
      </c>
      <c r="D1879">
        <v>1</v>
      </c>
      <c r="E1879" s="3">
        <f>_xlfn.XLOOKUP(tbl_OrderProduct[[#This Row],[ProductID]],tbl_Product[ProductID],tbl_Product[ListPrice])*tbl_OrderProduct[[#This Row],[Quantity]]</f>
        <v>63.49</v>
      </c>
    </row>
    <row r="1880" spans="1:5" x14ac:dyDescent="0.4">
      <c r="A1880" t="s">
        <v>933</v>
      </c>
      <c r="B1880" t="s">
        <v>8</v>
      </c>
      <c r="C1880" t="str">
        <f>_xlfn.XLOOKUP(tbl_OrderProduct[[#This Row],[ProductID]],tbl_Product[ProductID],tbl_Product[Category])</f>
        <v>Adventure</v>
      </c>
      <c r="D1880">
        <v>1</v>
      </c>
      <c r="E1880" s="3">
        <f>_xlfn.XLOOKUP(tbl_OrderProduct[[#This Row],[ProductID]],tbl_Product[ProductID],tbl_Product[ListPrice])*tbl_OrderProduct[[#This Row],[Quantity]]</f>
        <v>54.5</v>
      </c>
    </row>
    <row r="1881" spans="1:5" x14ac:dyDescent="0.4">
      <c r="A1881" t="s">
        <v>934</v>
      </c>
      <c r="B1881" t="s">
        <v>153</v>
      </c>
      <c r="C1881" t="str">
        <f>_xlfn.XLOOKUP(tbl_OrderProduct[[#This Row],[ProductID]],tbl_Product[ProductID],tbl_Product[Category])</f>
        <v>Strategy</v>
      </c>
      <c r="D1881">
        <v>1</v>
      </c>
      <c r="E1881" s="3">
        <f>_xlfn.XLOOKUP(tbl_OrderProduct[[#This Row],[ProductID]],tbl_Product[ProductID],tbl_Product[ListPrice])*tbl_OrderProduct[[#This Row],[Quantity]]</f>
        <v>37.950000000000003</v>
      </c>
    </row>
    <row r="1882" spans="1:5" x14ac:dyDescent="0.4">
      <c r="A1882" t="s">
        <v>934</v>
      </c>
      <c r="B1882" t="s">
        <v>157</v>
      </c>
      <c r="C1882" t="str">
        <f>_xlfn.XLOOKUP(tbl_OrderProduct[[#This Row],[ProductID]],tbl_Product[ProductID],tbl_Product[Category])</f>
        <v>Strategy</v>
      </c>
      <c r="D1882">
        <v>3</v>
      </c>
      <c r="E1882" s="3">
        <f>_xlfn.XLOOKUP(tbl_OrderProduct[[#This Row],[ProductID]],tbl_Product[ProductID],tbl_Product[ListPrice])*tbl_OrderProduct[[#This Row],[Quantity]]</f>
        <v>141</v>
      </c>
    </row>
    <row r="1883" spans="1:5" x14ac:dyDescent="0.4">
      <c r="A1883" t="s">
        <v>934</v>
      </c>
      <c r="B1883" t="s">
        <v>150</v>
      </c>
      <c r="C1883" t="str">
        <f>_xlfn.XLOOKUP(tbl_OrderProduct[[#This Row],[ProductID]],tbl_Product[ProductID],tbl_Product[Category])</f>
        <v>Party</v>
      </c>
      <c r="D1883">
        <v>1</v>
      </c>
      <c r="E1883" s="3">
        <f>_xlfn.XLOOKUP(tbl_OrderProduct[[#This Row],[ProductID]],tbl_Product[ProductID],tbl_Product[ListPrice])*tbl_OrderProduct[[#This Row],[Quantity]]</f>
        <v>35</v>
      </c>
    </row>
    <row r="1884" spans="1:5" x14ac:dyDescent="0.4">
      <c r="A1884" t="s">
        <v>934</v>
      </c>
      <c r="B1884" t="s">
        <v>8</v>
      </c>
      <c r="C1884" t="str">
        <f>_xlfn.XLOOKUP(tbl_OrderProduct[[#This Row],[ProductID]],tbl_Product[ProductID],tbl_Product[Category])</f>
        <v>Adventure</v>
      </c>
      <c r="D1884">
        <v>2</v>
      </c>
      <c r="E1884" s="3">
        <f>_xlfn.XLOOKUP(tbl_OrderProduct[[#This Row],[ProductID]],tbl_Product[ProductID],tbl_Product[ListPrice])*tbl_OrderProduct[[#This Row],[Quantity]]</f>
        <v>109</v>
      </c>
    </row>
    <row r="1885" spans="1:5" x14ac:dyDescent="0.4">
      <c r="A1885" t="s">
        <v>934</v>
      </c>
      <c r="B1885" t="s">
        <v>154</v>
      </c>
      <c r="C1885" t="str">
        <f>_xlfn.XLOOKUP(tbl_OrderProduct[[#This Row],[ProductID]],tbl_Product[ProductID],tbl_Product[Category])</f>
        <v>Strategy</v>
      </c>
      <c r="D1885">
        <v>1</v>
      </c>
      <c r="E1885" s="3">
        <f>_xlfn.XLOOKUP(tbl_OrderProduct[[#This Row],[ProductID]],tbl_Product[ProductID],tbl_Product[ListPrice])*tbl_OrderProduct[[#This Row],[Quantity]]</f>
        <v>31</v>
      </c>
    </row>
    <row r="1886" spans="1:5" x14ac:dyDescent="0.4">
      <c r="A1886" t="s">
        <v>935</v>
      </c>
      <c r="B1886" t="s">
        <v>129</v>
      </c>
      <c r="C1886" t="str">
        <f>_xlfn.XLOOKUP(tbl_OrderProduct[[#This Row],[ProductID]],tbl_Product[ProductID],tbl_Product[Category])</f>
        <v>Party</v>
      </c>
      <c r="D1886">
        <v>1</v>
      </c>
      <c r="E1886" s="3">
        <f>_xlfn.XLOOKUP(tbl_OrderProduct[[#This Row],[ProductID]],tbl_Product[ProductID],tbl_Product[ListPrice])*tbl_OrderProduct[[#This Row],[Quantity]]</f>
        <v>49.49</v>
      </c>
    </row>
    <row r="1887" spans="1:5" x14ac:dyDescent="0.4">
      <c r="A1887" t="s">
        <v>936</v>
      </c>
      <c r="B1887" t="s">
        <v>130</v>
      </c>
      <c r="C1887" t="str">
        <f>_xlfn.XLOOKUP(tbl_OrderProduct[[#This Row],[ProductID]],tbl_Product[ProductID],tbl_Product[Category])</f>
        <v>Strategy</v>
      </c>
      <c r="D1887">
        <v>1</v>
      </c>
      <c r="E1887" s="3">
        <f>_xlfn.XLOOKUP(tbl_OrderProduct[[#This Row],[ProductID]],tbl_Product[ProductID],tbl_Product[ListPrice])*tbl_OrderProduct[[#This Row],[Quantity]]</f>
        <v>15.5</v>
      </c>
    </row>
    <row r="1888" spans="1:5" x14ac:dyDescent="0.4">
      <c r="A1888" t="s">
        <v>936</v>
      </c>
      <c r="B1888" t="s">
        <v>143</v>
      </c>
      <c r="C1888" t="str">
        <f>_xlfn.XLOOKUP(tbl_OrderProduct[[#This Row],[ProductID]],tbl_Product[ProductID],tbl_Product[Category])</f>
        <v>Party</v>
      </c>
      <c r="D1888">
        <v>2</v>
      </c>
      <c r="E1888" s="3">
        <f>_xlfn.XLOOKUP(tbl_OrderProduct[[#This Row],[ProductID]],tbl_Product[ProductID],tbl_Product[ListPrice])*tbl_OrderProduct[[#This Row],[Quantity]]</f>
        <v>43.9</v>
      </c>
    </row>
    <row r="1889" spans="1:5" x14ac:dyDescent="0.4">
      <c r="A1889" t="s">
        <v>936</v>
      </c>
      <c r="B1889" t="s">
        <v>8</v>
      </c>
      <c r="C1889" t="str">
        <f>_xlfn.XLOOKUP(tbl_OrderProduct[[#This Row],[ProductID]],tbl_Product[ProductID],tbl_Product[Category])</f>
        <v>Adventure</v>
      </c>
      <c r="D1889">
        <v>1</v>
      </c>
      <c r="E1889" s="3">
        <f>_xlfn.XLOOKUP(tbl_OrderProduct[[#This Row],[ProductID]],tbl_Product[ProductID],tbl_Product[ListPrice])*tbl_OrderProduct[[#This Row],[Quantity]]</f>
        <v>54.5</v>
      </c>
    </row>
    <row r="1890" spans="1:5" x14ac:dyDescent="0.4">
      <c r="A1890" t="s">
        <v>936</v>
      </c>
      <c r="B1890" t="s">
        <v>151</v>
      </c>
      <c r="C1890" t="str">
        <f>_xlfn.XLOOKUP(tbl_OrderProduct[[#This Row],[ProductID]],tbl_Product[ProductID],tbl_Product[Category])</f>
        <v>Adventure</v>
      </c>
      <c r="D1890">
        <v>2</v>
      </c>
      <c r="E1890" s="3">
        <f>_xlfn.XLOOKUP(tbl_OrderProduct[[#This Row],[ProductID]],tbl_Product[ProductID],tbl_Product[ListPrice])*tbl_OrderProduct[[#This Row],[Quantity]]</f>
        <v>121.9</v>
      </c>
    </row>
    <row r="1891" spans="1:5" x14ac:dyDescent="0.4">
      <c r="A1891" t="s">
        <v>936</v>
      </c>
      <c r="B1891" t="s">
        <v>132</v>
      </c>
      <c r="C1891" t="str">
        <f>_xlfn.XLOOKUP(tbl_OrderProduct[[#This Row],[ProductID]],tbl_Product[ProductID],tbl_Product[Category])</f>
        <v>Strategy</v>
      </c>
      <c r="D1891">
        <v>1</v>
      </c>
      <c r="E1891" s="3">
        <f>_xlfn.XLOOKUP(tbl_OrderProduct[[#This Row],[ProductID]],tbl_Product[ProductID],tbl_Product[ListPrice])*tbl_OrderProduct[[#This Row],[Quantity]]</f>
        <v>16.5</v>
      </c>
    </row>
    <row r="1892" spans="1:5" x14ac:dyDescent="0.4">
      <c r="A1892" t="s">
        <v>936</v>
      </c>
      <c r="B1892" t="s">
        <v>154</v>
      </c>
      <c r="C1892" t="str">
        <f>_xlfn.XLOOKUP(tbl_OrderProduct[[#This Row],[ProductID]],tbl_Product[ProductID],tbl_Product[Category])</f>
        <v>Strategy</v>
      </c>
      <c r="D1892">
        <v>1</v>
      </c>
      <c r="E1892" s="3">
        <f>_xlfn.XLOOKUP(tbl_OrderProduct[[#This Row],[ProductID]],tbl_Product[ProductID],tbl_Product[ListPrice])*tbl_OrderProduct[[#This Row],[Quantity]]</f>
        <v>31</v>
      </c>
    </row>
    <row r="1893" spans="1:5" x14ac:dyDescent="0.4">
      <c r="A1893" t="s">
        <v>937</v>
      </c>
      <c r="B1893" t="s">
        <v>143</v>
      </c>
      <c r="C1893" t="str">
        <f>_xlfn.XLOOKUP(tbl_OrderProduct[[#This Row],[ProductID]],tbl_Product[ProductID],tbl_Product[Category])</f>
        <v>Party</v>
      </c>
      <c r="D1893">
        <v>1</v>
      </c>
      <c r="E1893" s="3">
        <f>_xlfn.XLOOKUP(tbl_OrderProduct[[#This Row],[ProductID]],tbl_Product[ProductID],tbl_Product[ListPrice])*tbl_OrderProduct[[#This Row],[Quantity]]</f>
        <v>21.95</v>
      </c>
    </row>
    <row r="1894" spans="1:5" x14ac:dyDescent="0.4">
      <c r="A1894" t="s">
        <v>937</v>
      </c>
      <c r="B1894" t="s">
        <v>2</v>
      </c>
      <c r="C1894" t="str">
        <f>_xlfn.XLOOKUP(tbl_OrderProduct[[#This Row],[ProductID]],tbl_Product[ProductID],tbl_Product[Category])</f>
        <v>Strategy</v>
      </c>
      <c r="D1894">
        <v>1</v>
      </c>
      <c r="E1894" s="3">
        <f>_xlfn.XLOOKUP(tbl_OrderProduct[[#This Row],[ProductID]],tbl_Product[ProductID],tbl_Product[ListPrice])*tbl_OrderProduct[[#This Row],[Quantity]]</f>
        <v>12.95</v>
      </c>
    </row>
    <row r="1895" spans="1:5" x14ac:dyDescent="0.4">
      <c r="A1895" t="s">
        <v>937</v>
      </c>
      <c r="B1895" t="s">
        <v>148</v>
      </c>
      <c r="C1895" t="str">
        <f>_xlfn.XLOOKUP(tbl_OrderProduct[[#This Row],[ProductID]],tbl_Product[ProductID],tbl_Product[Category])</f>
        <v>Strategy</v>
      </c>
      <c r="D1895">
        <v>1</v>
      </c>
      <c r="E1895" s="3">
        <f>_xlfn.XLOOKUP(tbl_OrderProduct[[#This Row],[ProductID]],tbl_Product[ProductID],tbl_Product[ListPrice])*tbl_OrderProduct[[#This Row],[Quantity]]</f>
        <v>20.49</v>
      </c>
    </row>
    <row r="1896" spans="1:5" x14ac:dyDescent="0.4">
      <c r="A1896" t="s">
        <v>938</v>
      </c>
      <c r="B1896" t="s">
        <v>3</v>
      </c>
      <c r="C1896" t="str">
        <f>_xlfn.XLOOKUP(tbl_OrderProduct[[#This Row],[ProductID]],tbl_Product[ProductID],tbl_Product[Category])</f>
        <v>Co-op</v>
      </c>
      <c r="D1896">
        <v>1</v>
      </c>
      <c r="E1896" s="3">
        <f>_xlfn.XLOOKUP(tbl_OrderProduct[[#This Row],[ProductID]],tbl_Product[ProductID],tbl_Product[ListPrice])*tbl_OrderProduct[[#This Row],[Quantity]]</f>
        <v>34.950000000000003</v>
      </c>
    </row>
    <row r="1897" spans="1:5" x14ac:dyDescent="0.4">
      <c r="A1897" t="s">
        <v>939</v>
      </c>
      <c r="B1897" t="s">
        <v>164</v>
      </c>
      <c r="C1897" t="str">
        <f>_xlfn.XLOOKUP(tbl_OrderProduct[[#This Row],[ProductID]],tbl_Product[ProductID],tbl_Product[Category])</f>
        <v>Strategy</v>
      </c>
      <c r="D1897">
        <v>1</v>
      </c>
      <c r="E1897" s="3">
        <f>_xlfn.XLOOKUP(tbl_OrderProduct[[#This Row],[ProductID]],tbl_Product[ProductID],tbl_Product[ListPrice])*tbl_OrderProduct[[#This Row],[Quantity]]</f>
        <v>29</v>
      </c>
    </row>
    <row r="1898" spans="1:5" x14ac:dyDescent="0.4">
      <c r="A1898" t="s">
        <v>939</v>
      </c>
      <c r="B1898" t="s">
        <v>140</v>
      </c>
      <c r="C1898" t="str">
        <f>_xlfn.XLOOKUP(tbl_OrderProduct[[#This Row],[ProductID]],tbl_Product[ProductID],tbl_Product[Category])</f>
        <v>Strategy</v>
      </c>
      <c r="D1898">
        <v>1</v>
      </c>
      <c r="E1898" s="3">
        <f>_xlfn.XLOOKUP(tbl_OrderProduct[[#This Row],[ProductID]],tbl_Product[ProductID],tbl_Product[ListPrice])*tbl_OrderProduct[[#This Row],[Quantity]]</f>
        <v>63.49</v>
      </c>
    </row>
    <row r="1899" spans="1:5" x14ac:dyDescent="0.4">
      <c r="A1899" t="s">
        <v>939</v>
      </c>
      <c r="B1899" t="s">
        <v>142</v>
      </c>
      <c r="C1899" t="str">
        <f>_xlfn.XLOOKUP(tbl_OrderProduct[[#This Row],[ProductID]],tbl_Product[ProductID],tbl_Product[Category])</f>
        <v>Classic</v>
      </c>
      <c r="D1899">
        <v>1</v>
      </c>
      <c r="E1899" s="3">
        <f>_xlfn.XLOOKUP(tbl_OrderProduct[[#This Row],[ProductID]],tbl_Product[ProductID],tbl_Product[ListPrice])*tbl_OrderProduct[[#This Row],[Quantity]]</f>
        <v>49.49</v>
      </c>
    </row>
    <row r="1900" spans="1:5" x14ac:dyDescent="0.4">
      <c r="A1900" t="s">
        <v>940</v>
      </c>
      <c r="B1900" t="s">
        <v>5</v>
      </c>
      <c r="C1900" t="str">
        <f>_xlfn.XLOOKUP(tbl_OrderProduct[[#This Row],[ProductID]],tbl_Product[ProductID],tbl_Product[Category])</f>
        <v>Strategy</v>
      </c>
      <c r="D1900">
        <v>2</v>
      </c>
      <c r="E1900" s="3">
        <f>_xlfn.XLOOKUP(tbl_OrderProduct[[#This Row],[ProductID]],tbl_Product[ProductID],tbl_Product[ListPrice])*tbl_OrderProduct[[#This Row],[Quantity]]</f>
        <v>99.9</v>
      </c>
    </row>
    <row r="1901" spans="1:5" x14ac:dyDescent="0.4">
      <c r="A1901" t="s">
        <v>940</v>
      </c>
      <c r="B1901" t="s">
        <v>144</v>
      </c>
      <c r="C1901" t="str">
        <f>_xlfn.XLOOKUP(tbl_OrderProduct[[#This Row],[ProductID]],tbl_Product[ProductID],tbl_Product[Category])</f>
        <v>Strategy</v>
      </c>
      <c r="D1901">
        <v>1</v>
      </c>
      <c r="E1901" s="3">
        <f>_xlfn.XLOOKUP(tbl_OrderProduct[[#This Row],[ProductID]],tbl_Product[ProductID],tbl_Product[ListPrice])*tbl_OrderProduct[[#This Row],[Quantity]]</f>
        <v>64.95</v>
      </c>
    </row>
    <row r="1902" spans="1:5" x14ac:dyDescent="0.4">
      <c r="A1902" t="s">
        <v>940</v>
      </c>
      <c r="B1902" t="s">
        <v>147</v>
      </c>
      <c r="C1902" t="str">
        <f>_xlfn.XLOOKUP(tbl_OrderProduct[[#This Row],[ProductID]],tbl_Product[ProductID],tbl_Product[Category])</f>
        <v>Classic</v>
      </c>
      <c r="D1902">
        <v>2</v>
      </c>
      <c r="E1902" s="3">
        <f>_xlfn.XLOOKUP(tbl_OrderProduct[[#This Row],[ProductID]],tbl_Product[ProductID],tbl_Product[ListPrice])*tbl_OrderProduct[[#This Row],[Quantity]]</f>
        <v>81.900000000000006</v>
      </c>
    </row>
    <row r="1903" spans="1:5" x14ac:dyDescent="0.4">
      <c r="A1903" t="s">
        <v>940</v>
      </c>
      <c r="B1903" t="s">
        <v>151</v>
      </c>
      <c r="C1903" t="str">
        <f>_xlfn.XLOOKUP(tbl_OrderProduct[[#This Row],[ProductID]],tbl_Product[ProductID],tbl_Product[Category])</f>
        <v>Adventure</v>
      </c>
      <c r="D1903">
        <v>1</v>
      </c>
      <c r="E1903" s="3">
        <f>_xlfn.XLOOKUP(tbl_OrderProduct[[#This Row],[ProductID]],tbl_Product[ProductID],tbl_Product[ListPrice])*tbl_OrderProduct[[#This Row],[Quantity]]</f>
        <v>60.95</v>
      </c>
    </row>
    <row r="1904" spans="1:5" x14ac:dyDescent="0.4">
      <c r="A1904" t="s">
        <v>941</v>
      </c>
      <c r="B1904" t="s">
        <v>154</v>
      </c>
      <c r="C1904" t="str">
        <f>_xlfn.XLOOKUP(tbl_OrderProduct[[#This Row],[ProductID]],tbl_Product[ProductID],tbl_Product[Category])</f>
        <v>Strategy</v>
      </c>
      <c r="D1904">
        <v>3</v>
      </c>
      <c r="E1904" s="3">
        <f>_xlfn.XLOOKUP(tbl_OrderProduct[[#This Row],[ProductID]],tbl_Product[ProductID],tbl_Product[ListPrice])*tbl_OrderProduct[[#This Row],[Quantity]]</f>
        <v>93</v>
      </c>
    </row>
    <row r="1905" spans="1:5" x14ac:dyDescent="0.4">
      <c r="A1905" t="s">
        <v>942</v>
      </c>
      <c r="B1905" t="s">
        <v>129</v>
      </c>
      <c r="C1905" t="str">
        <f>_xlfn.XLOOKUP(tbl_OrderProduct[[#This Row],[ProductID]],tbl_Product[ProductID],tbl_Product[Category])</f>
        <v>Party</v>
      </c>
      <c r="D1905">
        <v>1</v>
      </c>
      <c r="E1905" s="3">
        <f>_xlfn.XLOOKUP(tbl_OrderProduct[[#This Row],[ProductID]],tbl_Product[ProductID],tbl_Product[ListPrice])*tbl_OrderProduct[[#This Row],[Quantity]]</f>
        <v>49.49</v>
      </c>
    </row>
    <row r="1906" spans="1:5" x14ac:dyDescent="0.4">
      <c r="A1906" t="s">
        <v>942</v>
      </c>
      <c r="B1906" t="s">
        <v>4</v>
      </c>
      <c r="C1906" t="str">
        <f>_xlfn.XLOOKUP(tbl_OrderProduct[[#This Row],[ProductID]],tbl_Product[ProductID],tbl_Product[Category])</f>
        <v>Strategy</v>
      </c>
      <c r="D1906">
        <v>1</v>
      </c>
      <c r="E1906" s="3">
        <f>_xlfn.XLOOKUP(tbl_OrderProduct[[#This Row],[ProductID]],tbl_Product[ProductID],tbl_Product[ListPrice])*tbl_OrderProduct[[#This Row],[Quantity]]</f>
        <v>34.99</v>
      </c>
    </row>
    <row r="1907" spans="1:5" x14ac:dyDescent="0.4">
      <c r="A1907" t="s">
        <v>943</v>
      </c>
      <c r="B1907" t="s">
        <v>139</v>
      </c>
      <c r="C1907" t="str">
        <f>_xlfn.XLOOKUP(tbl_OrderProduct[[#This Row],[ProductID]],tbl_Product[ProductID],tbl_Product[Category])</f>
        <v>Strategy</v>
      </c>
      <c r="D1907">
        <v>2</v>
      </c>
      <c r="E1907" s="3">
        <f>_xlfn.XLOOKUP(tbl_OrderProduct[[#This Row],[ProductID]],tbl_Product[ProductID],tbl_Product[ListPrice])*tbl_OrderProduct[[#This Row],[Quantity]]</f>
        <v>109.98</v>
      </c>
    </row>
    <row r="1908" spans="1:5" x14ac:dyDescent="0.4">
      <c r="A1908" t="s">
        <v>943</v>
      </c>
      <c r="B1908" t="s">
        <v>141</v>
      </c>
      <c r="C1908" t="str">
        <f>_xlfn.XLOOKUP(tbl_OrderProduct[[#This Row],[ProductID]],tbl_Product[ProductID],tbl_Product[Category])</f>
        <v>Strategy</v>
      </c>
      <c r="D1908">
        <v>1</v>
      </c>
      <c r="E1908" s="3">
        <f>_xlfn.XLOOKUP(tbl_OrderProduct[[#This Row],[ProductID]],tbl_Product[ProductID],tbl_Product[ListPrice])*tbl_OrderProduct[[#This Row],[Quantity]]</f>
        <v>24</v>
      </c>
    </row>
    <row r="1909" spans="1:5" x14ac:dyDescent="0.4">
      <c r="A1909" t="s">
        <v>944</v>
      </c>
      <c r="B1909" t="s">
        <v>135</v>
      </c>
      <c r="C1909" t="str">
        <f>_xlfn.XLOOKUP(tbl_OrderProduct[[#This Row],[ProductID]],tbl_Product[ProductID],tbl_Product[Category])</f>
        <v>Classic</v>
      </c>
      <c r="D1909">
        <v>1</v>
      </c>
      <c r="E1909" s="3">
        <f>_xlfn.XLOOKUP(tbl_OrderProduct[[#This Row],[ProductID]],tbl_Product[ProductID],tbl_Product[ListPrice])*tbl_OrderProduct[[#This Row],[Quantity]]</f>
        <v>16.989999999999998</v>
      </c>
    </row>
    <row r="1910" spans="1:5" x14ac:dyDescent="0.4">
      <c r="A1910" t="s">
        <v>944</v>
      </c>
      <c r="B1910" t="s">
        <v>148</v>
      </c>
      <c r="C1910" t="str">
        <f>_xlfn.XLOOKUP(tbl_OrderProduct[[#This Row],[ProductID]],tbl_Product[ProductID],tbl_Product[Category])</f>
        <v>Strategy</v>
      </c>
      <c r="D1910">
        <v>2</v>
      </c>
      <c r="E1910" s="3">
        <f>_xlfn.XLOOKUP(tbl_OrderProduct[[#This Row],[ProductID]],tbl_Product[ProductID],tbl_Product[ListPrice])*tbl_OrderProduct[[#This Row],[Quantity]]</f>
        <v>40.98</v>
      </c>
    </row>
    <row r="1911" spans="1:5" x14ac:dyDescent="0.4">
      <c r="A1911" t="s">
        <v>945</v>
      </c>
      <c r="B1911" t="s">
        <v>137</v>
      </c>
      <c r="C1911" t="str">
        <f>_xlfn.XLOOKUP(tbl_OrderProduct[[#This Row],[ProductID]],tbl_Product[ProductID],tbl_Product[Category])</f>
        <v>Classic</v>
      </c>
      <c r="D1911">
        <v>3</v>
      </c>
      <c r="E1911" s="3">
        <f>_xlfn.XLOOKUP(tbl_OrderProduct[[#This Row],[ProductID]],tbl_Product[ProductID],tbl_Product[ListPrice])*tbl_OrderProduct[[#This Row],[Quantity]]</f>
        <v>212.96999999999997</v>
      </c>
    </row>
    <row r="1912" spans="1:5" x14ac:dyDescent="0.4">
      <c r="A1912" t="s">
        <v>945</v>
      </c>
      <c r="B1912" t="s">
        <v>138</v>
      </c>
      <c r="C1912" t="str">
        <f>_xlfn.XLOOKUP(tbl_OrderProduct[[#This Row],[ProductID]],tbl_Product[ProductID],tbl_Product[Category])</f>
        <v>Classic</v>
      </c>
      <c r="D1912">
        <v>1</v>
      </c>
      <c r="E1912" s="3">
        <f>_xlfn.XLOOKUP(tbl_OrderProduct[[#This Row],[ProductID]],tbl_Product[ProductID],tbl_Product[ListPrice])*tbl_OrderProduct[[#This Row],[Quantity]]</f>
        <v>62</v>
      </c>
    </row>
    <row r="1913" spans="1:5" x14ac:dyDescent="0.4">
      <c r="A1913" t="s">
        <v>945</v>
      </c>
      <c r="B1913" t="s">
        <v>147</v>
      </c>
      <c r="C1913" t="str">
        <f>_xlfn.XLOOKUP(tbl_OrderProduct[[#This Row],[ProductID]],tbl_Product[ProductID],tbl_Product[Category])</f>
        <v>Classic</v>
      </c>
      <c r="D1913">
        <v>1</v>
      </c>
      <c r="E1913" s="3">
        <f>_xlfn.XLOOKUP(tbl_OrderProduct[[#This Row],[ProductID]],tbl_Product[ProductID],tbl_Product[ListPrice])*tbl_OrderProduct[[#This Row],[Quantity]]</f>
        <v>40.950000000000003</v>
      </c>
    </row>
    <row r="1914" spans="1:5" x14ac:dyDescent="0.4">
      <c r="A1914" t="s">
        <v>945</v>
      </c>
      <c r="B1914" t="s">
        <v>4</v>
      </c>
      <c r="C1914" t="str">
        <f>_xlfn.XLOOKUP(tbl_OrderProduct[[#This Row],[ProductID]],tbl_Product[ProductID],tbl_Product[Category])</f>
        <v>Strategy</v>
      </c>
      <c r="D1914">
        <v>1</v>
      </c>
      <c r="E1914" s="3">
        <f>_xlfn.XLOOKUP(tbl_OrderProduct[[#This Row],[ProductID]],tbl_Product[ProductID],tbl_Product[ListPrice])*tbl_OrderProduct[[#This Row],[Quantity]]</f>
        <v>34.99</v>
      </c>
    </row>
    <row r="1915" spans="1:5" x14ac:dyDescent="0.4">
      <c r="A1915" t="s">
        <v>946</v>
      </c>
      <c r="B1915" t="s">
        <v>153</v>
      </c>
      <c r="C1915" t="str">
        <f>_xlfn.XLOOKUP(tbl_OrderProduct[[#This Row],[ProductID]],tbl_Product[ProductID],tbl_Product[Category])</f>
        <v>Strategy</v>
      </c>
      <c r="D1915">
        <v>1</v>
      </c>
      <c r="E1915" s="3">
        <f>_xlfn.XLOOKUP(tbl_OrderProduct[[#This Row],[ProductID]],tbl_Product[ProductID],tbl_Product[ListPrice])*tbl_OrderProduct[[#This Row],[Quantity]]</f>
        <v>37.950000000000003</v>
      </c>
    </row>
    <row r="1916" spans="1:5" x14ac:dyDescent="0.4">
      <c r="A1916" t="s">
        <v>946</v>
      </c>
      <c r="B1916" t="s">
        <v>6</v>
      </c>
      <c r="C1916" t="str">
        <f>_xlfn.XLOOKUP(tbl_OrderProduct[[#This Row],[ProductID]],tbl_Product[ProductID],tbl_Product[Category])</f>
        <v>Adventure</v>
      </c>
      <c r="D1916">
        <v>1</v>
      </c>
      <c r="E1916" s="3">
        <f>_xlfn.XLOOKUP(tbl_OrderProduct[[#This Row],[ProductID]],tbl_Product[ProductID],tbl_Product[ListPrice])*tbl_OrderProduct[[#This Row],[Quantity]]</f>
        <v>17</v>
      </c>
    </row>
    <row r="1917" spans="1:5" x14ac:dyDescent="0.4">
      <c r="A1917" t="s">
        <v>946</v>
      </c>
      <c r="B1917" t="s">
        <v>149</v>
      </c>
      <c r="C1917" t="str">
        <f>_xlfn.XLOOKUP(tbl_OrderProduct[[#This Row],[ProductID]],tbl_Product[ProductID],tbl_Product[Category])</f>
        <v>Co-op</v>
      </c>
      <c r="D1917">
        <v>1</v>
      </c>
      <c r="E1917" s="3">
        <f>_xlfn.XLOOKUP(tbl_OrderProduct[[#This Row],[ProductID]],tbl_Product[ProductID],tbl_Product[ListPrice])*tbl_OrderProduct[[#This Row],[Quantity]]</f>
        <v>20.99</v>
      </c>
    </row>
    <row r="1918" spans="1:5" x14ac:dyDescent="0.4">
      <c r="A1918" t="s">
        <v>946</v>
      </c>
      <c r="B1918" t="s">
        <v>142</v>
      </c>
      <c r="C1918" t="str">
        <f>_xlfn.XLOOKUP(tbl_OrderProduct[[#This Row],[ProductID]],tbl_Product[ProductID],tbl_Product[Category])</f>
        <v>Classic</v>
      </c>
      <c r="D1918">
        <v>1</v>
      </c>
      <c r="E1918" s="3">
        <f>_xlfn.XLOOKUP(tbl_OrderProduct[[#This Row],[ProductID]],tbl_Product[ProductID],tbl_Product[ListPrice])*tbl_OrderProduct[[#This Row],[Quantity]]</f>
        <v>49.49</v>
      </c>
    </row>
    <row r="1919" spans="1:5" x14ac:dyDescent="0.4">
      <c r="A1919" t="s">
        <v>946</v>
      </c>
      <c r="B1919" t="s">
        <v>134</v>
      </c>
      <c r="C1919" t="str">
        <f>_xlfn.XLOOKUP(tbl_OrderProduct[[#This Row],[ProductID]],tbl_Product[ProductID],tbl_Product[Category])</f>
        <v>Co-op</v>
      </c>
      <c r="D1919">
        <v>1</v>
      </c>
      <c r="E1919" s="3">
        <f>_xlfn.XLOOKUP(tbl_OrderProduct[[#This Row],[ProductID]],tbl_Product[ProductID],tbl_Product[ListPrice])*tbl_OrderProduct[[#This Row],[Quantity]]</f>
        <v>33.5</v>
      </c>
    </row>
    <row r="1920" spans="1:5" x14ac:dyDescent="0.4">
      <c r="A1920" t="s">
        <v>947</v>
      </c>
      <c r="B1920" t="s">
        <v>135</v>
      </c>
      <c r="C1920" t="str">
        <f>_xlfn.XLOOKUP(tbl_OrderProduct[[#This Row],[ProductID]],tbl_Product[ProductID],tbl_Product[Category])</f>
        <v>Classic</v>
      </c>
      <c r="D1920">
        <v>3</v>
      </c>
      <c r="E1920" s="3">
        <f>_xlfn.XLOOKUP(tbl_OrderProduct[[#This Row],[ProductID]],tbl_Product[ProductID],tbl_Product[ListPrice])*tbl_OrderProduct[[#This Row],[Quantity]]</f>
        <v>50.97</v>
      </c>
    </row>
    <row r="1921" spans="1:5" x14ac:dyDescent="0.4">
      <c r="A1921" t="s">
        <v>948</v>
      </c>
      <c r="B1921" t="s">
        <v>162</v>
      </c>
      <c r="C1921" t="str">
        <f>_xlfn.XLOOKUP(tbl_OrderProduct[[#This Row],[ProductID]],tbl_Product[ProductID],tbl_Product[Category])</f>
        <v>Strategy</v>
      </c>
      <c r="D1921">
        <v>1</v>
      </c>
      <c r="E1921" s="3">
        <f>_xlfn.XLOOKUP(tbl_OrderProduct[[#This Row],[ProductID]],tbl_Product[ProductID],tbl_Product[ListPrice])*tbl_OrderProduct[[#This Row],[Quantity]]</f>
        <v>17.5</v>
      </c>
    </row>
    <row r="1922" spans="1:5" x14ac:dyDescent="0.4">
      <c r="A1922" t="s">
        <v>949</v>
      </c>
      <c r="B1922" t="s">
        <v>9</v>
      </c>
      <c r="C1922" t="str">
        <f>_xlfn.XLOOKUP(tbl_OrderProduct[[#This Row],[ProductID]],tbl_Product[ProductID],tbl_Product[Category])</f>
        <v>Strategy</v>
      </c>
      <c r="D1922">
        <v>1</v>
      </c>
      <c r="E1922" s="3">
        <f>_xlfn.XLOOKUP(tbl_OrderProduct[[#This Row],[ProductID]],tbl_Product[ProductID],tbl_Product[ListPrice])*tbl_OrderProduct[[#This Row],[Quantity]]</f>
        <v>73.95</v>
      </c>
    </row>
    <row r="1923" spans="1:5" x14ac:dyDescent="0.4">
      <c r="A1923" t="s">
        <v>949</v>
      </c>
      <c r="B1923" t="s">
        <v>148</v>
      </c>
      <c r="C1923" t="str">
        <f>_xlfn.XLOOKUP(tbl_OrderProduct[[#This Row],[ProductID]],tbl_Product[ProductID],tbl_Product[Category])</f>
        <v>Strategy</v>
      </c>
      <c r="D1923">
        <v>1</v>
      </c>
      <c r="E1923" s="3">
        <f>_xlfn.XLOOKUP(tbl_OrderProduct[[#This Row],[ProductID]],tbl_Product[ProductID],tbl_Product[ListPrice])*tbl_OrderProduct[[#This Row],[Quantity]]</f>
        <v>20.49</v>
      </c>
    </row>
    <row r="1924" spans="1:5" x14ac:dyDescent="0.4">
      <c r="A1924" t="s">
        <v>950</v>
      </c>
      <c r="B1924" t="s">
        <v>141</v>
      </c>
      <c r="C1924" t="str">
        <f>_xlfn.XLOOKUP(tbl_OrderProduct[[#This Row],[ProductID]],tbl_Product[ProductID],tbl_Product[Category])</f>
        <v>Strategy</v>
      </c>
      <c r="D1924">
        <v>1</v>
      </c>
      <c r="E1924" s="3">
        <f>_xlfn.XLOOKUP(tbl_OrderProduct[[#This Row],[ProductID]],tbl_Product[ProductID],tbl_Product[ListPrice])*tbl_OrderProduct[[#This Row],[Quantity]]</f>
        <v>24</v>
      </c>
    </row>
    <row r="1925" spans="1:5" x14ac:dyDescent="0.4">
      <c r="A1925" t="s">
        <v>950</v>
      </c>
      <c r="B1925" t="s">
        <v>153</v>
      </c>
      <c r="C1925" t="str">
        <f>_xlfn.XLOOKUP(tbl_OrderProduct[[#This Row],[ProductID]],tbl_Product[ProductID],tbl_Product[Category])</f>
        <v>Strategy</v>
      </c>
      <c r="D1925">
        <v>2</v>
      </c>
      <c r="E1925" s="3">
        <f>_xlfn.XLOOKUP(tbl_OrderProduct[[#This Row],[ProductID]],tbl_Product[ProductID],tbl_Product[ListPrice])*tbl_OrderProduct[[#This Row],[Quantity]]</f>
        <v>75.900000000000006</v>
      </c>
    </row>
    <row r="1926" spans="1:5" x14ac:dyDescent="0.4">
      <c r="A1926" t="s">
        <v>950</v>
      </c>
      <c r="B1926" t="s">
        <v>9</v>
      </c>
      <c r="C1926" t="str">
        <f>_xlfn.XLOOKUP(tbl_OrderProduct[[#This Row],[ProductID]],tbl_Product[ProductID],tbl_Product[Category])</f>
        <v>Strategy</v>
      </c>
      <c r="D1926">
        <v>1</v>
      </c>
      <c r="E1926" s="3">
        <f>_xlfn.XLOOKUP(tbl_OrderProduct[[#This Row],[ProductID]],tbl_Product[ProductID],tbl_Product[ListPrice])*tbl_OrderProduct[[#This Row],[Quantity]]</f>
        <v>73.95</v>
      </c>
    </row>
    <row r="1927" spans="1:5" x14ac:dyDescent="0.4">
      <c r="A1927" t="s">
        <v>950</v>
      </c>
      <c r="B1927" t="s">
        <v>149</v>
      </c>
      <c r="C1927" t="str">
        <f>_xlfn.XLOOKUP(tbl_OrderProduct[[#This Row],[ProductID]],tbl_Product[ProductID],tbl_Product[Category])</f>
        <v>Co-op</v>
      </c>
      <c r="D1927">
        <v>2</v>
      </c>
      <c r="E1927" s="3">
        <f>_xlfn.XLOOKUP(tbl_OrderProduct[[#This Row],[ProductID]],tbl_Product[ProductID],tbl_Product[ListPrice])*tbl_OrderProduct[[#This Row],[Quantity]]</f>
        <v>41.98</v>
      </c>
    </row>
    <row r="1928" spans="1:5" x14ac:dyDescent="0.4">
      <c r="A1928" t="s">
        <v>951</v>
      </c>
      <c r="B1928" t="s">
        <v>153</v>
      </c>
      <c r="C1928" t="str">
        <f>_xlfn.XLOOKUP(tbl_OrderProduct[[#This Row],[ProductID]],tbl_Product[ProductID],tbl_Product[Category])</f>
        <v>Strategy</v>
      </c>
      <c r="D1928">
        <v>1</v>
      </c>
      <c r="E1928" s="3">
        <f>_xlfn.XLOOKUP(tbl_OrderProduct[[#This Row],[ProductID]],tbl_Product[ProductID],tbl_Product[ListPrice])*tbl_OrderProduct[[#This Row],[Quantity]]</f>
        <v>37.950000000000003</v>
      </c>
    </row>
    <row r="1929" spans="1:5" x14ac:dyDescent="0.4">
      <c r="A1929" t="s">
        <v>951</v>
      </c>
      <c r="B1929" t="s">
        <v>7</v>
      </c>
      <c r="C1929" t="str">
        <f>_xlfn.XLOOKUP(tbl_OrderProduct[[#This Row],[ProductID]],tbl_Product[ProductID],tbl_Product[Category])</f>
        <v>Strategy</v>
      </c>
      <c r="D1929">
        <v>1</v>
      </c>
      <c r="E1929" s="3">
        <f>_xlfn.XLOOKUP(tbl_OrderProduct[[#This Row],[ProductID]],tbl_Product[ProductID],tbl_Product[ListPrice])*tbl_OrderProduct[[#This Row],[Quantity]]</f>
        <v>53</v>
      </c>
    </row>
    <row r="1930" spans="1:5" x14ac:dyDescent="0.4">
      <c r="A1930" t="s">
        <v>952</v>
      </c>
      <c r="B1930" t="s">
        <v>158</v>
      </c>
      <c r="C1930" t="str">
        <f>_xlfn.XLOOKUP(tbl_OrderProduct[[#This Row],[ProductID]],tbl_Product[ProductID],tbl_Product[Category])</f>
        <v>Classic</v>
      </c>
      <c r="D1930">
        <v>2</v>
      </c>
      <c r="E1930" s="3">
        <f>_xlfn.XLOOKUP(tbl_OrderProduct[[#This Row],[ProductID]],tbl_Product[ProductID],tbl_Product[ListPrice])*tbl_OrderProduct[[#This Row],[Quantity]]</f>
        <v>90</v>
      </c>
    </row>
    <row r="1931" spans="1:5" x14ac:dyDescent="0.4">
      <c r="A1931" t="s">
        <v>952</v>
      </c>
      <c r="B1931" t="s">
        <v>11</v>
      </c>
      <c r="C1931" t="str">
        <f>_xlfn.XLOOKUP(tbl_OrderProduct[[#This Row],[ProductID]],tbl_Product[ProductID],tbl_Product[Category])</f>
        <v>Adventure</v>
      </c>
      <c r="D1931">
        <v>1</v>
      </c>
      <c r="E1931" s="3">
        <f>_xlfn.XLOOKUP(tbl_OrderProduct[[#This Row],[ProductID]],tbl_Product[ProductID],tbl_Product[ListPrice])*tbl_OrderProduct[[#This Row],[Quantity]]</f>
        <v>19.95</v>
      </c>
    </row>
    <row r="1932" spans="1:5" x14ac:dyDescent="0.4">
      <c r="A1932" t="s">
        <v>952</v>
      </c>
      <c r="B1932" t="s">
        <v>132</v>
      </c>
      <c r="C1932" t="str">
        <f>_xlfn.XLOOKUP(tbl_OrderProduct[[#This Row],[ProductID]],tbl_Product[ProductID],tbl_Product[Category])</f>
        <v>Strategy</v>
      </c>
      <c r="D1932">
        <v>1</v>
      </c>
      <c r="E1932" s="3">
        <f>_xlfn.XLOOKUP(tbl_OrderProduct[[#This Row],[ProductID]],tbl_Product[ProductID],tbl_Product[ListPrice])*tbl_OrderProduct[[#This Row],[Quantity]]</f>
        <v>16.5</v>
      </c>
    </row>
    <row r="1933" spans="1:5" x14ac:dyDescent="0.4">
      <c r="A1933" t="s">
        <v>953</v>
      </c>
      <c r="B1933" t="s">
        <v>159</v>
      </c>
      <c r="C1933" t="str">
        <f>_xlfn.XLOOKUP(tbl_OrderProduct[[#This Row],[ProductID]],tbl_Product[ProductID],tbl_Product[Category])</f>
        <v>Strategy</v>
      </c>
      <c r="D1933">
        <v>1</v>
      </c>
      <c r="E1933" s="3">
        <f>_xlfn.XLOOKUP(tbl_OrderProduct[[#This Row],[ProductID]],tbl_Product[ProductID],tbl_Product[ListPrice])*tbl_OrderProduct[[#This Row],[Quantity]]</f>
        <v>58</v>
      </c>
    </row>
    <row r="1934" spans="1:5" x14ac:dyDescent="0.4">
      <c r="A1934" t="s">
        <v>954</v>
      </c>
      <c r="B1934" t="s">
        <v>11</v>
      </c>
      <c r="C1934" t="str">
        <f>_xlfn.XLOOKUP(tbl_OrderProduct[[#This Row],[ProductID]],tbl_Product[ProductID],tbl_Product[Category])</f>
        <v>Adventure</v>
      </c>
      <c r="D1934">
        <v>1</v>
      </c>
      <c r="E1934" s="3">
        <f>_xlfn.XLOOKUP(tbl_OrderProduct[[#This Row],[ProductID]],tbl_Product[ProductID],tbl_Product[ListPrice])*tbl_OrderProduct[[#This Row],[Quantity]]</f>
        <v>19.95</v>
      </c>
    </row>
    <row r="1935" spans="1:5" x14ac:dyDescent="0.4">
      <c r="A1935" t="s">
        <v>954</v>
      </c>
      <c r="B1935" t="s">
        <v>154</v>
      </c>
      <c r="C1935" t="str">
        <f>_xlfn.XLOOKUP(tbl_OrderProduct[[#This Row],[ProductID]],tbl_Product[ProductID],tbl_Product[Category])</f>
        <v>Strategy</v>
      </c>
      <c r="D1935">
        <v>3</v>
      </c>
      <c r="E1935" s="3">
        <f>_xlfn.XLOOKUP(tbl_OrderProduct[[#This Row],[ProductID]],tbl_Product[ProductID],tbl_Product[ListPrice])*tbl_OrderProduct[[#This Row],[Quantity]]</f>
        <v>93</v>
      </c>
    </row>
    <row r="1936" spans="1:5" x14ac:dyDescent="0.4">
      <c r="A1936" t="s">
        <v>954</v>
      </c>
      <c r="B1936" t="s">
        <v>7</v>
      </c>
      <c r="C1936" t="str">
        <f>_xlfn.XLOOKUP(tbl_OrderProduct[[#This Row],[ProductID]],tbl_Product[ProductID],tbl_Product[Category])</f>
        <v>Strategy</v>
      </c>
      <c r="D1936">
        <v>1</v>
      </c>
      <c r="E1936" s="3">
        <f>_xlfn.XLOOKUP(tbl_OrderProduct[[#This Row],[ProductID]],tbl_Product[ProductID],tbl_Product[ListPrice])*tbl_OrderProduct[[#This Row],[Quantity]]</f>
        <v>53</v>
      </c>
    </row>
    <row r="1937" spans="1:5" x14ac:dyDescent="0.4">
      <c r="A1937" t="s">
        <v>954</v>
      </c>
      <c r="B1937" t="s">
        <v>151</v>
      </c>
      <c r="C1937" t="str">
        <f>_xlfn.XLOOKUP(tbl_OrderProduct[[#This Row],[ProductID]],tbl_Product[ProductID],tbl_Product[Category])</f>
        <v>Adventure</v>
      </c>
      <c r="D1937">
        <v>2</v>
      </c>
      <c r="E1937" s="3">
        <f>_xlfn.XLOOKUP(tbl_OrderProduct[[#This Row],[ProductID]],tbl_Product[ProductID],tbl_Product[ListPrice])*tbl_OrderProduct[[#This Row],[Quantity]]</f>
        <v>121.9</v>
      </c>
    </row>
    <row r="1938" spans="1:5" x14ac:dyDescent="0.4">
      <c r="A1938" t="s">
        <v>954</v>
      </c>
      <c r="B1938" t="s">
        <v>143</v>
      </c>
      <c r="C1938" t="str">
        <f>_xlfn.XLOOKUP(tbl_OrderProduct[[#This Row],[ProductID]],tbl_Product[ProductID],tbl_Product[Category])</f>
        <v>Party</v>
      </c>
      <c r="D1938">
        <v>1</v>
      </c>
      <c r="E1938" s="3">
        <f>_xlfn.XLOOKUP(tbl_OrderProduct[[#This Row],[ProductID]],tbl_Product[ProductID],tbl_Product[ListPrice])*tbl_OrderProduct[[#This Row],[Quantity]]</f>
        <v>21.95</v>
      </c>
    </row>
    <row r="1939" spans="1:5" x14ac:dyDescent="0.4">
      <c r="A1939" t="s">
        <v>955</v>
      </c>
      <c r="B1939" t="s">
        <v>163</v>
      </c>
      <c r="C1939" t="str">
        <f>_xlfn.XLOOKUP(tbl_OrderProduct[[#This Row],[ProductID]],tbl_Product[ProductID],tbl_Product[Category])</f>
        <v>Party</v>
      </c>
      <c r="D1939">
        <v>1</v>
      </c>
      <c r="E1939" s="3">
        <f>_xlfn.XLOOKUP(tbl_OrderProduct[[#This Row],[ProductID]],tbl_Product[ProductID],tbl_Product[ListPrice])*tbl_OrderProduct[[#This Row],[Quantity]]</f>
        <v>38</v>
      </c>
    </row>
    <row r="1940" spans="1:5" x14ac:dyDescent="0.4">
      <c r="A1940" t="s">
        <v>956</v>
      </c>
      <c r="B1940" t="s">
        <v>139</v>
      </c>
      <c r="C1940" t="str">
        <f>_xlfn.XLOOKUP(tbl_OrderProduct[[#This Row],[ProductID]],tbl_Product[ProductID],tbl_Product[Category])</f>
        <v>Strategy</v>
      </c>
      <c r="D1940">
        <v>1</v>
      </c>
      <c r="E1940" s="3">
        <f>_xlfn.XLOOKUP(tbl_OrderProduct[[#This Row],[ProductID]],tbl_Product[ProductID],tbl_Product[ListPrice])*tbl_OrderProduct[[#This Row],[Quantity]]</f>
        <v>54.99</v>
      </c>
    </row>
    <row r="1941" spans="1:5" x14ac:dyDescent="0.4">
      <c r="A1941" t="s">
        <v>957</v>
      </c>
      <c r="B1941" t="s">
        <v>129</v>
      </c>
      <c r="C1941" t="str">
        <f>_xlfn.XLOOKUP(tbl_OrderProduct[[#This Row],[ProductID]],tbl_Product[ProductID],tbl_Product[Category])</f>
        <v>Party</v>
      </c>
      <c r="D1941">
        <v>1</v>
      </c>
      <c r="E1941" s="3">
        <f>_xlfn.XLOOKUP(tbl_OrderProduct[[#This Row],[ProductID]],tbl_Product[ProductID],tbl_Product[ListPrice])*tbl_OrderProduct[[#This Row],[Quantity]]</f>
        <v>49.49</v>
      </c>
    </row>
    <row r="1942" spans="1:5" x14ac:dyDescent="0.4">
      <c r="A1942" t="s">
        <v>957</v>
      </c>
      <c r="B1942" t="s">
        <v>145</v>
      </c>
      <c r="C1942" t="str">
        <f>_xlfn.XLOOKUP(tbl_OrderProduct[[#This Row],[ProductID]],tbl_Product[ProductID],tbl_Product[Category])</f>
        <v>Adventure</v>
      </c>
      <c r="D1942">
        <v>1</v>
      </c>
      <c r="E1942" s="3">
        <f>_xlfn.XLOOKUP(tbl_OrderProduct[[#This Row],[ProductID]],tbl_Product[ProductID],tbl_Product[ListPrice])*tbl_OrderProduct[[#This Row],[Quantity]]</f>
        <v>40.5</v>
      </c>
    </row>
    <row r="1943" spans="1:5" x14ac:dyDescent="0.4">
      <c r="A1943" t="s">
        <v>958</v>
      </c>
      <c r="B1943" t="s">
        <v>10</v>
      </c>
      <c r="C1943" t="str">
        <f>_xlfn.XLOOKUP(tbl_OrderProduct[[#This Row],[ProductID]],tbl_Product[ProductID],tbl_Product[Category])</f>
        <v>Party</v>
      </c>
      <c r="D1943">
        <v>2</v>
      </c>
      <c r="E1943" s="3">
        <f>_xlfn.XLOOKUP(tbl_OrderProduct[[#This Row],[ProductID]],tbl_Product[ProductID],tbl_Product[ListPrice])*tbl_OrderProduct[[#This Row],[Quantity]]</f>
        <v>98</v>
      </c>
    </row>
    <row r="1944" spans="1:5" x14ac:dyDescent="0.4">
      <c r="A1944" t="s">
        <v>958</v>
      </c>
      <c r="B1944" t="s">
        <v>154</v>
      </c>
      <c r="C1944" t="str">
        <f>_xlfn.XLOOKUP(tbl_OrderProduct[[#This Row],[ProductID]],tbl_Product[ProductID],tbl_Product[Category])</f>
        <v>Strategy</v>
      </c>
      <c r="D1944">
        <v>1</v>
      </c>
      <c r="E1944" s="3">
        <f>_xlfn.XLOOKUP(tbl_OrderProduct[[#This Row],[ProductID]],tbl_Product[ProductID],tbl_Product[ListPrice])*tbl_OrderProduct[[#This Row],[Quantity]]</f>
        <v>31</v>
      </c>
    </row>
    <row r="1945" spans="1:5" x14ac:dyDescent="0.4">
      <c r="A1945" t="s">
        <v>959</v>
      </c>
      <c r="B1945" t="s">
        <v>136</v>
      </c>
      <c r="C1945" t="str">
        <f>_xlfn.XLOOKUP(tbl_OrderProduct[[#This Row],[ProductID]],tbl_Product[ProductID],tbl_Product[Category])</f>
        <v>Party</v>
      </c>
      <c r="D1945">
        <v>2</v>
      </c>
      <c r="E1945" s="3">
        <f>_xlfn.XLOOKUP(tbl_OrderProduct[[#This Row],[ProductID]],tbl_Product[ProductID],tbl_Product[ListPrice])*tbl_OrderProduct[[#This Row],[Quantity]]</f>
        <v>66</v>
      </c>
    </row>
    <row r="1946" spans="1:5" x14ac:dyDescent="0.4">
      <c r="A1946" t="s">
        <v>959</v>
      </c>
      <c r="B1946" t="s">
        <v>165</v>
      </c>
      <c r="C1946" t="str">
        <f>_xlfn.XLOOKUP(tbl_OrderProduct[[#This Row],[ProductID]],tbl_Product[ProductID],tbl_Product[Category])</f>
        <v>Party</v>
      </c>
      <c r="D1946">
        <v>2</v>
      </c>
      <c r="E1946" s="3">
        <f>_xlfn.XLOOKUP(tbl_OrderProduct[[#This Row],[ProductID]],tbl_Product[ProductID],tbl_Product[ListPrice])*tbl_OrderProduct[[#This Row],[Quantity]]</f>
        <v>52.98</v>
      </c>
    </row>
    <row r="1947" spans="1:5" x14ac:dyDescent="0.4">
      <c r="A1947" t="s">
        <v>960</v>
      </c>
      <c r="B1947" t="s">
        <v>9</v>
      </c>
      <c r="C1947" t="str">
        <f>_xlfn.XLOOKUP(tbl_OrderProduct[[#This Row],[ProductID]],tbl_Product[ProductID],tbl_Product[Category])</f>
        <v>Strategy</v>
      </c>
      <c r="D1947">
        <v>1</v>
      </c>
      <c r="E1947" s="3">
        <f>_xlfn.XLOOKUP(tbl_OrderProduct[[#This Row],[ProductID]],tbl_Product[ProductID],tbl_Product[ListPrice])*tbl_OrderProduct[[#This Row],[Quantity]]</f>
        <v>73.95</v>
      </c>
    </row>
    <row r="1948" spans="1:5" x14ac:dyDescent="0.4">
      <c r="A1948" t="s">
        <v>961</v>
      </c>
      <c r="B1948" t="s">
        <v>134</v>
      </c>
      <c r="C1948" t="str">
        <f>_xlfn.XLOOKUP(tbl_OrderProduct[[#This Row],[ProductID]],tbl_Product[ProductID],tbl_Product[Category])</f>
        <v>Co-op</v>
      </c>
      <c r="D1948">
        <v>1</v>
      </c>
      <c r="E1948" s="3">
        <f>_xlfn.XLOOKUP(tbl_OrderProduct[[#This Row],[ProductID]],tbl_Product[ProductID],tbl_Product[ListPrice])*tbl_OrderProduct[[#This Row],[Quantity]]</f>
        <v>33.5</v>
      </c>
    </row>
    <row r="1949" spans="1:5" x14ac:dyDescent="0.4">
      <c r="A1949" t="s">
        <v>961</v>
      </c>
      <c r="B1949" t="s">
        <v>8</v>
      </c>
      <c r="C1949" t="str">
        <f>_xlfn.XLOOKUP(tbl_OrderProduct[[#This Row],[ProductID]],tbl_Product[ProductID],tbl_Product[Category])</f>
        <v>Adventure</v>
      </c>
      <c r="D1949">
        <v>1</v>
      </c>
      <c r="E1949" s="3">
        <f>_xlfn.XLOOKUP(tbl_OrderProduct[[#This Row],[ProductID]],tbl_Product[ProductID],tbl_Product[ListPrice])*tbl_OrderProduct[[#This Row],[Quantity]]</f>
        <v>54.5</v>
      </c>
    </row>
    <row r="1950" spans="1:5" x14ac:dyDescent="0.4">
      <c r="A1950" t="s">
        <v>961</v>
      </c>
      <c r="B1950" t="s">
        <v>150</v>
      </c>
      <c r="C1950" t="str">
        <f>_xlfn.XLOOKUP(tbl_OrderProduct[[#This Row],[ProductID]],tbl_Product[ProductID],tbl_Product[Category])</f>
        <v>Party</v>
      </c>
      <c r="D1950">
        <v>2</v>
      </c>
      <c r="E1950" s="3">
        <f>_xlfn.XLOOKUP(tbl_OrderProduct[[#This Row],[ProductID]],tbl_Product[ProductID],tbl_Product[ListPrice])*tbl_OrderProduct[[#This Row],[Quantity]]</f>
        <v>70</v>
      </c>
    </row>
    <row r="1951" spans="1:5" x14ac:dyDescent="0.4">
      <c r="A1951" t="s">
        <v>962</v>
      </c>
      <c r="B1951" t="s">
        <v>150</v>
      </c>
      <c r="C1951" t="str">
        <f>_xlfn.XLOOKUP(tbl_OrderProduct[[#This Row],[ProductID]],tbl_Product[ProductID],tbl_Product[Category])</f>
        <v>Party</v>
      </c>
      <c r="D1951">
        <v>1</v>
      </c>
      <c r="E1951" s="3">
        <f>_xlfn.XLOOKUP(tbl_OrderProduct[[#This Row],[ProductID]],tbl_Product[ProductID],tbl_Product[ListPrice])*tbl_OrderProduct[[#This Row],[Quantity]]</f>
        <v>35</v>
      </c>
    </row>
    <row r="1952" spans="1:5" x14ac:dyDescent="0.4">
      <c r="A1952" t="s">
        <v>962</v>
      </c>
      <c r="B1952" t="s">
        <v>5</v>
      </c>
      <c r="C1952" t="str">
        <f>_xlfn.XLOOKUP(tbl_OrderProduct[[#This Row],[ProductID]],tbl_Product[ProductID],tbl_Product[Category])</f>
        <v>Strategy</v>
      </c>
      <c r="D1952">
        <v>2</v>
      </c>
      <c r="E1952" s="3">
        <f>_xlfn.XLOOKUP(tbl_OrderProduct[[#This Row],[ProductID]],tbl_Product[ProductID],tbl_Product[ListPrice])*tbl_OrderProduct[[#This Row],[Quantity]]</f>
        <v>99.9</v>
      </c>
    </row>
    <row r="1953" spans="1:5" x14ac:dyDescent="0.4">
      <c r="A1953" t="s">
        <v>963</v>
      </c>
      <c r="B1953" t="s">
        <v>8</v>
      </c>
      <c r="C1953" t="str">
        <f>_xlfn.XLOOKUP(tbl_OrderProduct[[#This Row],[ProductID]],tbl_Product[ProductID],tbl_Product[Category])</f>
        <v>Adventure</v>
      </c>
      <c r="D1953">
        <v>1</v>
      </c>
      <c r="E1953" s="3">
        <f>_xlfn.XLOOKUP(tbl_OrderProduct[[#This Row],[ProductID]],tbl_Product[ProductID],tbl_Product[ListPrice])*tbl_OrderProduct[[#This Row],[Quantity]]</f>
        <v>54.5</v>
      </c>
    </row>
    <row r="1954" spans="1:5" x14ac:dyDescent="0.4">
      <c r="A1954" t="s">
        <v>963</v>
      </c>
      <c r="B1954" t="s">
        <v>147</v>
      </c>
      <c r="C1954" t="str">
        <f>_xlfn.XLOOKUP(tbl_OrderProduct[[#This Row],[ProductID]],tbl_Product[ProductID],tbl_Product[Category])</f>
        <v>Classic</v>
      </c>
      <c r="D1954">
        <v>2</v>
      </c>
      <c r="E1954" s="3">
        <f>_xlfn.XLOOKUP(tbl_OrderProduct[[#This Row],[ProductID]],tbl_Product[ProductID],tbl_Product[ListPrice])*tbl_OrderProduct[[#This Row],[Quantity]]</f>
        <v>81.900000000000006</v>
      </c>
    </row>
    <row r="1955" spans="1:5" x14ac:dyDescent="0.4">
      <c r="A1955" t="s">
        <v>963</v>
      </c>
      <c r="B1955" t="s">
        <v>149</v>
      </c>
      <c r="C1955" t="str">
        <f>_xlfn.XLOOKUP(tbl_OrderProduct[[#This Row],[ProductID]],tbl_Product[ProductID],tbl_Product[Category])</f>
        <v>Co-op</v>
      </c>
      <c r="D1955">
        <v>1</v>
      </c>
      <c r="E1955" s="3">
        <f>_xlfn.XLOOKUP(tbl_OrderProduct[[#This Row],[ProductID]],tbl_Product[ProductID],tbl_Product[ListPrice])*tbl_OrderProduct[[#This Row],[Quantity]]</f>
        <v>20.99</v>
      </c>
    </row>
    <row r="1956" spans="1:5" x14ac:dyDescent="0.4">
      <c r="A1956" t="s">
        <v>963</v>
      </c>
      <c r="B1956" t="s">
        <v>10</v>
      </c>
      <c r="C1956" t="str">
        <f>_xlfn.XLOOKUP(tbl_OrderProduct[[#This Row],[ProductID]],tbl_Product[ProductID],tbl_Product[Category])</f>
        <v>Party</v>
      </c>
      <c r="D1956">
        <v>2</v>
      </c>
      <c r="E1956" s="3">
        <f>_xlfn.XLOOKUP(tbl_OrderProduct[[#This Row],[ProductID]],tbl_Product[ProductID],tbl_Product[ListPrice])*tbl_OrderProduct[[#This Row],[Quantity]]</f>
        <v>98</v>
      </c>
    </row>
    <row r="1957" spans="1:5" x14ac:dyDescent="0.4">
      <c r="A1957" t="s">
        <v>964</v>
      </c>
      <c r="B1957" t="s">
        <v>5</v>
      </c>
      <c r="C1957" t="str">
        <f>_xlfn.XLOOKUP(tbl_OrderProduct[[#This Row],[ProductID]],tbl_Product[ProductID],tbl_Product[Category])</f>
        <v>Strategy</v>
      </c>
      <c r="D1957">
        <v>1</v>
      </c>
      <c r="E1957" s="3">
        <f>_xlfn.XLOOKUP(tbl_OrderProduct[[#This Row],[ProductID]],tbl_Product[ProductID],tbl_Product[ListPrice])*tbl_OrderProduct[[#This Row],[Quantity]]</f>
        <v>49.95</v>
      </c>
    </row>
    <row r="1958" spans="1:5" x14ac:dyDescent="0.4">
      <c r="A1958" t="s">
        <v>964</v>
      </c>
      <c r="B1958" t="s">
        <v>134</v>
      </c>
      <c r="C1958" t="str">
        <f>_xlfn.XLOOKUP(tbl_OrderProduct[[#This Row],[ProductID]],tbl_Product[ProductID],tbl_Product[Category])</f>
        <v>Co-op</v>
      </c>
      <c r="D1958">
        <v>1</v>
      </c>
      <c r="E1958" s="3">
        <f>_xlfn.XLOOKUP(tbl_OrderProduct[[#This Row],[ProductID]],tbl_Product[ProductID],tbl_Product[ListPrice])*tbl_OrderProduct[[#This Row],[Quantity]]</f>
        <v>33.5</v>
      </c>
    </row>
    <row r="1959" spans="1:5" x14ac:dyDescent="0.4">
      <c r="A1959" t="s">
        <v>965</v>
      </c>
      <c r="B1959" t="s">
        <v>154</v>
      </c>
      <c r="C1959" t="str">
        <f>_xlfn.XLOOKUP(tbl_OrderProduct[[#This Row],[ProductID]],tbl_Product[ProductID],tbl_Product[Category])</f>
        <v>Strategy</v>
      </c>
      <c r="D1959">
        <v>1</v>
      </c>
      <c r="E1959" s="3">
        <f>_xlfn.XLOOKUP(tbl_OrderProduct[[#This Row],[ProductID]],tbl_Product[ProductID],tbl_Product[ListPrice])*tbl_OrderProduct[[#This Row],[Quantity]]</f>
        <v>31</v>
      </c>
    </row>
    <row r="1960" spans="1:5" x14ac:dyDescent="0.4">
      <c r="A1960" t="s">
        <v>966</v>
      </c>
      <c r="B1960" t="s">
        <v>159</v>
      </c>
      <c r="C1960" t="str">
        <f>_xlfn.XLOOKUP(tbl_OrderProduct[[#This Row],[ProductID]],tbl_Product[ProductID],tbl_Product[Category])</f>
        <v>Strategy</v>
      </c>
      <c r="D1960">
        <v>1</v>
      </c>
      <c r="E1960" s="3">
        <f>_xlfn.XLOOKUP(tbl_OrderProduct[[#This Row],[ProductID]],tbl_Product[ProductID],tbl_Product[ListPrice])*tbl_OrderProduct[[#This Row],[Quantity]]</f>
        <v>58</v>
      </c>
    </row>
    <row r="1961" spans="1:5" x14ac:dyDescent="0.4">
      <c r="A1961" t="s">
        <v>966</v>
      </c>
      <c r="B1961" t="s">
        <v>153</v>
      </c>
      <c r="C1961" t="str">
        <f>_xlfn.XLOOKUP(tbl_OrderProduct[[#This Row],[ProductID]],tbl_Product[ProductID],tbl_Product[Category])</f>
        <v>Strategy</v>
      </c>
      <c r="D1961">
        <v>1</v>
      </c>
      <c r="E1961" s="3">
        <f>_xlfn.XLOOKUP(tbl_OrderProduct[[#This Row],[ProductID]],tbl_Product[ProductID],tbl_Product[ListPrice])*tbl_OrderProduct[[#This Row],[Quantity]]</f>
        <v>37.950000000000003</v>
      </c>
    </row>
    <row r="1962" spans="1:5" x14ac:dyDescent="0.4">
      <c r="A1962" t="s">
        <v>967</v>
      </c>
      <c r="B1962" t="s">
        <v>132</v>
      </c>
      <c r="C1962" t="str">
        <f>_xlfn.XLOOKUP(tbl_OrderProduct[[#This Row],[ProductID]],tbl_Product[ProductID],tbl_Product[Category])</f>
        <v>Strategy</v>
      </c>
      <c r="D1962">
        <v>1</v>
      </c>
      <c r="E1962" s="3">
        <f>_xlfn.XLOOKUP(tbl_OrderProduct[[#This Row],[ProductID]],tbl_Product[ProductID],tbl_Product[ListPrice])*tbl_OrderProduct[[#This Row],[Quantity]]</f>
        <v>16.5</v>
      </c>
    </row>
    <row r="1963" spans="1:5" x14ac:dyDescent="0.4">
      <c r="A1963" t="s">
        <v>968</v>
      </c>
      <c r="B1963" t="s">
        <v>156</v>
      </c>
      <c r="C1963" t="str">
        <f>_xlfn.XLOOKUP(tbl_OrderProduct[[#This Row],[ProductID]],tbl_Product[ProductID],tbl_Product[Category])</f>
        <v>Strategy</v>
      </c>
      <c r="D1963">
        <v>1</v>
      </c>
      <c r="E1963" s="3">
        <f>_xlfn.XLOOKUP(tbl_OrderProduct[[#This Row],[ProductID]],tbl_Product[ProductID],tbl_Product[ListPrice])*tbl_OrderProduct[[#This Row],[Quantity]]</f>
        <v>40.99</v>
      </c>
    </row>
    <row r="1964" spans="1:5" x14ac:dyDescent="0.4">
      <c r="A1964" t="s">
        <v>969</v>
      </c>
      <c r="B1964" t="s">
        <v>133</v>
      </c>
      <c r="C1964" t="str">
        <f>_xlfn.XLOOKUP(tbl_OrderProduct[[#This Row],[ProductID]],tbl_Product[ProductID],tbl_Product[Category])</f>
        <v>Adventure</v>
      </c>
      <c r="D1964">
        <v>2</v>
      </c>
      <c r="E1964" s="3">
        <f>_xlfn.XLOOKUP(tbl_OrderProduct[[#This Row],[ProductID]],tbl_Product[ProductID],tbl_Product[ListPrice])*tbl_OrderProduct[[#This Row],[Quantity]]</f>
        <v>47.9</v>
      </c>
    </row>
    <row r="1965" spans="1:5" x14ac:dyDescent="0.4">
      <c r="A1965" t="s">
        <v>969</v>
      </c>
      <c r="B1965" t="s">
        <v>9</v>
      </c>
      <c r="C1965" t="str">
        <f>_xlfn.XLOOKUP(tbl_OrderProduct[[#This Row],[ProductID]],tbl_Product[ProductID],tbl_Product[Category])</f>
        <v>Strategy</v>
      </c>
      <c r="D1965">
        <v>1</v>
      </c>
      <c r="E1965" s="3">
        <f>_xlfn.XLOOKUP(tbl_OrderProduct[[#This Row],[ProductID]],tbl_Product[ProductID],tbl_Product[ListPrice])*tbl_OrderProduct[[#This Row],[Quantity]]</f>
        <v>73.95</v>
      </c>
    </row>
    <row r="1966" spans="1:5" x14ac:dyDescent="0.4">
      <c r="A1966" t="s">
        <v>969</v>
      </c>
      <c r="B1966" t="s">
        <v>129</v>
      </c>
      <c r="C1966" t="str">
        <f>_xlfn.XLOOKUP(tbl_OrderProduct[[#This Row],[ProductID]],tbl_Product[ProductID],tbl_Product[Category])</f>
        <v>Party</v>
      </c>
      <c r="D1966">
        <v>1</v>
      </c>
      <c r="E1966" s="3">
        <f>_xlfn.XLOOKUP(tbl_OrderProduct[[#This Row],[ProductID]],tbl_Product[ProductID],tbl_Product[ListPrice])*tbl_OrderProduct[[#This Row],[Quantity]]</f>
        <v>49.49</v>
      </c>
    </row>
    <row r="1967" spans="1:5" x14ac:dyDescent="0.4">
      <c r="A1967" t="s">
        <v>969</v>
      </c>
      <c r="B1967" t="s">
        <v>164</v>
      </c>
      <c r="C1967" t="str">
        <f>_xlfn.XLOOKUP(tbl_OrderProduct[[#This Row],[ProductID]],tbl_Product[ProductID],tbl_Product[Category])</f>
        <v>Strategy</v>
      </c>
      <c r="D1967">
        <v>1</v>
      </c>
      <c r="E1967" s="3">
        <f>_xlfn.XLOOKUP(tbl_OrderProduct[[#This Row],[ProductID]],tbl_Product[ProductID],tbl_Product[ListPrice])*tbl_OrderProduct[[#This Row],[Quantity]]</f>
        <v>29</v>
      </c>
    </row>
    <row r="1968" spans="1:5" x14ac:dyDescent="0.4">
      <c r="A1968" t="s">
        <v>970</v>
      </c>
      <c r="B1968" t="s">
        <v>11</v>
      </c>
      <c r="C1968" t="str">
        <f>_xlfn.XLOOKUP(tbl_OrderProduct[[#This Row],[ProductID]],tbl_Product[ProductID],tbl_Product[Category])</f>
        <v>Adventure</v>
      </c>
      <c r="D1968">
        <v>1</v>
      </c>
      <c r="E1968" s="3">
        <f>_xlfn.XLOOKUP(tbl_OrderProduct[[#This Row],[ProductID]],tbl_Product[ProductID],tbl_Product[ListPrice])*tbl_OrderProduct[[#This Row],[Quantity]]</f>
        <v>19.95</v>
      </c>
    </row>
    <row r="1969" spans="1:5" x14ac:dyDescent="0.4">
      <c r="A1969" t="s">
        <v>971</v>
      </c>
      <c r="B1969" t="s">
        <v>7</v>
      </c>
      <c r="C1969" t="str">
        <f>_xlfn.XLOOKUP(tbl_OrderProduct[[#This Row],[ProductID]],tbl_Product[ProductID],tbl_Product[Category])</f>
        <v>Strategy</v>
      </c>
      <c r="D1969">
        <v>3</v>
      </c>
      <c r="E1969" s="3">
        <f>_xlfn.XLOOKUP(tbl_OrderProduct[[#This Row],[ProductID]],tbl_Product[ProductID],tbl_Product[ListPrice])*tbl_OrderProduct[[#This Row],[Quantity]]</f>
        <v>159</v>
      </c>
    </row>
    <row r="1970" spans="1:5" x14ac:dyDescent="0.4">
      <c r="A1970" t="s">
        <v>972</v>
      </c>
      <c r="B1970" t="s">
        <v>11</v>
      </c>
      <c r="C1970" t="str">
        <f>_xlfn.XLOOKUP(tbl_OrderProduct[[#This Row],[ProductID]],tbl_Product[ProductID],tbl_Product[Category])</f>
        <v>Adventure</v>
      </c>
      <c r="D1970">
        <v>1</v>
      </c>
      <c r="E1970" s="3">
        <f>_xlfn.XLOOKUP(tbl_OrderProduct[[#This Row],[ProductID]],tbl_Product[ProductID],tbl_Product[ListPrice])*tbl_OrderProduct[[#This Row],[Quantity]]</f>
        <v>19.95</v>
      </c>
    </row>
    <row r="1971" spans="1:5" x14ac:dyDescent="0.4">
      <c r="A1971" t="s">
        <v>972</v>
      </c>
      <c r="B1971" t="s">
        <v>165</v>
      </c>
      <c r="C1971" t="str">
        <f>_xlfn.XLOOKUP(tbl_OrderProduct[[#This Row],[ProductID]],tbl_Product[ProductID],tbl_Product[Category])</f>
        <v>Party</v>
      </c>
      <c r="D1971">
        <v>2</v>
      </c>
      <c r="E1971" s="3">
        <f>_xlfn.XLOOKUP(tbl_OrderProduct[[#This Row],[ProductID]],tbl_Product[ProductID],tbl_Product[ListPrice])*tbl_OrderProduct[[#This Row],[Quantity]]</f>
        <v>52.98</v>
      </c>
    </row>
    <row r="1972" spans="1:5" x14ac:dyDescent="0.4">
      <c r="A1972" t="s">
        <v>973</v>
      </c>
      <c r="B1972" t="s">
        <v>140</v>
      </c>
      <c r="C1972" t="str">
        <f>_xlfn.XLOOKUP(tbl_OrderProduct[[#This Row],[ProductID]],tbl_Product[ProductID],tbl_Product[Category])</f>
        <v>Strategy</v>
      </c>
      <c r="D1972">
        <v>1</v>
      </c>
      <c r="E1972" s="3">
        <f>_xlfn.XLOOKUP(tbl_OrderProduct[[#This Row],[ProductID]],tbl_Product[ProductID],tbl_Product[ListPrice])*tbl_OrderProduct[[#This Row],[Quantity]]</f>
        <v>63.49</v>
      </c>
    </row>
    <row r="1973" spans="1:5" x14ac:dyDescent="0.4">
      <c r="A1973" t="s">
        <v>974</v>
      </c>
      <c r="B1973" t="s">
        <v>163</v>
      </c>
      <c r="C1973" t="str">
        <f>_xlfn.XLOOKUP(tbl_OrderProduct[[#This Row],[ProductID]],tbl_Product[ProductID],tbl_Product[Category])</f>
        <v>Party</v>
      </c>
      <c r="D1973">
        <v>2</v>
      </c>
      <c r="E1973" s="3">
        <f>_xlfn.XLOOKUP(tbl_OrderProduct[[#This Row],[ProductID]],tbl_Product[ProductID],tbl_Product[ListPrice])*tbl_OrderProduct[[#This Row],[Quantity]]</f>
        <v>76</v>
      </c>
    </row>
    <row r="1974" spans="1:5" x14ac:dyDescent="0.4">
      <c r="A1974" t="s">
        <v>975</v>
      </c>
      <c r="B1974" t="s">
        <v>149</v>
      </c>
      <c r="C1974" t="str">
        <f>_xlfn.XLOOKUP(tbl_OrderProduct[[#This Row],[ProductID]],tbl_Product[ProductID],tbl_Product[Category])</f>
        <v>Co-op</v>
      </c>
      <c r="D1974">
        <v>1</v>
      </c>
      <c r="E1974" s="3">
        <f>_xlfn.XLOOKUP(tbl_OrderProduct[[#This Row],[ProductID]],tbl_Product[ProductID],tbl_Product[ListPrice])*tbl_OrderProduct[[#This Row],[Quantity]]</f>
        <v>20.99</v>
      </c>
    </row>
    <row r="1975" spans="1:5" x14ac:dyDescent="0.4">
      <c r="A1975" t="s">
        <v>975</v>
      </c>
      <c r="B1975" t="s">
        <v>156</v>
      </c>
      <c r="C1975" t="str">
        <f>_xlfn.XLOOKUP(tbl_OrderProduct[[#This Row],[ProductID]],tbl_Product[ProductID],tbl_Product[Category])</f>
        <v>Strategy</v>
      </c>
      <c r="D1975">
        <v>1</v>
      </c>
      <c r="E1975" s="3">
        <f>_xlfn.XLOOKUP(tbl_OrderProduct[[#This Row],[ProductID]],tbl_Product[ProductID],tbl_Product[ListPrice])*tbl_OrderProduct[[#This Row],[Quantity]]</f>
        <v>40.99</v>
      </c>
    </row>
    <row r="1976" spans="1:5" x14ac:dyDescent="0.4">
      <c r="A1976" t="s">
        <v>975</v>
      </c>
      <c r="B1976" t="s">
        <v>141</v>
      </c>
      <c r="C1976" t="str">
        <f>_xlfn.XLOOKUP(tbl_OrderProduct[[#This Row],[ProductID]],tbl_Product[ProductID],tbl_Product[Category])</f>
        <v>Strategy</v>
      </c>
      <c r="D1976">
        <v>1</v>
      </c>
      <c r="E1976" s="3">
        <f>_xlfn.XLOOKUP(tbl_OrderProduct[[#This Row],[ProductID]],tbl_Product[ProductID],tbl_Product[ListPrice])*tbl_OrderProduct[[#This Row],[Quantity]]</f>
        <v>24</v>
      </c>
    </row>
    <row r="1977" spans="1:5" x14ac:dyDescent="0.4">
      <c r="A1977" t="s">
        <v>975</v>
      </c>
      <c r="B1977" t="s">
        <v>160</v>
      </c>
      <c r="C1977" t="str">
        <f>_xlfn.XLOOKUP(tbl_OrderProduct[[#This Row],[ProductID]],tbl_Product[ProductID],tbl_Product[Category])</f>
        <v>Co-op</v>
      </c>
      <c r="D1977">
        <v>1</v>
      </c>
      <c r="E1977" s="3">
        <f>_xlfn.XLOOKUP(tbl_OrderProduct[[#This Row],[ProductID]],tbl_Product[ProductID],tbl_Product[ListPrice])*tbl_OrderProduct[[#This Row],[Quantity]]</f>
        <v>38.49</v>
      </c>
    </row>
    <row r="1978" spans="1:5" x14ac:dyDescent="0.4">
      <c r="A1978" t="s">
        <v>975</v>
      </c>
      <c r="B1978" t="s">
        <v>5</v>
      </c>
      <c r="C1978" t="str">
        <f>_xlfn.XLOOKUP(tbl_OrderProduct[[#This Row],[ProductID]],tbl_Product[ProductID],tbl_Product[Category])</f>
        <v>Strategy</v>
      </c>
      <c r="D1978">
        <v>2</v>
      </c>
      <c r="E1978" s="3">
        <f>_xlfn.XLOOKUP(tbl_OrderProduct[[#This Row],[ProductID]],tbl_Product[ProductID],tbl_Product[ListPrice])*tbl_OrderProduct[[#This Row],[Quantity]]</f>
        <v>99.9</v>
      </c>
    </row>
    <row r="1979" spans="1:5" x14ac:dyDescent="0.4">
      <c r="A1979" t="s">
        <v>976</v>
      </c>
      <c r="B1979" t="s">
        <v>134</v>
      </c>
      <c r="C1979" t="str">
        <f>_xlfn.XLOOKUP(tbl_OrderProduct[[#This Row],[ProductID]],tbl_Product[ProductID],tbl_Product[Category])</f>
        <v>Co-op</v>
      </c>
      <c r="D1979">
        <v>1</v>
      </c>
      <c r="E1979" s="3">
        <f>_xlfn.XLOOKUP(tbl_OrderProduct[[#This Row],[ProductID]],tbl_Product[ProductID],tbl_Product[ListPrice])*tbl_OrderProduct[[#This Row],[Quantity]]</f>
        <v>33.5</v>
      </c>
    </row>
    <row r="1980" spans="1:5" x14ac:dyDescent="0.4">
      <c r="A1980" t="s">
        <v>976</v>
      </c>
      <c r="B1980" t="s">
        <v>161</v>
      </c>
      <c r="C1980" t="str">
        <f>_xlfn.XLOOKUP(tbl_OrderProduct[[#This Row],[ProductID]],tbl_Product[ProductID],tbl_Product[Category])</f>
        <v>Strategy</v>
      </c>
      <c r="D1980">
        <v>1</v>
      </c>
      <c r="E1980" s="3">
        <f>_xlfn.XLOOKUP(tbl_OrderProduct[[#This Row],[ProductID]],tbl_Product[ProductID],tbl_Product[ListPrice])*tbl_OrderProduct[[#This Row],[Quantity]]</f>
        <v>55.95</v>
      </c>
    </row>
    <row r="1981" spans="1:5" x14ac:dyDescent="0.4">
      <c r="A1981" t="s">
        <v>976</v>
      </c>
      <c r="B1981" t="s">
        <v>148</v>
      </c>
      <c r="C1981" t="str">
        <f>_xlfn.XLOOKUP(tbl_OrderProduct[[#This Row],[ProductID]],tbl_Product[ProductID],tbl_Product[Category])</f>
        <v>Strategy</v>
      </c>
      <c r="D1981">
        <v>1</v>
      </c>
      <c r="E1981" s="3">
        <f>_xlfn.XLOOKUP(tbl_OrderProduct[[#This Row],[ProductID]],tbl_Product[ProductID],tbl_Product[ListPrice])*tbl_OrderProduct[[#This Row],[Quantity]]</f>
        <v>20.49</v>
      </c>
    </row>
    <row r="1982" spans="1:5" x14ac:dyDescent="0.4">
      <c r="A1982" t="s">
        <v>976</v>
      </c>
      <c r="B1982" t="s">
        <v>132</v>
      </c>
      <c r="C1982" t="str">
        <f>_xlfn.XLOOKUP(tbl_OrderProduct[[#This Row],[ProductID]],tbl_Product[ProductID],tbl_Product[Category])</f>
        <v>Strategy</v>
      </c>
      <c r="D1982">
        <v>1</v>
      </c>
      <c r="E1982" s="3">
        <f>_xlfn.XLOOKUP(tbl_OrderProduct[[#This Row],[ProductID]],tbl_Product[ProductID],tbl_Product[ListPrice])*tbl_OrderProduct[[#This Row],[Quantity]]</f>
        <v>16.5</v>
      </c>
    </row>
    <row r="1983" spans="1:5" x14ac:dyDescent="0.4">
      <c r="A1983" t="s">
        <v>977</v>
      </c>
      <c r="B1983" t="s">
        <v>129</v>
      </c>
      <c r="C1983" t="str">
        <f>_xlfn.XLOOKUP(tbl_OrderProduct[[#This Row],[ProductID]],tbl_Product[ProductID],tbl_Product[Category])</f>
        <v>Party</v>
      </c>
      <c r="D1983">
        <v>1</v>
      </c>
      <c r="E1983" s="3">
        <f>_xlfn.XLOOKUP(tbl_OrderProduct[[#This Row],[ProductID]],tbl_Product[ProductID],tbl_Product[ListPrice])*tbl_OrderProduct[[#This Row],[Quantity]]</f>
        <v>49.49</v>
      </c>
    </row>
    <row r="1984" spans="1:5" x14ac:dyDescent="0.4">
      <c r="A1984" t="s">
        <v>977</v>
      </c>
      <c r="B1984" t="s">
        <v>160</v>
      </c>
      <c r="C1984" t="str">
        <f>_xlfn.XLOOKUP(tbl_OrderProduct[[#This Row],[ProductID]],tbl_Product[ProductID],tbl_Product[Category])</f>
        <v>Co-op</v>
      </c>
      <c r="D1984">
        <v>3</v>
      </c>
      <c r="E1984" s="3">
        <f>_xlfn.XLOOKUP(tbl_OrderProduct[[#This Row],[ProductID]],tbl_Product[ProductID],tbl_Product[ListPrice])*tbl_OrderProduct[[#This Row],[Quantity]]</f>
        <v>115.47</v>
      </c>
    </row>
    <row r="1985" spans="1:5" x14ac:dyDescent="0.4">
      <c r="A1985" t="s">
        <v>977</v>
      </c>
      <c r="B1985" t="s">
        <v>164</v>
      </c>
      <c r="C1985" t="str">
        <f>_xlfn.XLOOKUP(tbl_OrderProduct[[#This Row],[ProductID]],tbl_Product[ProductID],tbl_Product[Category])</f>
        <v>Strategy</v>
      </c>
      <c r="D1985">
        <v>1</v>
      </c>
      <c r="E1985" s="3">
        <f>_xlfn.XLOOKUP(tbl_OrderProduct[[#This Row],[ProductID]],tbl_Product[ProductID],tbl_Product[ListPrice])*tbl_OrderProduct[[#This Row],[Quantity]]</f>
        <v>29</v>
      </c>
    </row>
    <row r="1986" spans="1:5" x14ac:dyDescent="0.4">
      <c r="A1986" t="s">
        <v>977</v>
      </c>
      <c r="B1986" t="s">
        <v>143</v>
      </c>
      <c r="C1986" t="str">
        <f>_xlfn.XLOOKUP(tbl_OrderProduct[[#This Row],[ProductID]],tbl_Product[ProductID],tbl_Product[Category])</f>
        <v>Party</v>
      </c>
      <c r="D1986">
        <v>1</v>
      </c>
      <c r="E1986" s="3">
        <f>_xlfn.XLOOKUP(tbl_OrderProduct[[#This Row],[ProductID]],tbl_Product[ProductID],tbl_Product[ListPrice])*tbl_OrderProduct[[#This Row],[Quantity]]</f>
        <v>21.95</v>
      </c>
    </row>
    <row r="1987" spans="1:5" x14ac:dyDescent="0.4">
      <c r="A1987" t="s">
        <v>978</v>
      </c>
      <c r="B1987" t="s">
        <v>158</v>
      </c>
      <c r="C1987" t="str">
        <f>_xlfn.XLOOKUP(tbl_OrderProduct[[#This Row],[ProductID]],tbl_Product[ProductID],tbl_Product[Category])</f>
        <v>Classic</v>
      </c>
      <c r="D1987">
        <v>1</v>
      </c>
      <c r="E1987" s="3">
        <f>_xlfn.XLOOKUP(tbl_OrderProduct[[#This Row],[ProductID]],tbl_Product[ProductID],tbl_Product[ListPrice])*tbl_OrderProduct[[#This Row],[Quantity]]</f>
        <v>45</v>
      </c>
    </row>
    <row r="1988" spans="1:5" x14ac:dyDescent="0.4">
      <c r="A1988" t="s">
        <v>978</v>
      </c>
      <c r="B1988" t="s">
        <v>160</v>
      </c>
      <c r="C1988" t="str">
        <f>_xlfn.XLOOKUP(tbl_OrderProduct[[#This Row],[ProductID]],tbl_Product[ProductID],tbl_Product[Category])</f>
        <v>Co-op</v>
      </c>
      <c r="D1988">
        <v>1</v>
      </c>
      <c r="E1988" s="3">
        <f>_xlfn.XLOOKUP(tbl_OrderProduct[[#This Row],[ProductID]],tbl_Product[ProductID],tbl_Product[ListPrice])*tbl_OrderProduct[[#This Row],[Quantity]]</f>
        <v>38.49</v>
      </c>
    </row>
    <row r="1989" spans="1:5" x14ac:dyDescent="0.4">
      <c r="A1989" t="s">
        <v>978</v>
      </c>
      <c r="B1989" t="s">
        <v>143</v>
      </c>
      <c r="C1989" t="str">
        <f>_xlfn.XLOOKUP(tbl_OrderProduct[[#This Row],[ProductID]],tbl_Product[ProductID],tbl_Product[Category])</f>
        <v>Party</v>
      </c>
      <c r="D1989">
        <v>1</v>
      </c>
      <c r="E1989" s="3">
        <f>_xlfn.XLOOKUP(tbl_OrderProduct[[#This Row],[ProductID]],tbl_Product[ProductID],tbl_Product[ListPrice])*tbl_OrderProduct[[#This Row],[Quantity]]</f>
        <v>21.95</v>
      </c>
    </row>
    <row r="1990" spans="1:5" x14ac:dyDescent="0.4">
      <c r="A1990" t="s">
        <v>978</v>
      </c>
      <c r="B1990" t="s">
        <v>161</v>
      </c>
      <c r="C1990" t="str">
        <f>_xlfn.XLOOKUP(tbl_OrderProduct[[#This Row],[ProductID]],tbl_Product[ProductID],tbl_Product[Category])</f>
        <v>Strategy</v>
      </c>
      <c r="D1990">
        <v>1</v>
      </c>
      <c r="E1990" s="3">
        <f>_xlfn.XLOOKUP(tbl_OrderProduct[[#This Row],[ProductID]],tbl_Product[ProductID],tbl_Product[ListPrice])*tbl_OrderProduct[[#This Row],[Quantity]]</f>
        <v>55.95</v>
      </c>
    </row>
    <row r="1991" spans="1:5" x14ac:dyDescent="0.4">
      <c r="A1991" t="s">
        <v>979</v>
      </c>
      <c r="B1991" t="s">
        <v>5</v>
      </c>
      <c r="C1991" t="str">
        <f>_xlfn.XLOOKUP(tbl_OrderProduct[[#This Row],[ProductID]],tbl_Product[ProductID],tbl_Product[Category])</f>
        <v>Strategy</v>
      </c>
      <c r="D1991">
        <v>1</v>
      </c>
      <c r="E1991" s="3">
        <f>_xlfn.XLOOKUP(tbl_OrderProduct[[#This Row],[ProductID]],tbl_Product[ProductID],tbl_Product[ListPrice])*tbl_OrderProduct[[#This Row],[Quantity]]</f>
        <v>49.95</v>
      </c>
    </row>
    <row r="1992" spans="1:5" x14ac:dyDescent="0.4">
      <c r="A1992" t="s">
        <v>979</v>
      </c>
      <c r="B1992" t="s">
        <v>148</v>
      </c>
      <c r="C1992" t="str">
        <f>_xlfn.XLOOKUP(tbl_OrderProduct[[#This Row],[ProductID]],tbl_Product[ProductID],tbl_Product[Category])</f>
        <v>Strategy</v>
      </c>
      <c r="D1992">
        <v>1</v>
      </c>
      <c r="E1992" s="3">
        <f>_xlfn.XLOOKUP(tbl_OrderProduct[[#This Row],[ProductID]],tbl_Product[ProductID],tbl_Product[ListPrice])*tbl_OrderProduct[[#This Row],[Quantity]]</f>
        <v>20.49</v>
      </c>
    </row>
    <row r="1993" spans="1:5" x14ac:dyDescent="0.4">
      <c r="A1993" t="s">
        <v>980</v>
      </c>
      <c r="B1993" t="s">
        <v>157</v>
      </c>
      <c r="C1993" t="str">
        <f>_xlfn.XLOOKUP(tbl_OrderProduct[[#This Row],[ProductID]],tbl_Product[ProductID],tbl_Product[Category])</f>
        <v>Strategy</v>
      </c>
      <c r="D1993">
        <v>1</v>
      </c>
      <c r="E1993" s="3">
        <f>_xlfn.XLOOKUP(tbl_OrderProduct[[#This Row],[ProductID]],tbl_Product[ProductID],tbl_Product[ListPrice])*tbl_OrderProduct[[#This Row],[Quantity]]</f>
        <v>47</v>
      </c>
    </row>
    <row r="1994" spans="1:5" x14ac:dyDescent="0.4">
      <c r="A1994" t="s">
        <v>981</v>
      </c>
      <c r="B1994" t="s">
        <v>149</v>
      </c>
      <c r="C1994" t="str">
        <f>_xlfn.XLOOKUP(tbl_OrderProduct[[#This Row],[ProductID]],tbl_Product[ProductID],tbl_Product[Category])</f>
        <v>Co-op</v>
      </c>
      <c r="D1994">
        <v>1</v>
      </c>
      <c r="E1994" s="3">
        <f>_xlfn.XLOOKUP(tbl_OrderProduct[[#This Row],[ProductID]],tbl_Product[ProductID],tbl_Product[ListPrice])*tbl_OrderProduct[[#This Row],[Quantity]]</f>
        <v>20.99</v>
      </c>
    </row>
    <row r="1995" spans="1:5" x14ac:dyDescent="0.4">
      <c r="A1995" t="s">
        <v>981</v>
      </c>
      <c r="B1995" t="s">
        <v>130</v>
      </c>
      <c r="C1995" t="str">
        <f>_xlfn.XLOOKUP(tbl_OrderProduct[[#This Row],[ProductID]],tbl_Product[ProductID],tbl_Product[Category])</f>
        <v>Strategy</v>
      </c>
      <c r="D1995">
        <v>1</v>
      </c>
      <c r="E1995" s="3">
        <f>_xlfn.XLOOKUP(tbl_OrderProduct[[#This Row],[ProductID]],tbl_Product[ProductID],tbl_Product[ListPrice])*tbl_OrderProduct[[#This Row],[Quantity]]</f>
        <v>15.5</v>
      </c>
    </row>
    <row r="1996" spans="1:5" x14ac:dyDescent="0.4">
      <c r="A1996" t="s">
        <v>981</v>
      </c>
      <c r="B1996" t="s">
        <v>159</v>
      </c>
      <c r="C1996" t="str">
        <f>_xlfn.XLOOKUP(tbl_OrderProduct[[#This Row],[ProductID]],tbl_Product[ProductID],tbl_Product[Category])</f>
        <v>Strategy</v>
      </c>
      <c r="D1996">
        <v>1</v>
      </c>
      <c r="E1996" s="3">
        <f>_xlfn.XLOOKUP(tbl_OrderProduct[[#This Row],[ProductID]],tbl_Product[ProductID],tbl_Product[ListPrice])*tbl_OrderProduct[[#This Row],[Quantity]]</f>
        <v>58</v>
      </c>
    </row>
    <row r="1997" spans="1:5" x14ac:dyDescent="0.4">
      <c r="A1997" t="s">
        <v>982</v>
      </c>
      <c r="B1997" t="s">
        <v>11</v>
      </c>
      <c r="C1997" t="str">
        <f>_xlfn.XLOOKUP(tbl_OrderProduct[[#This Row],[ProductID]],tbl_Product[ProductID],tbl_Product[Category])</f>
        <v>Adventure</v>
      </c>
      <c r="D1997">
        <v>1</v>
      </c>
      <c r="E1997" s="3">
        <f>_xlfn.XLOOKUP(tbl_OrderProduct[[#This Row],[ProductID]],tbl_Product[ProductID],tbl_Product[ListPrice])*tbl_OrderProduct[[#This Row],[Quantity]]</f>
        <v>19.95</v>
      </c>
    </row>
    <row r="1998" spans="1:5" x14ac:dyDescent="0.4">
      <c r="A1998" t="s">
        <v>983</v>
      </c>
      <c r="B1998" t="s">
        <v>164</v>
      </c>
      <c r="C1998" t="str">
        <f>_xlfn.XLOOKUP(tbl_OrderProduct[[#This Row],[ProductID]],tbl_Product[ProductID],tbl_Product[Category])</f>
        <v>Strategy</v>
      </c>
      <c r="D1998">
        <v>1</v>
      </c>
      <c r="E1998" s="3">
        <f>_xlfn.XLOOKUP(tbl_OrderProduct[[#This Row],[ProductID]],tbl_Product[ProductID],tbl_Product[ListPrice])*tbl_OrderProduct[[#This Row],[Quantity]]</f>
        <v>29</v>
      </c>
    </row>
    <row r="1999" spans="1:5" x14ac:dyDescent="0.4">
      <c r="A1999" t="s">
        <v>984</v>
      </c>
      <c r="B1999" t="s">
        <v>162</v>
      </c>
      <c r="C1999" t="str">
        <f>_xlfn.XLOOKUP(tbl_OrderProduct[[#This Row],[ProductID]],tbl_Product[ProductID],tbl_Product[Category])</f>
        <v>Strategy</v>
      </c>
      <c r="D1999">
        <v>1</v>
      </c>
      <c r="E1999" s="3">
        <f>_xlfn.XLOOKUP(tbl_OrderProduct[[#This Row],[ProductID]],tbl_Product[ProductID],tbl_Product[ListPrice])*tbl_OrderProduct[[#This Row],[Quantity]]</f>
        <v>17.5</v>
      </c>
    </row>
    <row r="2000" spans="1:5" x14ac:dyDescent="0.4">
      <c r="A2000" t="s">
        <v>985</v>
      </c>
      <c r="B2000" t="s">
        <v>134</v>
      </c>
      <c r="C2000" t="str">
        <f>_xlfn.XLOOKUP(tbl_OrderProduct[[#This Row],[ProductID]],tbl_Product[ProductID],tbl_Product[Category])</f>
        <v>Co-op</v>
      </c>
      <c r="D2000">
        <v>2</v>
      </c>
      <c r="E2000" s="3">
        <f>_xlfn.XLOOKUP(tbl_OrderProduct[[#This Row],[ProductID]],tbl_Product[ProductID],tbl_Product[ListPrice])*tbl_OrderProduct[[#This Row],[Quantity]]</f>
        <v>67</v>
      </c>
    </row>
    <row r="2001" spans="1:5" x14ac:dyDescent="0.4">
      <c r="A2001" t="s">
        <v>985</v>
      </c>
      <c r="B2001" t="s">
        <v>143</v>
      </c>
      <c r="C2001" t="str">
        <f>_xlfn.XLOOKUP(tbl_OrderProduct[[#This Row],[ProductID]],tbl_Product[ProductID],tbl_Product[Category])</f>
        <v>Party</v>
      </c>
      <c r="D2001">
        <v>2</v>
      </c>
      <c r="E2001" s="3">
        <f>_xlfn.XLOOKUP(tbl_OrderProduct[[#This Row],[ProductID]],tbl_Product[ProductID],tbl_Product[ListPrice])*tbl_OrderProduct[[#This Row],[Quantity]]</f>
        <v>43.9</v>
      </c>
    </row>
    <row r="2002" spans="1:5" x14ac:dyDescent="0.4">
      <c r="A2002" t="s">
        <v>985</v>
      </c>
      <c r="B2002" t="s">
        <v>139</v>
      </c>
      <c r="C2002" t="str">
        <f>_xlfn.XLOOKUP(tbl_OrderProduct[[#This Row],[ProductID]],tbl_Product[ProductID],tbl_Product[Category])</f>
        <v>Strategy</v>
      </c>
      <c r="D2002">
        <v>1</v>
      </c>
      <c r="E2002" s="3">
        <f>_xlfn.XLOOKUP(tbl_OrderProduct[[#This Row],[ProductID]],tbl_Product[ProductID],tbl_Product[ListPrice])*tbl_OrderProduct[[#This Row],[Quantity]]</f>
        <v>54.99</v>
      </c>
    </row>
    <row r="2003" spans="1:5" x14ac:dyDescent="0.4">
      <c r="A2003" t="s">
        <v>985</v>
      </c>
      <c r="B2003" t="s">
        <v>10</v>
      </c>
      <c r="C2003" t="str">
        <f>_xlfn.XLOOKUP(tbl_OrderProduct[[#This Row],[ProductID]],tbl_Product[ProductID],tbl_Product[Category])</f>
        <v>Party</v>
      </c>
      <c r="D2003">
        <v>1</v>
      </c>
      <c r="E2003" s="3">
        <f>_xlfn.XLOOKUP(tbl_OrderProduct[[#This Row],[ProductID]],tbl_Product[ProductID],tbl_Product[ListPrice])*tbl_OrderProduct[[#This Row],[Quantity]]</f>
        <v>49</v>
      </c>
    </row>
    <row r="2004" spans="1:5" x14ac:dyDescent="0.4">
      <c r="A2004" t="s">
        <v>986</v>
      </c>
      <c r="B2004" t="s">
        <v>161</v>
      </c>
      <c r="C2004" t="str">
        <f>_xlfn.XLOOKUP(tbl_OrderProduct[[#This Row],[ProductID]],tbl_Product[ProductID],tbl_Product[Category])</f>
        <v>Strategy</v>
      </c>
      <c r="D2004">
        <v>1</v>
      </c>
      <c r="E2004" s="3">
        <f>_xlfn.XLOOKUP(tbl_OrderProduct[[#This Row],[ProductID]],tbl_Product[ProductID],tbl_Product[ListPrice])*tbl_OrderProduct[[#This Row],[Quantity]]</f>
        <v>55.95</v>
      </c>
    </row>
    <row r="2005" spans="1:5" x14ac:dyDescent="0.4">
      <c r="A2005" t="s">
        <v>987</v>
      </c>
      <c r="B2005" t="s">
        <v>141</v>
      </c>
      <c r="C2005" t="str">
        <f>_xlfn.XLOOKUP(tbl_OrderProduct[[#This Row],[ProductID]],tbl_Product[ProductID],tbl_Product[Category])</f>
        <v>Strategy</v>
      </c>
      <c r="D2005">
        <v>1</v>
      </c>
      <c r="E2005" s="3">
        <f>_xlfn.XLOOKUP(tbl_OrderProduct[[#This Row],[ProductID]],tbl_Product[ProductID],tbl_Product[ListPrice])*tbl_OrderProduct[[#This Row],[Quantity]]</f>
        <v>24</v>
      </c>
    </row>
    <row r="2006" spans="1:5" x14ac:dyDescent="0.4">
      <c r="A2006" t="s">
        <v>987</v>
      </c>
      <c r="B2006" t="s">
        <v>156</v>
      </c>
      <c r="C2006" t="str">
        <f>_xlfn.XLOOKUP(tbl_OrderProduct[[#This Row],[ProductID]],tbl_Product[ProductID],tbl_Product[Category])</f>
        <v>Strategy</v>
      </c>
      <c r="D2006">
        <v>1</v>
      </c>
      <c r="E2006" s="3">
        <f>_xlfn.XLOOKUP(tbl_OrderProduct[[#This Row],[ProductID]],tbl_Product[ProductID],tbl_Product[ListPrice])*tbl_OrderProduct[[#This Row],[Quantity]]</f>
        <v>40.99</v>
      </c>
    </row>
    <row r="2007" spans="1:5" x14ac:dyDescent="0.4">
      <c r="A2007" t="s">
        <v>987</v>
      </c>
      <c r="B2007" t="s">
        <v>149</v>
      </c>
      <c r="C2007" t="str">
        <f>_xlfn.XLOOKUP(tbl_OrderProduct[[#This Row],[ProductID]],tbl_Product[ProductID],tbl_Product[Category])</f>
        <v>Co-op</v>
      </c>
      <c r="D2007">
        <v>1</v>
      </c>
      <c r="E2007" s="3">
        <f>_xlfn.XLOOKUP(tbl_OrderProduct[[#This Row],[ProductID]],tbl_Product[ProductID],tbl_Product[ListPrice])*tbl_OrderProduct[[#This Row],[Quantity]]</f>
        <v>20.99</v>
      </c>
    </row>
    <row r="2008" spans="1:5" x14ac:dyDescent="0.4">
      <c r="A2008" t="s">
        <v>987</v>
      </c>
      <c r="B2008" t="s">
        <v>148</v>
      </c>
      <c r="C2008" t="str">
        <f>_xlfn.XLOOKUP(tbl_OrderProduct[[#This Row],[ProductID]],tbl_Product[ProductID],tbl_Product[Category])</f>
        <v>Strategy</v>
      </c>
      <c r="D2008">
        <v>1</v>
      </c>
      <c r="E2008" s="3">
        <f>_xlfn.XLOOKUP(tbl_OrderProduct[[#This Row],[ProductID]],tbl_Product[ProductID],tbl_Product[ListPrice])*tbl_OrderProduct[[#This Row],[Quantity]]</f>
        <v>20.49</v>
      </c>
    </row>
    <row r="2009" spans="1:5" x14ac:dyDescent="0.4">
      <c r="A2009" t="s">
        <v>988</v>
      </c>
      <c r="B2009" t="s">
        <v>147</v>
      </c>
      <c r="C2009" t="str">
        <f>_xlfn.XLOOKUP(tbl_OrderProduct[[#This Row],[ProductID]],tbl_Product[ProductID],tbl_Product[Category])</f>
        <v>Classic</v>
      </c>
      <c r="D2009">
        <v>1</v>
      </c>
      <c r="E2009" s="3">
        <f>_xlfn.XLOOKUP(tbl_OrderProduct[[#This Row],[ProductID]],tbl_Product[ProductID],tbl_Product[ListPrice])*tbl_OrderProduct[[#This Row],[Quantity]]</f>
        <v>40.950000000000003</v>
      </c>
    </row>
    <row r="2010" spans="1:5" x14ac:dyDescent="0.4">
      <c r="A2010" t="s">
        <v>988</v>
      </c>
      <c r="B2010" t="s">
        <v>153</v>
      </c>
      <c r="C2010" t="str">
        <f>_xlfn.XLOOKUP(tbl_OrderProduct[[#This Row],[ProductID]],tbl_Product[ProductID],tbl_Product[Category])</f>
        <v>Strategy</v>
      </c>
      <c r="D2010">
        <v>2</v>
      </c>
      <c r="E2010" s="3">
        <f>_xlfn.XLOOKUP(tbl_OrderProduct[[#This Row],[ProductID]],tbl_Product[ProductID],tbl_Product[ListPrice])*tbl_OrderProduct[[#This Row],[Quantity]]</f>
        <v>75.900000000000006</v>
      </c>
    </row>
    <row r="2011" spans="1:5" x14ac:dyDescent="0.4">
      <c r="A2011" t="s">
        <v>988</v>
      </c>
      <c r="B2011" t="s">
        <v>149</v>
      </c>
      <c r="C2011" t="str">
        <f>_xlfn.XLOOKUP(tbl_OrderProduct[[#This Row],[ProductID]],tbl_Product[ProductID],tbl_Product[Category])</f>
        <v>Co-op</v>
      </c>
      <c r="D2011">
        <v>1</v>
      </c>
      <c r="E2011" s="3">
        <f>_xlfn.XLOOKUP(tbl_OrderProduct[[#This Row],[ProductID]],tbl_Product[ProductID],tbl_Product[ListPrice])*tbl_OrderProduct[[#This Row],[Quantity]]</f>
        <v>20.99</v>
      </c>
    </row>
    <row r="2012" spans="1:5" x14ac:dyDescent="0.4">
      <c r="A2012" t="s">
        <v>989</v>
      </c>
      <c r="B2012" t="s">
        <v>145</v>
      </c>
      <c r="C2012" t="str">
        <f>_xlfn.XLOOKUP(tbl_OrderProduct[[#This Row],[ProductID]],tbl_Product[ProductID],tbl_Product[Category])</f>
        <v>Adventure</v>
      </c>
      <c r="D2012">
        <v>2</v>
      </c>
      <c r="E2012" s="3">
        <f>_xlfn.XLOOKUP(tbl_OrderProduct[[#This Row],[ProductID]],tbl_Product[ProductID],tbl_Product[ListPrice])*tbl_OrderProduct[[#This Row],[Quantity]]</f>
        <v>81</v>
      </c>
    </row>
    <row r="2013" spans="1:5" x14ac:dyDescent="0.4">
      <c r="A2013" t="s">
        <v>989</v>
      </c>
      <c r="B2013" t="s">
        <v>140</v>
      </c>
      <c r="C2013" t="str">
        <f>_xlfn.XLOOKUP(tbl_OrderProduct[[#This Row],[ProductID]],tbl_Product[ProductID],tbl_Product[Category])</f>
        <v>Strategy</v>
      </c>
      <c r="D2013">
        <v>1</v>
      </c>
      <c r="E2013" s="3">
        <f>_xlfn.XLOOKUP(tbl_OrderProduct[[#This Row],[ProductID]],tbl_Product[ProductID],tbl_Product[ListPrice])*tbl_OrderProduct[[#This Row],[Quantity]]</f>
        <v>63.49</v>
      </c>
    </row>
    <row r="2014" spans="1:5" x14ac:dyDescent="0.4">
      <c r="A2014" t="s">
        <v>989</v>
      </c>
      <c r="B2014" t="s">
        <v>138</v>
      </c>
      <c r="C2014" t="str">
        <f>_xlfn.XLOOKUP(tbl_OrderProduct[[#This Row],[ProductID]],tbl_Product[ProductID],tbl_Product[Category])</f>
        <v>Classic</v>
      </c>
      <c r="D2014">
        <v>1</v>
      </c>
      <c r="E2014" s="3">
        <f>_xlfn.XLOOKUP(tbl_OrderProduct[[#This Row],[ProductID]],tbl_Product[ProductID],tbl_Product[ListPrice])*tbl_OrderProduct[[#This Row],[Quantity]]</f>
        <v>62</v>
      </c>
    </row>
    <row r="2015" spans="1:5" x14ac:dyDescent="0.4">
      <c r="A2015" t="s">
        <v>989</v>
      </c>
      <c r="B2015" t="s">
        <v>150</v>
      </c>
      <c r="C2015" t="str">
        <f>_xlfn.XLOOKUP(tbl_OrderProduct[[#This Row],[ProductID]],tbl_Product[ProductID],tbl_Product[Category])</f>
        <v>Party</v>
      </c>
      <c r="D2015">
        <v>1</v>
      </c>
      <c r="E2015" s="3">
        <f>_xlfn.XLOOKUP(tbl_OrderProduct[[#This Row],[ProductID]],tbl_Product[ProductID],tbl_Product[ListPrice])*tbl_OrderProduct[[#This Row],[Quantity]]</f>
        <v>35</v>
      </c>
    </row>
    <row r="2016" spans="1:5" x14ac:dyDescent="0.4">
      <c r="A2016" t="s">
        <v>990</v>
      </c>
      <c r="B2016" t="s">
        <v>8</v>
      </c>
      <c r="C2016" t="str">
        <f>_xlfn.XLOOKUP(tbl_OrderProduct[[#This Row],[ProductID]],tbl_Product[ProductID],tbl_Product[Category])</f>
        <v>Adventure</v>
      </c>
      <c r="D2016">
        <v>2</v>
      </c>
      <c r="E2016" s="3">
        <f>_xlfn.XLOOKUP(tbl_OrderProduct[[#This Row],[ProductID]],tbl_Product[ProductID],tbl_Product[ListPrice])*tbl_OrderProduct[[#This Row],[Quantity]]</f>
        <v>109</v>
      </c>
    </row>
    <row r="2017" spans="1:5" x14ac:dyDescent="0.4">
      <c r="A2017" t="s">
        <v>991</v>
      </c>
      <c r="B2017" t="s">
        <v>137</v>
      </c>
      <c r="C2017" t="str">
        <f>_xlfn.XLOOKUP(tbl_OrderProduct[[#This Row],[ProductID]],tbl_Product[ProductID],tbl_Product[Category])</f>
        <v>Classic</v>
      </c>
      <c r="D2017">
        <v>2</v>
      </c>
      <c r="E2017" s="3">
        <f>_xlfn.XLOOKUP(tbl_OrderProduct[[#This Row],[ProductID]],tbl_Product[ProductID],tbl_Product[ListPrice])*tbl_OrderProduct[[#This Row],[Quantity]]</f>
        <v>141.97999999999999</v>
      </c>
    </row>
    <row r="2018" spans="1:5" x14ac:dyDescent="0.4">
      <c r="A2018" t="s">
        <v>992</v>
      </c>
      <c r="B2018" t="s">
        <v>4</v>
      </c>
      <c r="C2018" t="str">
        <f>_xlfn.XLOOKUP(tbl_OrderProduct[[#This Row],[ProductID]],tbl_Product[ProductID],tbl_Product[Category])</f>
        <v>Strategy</v>
      </c>
      <c r="D2018">
        <v>1</v>
      </c>
      <c r="E2018" s="3">
        <f>_xlfn.XLOOKUP(tbl_OrderProduct[[#This Row],[ProductID]],tbl_Product[ProductID],tbl_Product[ListPrice])*tbl_OrderProduct[[#This Row],[Quantity]]</f>
        <v>34.99</v>
      </c>
    </row>
    <row r="2019" spans="1:5" x14ac:dyDescent="0.4">
      <c r="A2019" t="s">
        <v>992</v>
      </c>
      <c r="B2019" t="s">
        <v>140</v>
      </c>
      <c r="C2019" t="str">
        <f>_xlfn.XLOOKUP(tbl_OrderProduct[[#This Row],[ProductID]],tbl_Product[ProductID],tbl_Product[Category])</f>
        <v>Strategy</v>
      </c>
      <c r="D2019">
        <v>1</v>
      </c>
      <c r="E2019" s="3">
        <f>_xlfn.XLOOKUP(tbl_OrderProduct[[#This Row],[ProductID]],tbl_Product[ProductID],tbl_Product[ListPrice])*tbl_OrderProduct[[#This Row],[Quantity]]</f>
        <v>63.49</v>
      </c>
    </row>
    <row r="2020" spans="1:5" x14ac:dyDescent="0.4">
      <c r="A2020" t="s">
        <v>992</v>
      </c>
      <c r="B2020" t="s">
        <v>137</v>
      </c>
      <c r="C2020" t="str">
        <f>_xlfn.XLOOKUP(tbl_OrderProduct[[#This Row],[ProductID]],tbl_Product[ProductID],tbl_Product[Category])</f>
        <v>Classic</v>
      </c>
      <c r="D2020">
        <v>1</v>
      </c>
      <c r="E2020" s="3">
        <f>_xlfn.XLOOKUP(tbl_OrderProduct[[#This Row],[ProductID]],tbl_Product[ProductID],tbl_Product[ListPrice])*tbl_OrderProduct[[#This Row],[Quantity]]</f>
        <v>70.989999999999995</v>
      </c>
    </row>
    <row r="2021" spans="1:5" x14ac:dyDescent="0.4">
      <c r="A2021" t="s">
        <v>993</v>
      </c>
      <c r="B2021" t="s">
        <v>10</v>
      </c>
      <c r="C2021" t="str">
        <f>_xlfn.XLOOKUP(tbl_OrderProduct[[#This Row],[ProductID]],tbl_Product[ProductID],tbl_Product[Category])</f>
        <v>Party</v>
      </c>
      <c r="D2021">
        <v>1</v>
      </c>
      <c r="E2021" s="3">
        <f>_xlfn.XLOOKUP(tbl_OrderProduct[[#This Row],[ProductID]],tbl_Product[ProductID],tbl_Product[ListPrice])*tbl_OrderProduct[[#This Row],[Quantity]]</f>
        <v>49</v>
      </c>
    </row>
    <row r="2022" spans="1:5" x14ac:dyDescent="0.4">
      <c r="A2022" t="s">
        <v>993</v>
      </c>
      <c r="B2022" t="s">
        <v>156</v>
      </c>
      <c r="C2022" t="str">
        <f>_xlfn.XLOOKUP(tbl_OrderProduct[[#This Row],[ProductID]],tbl_Product[ProductID],tbl_Product[Category])</f>
        <v>Strategy</v>
      </c>
      <c r="D2022">
        <v>2</v>
      </c>
      <c r="E2022" s="3">
        <f>_xlfn.XLOOKUP(tbl_OrderProduct[[#This Row],[ProductID]],tbl_Product[ProductID],tbl_Product[ListPrice])*tbl_OrderProduct[[#This Row],[Quantity]]</f>
        <v>81.98</v>
      </c>
    </row>
    <row r="2023" spans="1:5" x14ac:dyDescent="0.4">
      <c r="A2023" t="s">
        <v>993</v>
      </c>
      <c r="B2023" t="s">
        <v>152</v>
      </c>
      <c r="C2023" t="str">
        <f>_xlfn.XLOOKUP(tbl_OrderProduct[[#This Row],[ProductID]],tbl_Product[ProductID],tbl_Product[Category])</f>
        <v>Party</v>
      </c>
      <c r="D2023">
        <v>1</v>
      </c>
      <c r="E2023" s="3">
        <f>_xlfn.XLOOKUP(tbl_OrderProduct[[#This Row],[ProductID]],tbl_Product[ProductID],tbl_Product[ListPrice])*tbl_OrderProduct[[#This Row],[Quantity]]</f>
        <v>59.95</v>
      </c>
    </row>
    <row r="2024" spans="1:5" x14ac:dyDescent="0.4">
      <c r="A2024" t="s">
        <v>994</v>
      </c>
      <c r="B2024" t="s">
        <v>149</v>
      </c>
      <c r="C2024" t="str">
        <f>_xlfn.XLOOKUP(tbl_OrderProduct[[#This Row],[ProductID]],tbl_Product[ProductID],tbl_Product[Category])</f>
        <v>Co-op</v>
      </c>
      <c r="D2024">
        <v>1</v>
      </c>
      <c r="E2024" s="3">
        <f>_xlfn.XLOOKUP(tbl_OrderProduct[[#This Row],[ProductID]],tbl_Product[ProductID],tbl_Product[ListPrice])*tbl_OrderProduct[[#This Row],[Quantity]]</f>
        <v>20.99</v>
      </c>
    </row>
    <row r="2025" spans="1:5" x14ac:dyDescent="0.4">
      <c r="A2025" t="s">
        <v>994</v>
      </c>
      <c r="B2025" t="s">
        <v>161</v>
      </c>
      <c r="C2025" t="str">
        <f>_xlfn.XLOOKUP(tbl_OrderProduct[[#This Row],[ProductID]],tbl_Product[ProductID],tbl_Product[Category])</f>
        <v>Strategy</v>
      </c>
      <c r="D2025">
        <v>3</v>
      </c>
      <c r="E2025" s="3">
        <f>_xlfn.XLOOKUP(tbl_OrderProduct[[#This Row],[ProductID]],tbl_Product[ProductID],tbl_Product[ListPrice])*tbl_OrderProduct[[#This Row],[Quantity]]</f>
        <v>167.85000000000002</v>
      </c>
    </row>
    <row r="2026" spans="1:5" x14ac:dyDescent="0.4">
      <c r="A2026" t="s">
        <v>995</v>
      </c>
      <c r="B2026" t="s">
        <v>157</v>
      </c>
      <c r="C2026" t="str">
        <f>_xlfn.XLOOKUP(tbl_OrderProduct[[#This Row],[ProductID]],tbl_Product[ProductID],tbl_Product[Category])</f>
        <v>Strategy</v>
      </c>
      <c r="D2026">
        <v>2</v>
      </c>
      <c r="E2026" s="3">
        <f>_xlfn.XLOOKUP(tbl_OrderProduct[[#This Row],[ProductID]],tbl_Product[ProductID],tbl_Product[ListPrice])*tbl_OrderProduct[[#This Row],[Quantity]]</f>
        <v>94</v>
      </c>
    </row>
    <row r="2027" spans="1:5" x14ac:dyDescent="0.4">
      <c r="A2027" t="s">
        <v>995</v>
      </c>
      <c r="B2027" t="s">
        <v>3</v>
      </c>
      <c r="C2027" t="str">
        <f>_xlfn.XLOOKUP(tbl_OrderProduct[[#This Row],[ProductID]],tbl_Product[ProductID],tbl_Product[Category])</f>
        <v>Co-op</v>
      </c>
      <c r="D2027">
        <v>1</v>
      </c>
      <c r="E2027" s="3">
        <f>_xlfn.XLOOKUP(tbl_OrderProduct[[#This Row],[ProductID]],tbl_Product[ProductID],tbl_Product[ListPrice])*tbl_OrderProduct[[#This Row],[Quantity]]</f>
        <v>34.950000000000003</v>
      </c>
    </row>
    <row r="2028" spans="1:5" x14ac:dyDescent="0.4">
      <c r="A2028" t="s">
        <v>995</v>
      </c>
      <c r="B2028" t="s">
        <v>151</v>
      </c>
      <c r="C2028" t="str">
        <f>_xlfn.XLOOKUP(tbl_OrderProduct[[#This Row],[ProductID]],tbl_Product[ProductID],tbl_Product[Category])</f>
        <v>Adventure</v>
      </c>
      <c r="D2028">
        <v>2</v>
      </c>
      <c r="E2028" s="3">
        <f>_xlfn.XLOOKUP(tbl_OrderProduct[[#This Row],[ProductID]],tbl_Product[ProductID],tbl_Product[ListPrice])*tbl_OrderProduct[[#This Row],[Quantity]]</f>
        <v>121.9</v>
      </c>
    </row>
    <row r="2029" spans="1:5" x14ac:dyDescent="0.4">
      <c r="A2029" t="s">
        <v>995</v>
      </c>
      <c r="B2029" t="s">
        <v>160</v>
      </c>
      <c r="C2029" t="str">
        <f>_xlfn.XLOOKUP(tbl_OrderProduct[[#This Row],[ProductID]],tbl_Product[ProductID],tbl_Product[Category])</f>
        <v>Co-op</v>
      </c>
      <c r="D2029">
        <v>2</v>
      </c>
      <c r="E2029" s="3">
        <f>_xlfn.XLOOKUP(tbl_OrderProduct[[#This Row],[ProductID]],tbl_Product[ProductID],tbl_Product[ListPrice])*tbl_OrderProduct[[#This Row],[Quantity]]</f>
        <v>76.98</v>
      </c>
    </row>
    <row r="2030" spans="1:5" x14ac:dyDescent="0.4">
      <c r="A2030" t="s">
        <v>995</v>
      </c>
      <c r="B2030" t="s">
        <v>161</v>
      </c>
      <c r="C2030" t="str">
        <f>_xlfn.XLOOKUP(tbl_OrderProduct[[#This Row],[ProductID]],tbl_Product[ProductID],tbl_Product[Category])</f>
        <v>Strategy</v>
      </c>
      <c r="D2030">
        <v>1</v>
      </c>
      <c r="E2030" s="3">
        <f>_xlfn.XLOOKUP(tbl_OrderProduct[[#This Row],[ProductID]],tbl_Product[ProductID],tbl_Product[ListPrice])*tbl_OrderProduct[[#This Row],[Quantity]]</f>
        <v>55.95</v>
      </c>
    </row>
    <row r="2031" spans="1:5" x14ac:dyDescent="0.4">
      <c r="A2031" t="s">
        <v>995</v>
      </c>
      <c r="B2031" t="s">
        <v>130</v>
      </c>
      <c r="C2031" t="str">
        <f>_xlfn.XLOOKUP(tbl_OrderProduct[[#This Row],[ProductID]],tbl_Product[ProductID],tbl_Product[Category])</f>
        <v>Strategy</v>
      </c>
      <c r="D2031">
        <v>1</v>
      </c>
      <c r="E2031" s="3">
        <f>_xlfn.XLOOKUP(tbl_OrderProduct[[#This Row],[ProductID]],tbl_Product[ProductID],tbl_Product[ListPrice])*tbl_OrderProduct[[#This Row],[Quantity]]</f>
        <v>15.5</v>
      </c>
    </row>
    <row r="2032" spans="1:5" x14ac:dyDescent="0.4">
      <c r="A2032" t="s">
        <v>996</v>
      </c>
      <c r="B2032" t="s">
        <v>161</v>
      </c>
      <c r="C2032" t="str">
        <f>_xlfn.XLOOKUP(tbl_OrderProduct[[#This Row],[ProductID]],tbl_Product[ProductID],tbl_Product[Category])</f>
        <v>Strategy</v>
      </c>
      <c r="D2032">
        <v>2</v>
      </c>
      <c r="E2032" s="3">
        <f>_xlfn.XLOOKUP(tbl_OrderProduct[[#This Row],[ProductID]],tbl_Product[ProductID],tbl_Product[ListPrice])*tbl_OrderProduct[[#This Row],[Quantity]]</f>
        <v>111.9</v>
      </c>
    </row>
    <row r="2033" spans="1:5" x14ac:dyDescent="0.4">
      <c r="A2033" t="s">
        <v>996</v>
      </c>
      <c r="B2033" t="s">
        <v>142</v>
      </c>
      <c r="C2033" t="str">
        <f>_xlfn.XLOOKUP(tbl_OrderProduct[[#This Row],[ProductID]],tbl_Product[ProductID],tbl_Product[Category])</f>
        <v>Classic</v>
      </c>
      <c r="D2033">
        <v>1</v>
      </c>
      <c r="E2033" s="3">
        <f>_xlfn.XLOOKUP(tbl_OrderProduct[[#This Row],[ProductID]],tbl_Product[ProductID],tbl_Product[ListPrice])*tbl_OrderProduct[[#This Row],[Quantity]]</f>
        <v>49.49</v>
      </c>
    </row>
    <row r="2034" spans="1:5" x14ac:dyDescent="0.4">
      <c r="A2034" t="s">
        <v>997</v>
      </c>
      <c r="B2034" t="s">
        <v>149</v>
      </c>
      <c r="C2034" t="str">
        <f>_xlfn.XLOOKUP(tbl_OrderProduct[[#This Row],[ProductID]],tbl_Product[ProductID],tbl_Product[Category])</f>
        <v>Co-op</v>
      </c>
      <c r="D2034">
        <v>2</v>
      </c>
      <c r="E2034" s="3">
        <f>_xlfn.XLOOKUP(tbl_OrderProduct[[#This Row],[ProductID]],tbl_Product[ProductID],tbl_Product[ListPrice])*tbl_OrderProduct[[#This Row],[Quantity]]</f>
        <v>41.98</v>
      </c>
    </row>
    <row r="2035" spans="1:5" x14ac:dyDescent="0.4">
      <c r="A2035" t="s">
        <v>997</v>
      </c>
      <c r="B2035" t="s">
        <v>138</v>
      </c>
      <c r="C2035" t="str">
        <f>_xlfn.XLOOKUP(tbl_OrderProduct[[#This Row],[ProductID]],tbl_Product[ProductID],tbl_Product[Category])</f>
        <v>Classic</v>
      </c>
      <c r="D2035">
        <v>2</v>
      </c>
      <c r="E2035" s="3">
        <f>_xlfn.XLOOKUP(tbl_OrderProduct[[#This Row],[ProductID]],tbl_Product[ProductID],tbl_Product[ListPrice])*tbl_OrderProduct[[#This Row],[Quantity]]</f>
        <v>124</v>
      </c>
    </row>
    <row r="2036" spans="1:5" x14ac:dyDescent="0.4">
      <c r="A2036" t="s">
        <v>998</v>
      </c>
      <c r="B2036" t="s">
        <v>152</v>
      </c>
      <c r="C2036" t="str">
        <f>_xlfn.XLOOKUP(tbl_OrderProduct[[#This Row],[ProductID]],tbl_Product[ProductID],tbl_Product[Category])</f>
        <v>Party</v>
      </c>
      <c r="D2036">
        <v>1</v>
      </c>
      <c r="E2036" s="3">
        <f>_xlfn.XLOOKUP(tbl_OrderProduct[[#This Row],[ProductID]],tbl_Product[ProductID],tbl_Product[ListPrice])*tbl_OrderProduct[[#This Row],[Quantity]]</f>
        <v>59.95</v>
      </c>
    </row>
    <row r="2037" spans="1:5" x14ac:dyDescent="0.4">
      <c r="A2037" t="s">
        <v>998</v>
      </c>
      <c r="B2037" t="s">
        <v>153</v>
      </c>
      <c r="C2037" t="str">
        <f>_xlfn.XLOOKUP(tbl_OrderProduct[[#This Row],[ProductID]],tbl_Product[ProductID],tbl_Product[Category])</f>
        <v>Strategy</v>
      </c>
      <c r="D2037">
        <v>2</v>
      </c>
      <c r="E2037" s="3">
        <f>_xlfn.XLOOKUP(tbl_OrderProduct[[#This Row],[ProductID]],tbl_Product[ProductID],tbl_Product[ListPrice])*tbl_OrderProduct[[#This Row],[Quantity]]</f>
        <v>75.900000000000006</v>
      </c>
    </row>
    <row r="2038" spans="1:5" x14ac:dyDescent="0.4">
      <c r="A2038" t="s">
        <v>998</v>
      </c>
      <c r="B2038" t="s">
        <v>4</v>
      </c>
      <c r="C2038" t="str">
        <f>_xlfn.XLOOKUP(tbl_OrderProduct[[#This Row],[ProductID]],tbl_Product[ProductID],tbl_Product[Category])</f>
        <v>Strategy</v>
      </c>
      <c r="D2038">
        <v>1</v>
      </c>
      <c r="E2038" s="3">
        <f>_xlfn.XLOOKUP(tbl_OrderProduct[[#This Row],[ProductID]],tbl_Product[ProductID],tbl_Product[ListPrice])*tbl_OrderProduct[[#This Row],[Quantity]]</f>
        <v>34.99</v>
      </c>
    </row>
    <row r="2039" spans="1:5" x14ac:dyDescent="0.4">
      <c r="A2039" t="s">
        <v>998</v>
      </c>
      <c r="B2039" t="s">
        <v>146</v>
      </c>
      <c r="C2039" t="str">
        <f>_xlfn.XLOOKUP(tbl_OrderProduct[[#This Row],[ProductID]],tbl_Product[ProductID],tbl_Product[Category])</f>
        <v>Strategy</v>
      </c>
      <c r="D2039">
        <v>2</v>
      </c>
      <c r="E2039" s="3">
        <f>_xlfn.XLOOKUP(tbl_OrderProduct[[#This Row],[ProductID]],tbl_Product[ProductID],tbl_Product[ListPrice])*tbl_OrderProduct[[#This Row],[Quantity]]</f>
        <v>98.98</v>
      </c>
    </row>
    <row r="2040" spans="1:5" x14ac:dyDescent="0.4">
      <c r="A2040" t="s">
        <v>998</v>
      </c>
      <c r="B2040" t="s">
        <v>8</v>
      </c>
      <c r="C2040" t="str">
        <f>_xlfn.XLOOKUP(tbl_OrderProduct[[#This Row],[ProductID]],tbl_Product[ProductID],tbl_Product[Category])</f>
        <v>Adventure</v>
      </c>
      <c r="D2040">
        <v>1</v>
      </c>
      <c r="E2040" s="3">
        <f>_xlfn.XLOOKUP(tbl_OrderProduct[[#This Row],[ProductID]],tbl_Product[ProductID],tbl_Product[ListPrice])*tbl_OrderProduct[[#This Row],[Quantity]]</f>
        <v>54.5</v>
      </c>
    </row>
    <row r="2041" spans="1:5" x14ac:dyDescent="0.4">
      <c r="A2041" t="s">
        <v>999</v>
      </c>
      <c r="B2041" t="s">
        <v>8</v>
      </c>
      <c r="C2041" t="str">
        <f>_xlfn.XLOOKUP(tbl_OrderProduct[[#This Row],[ProductID]],tbl_Product[ProductID],tbl_Product[Category])</f>
        <v>Adventure</v>
      </c>
      <c r="D2041">
        <v>1</v>
      </c>
      <c r="E2041" s="3">
        <f>_xlfn.XLOOKUP(tbl_OrderProduct[[#This Row],[ProductID]],tbl_Product[ProductID],tbl_Product[ListPrice])*tbl_OrderProduct[[#This Row],[Quantity]]</f>
        <v>54.5</v>
      </c>
    </row>
    <row r="2042" spans="1:5" x14ac:dyDescent="0.4">
      <c r="A2042" t="s">
        <v>999</v>
      </c>
      <c r="B2042" t="s">
        <v>154</v>
      </c>
      <c r="C2042" t="str">
        <f>_xlfn.XLOOKUP(tbl_OrderProduct[[#This Row],[ProductID]],tbl_Product[ProductID],tbl_Product[Category])</f>
        <v>Strategy</v>
      </c>
      <c r="D2042">
        <v>1</v>
      </c>
      <c r="E2042" s="3">
        <f>_xlfn.XLOOKUP(tbl_OrderProduct[[#This Row],[ProductID]],tbl_Product[ProductID],tbl_Product[ListPrice])*tbl_OrderProduct[[#This Row],[Quantity]]</f>
        <v>31</v>
      </c>
    </row>
    <row r="2043" spans="1:5" x14ac:dyDescent="0.4">
      <c r="A2043" t="s">
        <v>999</v>
      </c>
      <c r="B2043" t="s">
        <v>5</v>
      </c>
      <c r="C2043" t="str">
        <f>_xlfn.XLOOKUP(tbl_OrderProduct[[#This Row],[ProductID]],tbl_Product[ProductID],tbl_Product[Category])</f>
        <v>Strategy</v>
      </c>
      <c r="D2043">
        <v>3</v>
      </c>
      <c r="E2043" s="3">
        <f>_xlfn.XLOOKUP(tbl_OrderProduct[[#This Row],[ProductID]],tbl_Product[ProductID],tbl_Product[ListPrice])*tbl_OrderProduct[[#This Row],[Quantity]]</f>
        <v>149.85000000000002</v>
      </c>
    </row>
    <row r="2044" spans="1:5" x14ac:dyDescent="0.4">
      <c r="A2044" t="s">
        <v>1000</v>
      </c>
      <c r="B2044" t="s">
        <v>163</v>
      </c>
      <c r="C2044" t="str">
        <f>_xlfn.XLOOKUP(tbl_OrderProduct[[#This Row],[ProductID]],tbl_Product[ProductID],tbl_Product[Category])</f>
        <v>Party</v>
      </c>
      <c r="D2044">
        <v>1</v>
      </c>
      <c r="E2044" s="3">
        <f>_xlfn.XLOOKUP(tbl_OrderProduct[[#This Row],[ProductID]],tbl_Product[ProductID],tbl_Product[ListPrice])*tbl_OrderProduct[[#This Row],[Quantity]]</f>
        <v>38</v>
      </c>
    </row>
    <row r="2045" spans="1:5" x14ac:dyDescent="0.4">
      <c r="A2045" t="s">
        <v>1000</v>
      </c>
      <c r="B2045" t="s">
        <v>146</v>
      </c>
      <c r="C2045" t="str">
        <f>_xlfn.XLOOKUP(tbl_OrderProduct[[#This Row],[ProductID]],tbl_Product[ProductID],tbl_Product[Category])</f>
        <v>Strategy</v>
      </c>
      <c r="D2045">
        <v>2</v>
      </c>
      <c r="E2045" s="3">
        <f>_xlfn.XLOOKUP(tbl_OrderProduct[[#This Row],[ProductID]],tbl_Product[ProductID],tbl_Product[ListPrice])*tbl_OrderProduct[[#This Row],[Quantity]]</f>
        <v>98.98</v>
      </c>
    </row>
    <row r="2046" spans="1:5" x14ac:dyDescent="0.4">
      <c r="A2046" t="s">
        <v>1001</v>
      </c>
      <c r="B2046" t="s">
        <v>165</v>
      </c>
      <c r="C2046" t="str">
        <f>_xlfn.XLOOKUP(tbl_OrderProduct[[#This Row],[ProductID]],tbl_Product[ProductID],tbl_Product[Category])</f>
        <v>Party</v>
      </c>
      <c r="D2046">
        <v>3</v>
      </c>
      <c r="E2046" s="3">
        <f>_xlfn.XLOOKUP(tbl_OrderProduct[[#This Row],[ProductID]],tbl_Product[ProductID],tbl_Product[ListPrice])*tbl_OrderProduct[[#This Row],[Quantity]]</f>
        <v>79.47</v>
      </c>
    </row>
    <row r="2047" spans="1:5" x14ac:dyDescent="0.4">
      <c r="A2047" t="s">
        <v>1002</v>
      </c>
      <c r="B2047" t="s">
        <v>146</v>
      </c>
      <c r="C2047" t="str">
        <f>_xlfn.XLOOKUP(tbl_OrderProduct[[#This Row],[ProductID]],tbl_Product[ProductID],tbl_Product[Category])</f>
        <v>Strategy</v>
      </c>
      <c r="D2047">
        <v>1</v>
      </c>
      <c r="E2047" s="3">
        <f>_xlfn.XLOOKUP(tbl_OrderProduct[[#This Row],[ProductID]],tbl_Product[ProductID],tbl_Product[ListPrice])*tbl_OrderProduct[[#This Row],[Quantity]]</f>
        <v>49.49</v>
      </c>
    </row>
    <row r="2048" spans="1:5" x14ac:dyDescent="0.4">
      <c r="A2048" t="s">
        <v>1003</v>
      </c>
      <c r="B2048" t="s">
        <v>157</v>
      </c>
      <c r="C2048" t="str">
        <f>_xlfn.XLOOKUP(tbl_OrderProduct[[#This Row],[ProductID]],tbl_Product[ProductID],tbl_Product[Category])</f>
        <v>Strategy</v>
      </c>
      <c r="D2048">
        <v>1</v>
      </c>
      <c r="E2048" s="3">
        <f>_xlfn.XLOOKUP(tbl_OrderProduct[[#This Row],[ProductID]],tbl_Product[ProductID],tbl_Product[ListPrice])*tbl_OrderProduct[[#This Row],[Quantity]]</f>
        <v>47</v>
      </c>
    </row>
    <row r="2049" spans="1:5" x14ac:dyDescent="0.4">
      <c r="A2049" t="s">
        <v>1003</v>
      </c>
      <c r="B2049" t="s">
        <v>132</v>
      </c>
      <c r="C2049" t="str">
        <f>_xlfn.XLOOKUP(tbl_OrderProduct[[#This Row],[ProductID]],tbl_Product[ProductID],tbl_Product[Category])</f>
        <v>Strategy</v>
      </c>
      <c r="D2049">
        <v>1</v>
      </c>
      <c r="E2049" s="3">
        <f>_xlfn.XLOOKUP(tbl_OrderProduct[[#This Row],[ProductID]],tbl_Product[ProductID],tbl_Product[ListPrice])*tbl_OrderProduct[[#This Row],[Quantity]]</f>
        <v>16.5</v>
      </c>
    </row>
    <row r="2050" spans="1:5" x14ac:dyDescent="0.4">
      <c r="A2050" t="s">
        <v>1004</v>
      </c>
      <c r="B2050" t="s">
        <v>155</v>
      </c>
      <c r="C2050" t="str">
        <f>_xlfn.XLOOKUP(tbl_OrderProduct[[#This Row],[ProductID]],tbl_Product[ProductID],tbl_Product[Category])</f>
        <v>Strategy</v>
      </c>
      <c r="D2050">
        <v>3</v>
      </c>
      <c r="E2050" s="3">
        <f>_xlfn.XLOOKUP(tbl_OrderProduct[[#This Row],[ProductID]],tbl_Product[ProductID],tbl_Product[ListPrice])*tbl_OrderProduct[[#This Row],[Quantity]]</f>
        <v>81</v>
      </c>
    </row>
    <row r="2051" spans="1:5" x14ac:dyDescent="0.4">
      <c r="A2051" t="s">
        <v>1004</v>
      </c>
      <c r="B2051" t="s">
        <v>129</v>
      </c>
      <c r="C2051" t="str">
        <f>_xlfn.XLOOKUP(tbl_OrderProduct[[#This Row],[ProductID]],tbl_Product[ProductID],tbl_Product[Category])</f>
        <v>Party</v>
      </c>
      <c r="D2051">
        <v>2</v>
      </c>
      <c r="E2051" s="3">
        <f>_xlfn.XLOOKUP(tbl_OrderProduct[[#This Row],[ProductID]],tbl_Product[ProductID],tbl_Product[ListPrice])*tbl_OrderProduct[[#This Row],[Quantity]]</f>
        <v>98.98</v>
      </c>
    </row>
    <row r="2052" spans="1:5" x14ac:dyDescent="0.4">
      <c r="A2052" t="s">
        <v>1004</v>
      </c>
      <c r="B2052" t="s">
        <v>149</v>
      </c>
      <c r="C2052" t="str">
        <f>_xlfn.XLOOKUP(tbl_OrderProduct[[#This Row],[ProductID]],tbl_Product[ProductID],tbl_Product[Category])</f>
        <v>Co-op</v>
      </c>
      <c r="D2052">
        <v>1</v>
      </c>
      <c r="E2052" s="3">
        <f>_xlfn.XLOOKUP(tbl_OrderProduct[[#This Row],[ProductID]],tbl_Product[ProductID],tbl_Product[ListPrice])*tbl_OrderProduct[[#This Row],[Quantity]]</f>
        <v>20.99</v>
      </c>
    </row>
    <row r="2053" spans="1:5" x14ac:dyDescent="0.4">
      <c r="A2053" t="s">
        <v>1004</v>
      </c>
      <c r="B2053" t="s">
        <v>136</v>
      </c>
      <c r="C2053" t="str">
        <f>_xlfn.XLOOKUP(tbl_OrderProduct[[#This Row],[ProductID]],tbl_Product[ProductID],tbl_Product[Category])</f>
        <v>Party</v>
      </c>
      <c r="D2053">
        <v>1</v>
      </c>
      <c r="E2053" s="3">
        <f>_xlfn.XLOOKUP(tbl_OrderProduct[[#This Row],[ProductID]],tbl_Product[ProductID],tbl_Product[ListPrice])*tbl_OrderProduct[[#This Row],[Quantity]]</f>
        <v>33</v>
      </c>
    </row>
    <row r="2054" spans="1:5" x14ac:dyDescent="0.4">
      <c r="A2054" t="s">
        <v>1004</v>
      </c>
      <c r="B2054" t="s">
        <v>140</v>
      </c>
      <c r="C2054" t="str">
        <f>_xlfn.XLOOKUP(tbl_OrderProduct[[#This Row],[ProductID]],tbl_Product[ProductID],tbl_Product[Category])</f>
        <v>Strategy</v>
      </c>
      <c r="D2054">
        <v>1</v>
      </c>
      <c r="E2054" s="3">
        <f>_xlfn.XLOOKUP(tbl_OrderProduct[[#This Row],[ProductID]],tbl_Product[ProductID],tbl_Product[ListPrice])*tbl_OrderProduct[[#This Row],[Quantity]]</f>
        <v>63.49</v>
      </c>
    </row>
    <row r="2055" spans="1:5" x14ac:dyDescent="0.4">
      <c r="A2055" t="s">
        <v>1005</v>
      </c>
      <c r="B2055" t="s">
        <v>148</v>
      </c>
      <c r="C2055" t="str">
        <f>_xlfn.XLOOKUP(tbl_OrderProduct[[#This Row],[ProductID]],tbl_Product[ProductID],tbl_Product[Category])</f>
        <v>Strategy</v>
      </c>
      <c r="D2055">
        <v>1</v>
      </c>
      <c r="E2055" s="3">
        <f>_xlfn.XLOOKUP(tbl_OrderProduct[[#This Row],[ProductID]],tbl_Product[ProductID],tbl_Product[ListPrice])*tbl_OrderProduct[[#This Row],[Quantity]]</f>
        <v>20.49</v>
      </c>
    </row>
    <row r="2056" spans="1:5" x14ac:dyDescent="0.4">
      <c r="A2056" t="s">
        <v>1005</v>
      </c>
      <c r="B2056" t="s">
        <v>151</v>
      </c>
      <c r="C2056" t="str">
        <f>_xlfn.XLOOKUP(tbl_OrderProduct[[#This Row],[ProductID]],tbl_Product[ProductID],tbl_Product[Category])</f>
        <v>Adventure</v>
      </c>
      <c r="D2056">
        <v>3</v>
      </c>
      <c r="E2056" s="3">
        <f>_xlfn.XLOOKUP(tbl_OrderProduct[[#This Row],[ProductID]],tbl_Product[ProductID],tbl_Product[ListPrice])*tbl_OrderProduct[[#This Row],[Quantity]]</f>
        <v>182.85000000000002</v>
      </c>
    </row>
    <row r="2057" spans="1:5" x14ac:dyDescent="0.4">
      <c r="A2057" t="s">
        <v>1005</v>
      </c>
      <c r="B2057" t="s">
        <v>136</v>
      </c>
      <c r="C2057" t="str">
        <f>_xlfn.XLOOKUP(tbl_OrderProduct[[#This Row],[ProductID]],tbl_Product[ProductID],tbl_Product[Category])</f>
        <v>Party</v>
      </c>
      <c r="D2057">
        <v>1</v>
      </c>
      <c r="E2057" s="3">
        <f>_xlfn.XLOOKUP(tbl_OrderProduct[[#This Row],[ProductID]],tbl_Product[ProductID],tbl_Product[ListPrice])*tbl_OrderProduct[[#This Row],[Quantity]]</f>
        <v>33</v>
      </c>
    </row>
    <row r="2058" spans="1:5" x14ac:dyDescent="0.4">
      <c r="A2058" t="s">
        <v>1006</v>
      </c>
      <c r="B2058" t="s">
        <v>160</v>
      </c>
      <c r="C2058" t="str">
        <f>_xlfn.XLOOKUP(tbl_OrderProduct[[#This Row],[ProductID]],tbl_Product[ProductID],tbl_Product[Category])</f>
        <v>Co-op</v>
      </c>
      <c r="D2058">
        <v>1</v>
      </c>
      <c r="E2058" s="3">
        <f>_xlfn.XLOOKUP(tbl_OrderProduct[[#This Row],[ProductID]],tbl_Product[ProductID],tbl_Product[ListPrice])*tbl_OrderProduct[[#This Row],[Quantity]]</f>
        <v>38.49</v>
      </c>
    </row>
    <row r="2059" spans="1:5" x14ac:dyDescent="0.4">
      <c r="A2059" t="s">
        <v>1007</v>
      </c>
      <c r="B2059" t="s">
        <v>138</v>
      </c>
      <c r="C2059" t="str">
        <f>_xlfn.XLOOKUP(tbl_OrderProduct[[#This Row],[ProductID]],tbl_Product[ProductID],tbl_Product[Category])</f>
        <v>Classic</v>
      </c>
      <c r="D2059">
        <v>1</v>
      </c>
      <c r="E2059" s="3">
        <f>_xlfn.XLOOKUP(tbl_OrderProduct[[#This Row],[ProductID]],tbl_Product[ProductID],tbl_Product[ListPrice])*tbl_OrderProduct[[#This Row],[Quantity]]</f>
        <v>62</v>
      </c>
    </row>
    <row r="2060" spans="1:5" x14ac:dyDescent="0.4">
      <c r="A2060" t="s">
        <v>1008</v>
      </c>
      <c r="B2060" t="s">
        <v>150</v>
      </c>
      <c r="C2060" t="str">
        <f>_xlfn.XLOOKUP(tbl_OrderProduct[[#This Row],[ProductID]],tbl_Product[ProductID],tbl_Product[Category])</f>
        <v>Party</v>
      </c>
      <c r="D2060">
        <v>1</v>
      </c>
      <c r="E2060" s="3">
        <f>_xlfn.XLOOKUP(tbl_OrderProduct[[#This Row],[ProductID]],tbl_Product[ProductID],tbl_Product[ListPrice])*tbl_OrderProduct[[#This Row],[Quantity]]</f>
        <v>35</v>
      </c>
    </row>
    <row r="2061" spans="1:5" x14ac:dyDescent="0.4">
      <c r="A2061" t="s">
        <v>1009</v>
      </c>
      <c r="B2061" t="s">
        <v>134</v>
      </c>
      <c r="C2061" t="str">
        <f>_xlfn.XLOOKUP(tbl_OrderProduct[[#This Row],[ProductID]],tbl_Product[ProductID],tbl_Product[Category])</f>
        <v>Co-op</v>
      </c>
      <c r="D2061">
        <v>1</v>
      </c>
      <c r="E2061" s="3">
        <f>_xlfn.XLOOKUP(tbl_OrderProduct[[#This Row],[ProductID]],tbl_Product[ProductID],tbl_Product[ListPrice])*tbl_OrderProduct[[#This Row],[Quantity]]</f>
        <v>33.5</v>
      </c>
    </row>
    <row r="2062" spans="1:5" x14ac:dyDescent="0.4">
      <c r="A2062" t="s">
        <v>1009</v>
      </c>
      <c r="B2062" t="s">
        <v>161</v>
      </c>
      <c r="C2062" t="str">
        <f>_xlfn.XLOOKUP(tbl_OrderProduct[[#This Row],[ProductID]],tbl_Product[ProductID],tbl_Product[Category])</f>
        <v>Strategy</v>
      </c>
      <c r="D2062">
        <v>1</v>
      </c>
      <c r="E2062" s="3">
        <f>_xlfn.XLOOKUP(tbl_OrderProduct[[#This Row],[ProductID]],tbl_Product[ProductID],tbl_Product[ListPrice])*tbl_OrderProduct[[#This Row],[Quantity]]</f>
        <v>55.95</v>
      </c>
    </row>
    <row r="2063" spans="1:5" x14ac:dyDescent="0.4">
      <c r="A2063" t="s">
        <v>1009</v>
      </c>
      <c r="B2063" t="s">
        <v>162</v>
      </c>
      <c r="C2063" t="str">
        <f>_xlfn.XLOOKUP(tbl_OrderProduct[[#This Row],[ProductID]],tbl_Product[ProductID],tbl_Product[Category])</f>
        <v>Strategy</v>
      </c>
      <c r="D2063">
        <v>1</v>
      </c>
      <c r="E2063" s="3">
        <f>_xlfn.XLOOKUP(tbl_OrderProduct[[#This Row],[ProductID]],tbl_Product[ProductID],tbl_Product[ListPrice])*tbl_OrderProduct[[#This Row],[Quantity]]</f>
        <v>17.5</v>
      </c>
    </row>
    <row r="2064" spans="1:5" x14ac:dyDescent="0.4">
      <c r="A2064" t="s">
        <v>1009</v>
      </c>
      <c r="B2064" t="s">
        <v>131</v>
      </c>
      <c r="C2064" t="str">
        <f>_xlfn.XLOOKUP(tbl_OrderProduct[[#This Row],[ProductID]],tbl_Product[ProductID],tbl_Product[Category])</f>
        <v>Strategy</v>
      </c>
      <c r="D2064">
        <v>1</v>
      </c>
      <c r="E2064" s="3">
        <f>_xlfn.XLOOKUP(tbl_OrderProduct[[#This Row],[ProductID]],tbl_Product[ProductID],tbl_Product[ListPrice])*tbl_OrderProduct[[#This Row],[Quantity]]</f>
        <v>49</v>
      </c>
    </row>
    <row r="2065" spans="1:5" x14ac:dyDescent="0.4">
      <c r="A2065" t="s">
        <v>1009</v>
      </c>
      <c r="B2065" t="s">
        <v>130</v>
      </c>
      <c r="C2065" t="str">
        <f>_xlfn.XLOOKUP(tbl_OrderProduct[[#This Row],[ProductID]],tbl_Product[ProductID],tbl_Product[Category])</f>
        <v>Strategy</v>
      </c>
      <c r="D2065">
        <v>1</v>
      </c>
      <c r="E2065" s="3">
        <f>_xlfn.XLOOKUP(tbl_OrderProduct[[#This Row],[ProductID]],tbl_Product[ProductID],tbl_Product[ListPrice])*tbl_OrderProduct[[#This Row],[Quantity]]</f>
        <v>15.5</v>
      </c>
    </row>
    <row r="2066" spans="1:5" x14ac:dyDescent="0.4">
      <c r="A2066" t="s">
        <v>1010</v>
      </c>
      <c r="B2066" t="s">
        <v>129</v>
      </c>
      <c r="C2066" t="str">
        <f>_xlfn.XLOOKUP(tbl_OrderProduct[[#This Row],[ProductID]],tbl_Product[ProductID],tbl_Product[Category])</f>
        <v>Party</v>
      </c>
      <c r="D2066">
        <v>1</v>
      </c>
      <c r="E2066" s="3">
        <f>_xlfn.XLOOKUP(tbl_OrderProduct[[#This Row],[ProductID]],tbl_Product[ProductID],tbl_Product[ListPrice])*tbl_OrderProduct[[#This Row],[Quantity]]</f>
        <v>49.49</v>
      </c>
    </row>
    <row r="2067" spans="1:5" x14ac:dyDescent="0.4">
      <c r="A2067" t="s">
        <v>1010</v>
      </c>
      <c r="B2067" t="s">
        <v>164</v>
      </c>
      <c r="C2067" t="str">
        <f>_xlfn.XLOOKUP(tbl_OrderProduct[[#This Row],[ProductID]],tbl_Product[ProductID],tbl_Product[Category])</f>
        <v>Strategy</v>
      </c>
      <c r="D2067">
        <v>1</v>
      </c>
      <c r="E2067" s="3">
        <f>_xlfn.XLOOKUP(tbl_OrderProduct[[#This Row],[ProductID]],tbl_Product[ProductID],tbl_Product[ListPrice])*tbl_OrderProduct[[#This Row],[Quantity]]</f>
        <v>29</v>
      </c>
    </row>
    <row r="2068" spans="1:5" x14ac:dyDescent="0.4">
      <c r="A2068" t="s">
        <v>1010</v>
      </c>
      <c r="B2068" t="s">
        <v>163</v>
      </c>
      <c r="C2068" t="str">
        <f>_xlfn.XLOOKUP(tbl_OrderProduct[[#This Row],[ProductID]],tbl_Product[ProductID],tbl_Product[Category])</f>
        <v>Party</v>
      </c>
      <c r="D2068">
        <v>1</v>
      </c>
      <c r="E2068" s="3">
        <f>_xlfn.XLOOKUP(tbl_OrderProduct[[#This Row],[ProductID]],tbl_Product[ProductID],tbl_Product[ListPrice])*tbl_OrderProduct[[#This Row],[Quantity]]</f>
        <v>38</v>
      </c>
    </row>
    <row r="2069" spans="1:5" x14ac:dyDescent="0.4">
      <c r="A2069" t="s">
        <v>1011</v>
      </c>
      <c r="B2069" t="s">
        <v>152</v>
      </c>
      <c r="C2069" t="str">
        <f>_xlfn.XLOOKUP(tbl_OrderProduct[[#This Row],[ProductID]],tbl_Product[ProductID],tbl_Product[Category])</f>
        <v>Party</v>
      </c>
      <c r="D2069">
        <v>2</v>
      </c>
      <c r="E2069" s="3">
        <f>_xlfn.XLOOKUP(tbl_OrderProduct[[#This Row],[ProductID]],tbl_Product[ProductID],tbl_Product[ListPrice])*tbl_OrderProduct[[#This Row],[Quantity]]</f>
        <v>119.9</v>
      </c>
    </row>
    <row r="2070" spans="1:5" x14ac:dyDescent="0.4">
      <c r="A2070" t="s">
        <v>1012</v>
      </c>
      <c r="B2070" t="s">
        <v>11</v>
      </c>
      <c r="C2070" t="str">
        <f>_xlfn.XLOOKUP(tbl_OrderProduct[[#This Row],[ProductID]],tbl_Product[ProductID],tbl_Product[Category])</f>
        <v>Adventure</v>
      </c>
      <c r="D2070">
        <v>3</v>
      </c>
      <c r="E2070" s="3">
        <f>_xlfn.XLOOKUP(tbl_OrderProduct[[#This Row],[ProductID]],tbl_Product[ProductID],tbl_Product[ListPrice])*tbl_OrderProduct[[#This Row],[Quantity]]</f>
        <v>59.849999999999994</v>
      </c>
    </row>
    <row r="2071" spans="1:5" x14ac:dyDescent="0.4">
      <c r="A2071" t="s">
        <v>1012</v>
      </c>
      <c r="B2071" t="s">
        <v>8</v>
      </c>
      <c r="C2071" t="str">
        <f>_xlfn.XLOOKUP(tbl_OrderProduct[[#This Row],[ProductID]],tbl_Product[ProductID],tbl_Product[Category])</f>
        <v>Adventure</v>
      </c>
      <c r="D2071">
        <v>2</v>
      </c>
      <c r="E2071" s="3">
        <f>_xlfn.XLOOKUP(tbl_OrderProduct[[#This Row],[ProductID]],tbl_Product[ProductID],tbl_Product[ListPrice])*tbl_OrderProduct[[#This Row],[Quantity]]</f>
        <v>109</v>
      </c>
    </row>
    <row r="2072" spans="1:5" x14ac:dyDescent="0.4">
      <c r="A2072" t="s">
        <v>1012</v>
      </c>
      <c r="B2072" t="s">
        <v>135</v>
      </c>
      <c r="C2072" t="str">
        <f>_xlfn.XLOOKUP(tbl_OrderProduct[[#This Row],[ProductID]],tbl_Product[ProductID],tbl_Product[Category])</f>
        <v>Classic</v>
      </c>
      <c r="D2072">
        <v>3</v>
      </c>
      <c r="E2072" s="3">
        <f>_xlfn.XLOOKUP(tbl_OrderProduct[[#This Row],[ProductID]],tbl_Product[ProductID],tbl_Product[ListPrice])*tbl_OrderProduct[[#This Row],[Quantity]]</f>
        <v>50.97</v>
      </c>
    </row>
    <row r="2073" spans="1:5" x14ac:dyDescent="0.4">
      <c r="A2073" t="s">
        <v>1012</v>
      </c>
      <c r="B2073" t="s">
        <v>144</v>
      </c>
      <c r="C2073" t="str">
        <f>_xlfn.XLOOKUP(tbl_OrderProduct[[#This Row],[ProductID]],tbl_Product[ProductID],tbl_Product[Category])</f>
        <v>Strategy</v>
      </c>
      <c r="D2073">
        <v>2</v>
      </c>
      <c r="E2073" s="3">
        <f>_xlfn.XLOOKUP(tbl_OrderProduct[[#This Row],[ProductID]],tbl_Product[ProductID],tbl_Product[ListPrice])*tbl_OrderProduct[[#This Row],[Quantity]]</f>
        <v>129.9</v>
      </c>
    </row>
    <row r="2074" spans="1:5" x14ac:dyDescent="0.4">
      <c r="A2074" t="s">
        <v>1013</v>
      </c>
      <c r="B2074" t="s">
        <v>141</v>
      </c>
      <c r="C2074" t="str">
        <f>_xlfn.XLOOKUP(tbl_OrderProduct[[#This Row],[ProductID]],tbl_Product[ProductID],tbl_Product[Category])</f>
        <v>Strategy</v>
      </c>
      <c r="D2074">
        <v>1</v>
      </c>
      <c r="E2074" s="3">
        <f>_xlfn.XLOOKUP(tbl_OrderProduct[[#This Row],[ProductID]],tbl_Product[ProductID],tbl_Product[ListPrice])*tbl_OrderProduct[[#This Row],[Quantity]]</f>
        <v>24</v>
      </c>
    </row>
    <row r="2075" spans="1:5" x14ac:dyDescent="0.4">
      <c r="A2075" t="s">
        <v>1014</v>
      </c>
      <c r="B2075" t="s">
        <v>150</v>
      </c>
      <c r="C2075" t="str">
        <f>_xlfn.XLOOKUP(tbl_OrderProduct[[#This Row],[ProductID]],tbl_Product[ProductID],tbl_Product[Category])</f>
        <v>Party</v>
      </c>
      <c r="D2075">
        <v>2</v>
      </c>
      <c r="E2075" s="3">
        <f>_xlfn.XLOOKUP(tbl_OrderProduct[[#This Row],[ProductID]],tbl_Product[ProductID],tbl_Product[ListPrice])*tbl_OrderProduct[[#This Row],[Quantity]]</f>
        <v>70</v>
      </c>
    </row>
    <row r="2076" spans="1:5" x14ac:dyDescent="0.4">
      <c r="A2076" t="s">
        <v>1014</v>
      </c>
      <c r="B2076" t="s">
        <v>134</v>
      </c>
      <c r="C2076" t="str">
        <f>_xlfn.XLOOKUP(tbl_OrderProduct[[#This Row],[ProductID]],tbl_Product[ProductID],tbl_Product[Category])</f>
        <v>Co-op</v>
      </c>
      <c r="D2076">
        <v>1</v>
      </c>
      <c r="E2076" s="3">
        <f>_xlfn.XLOOKUP(tbl_OrderProduct[[#This Row],[ProductID]],tbl_Product[ProductID],tbl_Product[ListPrice])*tbl_OrderProduct[[#This Row],[Quantity]]</f>
        <v>33.5</v>
      </c>
    </row>
    <row r="2077" spans="1:5" x14ac:dyDescent="0.4">
      <c r="A2077" t="s">
        <v>1014</v>
      </c>
      <c r="B2077" t="s">
        <v>157</v>
      </c>
      <c r="C2077" t="str">
        <f>_xlfn.XLOOKUP(tbl_OrderProduct[[#This Row],[ProductID]],tbl_Product[ProductID],tbl_Product[Category])</f>
        <v>Strategy</v>
      </c>
      <c r="D2077">
        <v>2</v>
      </c>
      <c r="E2077" s="3">
        <f>_xlfn.XLOOKUP(tbl_OrderProduct[[#This Row],[ProductID]],tbl_Product[ProductID],tbl_Product[ListPrice])*tbl_OrderProduct[[#This Row],[Quantity]]</f>
        <v>94</v>
      </c>
    </row>
    <row r="2078" spans="1:5" x14ac:dyDescent="0.4">
      <c r="A2078" t="s">
        <v>1014</v>
      </c>
      <c r="B2078" t="s">
        <v>143</v>
      </c>
      <c r="C2078" t="str">
        <f>_xlfn.XLOOKUP(tbl_OrderProduct[[#This Row],[ProductID]],tbl_Product[ProductID],tbl_Product[Category])</f>
        <v>Party</v>
      </c>
      <c r="D2078">
        <v>2</v>
      </c>
      <c r="E2078" s="3">
        <f>_xlfn.XLOOKUP(tbl_OrderProduct[[#This Row],[ProductID]],tbl_Product[ProductID],tbl_Product[ListPrice])*tbl_OrderProduct[[#This Row],[Quantity]]</f>
        <v>43.9</v>
      </c>
    </row>
    <row r="2079" spans="1:5" x14ac:dyDescent="0.4">
      <c r="A2079" t="s">
        <v>1014</v>
      </c>
      <c r="B2079" t="s">
        <v>144</v>
      </c>
      <c r="C2079" t="str">
        <f>_xlfn.XLOOKUP(tbl_OrderProduct[[#This Row],[ProductID]],tbl_Product[ProductID],tbl_Product[Category])</f>
        <v>Strategy</v>
      </c>
      <c r="D2079">
        <v>1</v>
      </c>
      <c r="E2079" s="3">
        <f>_xlfn.XLOOKUP(tbl_OrderProduct[[#This Row],[ProductID]],tbl_Product[ProductID],tbl_Product[ListPrice])*tbl_OrderProduct[[#This Row],[Quantity]]</f>
        <v>64.95</v>
      </c>
    </row>
    <row r="2080" spans="1:5" x14ac:dyDescent="0.4">
      <c r="A2080" t="s">
        <v>1015</v>
      </c>
      <c r="B2080" t="s">
        <v>139</v>
      </c>
      <c r="C2080" t="str">
        <f>_xlfn.XLOOKUP(tbl_OrderProduct[[#This Row],[ProductID]],tbl_Product[ProductID],tbl_Product[Category])</f>
        <v>Strategy</v>
      </c>
      <c r="D2080">
        <v>1</v>
      </c>
      <c r="E2080" s="3">
        <f>_xlfn.XLOOKUP(tbl_OrderProduct[[#This Row],[ProductID]],tbl_Product[ProductID],tbl_Product[ListPrice])*tbl_OrderProduct[[#This Row],[Quantity]]</f>
        <v>54.99</v>
      </c>
    </row>
    <row r="2081" spans="1:5" x14ac:dyDescent="0.4">
      <c r="A2081" t="s">
        <v>1015</v>
      </c>
      <c r="B2081" t="s">
        <v>5</v>
      </c>
      <c r="C2081" t="str">
        <f>_xlfn.XLOOKUP(tbl_OrderProduct[[#This Row],[ProductID]],tbl_Product[ProductID],tbl_Product[Category])</f>
        <v>Strategy</v>
      </c>
      <c r="D2081">
        <v>2</v>
      </c>
      <c r="E2081" s="3">
        <f>_xlfn.XLOOKUP(tbl_OrderProduct[[#This Row],[ProductID]],tbl_Product[ProductID],tbl_Product[ListPrice])*tbl_OrderProduct[[#This Row],[Quantity]]</f>
        <v>99.9</v>
      </c>
    </row>
    <row r="2082" spans="1:5" x14ac:dyDescent="0.4">
      <c r="A2082" t="s">
        <v>1015</v>
      </c>
      <c r="B2082" t="s">
        <v>132</v>
      </c>
      <c r="C2082" t="str">
        <f>_xlfn.XLOOKUP(tbl_OrderProduct[[#This Row],[ProductID]],tbl_Product[ProductID],tbl_Product[Category])</f>
        <v>Strategy</v>
      </c>
      <c r="D2082">
        <v>1</v>
      </c>
      <c r="E2082" s="3">
        <f>_xlfn.XLOOKUP(tbl_OrderProduct[[#This Row],[ProductID]],tbl_Product[ProductID],tbl_Product[ListPrice])*tbl_OrderProduct[[#This Row],[Quantity]]</f>
        <v>16.5</v>
      </c>
    </row>
    <row r="2083" spans="1:5" x14ac:dyDescent="0.4">
      <c r="A2083" t="s">
        <v>1016</v>
      </c>
      <c r="B2083" t="s">
        <v>131</v>
      </c>
      <c r="C2083" t="str">
        <f>_xlfn.XLOOKUP(tbl_OrderProduct[[#This Row],[ProductID]],tbl_Product[ProductID],tbl_Product[Category])</f>
        <v>Strategy</v>
      </c>
      <c r="D2083">
        <v>1</v>
      </c>
      <c r="E2083" s="3">
        <f>_xlfn.XLOOKUP(tbl_OrderProduct[[#This Row],[ProductID]],tbl_Product[ProductID],tbl_Product[ListPrice])*tbl_OrderProduct[[#This Row],[Quantity]]</f>
        <v>49</v>
      </c>
    </row>
    <row r="2084" spans="1:5" x14ac:dyDescent="0.4">
      <c r="A2084" t="s">
        <v>1016</v>
      </c>
      <c r="B2084" t="s">
        <v>142</v>
      </c>
      <c r="C2084" t="str">
        <f>_xlfn.XLOOKUP(tbl_OrderProduct[[#This Row],[ProductID]],tbl_Product[ProductID],tbl_Product[Category])</f>
        <v>Classic</v>
      </c>
      <c r="D2084">
        <v>1</v>
      </c>
      <c r="E2084" s="3">
        <f>_xlfn.XLOOKUP(tbl_OrderProduct[[#This Row],[ProductID]],tbl_Product[ProductID],tbl_Product[ListPrice])*tbl_OrderProduct[[#This Row],[Quantity]]</f>
        <v>49.49</v>
      </c>
    </row>
    <row r="2085" spans="1:5" x14ac:dyDescent="0.4">
      <c r="A2085" t="s">
        <v>1017</v>
      </c>
      <c r="B2085" t="s">
        <v>3</v>
      </c>
      <c r="C2085" t="str">
        <f>_xlfn.XLOOKUP(tbl_OrderProduct[[#This Row],[ProductID]],tbl_Product[ProductID],tbl_Product[Category])</f>
        <v>Co-op</v>
      </c>
      <c r="D2085">
        <v>1</v>
      </c>
      <c r="E2085" s="3">
        <f>_xlfn.XLOOKUP(tbl_OrderProduct[[#This Row],[ProductID]],tbl_Product[ProductID],tbl_Product[ListPrice])*tbl_OrderProduct[[#This Row],[Quantity]]</f>
        <v>34.950000000000003</v>
      </c>
    </row>
    <row r="2086" spans="1:5" x14ac:dyDescent="0.4">
      <c r="A2086" t="s">
        <v>1017</v>
      </c>
      <c r="B2086" t="s">
        <v>161</v>
      </c>
      <c r="C2086" t="str">
        <f>_xlfn.XLOOKUP(tbl_OrderProduct[[#This Row],[ProductID]],tbl_Product[ProductID],tbl_Product[Category])</f>
        <v>Strategy</v>
      </c>
      <c r="D2086">
        <v>1</v>
      </c>
      <c r="E2086" s="3">
        <f>_xlfn.XLOOKUP(tbl_OrderProduct[[#This Row],[ProductID]],tbl_Product[ProductID],tbl_Product[ListPrice])*tbl_OrderProduct[[#This Row],[Quantity]]</f>
        <v>55.95</v>
      </c>
    </row>
    <row r="2087" spans="1:5" x14ac:dyDescent="0.4">
      <c r="A2087" t="s">
        <v>1017</v>
      </c>
      <c r="B2087" t="s">
        <v>156</v>
      </c>
      <c r="C2087" t="str">
        <f>_xlfn.XLOOKUP(tbl_OrderProduct[[#This Row],[ProductID]],tbl_Product[ProductID],tbl_Product[Category])</f>
        <v>Strategy</v>
      </c>
      <c r="D2087">
        <v>2</v>
      </c>
      <c r="E2087" s="3">
        <f>_xlfn.XLOOKUP(tbl_OrderProduct[[#This Row],[ProductID]],tbl_Product[ProductID],tbl_Product[ListPrice])*tbl_OrderProduct[[#This Row],[Quantity]]</f>
        <v>81.98</v>
      </c>
    </row>
    <row r="2088" spans="1:5" x14ac:dyDescent="0.4">
      <c r="A2088" t="s">
        <v>1017</v>
      </c>
      <c r="B2088" t="s">
        <v>159</v>
      </c>
      <c r="C2088" t="str">
        <f>_xlfn.XLOOKUP(tbl_OrderProduct[[#This Row],[ProductID]],tbl_Product[ProductID],tbl_Product[Category])</f>
        <v>Strategy</v>
      </c>
      <c r="D2088">
        <v>1</v>
      </c>
      <c r="E2088" s="3">
        <f>_xlfn.XLOOKUP(tbl_OrderProduct[[#This Row],[ProductID]],tbl_Product[ProductID],tbl_Product[ListPrice])*tbl_OrderProduct[[#This Row],[Quantity]]</f>
        <v>58</v>
      </c>
    </row>
    <row r="2089" spans="1:5" x14ac:dyDescent="0.4">
      <c r="A2089" t="s">
        <v>1017</v>
      </c>
      <c r="B2089" t="s">
        <v>150</v>
      </c>
      <c r="C2089" t="str">
        <f>_xlfn.XLOOKUP(tbl_OrderProduct[[#This Row],[ProductID]],tbl_Product[ProductID],tbl_Product[Category])</f>
        <v>Party</v>
      </c>
      <c r="D2089">
        <v>2</v>
      </c>
      <c r="E2089" s="3">
        <f>_xlfn.XLOOKUP(tbl_OrderProduct[[#This Row],[ProductID]],tbl_Product[ProductID],tbl_Product[ListPrice])*tbl_OrderProduct[[#This Row],[Quantity]]</f>
        <v>70</v>
      </c>
    </row>
    <row r="2090" spans="1:5" x14ac:dyDescent="0.4">
      <c r="A2090" t="s">
        <v>1018</v>
      </c>
      <c r="B2090" t="s">
        <v>133</v>
      </c>
      <c r="C2090" t="str">
        <f>_xlfn.XLOOKUP(tbl_OrderProduct[[#This Row],[ProductID]],tbl_Product[ProductID],tbl_Product[Category])</f>
        <v>Adventure</v>
      </c>
      <c r="D2090">
        <v>2</v>
      </c>
      <c r="E2090" s="3">
        <f>_xlfn.XLOOKUP(tbl_OrderProduct[[#This Row],[ProductID]],tbl_Product[ProductID],tbl_Product[ListPrice])*tbl_OrderProduct[[#This Row],[Quantity]]</f>
        <v>47.9</v>
      </c>
    </row>
    <row r="2091" spans="1:5" x14ac:dyDescent="0.4">
      <c r="A2091" t="s">
        <v>1018</v>
      </c>
      <c r="B2091" t="s">
        <v>131</v>
      </c>
      <c r="C2091" t="str">
        <f>_xlfn.XLOOKUP(tbl_OrderProduct[[#This Row],[ProductID]],tbl_Product[ProductID],tbl_Product[Category])</f>
        <v>Strategy</v>
      </c>
      <c r="D2091">
        <v>1</v>
      </c>
      <c r="E2091" s="3">
        <f>_xlfn.XLOOKUP(tbl_OrderProduct[[#This Row],[ProductID]],tbl_Product[ProductID],tbl_Product[ListPrice])*tbl_OrderProduct[[#This Row],[Quantity]]</f>
        <v>49</v>
      </c>
    </row>
    <row r="2092" spans="1:5" x14ac:dyDescent="0.4">
      <c r="A2092" t="s">
        <v>1018</v>
      </c>
      <c r="B2092" t="s">
        <v>137</v>
      </c>
      <c r="C2092" t="str">
        <f>_xlfn.XLOOKUP(tbl_OrderProduct[[#This Row],[ProductID]],tbl_Product[ProductID],tbl_Product[Category])</f>
        <v>Classic</v>
      </c>
      <c r="D2092">
        <v>2</v>
      </c>
      <c r="E2092" s="3">
        <f>_xlfn.XLOOKUP(tbl_OrderProduct[[#This Row],[ProductID]],tbl_Product[ProductID],tbl_Product[ListPrice])*tbl_OrderProduct[[#This Row],[Quantity]]</f>
        <v>141.97999999999999</v>
      </c>
    </row>
    <row r="2093" spans="1:5" x14ac:dyDescent="0.4">
      <c r="A2093" t="s">
        <v>1018</v>
      </c>
      <c r="B2093" t="s">
        <v>146</v>
      </c>
      <c r="C2093" t="str">
        <f>_xlfn.XLOOKUP(tbl_OrderProduct[[#This Row],[ProductID]],tbl_Product[ProductID],tbl_Product[Category])</f>
        <v>Strategy</v>
      </c>
      <c r="D2093">
        <v>1</v>
      </c>
      <c r="E2093" s="3">
        <f>_xlfn.XLOOKUP(tbl_OrderProduct[[#This Row],[ProductID]],tbl_Product[ProductID],tbl_Product[ListPrice])*tbl_OrderProduct[[#This Row],[Quantity]]</f>
        <v>49.49</v>
      </c>
    </row>
    <row r="2094" spans="1:5" x14ac:dyDescent="0.4">
      <c r="A2094" t="s">
        <v>1018</v>
      </c>
      <c r="B2094" t="s">
        <v>138</v>
      </c>
      <c r="C2094" t="str">
        <f>_xlfn.XLOOKUP(tbl_OrderProduct[[#This Row],[ProductID]],tbl_Product[ProductID],tbl_Product[Category])</f>
        <v>Classic</v>
      </c>
      <c r="D2094">
        <v>1</v>
      </c>
      <c r="E2094" s="3">
        <f>_xlfn.XLOOKUP(tbl_OrderProduct[[#This Row],[ProductID]],tbl_Product[ProductID],tbl_Product[ListPrice])*tbl_OrderProduct[[#This Row],[Quantity]]</f>
        <v>62</v>
      </c>
    </row>
    <row r="2095" spans="1:5" x14ac:dyDescent="0.4">
      <c r="A2095" t="s">
        <v>1019</v>
      </c>
      <c r="B2095" t="s">
        <v>145</v>
      </c>
      <c r="C2095" t="str">
        <f>_xlfn.XLOOKUP(tbl_OrderProduct[[#This Row],[ProductID]],tbl_Product[ProductID],tbl_Product[Category])</f>
        <v>Adventure</v>
      </c>
      <c r="D2095">
        <v>1</v>
      </c>
      <c r="E2095" s="3">
        <f>_xlfn.XLOOKUP(tbl_OrderProduct[[#This Row],[ProductID]],tbl_Product[ProductID],tbl_Product[ListPrice])*tbl_OrderProduct[[#This Row],[Quantity]]</f>
        <v>40.5</v>
      </c>
    </row>
    <row r="2096" spans="1:5" x14ac:dyDescent="0.4">
      <c r="A2096" t="s">
        <v>1019</v>
      </c>
      <c r="B2096" t="s">
        <v>138</v>
      </c>
      <c r="C2096" t="str">
        <f>_xlfn.XLOOKUP(tbl_OrderProduct[[#This Row],[ProductID]],tbl_Product[ProductID],tbl_Product[Category])</f>
        <v>Classic</v>
      </c>
      <c r="D2096">
        <v>1</v>
      </c>
      <c r="E2096" s="3">
        <f>_xlfn.XLOOKUP(tbl_OrderProduct[[#This Row],[ProductID]],tbl_Product[ProductID],tbl_Product[ListPrice])*tbl_OrderProduct[[#This Row],[Quantity]]</f>
        <v>62</v>
      </c>
    </row>
    <row r="2097" spans="1:5" x14ac:dyDescent="0.4">
      <c r="A2097" t="s">
        <v>1020</v>
      </c>
      <c r="B2097" t="s">
        <v>163</v>
      </c>
      <c r="C2097" t="str">
        <f>_xlfn.XLOOKUP(tbl_OrderProduct[[#This Row],[ProductID]],tbl_Product[ProductID],tbl_Product[Category])</f>
        <v>Party</v>
      </c>
      <c r="D2097">
        <v>1</v>
      </c>
      <c r="E2097" s="3">
        <f>_xlfn.XLOOKUP(tbl_OrderProduct[[#This Row],[ProductID]],tbl_Product[ProductID],tbl_Product[ListPrice])*tbl_OrderProduct[[#This Row],[Quantity]]</f>
        <v>38</v>
      </c>
    </row>
    <row r="2098" spans="1:5" x14ac:dyDescent="0.4">
      <c r="A2098" t="s">
        <v>1020</v>
      </c>
      <c r="B2098" t="s">
        <v>151</v>
      </c>
      <c r="C2098" t="str">
        <f>_xlfn.XLOOKUP(tbl_OrderProduct[[#This Row],[ProductID]],tbl_Product[ProductID],tbl_Product[Category])</f>
        <v>Adventure</v>
      </c>
      <c r="D2098">
        <v>3</v>
      </c>
      <c r="E2098" s="3">
        <f>_xlfn.XLOOKUP(tbl_OrderProduct[[#This Row],[ProductID]],tbl_Product[ProductID],tbl_Product[ListPrice])*tbl_OrderProduct[[#This Row],[Quantity]]</f>
        <v>182.85000000000002</v>
      </c>
    </row>
    <row r="2099" spans="1:5" x14ac:dyDescent="0.4">
      <c r="A2099" t="s">
        <v>1021</v>
      </c>
      <c r="B2099" t="s">
        <v>152</v>
      </c>
      <c r="C2099" t="str">
        <f>_xlfn.XLOOKUP(tbl_OrderProduct[[#This Row],[ProductID]],tbl_Product[ProductID],tbl_Product[Category])</f>
        <v>Party</v>
      </c>
      <c r="D2099">
        <v>1</v>
      </c>
      <c r="E2099" s="3">
        <f>_xlfn.XLOOKUP(tbl_OrderProduct[[#This Row],[ProductID]],tbl_Product[ProductID],tbl_Product[ListPrice])*tbl_OrderProduct[[#This Row],[Quantity]]</f>
        <v>59.95</v>
      </c>
    </row>
    <row r="2100" spans="1:5" x14ac:dyDescent="0.4">
      <c r="A2100" t="s">
        <v>1021</v>
      </c>
      <c r="B2100" t="s">
        <v>160</v>
      </c>
      <c r="C2100" t="str">
        <f>_xlfn.XLOOKUP(tbl_OrderProduct[[#This Row],[ProductID]],tbl_Product[ProductID],tbl_Product[Category])</f>
        <v>Co-op</v>
      </c>
      <c r="D2100">
        <v>1</v>
      </c>
      <c r="E2100" s="3">
        <f>_xlfn.XLOOKUP(tbl_OrderProduct[[#This Row],[ProductID]],tbl_Product[ProductID],tbl_Product[ListPrice])*tbl_OrderProduct[[#This Row],[Quantity]]</f>
        <v>38.49</v>
      </c>
    </row>
    <row r="2101" spans="1:5" x14ac:dyDescent="0.4">
      <c r="A2101" t="s">
        <v>1021</v>
      </c>
      <c r="B2101" t="s">
        <v>159</v>
      </c>
      <c r="C2101" t="str">
        <f>_xlfn.XLOOKUP(tbl_OrderProduct[[#This Row],[ProductID]],tbl_Product[ProductID],tbl_Product[Category])</f>
        <v>Strategy</v>
      </c>
      <c r="D2101">
        <v>1</v>
      </c>
      <c r="E2101" s="3">
        <f>_xlfn.XLOOKUP(tbl_OrderProduct[[#This Row],[ProductID]],tbl_Product[ProductID],tbl_Product[ListPrice])*tbl_OrderProduct[[#This Row],[Quantity]]</f>
        <v>58</v>
      </c>
    </row>
    <row r="2102" spans="1:5" x14ac:dyDescent="0.4">
      <c r="A2102" t="s">
        <v>1021</v>
      </c>
      <c r="B2102" t="s">
        <v>2</v>
      </c>
      <c r="C2102" t="str">
        <f>_xlfn.XLOOKUP(tbl_OrderProduct[[#This Row],[ProductID]],tbl_Product[ProductID],tbl_Product[Category])</f>
        <v>Strategy</v>
      </c>
      <c r="D2102">
        <v>1</v>
      </c>
      <c r="E2102" s="3">
        <f>_xlfn.XLOOKUP(tbl_OrderProduct[[#This Row],[ProductID]],tbl_Product[ProductID],tbl_Product[ListPrice])*tbl_OrderProduct[[#This Row],[Quantity]]</f>
        <v>12.95</v>
      </c>
    </row>
    <row r="2103" spans="1:5" x14ac:dyDescent="0.4">
      <c r="A2103" t="s">
        <v>1022</v>
      </c>
      <c r="B2103" t="s">
        <v>9</v>
      </c>
      <c r="C2103" t="str">
        <f>_xlfn.XLOOKUP(tbl_OrderProduct[[#This Row],[ProductID]],tbl_Product[ProductID],tbl_Product[Category])</f>
        <v>Strategy</v>
      </c>
      <c r="D2103">
        <v>2</v>
      </c>
      <c r="E2103" s="3">
        <f>_xlfn.XLOOKUP(tbl_OrderProduct[[#This Row],[ProductID]],tbl_Product[ProductID],tbl_Product[ListPrice])*tbl_OrderProduct[[#This Row],[Quantity]]</f>
        <v>147.9</v>
      </c>
    </row>
    <row r="2104" spans="1:5" x14ac:dyDescent="0.4">
      <c r="A2104" t="s">
        <v>1022</v>
      </c>
      <c r="B2104" t="s">
        <v>132</v>
      </c>
      <c r="C2104" t="str">
        <f>_xlfn.XLOOKUP(tbl_OrderProduct[[#This Row],[ProductID]],tbl_Product[ProductID],tbl_Product[Category])</f>
        <v>Strategy</v>
      </c>
      <c r="D2104">
        <v>1</v>
      </c>
      <c r="E2104" s="3">
        <f>_xlfn.XLOOKUP(tbl_OrderProduct[[#This Row],[ProductID]],tbl_Product[ProductID],tbl_Product[ListPrice])*tbl_OrderProduct[[#This Row],[Quantity]]</f>
        <v>16.5</v>
      </c>
    </row>
    <row r="2105" spans="1:5" x14ac:dyDescent="0.4">
      <c r="A2105" t="s">
        <v>1023</v>
      </c>
      <c r="B2105" t="s">
        <v>161</v>
      </c>
      <c r="C2105" t="str">
        <f>_xlfn.XLOOKUP(tbl_OrderProduct[[#This Row],[ProductID]],tbl_Product[ProductID],tbl_Product[Category])</f>
        <v>Strategy</v>
      </c>
      <c r="D2105">
        <v>2</v>
      </c>
      <c r="E2105" s="3">
        <f>_xlfn.XLOOKUP(tbl_OrderProduct[[#This Row],[ProductID]],tbl_Product[ProductID],tbl_Product[ListPrice])*tbl_OrderProduct[[#This Row],[Quantity]]</f>
        <v>111.9</v>
      </c>
    </row>
    <row r="2106" spans="1:5" x14ac:dyDescent="0.4">
      <c r="A2106" t="s">
        <v>1023</v>
      </c>
      <c r="B2106" t="s">
        <v>132</v>
      </c>
      <c r="C2106" t="str">
        <f>_xlfn.XLOOKUP(tbl_OrderProduct[[#This Row],[ProductID]],tbl_Product[ProductID],tbl_Product[Category])</f>
        <v>Strategy</v>
      </c>
      <c r="D2106">
        <v>1</v>
      </c>
      <c r="E2106" s="3">
        <f>_xlfn.XLOOKUP(tbl_OrderProduct[[#This Row],[ProductID]],tbl_Product[ProductID],tbl_Product[ListPrice])*tbl_OrderProduct[[#This Row],[Quantity]]</f>
        <v>16.5</v>
      </c>
    </row>
    <row r="2107" spans="1:5" x14ac:dyDescent="0.4">
      <c r="A2107" t="s">
        <v>1023</v>
      </c>
      <c r="B2107" t="s">
        <v>165</v>
      </c>
      <c r="C2107" t="str">
        <f>_xlfn.XLOOKUP(tbl_OrderProduct[[#This Row],[ProductID]],tbl_Product[ProductID],tbl_Product[Category])</f>
        <v>Party</v>
      </c>
      <c r="D2107">
        <v>1</v>
      </c>
      <c r="E2107" s="3">
        <f>_xlfn.XLOOKUP(tbl_OrderProduct[[#This Row],[ProductID]],tbl_Product[ProductID],tbl_Product[ListPrice])*tbl_OrderProduct[[#This Row],[Quantity]]</f>
        <v>26.49</v>
      </c>
    </row>
    <row r="2108" spans="1:5" x14ac:dyDescent="0.4">
      <c r="A2108" t="s">
        <v>1023</v>
      </c>
      <c r="B2108" t="s">
        <v>138</v>
      </c>
      <c r="C2108" t="str">
        <f>_xlfn.XLOOKUP(tbl_OrderProduct[[#This Row],[ProductID]],tbl_Product[ProductID],tbl_Product[Category])</f>
        <v>Classic</v>
      </c>
      <c r="D2108">
        <v>2</v>
      </c>
      <c r="E2108" s="3">
        <f>_xlfn.XLOOKUP(tbl_OrderProduct[[#This Row],[ProductID]],tbl_Product[ProductID],tbl_Product[ListPrice])*tbl_OrderProduct[[#This Row],[Quantity]]</f>
        <v>124</v>
      </c>
    </row>
    <row r="2109" spans="1:5" x14ac:dyDescent="0.4">
      <c r="A2109" t="s">
        <v>1024</v>
      </c>
      <c r="B2109" t="s">
        <v>9</v>
      </c>
      <c r="C2109" t="str">
        <f>_xlfn.XLOOKUP(tbl_OrderProduct[[#This Row],[ProductID]],tbl_Product[ProductID],tbl_Product[Category])</f>
        <v>Strategy</v>
      </c>
      <c r="D2109">
        <v>1</v>
      </c>
      <c r="E2109" s="3">
        <f>_xlfn.XLOOKUP(tbl_OrderProduct[[#This Row],[ProductID]],tbl_Product[ProductID],tbl_Product[ListPrice])*tbl_OrderProduct[[#This Row],[Quantity]]</f>
        <v>73.95</v>
      </c>
    </row>
    <row r="2110" spans="1:5" x14ac:dyDescent="0.4">
      <c r="A2110" t="s">
        <v>1025</v>
      </c>
      <c r="B2110" t="s">
        <v>138</v>
      </c>
      <c r="C2110" t="str">
        <f>_xlfn.XLOOKUP(tbl_OrderProduct[[#This Row],[ProductID]],tbl_Product[ProductID],tbl_Product[Category])</f>
        <v>Classic</v>
      </c>
      <c r="D2110">
        <v>2</v>
      </c>
      <c r="E2110" s="3">
        <f>_xlfn.XLOOKUP(tbl_OrderProduct[[#This Row],[ProductID]],tbl_Product[ProductID],tbl_Product[ListPrice])*tbl_OrderProduct[[#This Row],[Quantity]]</f>
        <v>124</v>
      </c>
    </row>
    <row r="2111" spans="1:5" x14ac:dyDescent="0.4">
      <c r="A2111" t="s">
        <v>1025</v>
      </c>
      <c r="B2111" t="s">
        <v>135</v>
      </c>
      <c r="C2111" t="str">
        <f>_xlfn.XLOOKUP(tbl_OrderProduct[[#This Row],[ProductID]],tbl_Product[ProductID],tbl_Product[Category])</f>
        <v>Classic</v>
      </c>
      <c r="D2111">
        <v>1</v>
      </c>
      <c r="E2111" s="3">
        <f>_xlfn.XLOOKUP(tbl_OrderProduct[[#This Row],[ProductID]],tbl_Product[ProductID],tbl_Product[ListPrice])*tbl_OrderProduct[[#This Row],[Quantity]]</f>
        <v>16.989999999999998</v>
      </c>
    </row>
    <row r="2112" spans="1:5" x14ac:dyDescent="0.4">
      <c r="A2112" t="s">
        <v>1026</v>
      </c>
      <c r="B2112" t="s">
        <v>145</v>
      </c>
      <c r="C2112" t="str">
        <f>_xlfn.XLOOKUP(tbl_OrderProduct[[#This Row],[ProductID]],tbl_Product[ProductID],tbl_Product[Category])</f>
        <v>Adventure</v>
      </c>
      <c r="D2112">
        <v>1</v>
      </c>
      <c r="E2112" s="3">
        <f>_xlfn.XLOOKUP(tbl_OrderProduct[[#This Row],[ProductID]],tbl_Product[ProductID],tbl_Product[ListPrice])*tbl_OrderProduct[[#This Row],[Quantity]]</f>
        <v>40.5</v>
      </c>
    </row>
    <row r="2113" spans="1:5" x14ac:dyDescent="0.4">
      <c r="A2113" t="s">
        <v>1027</v>
      </c>
      <c r="B2113" t="s">
        <v>158</v>
      </c>
      <c r="C2113" t="str">
        <f>_xlfn.XLOOKUP(tbl_OrderProduct[[#This Row],[ProductID]],tbl_Product[ProductID],tbl_Product[Category])</f>
        <v>Classic</v>
      </c>
      <c r="D2113">
        <v>1</v>
      </c>
      <c r="E2113" s="3">
        <f>_xlfn.XLOOKUP(tbl_OrderProduct[[#This Row],[ProductID]],tbl_Product[ProductID],tbl_Product[ListPrice])*tbl_OrderProduct[[#This Row],[Quantity]]</f>
        <v>45</v>
      </c>
    </row>
    <row r="2114" spans="1:5" x14ac:dyDescent="0.4">
      <c r="A2114" t="s">
        <v>1027</v>
      </c>
      <c r="B2114" t="s">
        <v>152</v>
      </c>
      <c r="C2114" t="str">
        <f>_xlfn.XLOOKUP(tbl_OrderProduct[[#This Row],[ProductID]],tbl_Product[ProductID],tbl_Product[Category])</f>
        <v>Party</v>
      </c>
      <c r="D2114">
        <v>1</v>
      </c>
      <c r="E2114" s="3">
        <f>_xlfn.XLOOKUP(tbl_OrderProduct[[#This Row],[ProductID]],tbl_Product[ProductID],tbl_Product[ListPrice])*tbl_OrderProduct[[#This Row],[Quantity]]</f>
        <v>59.95</v>
      </c>
    </row>
    <row r="2115" spans="1:5" x14ac:dyDescent="0.4">
      <c r="A2115" t="s">
        <v>1027</v>
      </c>
      <c r="B2115" t="s">
        <v>137</v>
      </c>
      <c r="C2115" t="str">
        <f>_xlfn.XLOOKUP(tbl_OrderProduct[[#This Row],[ProductID]],tbl_Product[ProductID],tbl_Product[Category])</f>
        <v>Classic</v>
      </c>
      <c r="D2115">
        <v>1</v>
      </c>
      <c r="E2115" s="3">
        <f>_xlfn.XLOOKUP(tbl_OrderProduct[[#This Row],[ProductID]],tbl_Product[ProductID],tbl_Product[ListPrice])*tbl_OrderProduct[[#This Row],[Quantity]]</f>
        <v>70.989999999999995</v>
      </c>
    </row>
    <row r="2116" spans="1:5" x14ac:dyDescent="0.4">
      <c r="A2116" t="s">
        <v>1027</v>
      </c>
      <c r="B2116" t="s">
        <v>154</v>
      </c>
      <c r="C2116" t="str">
        <f>_xlfn.XLOOKUP(tbl_OrderProduct[[#This Row],[ProductID]],tbl_Product[ProductID],tbl_Product[Category])</f>
        <v>Strategy</v>
      </c>
      <c r="D2116">
        <v>1</v>
      </c>
      <c r="E2116" s="3">
        <f>_xlfn.XLOOKUP(tbl_OrderProduct[[#This Row],[ProductID]],tbl_Product[ProductID],tbl_Product[ListPrice])*tbl_OrderProduct[[#This Row],[Quantity]]</f>
        <v>31</v>
      </c>
    </row>
    <row r="2117" spans="1:5" x14ac:dyDescent="0.4">
      <c r="A2117" t="s">
        <v>1028</v>
      </c>
      <c r="B2117" t="s">
        <v>154</v>
      </c>
      <c r="C2117" t="str">
        <f>_xlfn.XLOOKUP(tbl_OrderProduct[[#This Row],[ProductID]],tbl_Product[ProductID],tbl_Product[Category])</f>
        <v>Strategy</v>
      </c>
      <c r="D2117">
        <v>2</v>
      </c>
      <c r="E2117" s="3">
        <f>_xlfn.XLOOKUP(tbl_OrderProduct[[#This Row],[ProductID]],tbl_Product[ProductID],tbl_Product[ListPrice])*tbl_OrderProduct[[#This Row],[Quantity]]</f>
        <v>62</v>
      </c>
    </row>
    <row r="2118" spans="1:5" x14ac:dyDescent="0.4">
      <c r="A2118" t="s">
        <v>1028</v>
      </c>
      <c r="B2118" t="s">
        <v>8</v>
      </c>
      <c r="C2118" t="str">
        <f>_xlfn.XLOOKUP(tbl_OrderProduct[[#This Row],[ProductID]],tbl_Product[ProductID],tbl_Product[Category])</f>
        <v>Adventure</v>
      </c>
      <c r="D2118">
        <v>1</v>
      </c>
      <c r="E2118" s="3">
        <f>_xlfn.XLOOKUP(tbl_OrderProduct[[#This Row],[ProductID]],tbl_Product[ProductID],tbl_Product[ListPrice])*tbl_OrderProduct[[#This Row],[Quantity]]</f>
        <v>54.5</v>
      </c>
    </row>
    <row r="2119" spans="1:5" x14ac:dyDescent="0.4">
      <c r="A2119" t="s">
        <v>1028</v>
      </c>
      <c r="B2119" t="s">
        <v>6</v>
      </c>
      <c r="C2119" t="str">
        <f>_xlfn.XLOOKUP(tbl_OrderProduct[[#This Row],[ProductID]],tbl_Product[ProductID],tbl_Product[Category])</f>
        <v>Adventure</v>
      </c>
      <c r="D2119">
        <v>1</v>
      </c>
      <c r="E2119" s="3">
        <f>_xlfn.XLOOKUP(tbl_OrderProduct[[#This Row],[ProductID]],tbl_Product[ProductID],tbl_Product[ListPrice])*tbl_OrderProduct[[#This Row],[Quantity]]</f>
        <v>17</v>
      </c>
    </row>
    <row r="2120" spans="1:5" x14ac:dyDescent="0.4">
      <c r="A2120" t="s">
        <v>1028</v>
      </c>
      <c r="B2120" t="s">
        <v>153</v>
      </c>
      <c r="C2120" t="str">
        <f>_xlfn.XLOOKUP(tbl_OrderProduct[[#This Row],[ProductID]],tbl_Product[ProductID],tbl_Product[Category])</f>
        <v>Strategy</v>
      </c>
      <c r="D2120">
        <v>2</v>
      </c>
      <c r="E2120" s="3">
        <f>_xlfn.XLOOKUP(tbl_OrderProduct[[#This Row],[ProductID]],tbl_Product[ProductID],tbl_Product[ListPrice])*tbl_OrderProduct[[#This Row],[Quantity]]</f>
        <v>75.900000000000006</v>
      </c>
    </row>
    <row r="2121" spans="1:5" x14ac:dyDescent="0.4">
      <c r="A2121" t="s">
        <v>1029</v>
      </c>
      <c r="B2121" t="s">
        <v>8</v>
      </c>
      <c r="C2121" t="str">
        <f>_xlfn.XLOOKUP(tbl_OrderProduct[[#This Row],[ProductID]],tbl_Product[ProductID],tbl_Product[Category])</f>
        <v>Adventure</v>
      </c>
      <c r="D2121">
        <v>3</v>
      </c>
      <c r="E2121" s="3">
        <f>_xlfn.XLOOKUP(tbl_OrderProduct[[#This Row],[ProductID]],tbl_Product[ProductID],tbl_Product[ListPrice])*tbl_OrderProduct[[#This Row],[Quantity]]</f>
        <v>163.5</v>
      </c>
    </row>
    <row r="2122" spans="1:5" x14ac:dyDescent="0.4">
      <c r="A2122" t="s">
        <v>1029</v>
      </c>
      <c r="B2122" t="s">
        <v>141</v>
      </c>
      <c r="C2122" t="str">
        <f>_xlfn.XLOOKUP(tbl_OrderProduct[[#This Row],[ProductID]],tbl_Product[ProductID],tbl_Product[Category])</f>
        <v>Strategy</v>
      </c>
      <c r="D2122">
        <v>1</v>
      </c>
      <c r="E2122" s="3">
        <f>_xlfn.XLOOKUP(tbl_OrderProduct[[#This Row],[ProductID]],tbl_Product[ProductID],tbl_Product[ListPrice])*tbl_OrderProduct[[#This Row],[Quantity]]</f>
        <v>24</v>
      </c>
    </row>
    <row r="2123" spans="1:5" x14ac:dyDescent="0.4">
      <c r="A2123" t="s">
        <v>1030</v>
      </c>
      <c r="B2123" t="s">
        <v>3</v>
      </c>
      <c r="C2123" t="str">
        <f>_xlfn.XLOOKUP(tbl_OrderProduct[[#This Row],[ProductID]],tbl_Product[ProductID],tbl_Product[Category])</f>
        <v>Co-op</v>
      </c>
      <c r="D2123">
        <v>1</v>
      </c>
      <c r="E2123" s="3">
        <f>_xlfn.XLOOKUP(tbl_OrderProduct[[#This Row],[ProductID]],tbl_Product[ProductID],tbl_Product[ListPrice])*tbl_OrderProduct[[#This Row],[Quantity]]</f>
        <v>34.950000000000003</v>
      </c>
    </row>
    <row r="2124" spans="1:5" x14ac:dyDescent="0.4">
      <c r="A2124" t="s">
        <v>1030</v>
      </c>
      <c r="B2124" t="s">
        <v>131</v>
      </c>
      <c r="C2124" t="str">
        <f>_xlfn.XLOOKUP(tbl_OrderProduct[[#This Row],[ProductID]],tbl_Product[ProductID],tbl_Product[Category])</f>
        <v>Strategy</v>
      </c>
      <c r="D2124">
        <v>1</v>
      </c>
      <c r="E2124" s="3">
        <f>_xlfn.XLOOKUP(tbl_OrderProduct[[#This Row],[ProductID]],tbl_Product[ProductID],tbl_Product[ListPrice])*tbl_OrderProduct[[#This Row],[Quantity]]</f>
        <v>49</v>
      </c>
    </row>
    <row r="2125" spans="1:5" x14ac:dyDescent="0.4">
      <c r="A2125" t="s">
        <v>1030</v>
      </c>
      <c r="B2125" t="s">
        <v>9</v>
      </c>
      <c r="C2125" t="str">
        <f>_xlfn.XLOOKUP(tbl_OrderProduct[[#This Row],[ProductID]],tbl_Product[ProductID],tbl_Product[Category])</f>
        <v>Strategy</v>
      </c>
      <c r="D2125">
        <v>1</v>
      </c>
      <c r="E2125" s="3">
        <f>_xlfn.XLOOKUP(tbl_OrderProduct[[#This Row],[ProductID]],tbl_Product[ProductID],tbl_Product[ListPrice])*tbl_OrderProduct[[#This Row],[Quantity]]</f>
        <v>73.95</v>
      </c>
    </row>
    <row r="2126" spans="1:5" x14ac:dyDescent="0.4">
      <c r="A2126" t="s">
        <v>1030</v>
      </c>
      <c r="B2126" t="s">
        <v>156</v>
      </c>
      <c r="C2126" t="str">
        <f>_xlfn.XLOOKUP(tbl_OrderProduct[[#This Row],[ProductID]],tbl_Product[ProductID],tbl_Product[Category])</f>
        <v>Strategy</v>
      </c>
      <c r="D2126">
        <v>1</v>
      </c>
      <c r="E2126" s="3">
        <f>_xlfn.XLOOKUP(tbl_OrderProduct[[#This Row],[ProductID]],tbl_Product[ProductID],tbl_Product[ListPrice])*tbl_OrderProduct[[#This Row],[Quantity]]</f>
        <v>40.99</v>
      </c>
    </row>
    <row r="2127" spans="1:5" x14ac:dyDescent="0.4">
      <c r="A2127" t="s">
        <v>1031</v>
      </c>
      <c r="B2127" t="s">
        <v>8</v>
      </c>
      <c r="C2127" t="str">
        <f>_xlfn.XLOOKUP(tbl_OrderProduct[[#This Row],[ProductID]],tbl_Product[ProductID],tbl_Product[Category])</f>
        <v>Adventure</v>
      </c>
      <c r="D2127">
        <v>1</v>
      </c>
      <c r="E2127" s="3">
        <f>_xlfn.XLOOKUP(tbl_OrderProduct[[#This Row],[ProductID]],tbl_Product[ProductID],tbl_Product[ListPrice])*tbl_OrderProduct[[#This Row],[Quantity]]</f>
        <v>54.5</v>
      </c>
    </row>
    <row r="2128" spans="1:5" x14ac:dyDescent="0.4">
      <c r="A2128" t="s">
        <v>1031</v>
      </c>
      <c r="B2128" t="s">
        <v>2</v>
      </c>
      <c r="C2128" t="str">
        <f>_xlfn.XLOOKUP(tbl_OrderProduct[[#This Row],[ProductID]],tbl_Product[ProductID],tbl_Product[Category])</f>
        <v>Strategy</v>
      </c>
      <c r="D2128">
        <v>1</v>
      </c>
      <c r="E2128" s="3">
        <f>_xlfn.XLOOKUP(tbl_OrderProduct[[#This Row],[ProductID]],tbl_Product[ProductID],tbl_Product[ListPrice])*tbl_OrderProduct[[#This Row],[Quantity]]</f>
        <v>12.95</v>
      </c>
    </row>
    <row r="2129" spans="1:5" x14ac:dyDescent="0.4">
      <c r="A2129" t="s">
        <v>1032</v>
      </c>
      <c r="B2129" t="s">
        <v>162</v>
      </c>
      <c r="C2129" t="str">
        <f>_xlfn.XLOOKUP(tbl_OrderProduct[[#This Row],[ProductID]],tbl_Product[ProductID],tbl_Product[Category])</f>
        <v>Strategy</v>
      </c>
      <c r="D2129">
        <v>1</v>
      </c>
      <c r="E2129" s="3">
        <f>_xlfn.XLOOKUP(tbl_OrderProduct[[#This Row],[ProductID]],tbl_Product[ProductID],tbl_Product[ListPrice])*tbl_OrderProduct[[#This Row],[Quantity]]</f>
        <v>17.5</v>
      </c>
    </row>
    <row r="2130" spans="1:5" x14ac:dyDescent="0.4">
      <c r="A2130" t="s">
        <v>1032</v>
      </c>
      <c r="B2130" t="s">
        <v>139</v>
      </c>
      <c r="C2130" t="str">
        <f>_xlfn.XLOOKUP(tbl_OrderProduct[[#This Row],[ProductID]],tbl_Product[ProductID],tbl_Product[Category])</f>
        <v>Strategy</v>
      </c>
      <c r="D2130">
        <v>1</v>
      </c>
      <c r="E2130" s="3">
        <f>_xlfn.XLOOKUP(tbl_OrderProduct[[#This Row],[ProductID]],tbl_Product[ProductID],tbl_Product[ListPrice])*tbl_OrderProduct[[#This Row],[Quantity]]</f>
        <v>54.99</v>
      </c>
    </row>
    <row r="2131" spans="1:5" x14ac:dyDescent="0.4">
      <c r="A2131" t="s">
        <v>1033</v>
      </c>
      <c r="B2131" t="s">
        <v>135</v>
      </c>
      <c r="C2131" t="str">
        <f>_xlfn.XLOOKUP(tbl_OrderProduct[[#This Row],[ProductID]],tbl_Product[ProductID],tbl_Product[Category])</f>
        <v>Classic</v>
      </c>
      <c r="D2131">
        <v>1</v>
      </c>
      <c r="E2131" s="3">
        <f>_xlfn.XLOOKUP(tbl_OrderProduct[[#This Row],[ProductID]],tbl_Product[ProductID],tbl_Product[ListPrice])*tbl_OrderProduct[[#This Row],[Quantity]]</f>
        <v>16.989999999999998</v>
      </c>
    </row>
    <row r="2132" spans="1:5" x14ac:dyDescent="0.4">
      <c r="A2132" t="s">
        <v>1033</v>
      </c>
      <c r="B2132" t="s">
        <v>7</v>
      </c>
      <c r="C2132" t="str">
        <f>_xlfn.XLOOKUP(tbl_OrderProduct[[#This Row],[ProductID]],tbl_Product[ProductID],tbl_Product[Category])</f>
        <v>Strategy</v>
      </c>
      <c r="D2132">
        <v>1</v>
      </c>
      <c r="E2132" s="3">
        <f>_xlfn.XLOOKUP(tbl_OrderProduct[[#This Row],[ProductID]],tbl_Product[ProductID],tbl_Product[ListPrice])*tbl_OrderProduct[[#This Row],[Quantity]]</f>
        <v>53</v>
      </c>
    </row>
    <row r="2133" spans="1:5" x14ac:dyDescent="0.4">
      <c r="A2133" t="s">
        <v>1033</v>
      </c>
      <c r="B2133" t="s">
        <v>159</v>
      </c>
      <c r="C2133" t="str">
        <f>_xlfn.XLOOKUP(tbl_OrderProduct[[#This Row],[ProductID]],tbl_Product[ProductID],tbl_Product[Category])</f>
        <v>Strategy</v>
      </c>
      <c r="D2133">
        <v>1</v>
      </c>
      <c r="E2133" s="3">
        <f>_xlfn.XLOOKUP(tbl_OrderProduct[[#This Row],[ProductID]],tbl_Product[ProductID],tbl_Product[ListPrice])*tbl_OrderProduct[[#This Row],[Quantity]]</f>
        <v>58</v>
      </c>
    </row>
    <row r="2134" spans="1:5" x14ac:dyDescent="0.4">
      <c r="A2134" t="s">
        <v>1033</v>
      </c>
      <c r="B2134" t="s">
        <v>154</v>
      </c>
      <c r="C2134" t="str">
        <f>_xlfn.XLOOKUP(tbl_OrderProduct[[#This Row],[ProductID]],tbl_Product[ProductID],tbl_Product[Category])</f>
        <v>Strategy</v>
      </c>
      <c r="D2134">
        <v>3</v>
      </c>
      <c r="E2134" s="3">
        <f>_xlfn.XLOOKUP(tbl_OrderProduct[[#This Row],[ProductID]],tbl_Product[ProductID],tbl_Product[ListPrice])*tbl_OrderProduct[[#This Row],[Quantity]]</f>
        <v>93</v>
      </c>
    </row>
    <row r="2135" spans="1:5" x14ac:dyDescent="0.4">
      <c r="A2135" t="s">
        <v>1034</v>
      </c>
      <c r="B2135" t="s">
        <v>137</v>
      </c>
      <c r="C2135" t="str">
        <f>_xlfn.XLOOKUP(tbl_OrderProduct[[#This Row],[ProductID]],tbl_Product[ProductID],tbl_Product[Category])</f>
        <v>Classic</v>
      </c>
      <c r="D2135">
        <v>2</v>
      </c>
      <c r="E2135" s="3">
        <f>_xlfn.XLOOKUP(tbl_OrderProduct[[#This Row],[ProductID]],tbl_Product[ProductID],tbl_Product[ListPrice])*tbl_OrderProduct[[#This Row],[Quantity]]</f>
        <v>141.97999999999999</v>
      </c>
    </row>
    <row r="2136" spans="1:5" x14ac:dyDescent="0.4">
      <c r="A2136" t="s">
        <v>1034</v>
      </c>
      <c r="B2136" t="s">
        <v>133</v>
      </c>
      <c r="C2136" t="str">
        <f>_xlfn.XLOOKUP(tbl_OrderProduct[[#This Row],[ProductID]],tbl_Product[ProductID],tbl_Product[Category])</f>
        <v>Adventure</v>
      </c>
      <c r="D2136">
        <v>1</v>
      </c>
      <c r="E2136" s="3">
        <f>_xlfn.XLOOKUP(tbl_OrderProduct[[#This Row],[ProductID]],tbl_Product[ProductID],tbl_Product[ListPrice])*tbl_OrderProduct[[#This Row],[Quantity]]</f>
        <v>23.95</v>
      </c>
    </row>
    <row r="2137" spans="1:5" x14ac:dyDescent="0.4">
      <c r="A2137" t="s">
        <v>1034</v>
      </c>
      <c r="B2137" t="s">
        <v>146</v>
      </c>
      <c r="C2137" t="str">
        <f>_xlfn.XLOOKUP(tbl_OrderProduct[[#This Row],[ProductID]],tbl_Product[ProductID],tbl_Product[Category])</f>
        <v>Strategy</v>
      </c>
      <c r="D2137">
        <v>1</v>
      </c>
      <c r="E2137" s="3">
        <f>_xlfn.XLOOKUP(tbl_OrderProduct[[#This Row],[ProductID]],tbl_Product[ProductID],tbl_Product[ListPrice])*tbl_OrderProduct[[#This Row],[Quantity]]</f>
        <v>49.49</v>
      </c>
    </row>
    <row r="2138" spans="1:5" x14ac:dyDescent="0.4">
      <c r="A2138" t="s">
        <v>1034</v>
      </c>
      <c r="B2138" t="s">
        <v>136</v>
      </c>
      <c r="C2138" t="str">
        <f>_xlfn.XLOOKUP(tbl_OrderProduct[[#This Row],[ProductID]],tbl_Product[ProductID],tbl_Product[Category])</f>
        <v>Party</v>
      </c>
      <c r="D2138">
        <v>1</v>
      </c>
      <c r="E2138" s="3">
        <f>_xlfn.XLOOKUP(tbl_OrderProduct[[#This Row],[ProductID]],tbl_Product[ProductID],tbl_Product[ListPrice])*tbl_OrderProduct[[#This Row],[Quantity]]</f>
        <v>33</v>
      </c>
    </row>
    <row r="2139" spans="1:5" x14ac:dyDescent="0.4">
      <c r="A2139" t="s">
        <v>1035</v>
      </c>
      <c r="B2139" t="s">
        <v>158</v>
      </c>
      <c r="C2139" t="str">
        <f>_xlfn.XLOOKUP(tbl_OrderProduct[[#This Row],[ProductID]],tbl_Product[ProductID],tbl_Product[Category])</f>
        <v>Classic</v>
      </c>
      <c r="D2139">
        <v>3</v>
      </c>
      <c r="E2139" s="3">
        <f>_xlfn.XLOOKUP(tbl_OrderProduct[[#This Row],[ProductID]],tbl_Product[ProductID],tbl_Product[ListPrice])*tbl_OrderProduct[[#This Row],[Quantity]]</f>
        <v>135</v>
      </c>
    </row>
    <row r="2140" spans="1:5" x14ac:dyDescent="0.4">
      <c r="A2140" t="s">
        <v>1035</v>
      </c>
      <c r="B2140" t="s">
        <v>133</v>
      </c>
      <c r="C2140" t="str">
        <f>_xlfn.XLOOKUP(tbl_OrderProduct[[#This Row],[ProductID]],tbl_Product[ProductID],tbl_Product[Category])</f>
        <v>Adventure</v>
      </c>
      <c r="D2140">
        <v>2</v>
      </c>
      <c r="E2140" s="3">
        <f>_xlfn.XLOOKUP(tbl_OrderProduct[[#This Row],[ProductID]],tbl_Product[ProductID],tbl_Product[ListPrice])*tbl_OrderProduct[[#This Row],[Quantity]]</f>
        <v>47.9</v>
      </c>
    </row>
    <row r="2141" spans="1:5" x14ac:dyDescent="0.4">
      <c r="A2141" t="s">
        <v>1035</v>
      </c>
      <c r="B2141" t="s">
        <v>138</v>
      </c>
      <c r="C2141" t="str">
        <f>_xlfn.XLOOKUP(tbl_OrderProduct[[#This Row],[ProductID]],tbl_Product[ProductID],tbl_Product[Category])</f>
        <v>Classic</v>
      </c>
      <c r="D2141">
        <v>2</v>
      </c>
      <c r="E2141" s="3">
        <f>_xlfn.XLOOKUP(tbl_OrderProduct[[#This Row],[ProductID]],tbl_Product[ProductID],tbl_Product[ListPrice])*tbl_OrderProduct[[#This Row],[Quantity]]</f>
        <v>124</v>
      </c>
    </row>
    <row r="2142" spans="1:5" x14ac:dyDescent="0.4">
      <c r="A2142" t="s">
        <v>1035</v>
      </c>
      <c r="B2142" t="s">
        <v>130</v>
      </c>
      <c r="C2142" t="str">
        <f>_xlfn.XLOOKUP(tbl_OrderProduct[[#This Row],[ProductID]],tbl_Product[ProductID],tbl_Product[Category])</f>
        <v>Strategy</v>
      </c>
      <c r="D2142">
        <v>1</v>
      </c>
      <c r="E2142" s="3">
        <f>_xlfn.XLOOKUP(tbl_OrderProduct[[#This Row],[ProductID]],tbl_Product[ProductID],tbl_Product[ListPrice])*tbl_OrderProduct[[#This Row],[Quantity]]</f>
        <v>15.5</v>
      </c>
    </row>
    <row r="2143" spans="1:5" x14ac:dyDescent="0.4">
      <c r="A2143" t="s">
        <v>1035</v>
      </c>
      <c r="B2143" t="s">
        <v>157</v>
      </c>
      <c r="C2143" t="str">
        <f>_xlfn.XLOOKUP(tbl_OrderProduct[[#This Row],[ProductID]],tbl_Product[ProductID],tbl_Product[Category])</f>
        <v>Strategy</v>
      </c>
      <c r="D2143">
        <v>2</v>
      </c>
      <c r="E2143" s="3">
        <f>_xlfn.XLOOKUP(tbl_OrderProduct[[#This Row],[ProductID]],tbl_Product[ProductID],tbl_Product[ListPrice])*tbl_OrderProduct[[#This Row],[Quantity]]</f>
        <v>94</v>
      </c>
    </row>
    <row r="2144" spans="1:5" x14ac:dyDescent="0.4">
      <c r="A2144" t="s">
        <v>1036</v>
      </c>
      <c r="B2144" t="s">
        <v>5</v>
      </c>
      <c r="C2144" t="str">
        <f>_xlfn.XLOOKUP(tbl_OrderProduct[[#This Row],[ProductID]],tbl_Product[ProductID],tbl_Product[Category])</f>
        <v>Strategy</v>
      </c>
      <c r="D2144">
        <v>1</v>
      </c>
      <c r="E2144" s="3">
        <f>_xlfn.XLOOKUP(tbl_OrderProduct[[#This Row],[ProductID]],tbl_Product[ProductID],tbl_Product[ListPrice])*tbl_OrderProduct[[#This Row],[Quantity]]</f>
        <v>49.95</v>
      </c>
    </row>
    <row r="2145" spans="1:5" x14ac:dyDescent="0.4">
      <c r="A2145" t="s">
        <v>1037</v>
      </c>
      <c r="B2145" t="s">
        <v>9</v>
      </c>
      <c r="C2145" t="str">
        <f>_xlfn.XLOOKUP(tbl_OrderProduct[[#This Row],[ProductID]],tbl_Product[ProductID],tbl_Product[Category])</f>
        <v>Strategy</v>
      </c>
      <c r="D2145">
        <v>1</v>
      </c>
      <c r="E2145" s="3">
        <f>_xlfn.XLOOKUP(tbl_OrderProduct[[#This Row],[ProductID]],tbl_Product[ProductID],tbl_Product[ListPrice])*tbl_OrderProduct[[#This Row],[Quantity]]</f>
        <v>73.95</v>
      </c>
    </row>
    <row r="2146" spans="1:5" x14ac:dyDescent="0.4">
      <c r="A2146" t="s">
        <v>1038</v>
      </c>
      <c r="B2146" t="s">
        <v>11</v>
      </c>
      <c r="C2146" t="str">
        <f>_xlfn.XLOOKUP(tbl_OrderProduct[[#This Row],[ProductID]],tbl_Product[ProductID],tbl_Product[Category])</f>
        <v>Adventure</v>
      </c>
      <c r="D2146">
        <v>1</v>
      </c>
      <c r="E2146" s="3">
        <f>_xlfn.XLOOKUP(tbl_OrderProduct[[#This Row],[ProductID]],tbl_Product[ProductID],tbl_Product[ListPrice])*tbl_OrderProduct[[#This Row],[Quantity]]</f>
        <v>19.95</v>
      </c>
    </row>
    <row r="2147" spans="1:5" x14ac:dyDescent="0.4">
      <c r="A2147" t="s">
        <v>1039</v>
      </c>
      <c r="B2147" t="s">
        <v>154</v>
      </c>
      <c r="C2147" t="str">
        <f>_xlfn.XLOOKUP(tbl_OrderProduct[[#This Row],[ProductID]],tbl_Product[ProductID],tbl_Product[Category])</f>
        <v>Strategy</v>
      </c>
      <c r="D2147">
        <v>1</v>
      </c>
      <c r="E2147" s="3">
        <f>_xlfn.XLOOKUP(tbl_OrderProduct[[#This Row],[ProductID]],tbl_Product[ProductID],tbl_Product[ListPrice])*tbl_OrderProduct[[#This Row],[Quantity]]</f>
        <v>31</v>
      </c>
    </row>
    <row r="2148" spans="1:5" x14ac:dyDescent="0.4">
      <c r="A2148" t="s">
        <v>1039</v>
      </c>
      <c r="B2148" t="s">
        <v>153</v>
      </c>
      <c r="C2148" t="str">
        <f>_xlfn.XLOOKUP(tbl_OrderProduct[[#This Row],[ProductID]],tbl_Product[ProductID],tbl_Product[Category])</f>
        <v>Strategy</v>
      </c>
      <c r="D2148">
        <v>1</v>
      </c>
      <c r="E2148" s="3">
        <f>_xlfn.XLOOKUP(tbl_OrderProduct[[#This Row],[ProductID]],tbl_Product[ProductID],tbl_Product[ListPrice])*tbl_OrderProduct[[#This Row],[Quantity]]</f>
        <v>37.950000000000003</v>
      </c>
    </row>
    <row r="2149" spans="1:5" x14ac:dyDescent="0.4">
      <c r="A2149" t="s">
        <v>1040</v>
      </c>
      <c r="B2149" t="s">
        <v>10</v>
      </c>
      <c r="C2149" t="str">
        <f>_xlfn.XLOOKUP(tbl_OrderProduct[[#This Row],[ProductID]],tbl_Product[ProductID],tbl_Product[Category])</f>
        <v>Party</v>
      </c>
      <c r="D2149">
        <v>1</v>
      </c>
      <c r="E2149" s="3">
        <f>_xlfn.XLOOKUP(tbl_OrderProduct[[#This Row],[ProductID]],tbl_Product[ProductID],tbl_Product[ListPrice])*tbl_OrderProduct[[#This Row],[Quantity]]</f>
        <v>49</v>
      </c>
    </row>
    <row r="2150" spans="1:5" x14ac:dyDescent="0.4">
      <c r="A2150" t="s">
        <v>1040</v>
      </c>
      <c r="B2150" t="s">
        <v>145</v>
      </c>
      <c r="C2150" t="str">
        <f>_xlfn.XLOOKUP(tbl_OrderProduct[[#This Row],[ProductID]],tbl_Product[ProductID],tbl_Product[Category])</f>
        <v>Adventure</v>
      </c>
      <c r="D2150">
        <v>1</v>
      </c>
      <c r="E2150" s="3">
        <f>_xlfn.XLOOKUP(tbl_OrderProduct[[#This Row],[ProductID]],tbl_Product[ProductID],tbl_Product[ListPrice])*tbl_OrderProduct[[#This Row],[Quantity]]</f>
        <v>40.5</v>
      </c>
    </row>
    <row r="2151" spans="1:5" x14ac:dyDescent="0.4">
      <c r="A2151" t="s">
        <v>1040</v>
      </c>
      <c r="B2151" t="s">
        <v>151</v>
      </c>
      <c r="C2151" t="str">
        <f>_xlfn.XLOOKUP(tbl_OrderProduct[[#This Row],[ProductID]],tbl_Product[ProductID],tbl_Product[Category])</f>
        <v>Adventure</v>
      </c>
      <c r="D2151">
        <v>1</v>
      </c>
      <c r="E2151" s="3">
        <f>_xlfn.XLOOKUP(tbl_OrderProduct[[#This Row],[ProductID]],tbl_Product[ProductID],tbl_Product[ListPrice])*tbl_OrderProduct[[#This Row],[Quantity]]</f>
        <v>60.95</v>
      </c>
    </row>
    <row r="2152" spans="1:5" x14ac:dyDescent="0.4">
      <c r="A2152" t="s">
        <v>1040</v>
      </c>
      <c r="B2152" t="s">
        <v>153</v>
      </c>
      <c r="C2152" t="str">
        <f>_xlfn.XLOOKUP(tbl_OrderProduct[[#This Row],[ProductID]],tbl_Product[ProductID],tbl_Product[Category])</f>
        <v>Strategy</v>
      </c>
      <c r="D2152">
        <v>2</v>
      </c>
      <c r="E2152" s="3">
        <f>_xlfn.XLOOKUP(tbl_OrderProduct[[#This Row],[ProductID]],tbl_Product[ProductID],tbl_Product[ListPrice])*tbl_OrderProduct[[#This Row],[Quantity]]</f>
        <v>75.900000000000006</v>
      </c>
    </row>
    <row r="2153" spans="1:5" x14ac:dyDescent="0.4">
      <c r="A2153" t="s">
        <v>1040</v>
      </c>
      <c r="B2153" t="s">
        <v>130</v>
      </c>
      <c r="C2153" t="str">
        <f>_xlfn.XLOOKUP(tbl_OrderProduct[[#This Row],[ProductID]],tbl_Product[ProductID],tbl_Product[Category])</f>
        <v>Strategy</v>
      </c>
      <c r="D2153">
        <v>1</v>
      </c>
      <c r="E2153" s="3">
        <f>_xlfn.XLOOKUP(tbl_OrderProduct[[#This Row],[ProductID]],tbl_Product[ProductID],tbl_Product[ListPrice])*tbl_OrderProduct[[#This Row],[Quantity]]</f>
        <v>15.5</v>
      </c>
    </row>
    <row r="2154" spans="1:5" x14ac:dyDescent="0.4">
      <c r="A2154" t="s">
        <v>1040</v>
      </c>
      <c r="B2154" t="s">
        <v>148</v>
      </c>
      <c r="C2154" t="str">
        <f>_xlfn.XLOOKUP(tbl_OrderProduct[[#This Row],[ProductID]],tbl_Product[ProductID],tbl_Product[Category])</f>
        <v>Strategy</v>
      </c>
      <c r="D2154">
        <v>2</v>
      </c>
      <c r="E2154" s="3">
        <f>_xlfn.XLOOKUP(tbl_OrderProduct[[#This Row],[ProductID]],tbl_Product[ProductID],tbl_Product[ListPrice])*tbl_OrderProduct[[#This Row],[Quantity]]</f>
        <v>40.98</v>
      </c>
    </row>
    <row r="2155" spans="1:5" x14ac:dyDescent="0.4">
      <c r="A2155" t="s">
        <v>1041</v>
      </c>
      <c r="B2155" t="s">
        <v>150</v>
      </c>
      <c r="C2155" t="str">
        <f>_xlfn.XLOOKUP(tbl_OrderProduct[[#This Row],[ProductID]],tbl_Product[ProductID],tbl_Product[Category])</f>
        <v>Party</v>
      </c>
      <c r="D2155">
        <v>2</v>
      </c>
      <c r="E2155" s="3">
        <f>_xlfn.XLOOKUP(tbl_OrderProduct[[#This Row],[ProductID]],tbl_Product[ProductID],tbl_Product[ListPrice])*tbl_OrderProduct[[#This Row],[Quantity]]</f>
        <v>70</v>
      </c>
    </row>
    <row r="2156" spans="1:5" x14ac:dyDescent="0.4">
      <c r="A2156" t="s">
        <v>1041</v>
      </c>
      <c r="B2156" t="s">
        <v>164</v>
      </c>
      <c r="C2156" t="str">
        <f>_xlfn.XLOOKUP(tbl_OrderProduct[[#This Row],[ProductID]],tbl_Product[ProductID],tbl_Product[Category])</f>
        <v>Strategy</v>
      </c>
      <c r="D2156">
        <v>1</v>
      </c>
      <c r="E2156" s="3">
        <f>_xlfn.XLOOKUP(tbl_OrderProduct[[#This Row],[ProductID]],tbl_Product[ProductID],tbl_Product[ListPrice])*tbl_OrderProduct[[#This Row],[Quantity]]</f>
        <v>29</v>
      </c>
    </row>
    <row r="2157" spans="1:5" x14ac:dyDescent="0.4">
      <c r="A2157" t="s">
        <v>1041</v>
      </c>
      <c r="B2157" t="s">
        <v>7</v>
      </c>
      <c r="C2157" t="str">
        <f>_xlfn.XLOOKUP(tbl_OrderProduct[[#This Row],[ProductID]],tbl_Product[ProductID],tbl_Product[Category])</f>
        <v>Strategy</v>
      </c>
      <c r="D2157">
        <v>2</v>
      </c>
      <c r="E2157" s="3">
        <f>_xlfn.XLOOKUP(tbl_OrderProduct[[#This Row],[ProductID]],tbl_Product[ProductID],tbl_Product[ListPrice])*tbl_OrderProduct[[#This Row],[Quantity]]</f>
        <v>106</v>
      </c>
    </row>
    <row r="2158" spans="1:5" x14ac:dyDescent="0.4">
      <c r="A2158" t="s">
        <v>1041</v>
      </c>
      <c r="B2158" t="s">
        <v>144</v>
      </c>
      <c r="C2158" t="str">
        <f>_xlfn.XLOOKUP(tbl_OrderProduct[[#This Row],[ProductID]],tbl_Product[ProductID],tbl_Product[Category])</f>
        <v>Strategy</v>
      </c>
      <c r="D2158">
        <v>1</v>
      </c>
      <c r="E2158" s="3">
        <f>_xlfn.XLOOKUP(tbl_OrderProduct[[#This Row],[ProductID]],tbl_Product[ProductID],tbl_Product[ListPrice])*tbl_OrderProduct[[#This Row],[Quantity]]</f>
        <v>64.95</v>
      </c>
    </row>
    <row r="2159" spans="1:5" x14ac:dyDescent="0.4">
      <c r="A2159" t="s">
        <v>1042</v>
      </c>
      <c r="B2159" t="s">
        <v>142</v>
      </c>
      <c r="C2159" t="str">
        <f>_xlfn.XLOOKUP(tbl_OrderProduct[[#This Row],[ProductID]],tbl_Product[ProductID],tbl_Product[Category])</f>
        <v>Classic</v>
      </c>
      <c r="D2159">
        <v>1</v>
      </c>
      <c r="E2159" s="3">
        <f>_xlfn.XLOOKUP(tbl_OrderProduct[[#This Row],[ProductID]],tbl_Product[ProductID],tbl_Product[ListPrice])*tbl_OrderProduct[[#This Row],[Quantity]]</f>
        <v>49.49</v>
      </c>
    </row>
    <row r="2160" spans="1:5" x14ac:dyDescent="0.4">
      <c r="A2160" t="s">
        <v>1043</v>
      </c>
      <c r="B2160" t="s">
        <v>165</v>
      </c>
      <c r="C2160" t="str">
        <f>_xlfn.XLOOKUP(tbl_OrderProduct[[#This Row],[ProductID]],tbl_Product[ProductID],tbl_Product[Category])</f>
        <v>Party</v>
      </c>
      <c r="D2160">
        <v>1</v>
      </c>
      <c r="E2160" s="3">
        <f>_xlfn.XLOOKUP(tbl_OrderProduct[[#This Row],[ProductID]],tbl_Product[ProductID],tbl_Product[ListPrice])*tbl_OrderProduct[[#This Row],[Quantity]]</f>
        <v>26.49</v>
      </c>
    </row>
    <row r="2161" spans="1:5" x14ac:dyDescent="0.4">
      <c r="A2161" t="s">
        <v>1043</v>
      </c>
      <c r="B2161" t="s">
        <v>138</v>
      </c>
      <c r="C2161" t="str">
        <f>_xlfn.XLOOKUP(tbl_OrderProduct[[#This Row],[ProductID]],tbl_Product[ProductID],tbl_Product[Category])</f>
        <v>Classic</v>
      </c>
      <c r="D2161">
        <v>1</v>
      </c>
      <c r="E2161" s="3">
        <f>_xlfn.XLOOKUP(tbl_OrderProduct[[#This Row],[ProductID]],tbl_Product[ProductID],tbl_Product[ListPrice])*tbl_OrderProduct[[#This Row],[Quantity]]</f>
        <v>62</v>
      </c>
    </row>
    <row r="2162" spans="1:5" x14ac:dyDescent="0.4">
      <c r="A2162" t="s">
        <v>1043</v>
      </c>
      <c r="B2162" t="s">
        <v>10</v>
      </c>
      <c r="C2162" t="str">
        <f>_xlfn.XLOOKUP(tbl_OrderProduct[[#This Row],[ProductID]],tbl_Product[ProductID],tbl_Product[Category])</f>
        <v>Party</v>
      </c>
      <c r="D2162">
        <v>1</v>
      </c>
      <c r="E2162" s="3">
        <f>_xlfn.XLOOKUP(tbl_OrderProduct[[#This Row],[ProductID]],tbl_Product[ProductID],tbl_Product[ListPrice])*tbl_OrderProduct[[#This Row],[Quantity]]</f>
        <v>49</v>
      </c>
    </row>
    <row r="2163" spans="1:5" x14ac:dyDescent="0.4">
      <c r="A2163" t="s">
        <v>1044</v>
      </c>
      <c r="B2163" t="s">
        <v>134</v>
      </c>
      <c r="C2163" t="str">
        <f>_xlfn.XLOOKUP(tbl_OrderProduct[[#This Row],[ProductID]],tbl_Product[ProductID],tbl_Product[Category])</f>
        <v>Co-op</v>
      </c>
      <c r="D2163">
        <v>1</v>
      </c>
      <c r="E2163" s="3">
        <f>_xlfn.XLOOKUP(tbl_OrderProduct[[#This Row],[ProductID]],tbl_Product[ProductID],tbl_Product[ListPrice])*tbl_OrderProduct[[#This Row],[Quantity]]</f>
        <v>33.5</v>
      </c>
    </row>
    <row r="2164" spans="1:5" x14ac:dyDescent="0.4">
      <c r="A2164" t="s">
        <v>1044</v>
      </c>
      <c r="B2164" t="s">
        <v>129</v>
      </c>
      <c r="C2164" t="str">
        <f>_xlfn.XLOOKUP(tbl_OrderProduct[[#This Row],[ProductID]],tbl_Product[ProductID],tbl_Product[Category])</f>
        <v>Party</v>
      </c>
      <c r="D2164">
        <v>1</v>
      </c>
      <c r="E2164" s="3">
        <f>_xlfn.XLOOKUP(tbl_OrderProduct[[#This Row],[ProductID]],tbl_Product[ProductID],tbl_Product[ListPrice])*tbl_OrderProduct[[#This Row],[Quantity]]</f>
        <v>49.49</v>
      </c>
    </row>
    <row r="2165" spans="1:5" x14ac:dyDescent="0.4">
      <c r="A2165" t="s">
        <v>1044</v>
      </c>
      <c r="B2165" t="s">
        <v>142</v>
      </c>
      <c r="C2165" t="str">
        <f>_xlfn.XLOOKUP(tbl_OrderProduct[[#This Row],[ProductID]],tbl_Product[ProductID],tbl_Product[Category])</f>
        <v>Classic</v>
      </c>
      <c r="D2165">
        <v>1</v>
      </c>
      <c r="E2165" s="3">
        <f>_xlfn.XLOOKUP(tbl_OrderProduct[[#This Row],[ProductID]],tbl_Product[ProductID],tbl_Product[ListPrice])*tbl_OrderProduct[[#This Row],[Quantity]]</f>
        <v>49.49</v>
      </c>
    </row>
    <row r="2166" spans="1:5" x14ac:dyDescent="0.4">
      <c r="A2166" t="s">
        <v>1044</v>
      </c>
      <c r="B2166" t="s">
        <v>144</v>
      </c>
      <c r="C2166" t="str">
        <f>_xlfn.XLOOKUP(tbl_OrderProduct[[#This Row],[ProductID]],tbl_Product[ProductID],tbl_Product[Category])</f>
        <v>Strategy</v>
      </c>
      <c r="D2166">
        <v>2</v>
      </c>
      <c r="E2166" s="3">
        <f>_xlfn.XLOOKUP(tbl_OrderProduct[[#This Row],[ProductID]],tbl_Product[ProductID],tbl_Product[ListPrice])*tbl_OrderProduct[[#This Row],[Quantity]]</f>
        <v>129.9</v>
      </c>
    </row>
    <row r="2167" spans="1:5" x14ac:dyDescent="0.4">
      <c r="A2167" t="s">
        <v>1044</v>
      </c>
      <c r="B2167" t="s">
        <v>155</v>
      </c>
      <c r="C2167" t="str">
        <f>_xlfn.XLOOKUP(tbl_OrderProduct[[#This Row],[ProductID]],tbl_Product[ProductID],tbl_Product[Category])</f>
        <v>Strategy</v>
      </c>
      <c r="D2167">
        <v>1</v>
      </c>
      <c r="E2167" s="3">
        <f>_xlfn.XLOOKUP(tbl_OrderProduct[[#This Row],[ProductID]],tbl_Product[ProductID],tbl_Product[ListPrice])*tbl_OrderProduct[[#This Row],[Quantity]]</f>
        <v>27</v>
      </c>
    </row>
    <row r="2168" spans="1:5" x14ac:dyDescent="0.4">
      <c r="A2168" t="s">
        <v>1045</v>
      </c>
      <c r="B2168" t="s">
        <v>142</v>
      </c>
      <c r="C2168" t="str">
        <f>_xlfn.XLOOKUP(tbl_OrderProduct[[#This Row],[ProductID]],tbl_Product[ProductID],tbl_Product[Category])</f>
        <v>Classic</v>
      </c>
      <c r="D2168">
        <v>2</v>
      </c>
      <c r="E2168" s="3">
        <f>_xlfn.XLOOKUP(tbl_OrderProduct[[#This Row],[ProductID]],tbl_Product[ProductID],tbl_Product[ListPrice])*tbl_OrderProduct[[#This Row],[Quantity]]</f>
        <v>98.98</v>
      </c>
    </row>
    <row r="2169" spans="1:5" x14ac:dyDescent="0.4">
      <c r="A2169" t="s">
        <v>1046</v>
      </c>
      <c r="B2169" t="s">
        <v>155</v>
      </c>
      <c r="C2169" t="str">
        <f>_xlfn.XLOOKUP(tbl_OrderProduct[[#This Row],[ProductID]],tbl_Product[ProductID],tbl_Product[Category])</f>
        <v>Strategy</v>
      </c>
      <c r="D2169">
        <v>3</v>
      </c>
      <c r="E2169" s="3">
        <f>_xlfn.XLOOKUP(tbl_OrderProduct[[#This Row],[ProductID]],tbl_Product[ProductID],tbl_Product[ListPrice])*tbl_OrderProduct[[#This Row],[Quantity]]</f>
        <v>81</v>
      </c>
    </row>
    <row r="2170" spans="1:5" x14ac:dyDescent="0.4">
      <c r="A2170" t="s">
        <v>1047</v>
      </c>
      <c r="B2170" t="s">
        <v>140</v>
      </c>
      <c r="C2170" t="str">
        <f>_xlfn.XLOOKUP(tbl_OrderProduct[[#This Row],[ProductID]],tbl_Product[ProductID],tbl_Product[Category])</f>
        <v>Strategy</v>
      </c>
      <c r="D2170">
        <v>1</v>
      </c>
      <c r="E2170" s="3">
        <f>_xlfn.XLOOKUP(tbl_OrderProduct[[#This Row],[ProductID]],tbl_Product[ProductID],tbl_Product[ListPrice])*tbl_OrderProduct[[#This Row],[Quantity]]</f>
        <v>63.49</v>
      </c>
    </row>
    <row r="2171" spans="1:5" x14ac:dyDescent="0.4">
      <c r="A2171" t="s">
        <v>1048</v>
      </c>
      <c r="B2171" t="s">
        <v>10</v>
      </c>
      <c r="C2171" t="str">
        <f>_xlfn.XLOOKUP(tbl_OrderProduct[[#This Row],[ProductID]],tbl_Product[ProductID],tbl_Product[Category])</f>
        <v>Party</v>
      </c>
      <c r="D2171">
        <v>1</v>
      </c>
      <c r="E2171" s="3">
        <f>_xlfn.XLOOKUP(tbl_OrderProduct[[#This Row],[ProductID]],tbl_Product[ProductID],tbl_Product[ListPrice])*tbl_OrderProduct[[#This Row],[Quantity]]</f>
        <v>49</v>
      </c>
    </row>
    <row r="2172" spans="1:5" x14ac:dyDescent="0.4">
      <c r="A2172" t="s">
        <v>1049</v>
      </c>
      <c r="B2172" t="s">
        <v>6</v>
      </c>
      <c r="C2172" t="str">
        <f>_xlfn.XLOOKUP(tbl_OrderProduct[[#This Row],[ProductID]],tbl_Product[ProductID],tbl_Product[Category])</f>
        <v>Adventure</v>
      </c>
      <c r="D2172">
        <v>1</v>
      </c>
      <c r="E2172" s="3">
        <f>_xlfn.XLOOKUP(tbl_OrderProduct[[#This Row],[ProductID]],tbl_Product[ProductID],tbl_Product[ListPrice])*tbl_OrderProduct[[#This Row],[Quantity]]</f>
        <v>17</v>
      </c>
    </row>
    <row r="2173" spans="1:5" x14ac:dyDescent="0.4">
      <c r="A2173" t="s">
        <v>1050</v>
      </c>
      <c r="B2173" t="s">
        <v>153</v>
      </c>
      <c r="C2173" t="str">
        <f>_xlfn.XLOOKUP(tbl_OrderProduct[[#This Row],[ProductID]],tbl_Product[ProductID],tbl_Product[Category])</f>
        <v>Strategy</v>
      </c>
      <c r="D2173">
        <v>1</v>
      </c>
      <c r="E2173" s="3">
        <f>_xlfn.XLOOKUP(tbl_OrderProduct[[#This Row],[ProductID]],tbl_Product[ProductID],tbl_Product[ListPrice])*tbl_OrderProduct[[#This Row],[Quantity]]</f>
        <v>37.950000000000003</v>
      </c>
    </row>
    <row r="2174" spans="1:5" x14ac:dyDescent="0.4">
      <c r="A2174" t="s">
        <v>1050</v>
      </c>
      <c r="B2174" t="s">
        <v>157</v>
      </c>
      <c r="C2174" t="str">
        <f>_xlfn.XLOOKUP(tbl_OrderProduct[[#This Row],[ProductID]],tbl_Product[ProductID],tbl_Product[Category])</f>
        <v>Strategy</v>
      </c>
      <c r="D2174">
        <v>1</v>
      </c>
      <c r="E2174" s="3">
        <f>_xlfn.XLOOKUP(tbl_OrderProduct[[#This Row],[ProductID]],tbl_Product[ProductID],tbl_Product[ListPrice])*tbl_OrderProduct[[#This Row],[Quantity]]</f>
        <v>47</v>
      </c>
    </row>
    <row r="2175" spans="1:5" x14ac:dyDescent="0.4">
      <c r="A2175" t="s">
        <v>1051</v>
      </c>
      <c r="B2175" t="s">
        <v>164</v>
      </c>
      <c r="C2175" t="str">
        <f>_xlfn.XLOOKUP(tbl_OrderProduct[[#This Row],[ProductID]],tbl_Product[ProductID],tbl_Product[Category])</f>
        <v>Strategy</v>
      </c>
      <c r="D2175">
        <v>1</v>
      </c>
      <c r="E2175" s="3">
        <f>_xlfn.XLOOKUP(tbl_OrderProduct[[#This Row],[ProductID]],tbl_Product[ProductID],tbl_Product[ListPrice])*tbl_OrderProduct[[#This Row],[Quantity]]</f>
        <v>29</v>
      </c>
    </row>
    <row r="2176" spans="1:5" x14ac:dyDescent="0.4">
      <c r="A2176" t="s">
        <v>1051</v>
      </c>
      <c r="B2176" t="s">
        <v>146</v>
      </c>
      <c r="C2176" t="str">
        <f>_xlfn.XLOOKUP(tbl_OrderProduct[[#This Row],[ProductID]],tbl_Product[ProductID],tbl_Product[Category])</f>
        <v>Strategy</v>
      </c>
      <c r="D2176">
        <v>3</v>
      </c>
      <c r="E2176" s="3">
        <f>_xlfn.XLOOKUP(tbl_OrderProduct[[#This Row],[ProductID]],tbl_Product[ProductID],tbl_Product[ListPrice])*tbl_OrderProduct[[#This Row],[Quantity]]</f>
        <v>148.47</v>
      </c>
    </row>
    <row r="2177" spans="1:5" x14ac:dyDescent="0.4">
      <c r="A2177" t="s">
        <v>1052</v>
      </c>
      <c r="B2177" t="s">
        <v>131</v>
      </c>
      <c r="C2177" t="str">
        <f>_xlfn.XLOOKUP(tbl_OrderProduct[[#This Row],[ProductID]],tbl_Product[ProductID],tbl_Product[Category])</f>
        <v>Strategy</v>
      </c>
      <c r="D2177">
        <v>1</v>
      </c>
      <c r="E2177" s="3">
        <f>_xlfn.XLOOKUP(tbl_OrderProduct[[#This Row],[ProductID]],tbl_Product[ProductID],tbl_Product[ListPrice])*tbl_OrderProduct[[#This Row],[Quantity]]</f>
        <v>49</v>
      </c>
    </row>
    <row r="2178" spans="1:5" x14ac:dyDescent="0.4">
      <c r="A2178" t="s">
        <v>1052</v>
      </c>
      <c r="B2178" t="s">
        <v>11</v>
      </c>
      <c r="C2178" t="str">
        <f>_xlfn.XLOOKUP(tbl_OrderProduct[[#This Row],[ProductID]],tbl_Product[ProductID],tbl_Product[Category])</f>
        <v>Adventure</v>
      </c>
      <c r="D2178">
        <v>2</v>
      </c>
      <c r="E2178" s="3">
        <f>_xlfn.XLOOKUP(tbl_OrderProduct[[#This Row],[ProductID]],tbl_Product[ProductID],tbl_Product[ListPrice])*tbl_OrderProduct[[#This Row],[Quantity]]</f>
        <v>39.9</v>
      </c>
    </row>
    <row r="2179" spans="1:5" x14ac:dyDescent="0.4">
      <c r="A2179" t="s">
        <v>1052</v>
      </c>
      <c r="B2179" t="s">
        <v>151</v>
      </c>
      <c r="C2179" t="str">
        <f>_xlfn.XLOOKUP(tbl_OrderProduct[[#This Row],[ProductID]],tbl_Product[ProductID],tbl_Product[Category])</f>
        <v>Adventure</v>
      </c>
      <c r="D2179">
        <v>1</v>
      </c>
      <c r="E2179" s="3">
        <f>_xlfn.XLOOKUP(tbl_OrderProduct[[#This Row],[ProductID]],tbl_Product[ProductID],tbl_Product[ListPrice])*tbl_OrderProduct[[#This Row],[Quantity]]</f>
        <v>60.95</v>
      </c>
    </row>
    <row r="2180" spans="1:5" x14ac:dyDescent="0.4">
      <c r="A2180" t="s">
        <v>1053</v>
      </c>
      <c r="B2180" t="s">
        <v>2</v>
      </c>
      <c r="C2180" t="str">
        <f>_xlfn.XLOOKUP(tbl_OrderProduct[[#This Row],[ProductID]],tbl_Product[ProductID],tbl_Product[Category])</f>
        <v>Strategy</v>
      </c>
      <c r="D2180">
        <v>2</v>
      </c>
      <c r="E2180" s="3">
        <f>_xlfn.XLOOKUP(tbl_OrderProduct[[#This Row],[ProductID]],tbl_Product[ProductID],tbl_Product[ListPrice])*tbl_OrderProduct[[#This Row],[Quantity]]</f>
        <v>25.9</v>
      </c>
    </row>
    <row r="2181" spans="1:5" x14ac:dyDescent="0.4">
      <c r="A2181" t="s">
        <v>1053</v>
      </c>
      <c r="B2181" t="s">
        <v>149</v>
      </c>
      <c r="C2181" t="str">
        <f>_xlfn.XLOOKUP(tbl_OrderProduct[[#This Row],[ProductID]],tbl_Product[ProductID],tbl_Product[Category])</f>
        <v>Co-op</v>
      </c>
      <c r="D2181">
        <v>2</v>
      </c>
      <c r="E2181" s="3">
        <f>_xlfn.XLOOKUP(tbl_OrderProduct[[#This Row],[ProductID]],tbl_Product[ProductID],tbl_Product[ListPrice])*tbl_OrderProduct[[#This Row],[Quantity]]</f>
        <v>41.98</v>
      </c>
    </row>
    <row r="2182" spans="1:5" x14ac:dyDescent="0.4">
      <c r="A2182" t="s">
        <v>1054</v>
      </c>
      <c r="B2182" t="s">
        <v>160</v>
      </c>
      <c r="C2182" t="str">
        <f>_xlfn.XLOOKUP(tbl_OrderProduct[[#This Row],[ProductID]],tbl_Product[ProductID],tbl_Product[Category])</f>
        <v>Co-op</v>
      </c>
      <c r="D2182">
        <v>1</v>
      </c>
      <c r="E2182" s="3">
        <f>_xlfn.XLOOKUP(tbl_OrderProduct[[#This Row],[ProductID]],tbl_Product[ProductID],tbl_Product[ListPrice])*tbl_OrderProduct[[#This Row],[Quantity]]</f>
        <v>38.49</v>
      </c>
    </row>
    <row r="2183" spans="1:5" x14ac:dyDescent="0.4">
      <c r="A2183" t="s">
        <v>1055</v>
      </c>
      <c r="B2183" t="s">
        <v>4</v>
      </c>
      <c r="C2183" t="str">
        <f>_xlfn.XLOOKUP(tbl_OrderProduct[[#This Row],[ProductID]],tbl_Product[ProductID],tbl_Product[Category])</f>
        <v>Strategy</v>
      </c>
      <c r="D2183">
        <v>1</v>
      </c>
      <c r="E2183" s="3">
        <f>_xlfn.XLOOKUP(tbl_OrderProduct[[#This Row],[ProductID]],tbl_Product[ProductID],tbl_Product[ListPrice])*tbl_OrderProduct[[#This Row],[Quantity]]</f>
        <v>34.99</v>
      </c>
    </row>
    <row r="2184" spans="1:5" x14ac:dyDescent="0.4">
      <c r="A2184" t="s">
        <v>1055</v>
      </c>
      <c r="B2184" t="s">
        <v>137</v>
      </c>
      <c r="C2184" t="str">
        <f>_xlfn.XLOOKUP(tbl_OrderProduct[[#This Row],[ProductID]],tbl_Product[ProductID],tbl_Product[Category])</f>
        <v>Classic</v>
      </c>
      <c r="D2184">
        <v>1</v>
      </c>
      <c r="E2184" s="3">
        <f>_xlfn.XLOOKUP(tbl_OrderProduct[[#This Row],[ProductID]],tbl_Product[ProductID],tbl_Product[ListPrice])*tbl_OrderProduct[[#This Row],[Quantity]]</f>
        <v>70.989999999999995</v>
      </c>
    </row>
    <row r="2185" spans="1:5" x14ac:dyDescent="0.4">
      <c r="A2185" t="s">
        <v>1055</v>
      </c>
      <c r="B2185" t="s">
        <v>5</v>
      </c>
      <c r="C2185" t="str">
        <f>_xlfn.XLOOKUP(tbl_OrderProduct[[#This Row],[ProductID]],tbl_Product[ProductID],tbl_Product[Category])</f>
        <v>Strategy</v>
      </c>
      <c r="D2185">
        <v>1</v>
      </c>
      <c r="E2185" s="3">
        <f>_xlfn.XLOOKUP(tbl_OrderProduct[[#This Row],[ProductID]],tbl_Product[ProductID],tbl_Product[ListPrice])*tbl_OrderProduct[[#This Row],[Quantity]]</f>
        <v>49.95</v>
      </c>
    </row>
    <row r="2186" spans="1:5" x14ac:dyDescent="0.4">
      <c r="A2186" t="s">
        <v>1056</v>
      </c>
      <c r="B2186" t="s">
        <v>2</v>
      </c>
      <c r="C2186" t="str">
        <f>_xlfn.XLOOKUP(tbl_OrderProduct[[#This Row],[ProductID]],tbl_Product[ProductID],tbl_Product[Category])</f>
        <v>Strategy</v>
      </c>
      <c r="D2186">
        <v>1</v>
      </c>
      <c r="E2186" s="3">
        <f>_xlfn.XLOOKUP(tbl_OrderProduct[[#This Row],[ProductID]],tbl_Product[ProductID],tbl_Product[ListPrice])*tbl_OrderProduct[[#This Row],[Quantity]]</f>
        <v>12.95</v>
      </c>
    </row>
    <row r="2187" spans="1:5" x14ac:dyDescent="0.4">
      <c r="A2187" t="s">
        <v>1056</v>
      </c>
      <c r="B2187" t="s">
        <v>7</v>
      </c>
      <c r="C2187" t="str">
        <f>_xlfn.XLOOKUP(tbl_OrderProduct[[#This Row],[ProductID]],tbl_Product[ProductID],tbl_Product[Category])</f>
        <v>Strategy</v>
      </c>
      <c r="D2187">
        <v>1</v>
      </c>
      <c r="E2187" s="3">
        <f>_xlfn.XLOOKUP(tbl_OrderProduct[[#This Row],[ProductID]],tbl_Product[ProductID],tbl_Product[ListPrice])*tbl_OrderProduct[[#This Row],[Quantity]]</f>
        <v>53</v>
      </c>
    </row>
    <row r="2188" spans="1:5" x14ac:dyDescent="0.4">
      <c r="A2188" t="s">
        <v>1056</v>
      </c>
      <c r="B2188" t="s">
        <v>131</v>
      </c>
      <c r="C2188" t="str">
        <f>_xlfn.XLOOKUP(tbl_OrderProduct[[#This Row],[ProductID]],tbl_Product[ProductID],tbl_Product[Category])</f>
        <v>Strategy</v>
      </c>
      <c r="D2188">
        <v>2</v>
      </c>
      <c r="E2188" s="3">
        <f>_xlfn.XLOOKUP(tbl_OrderProduct[[#This Row],[ProductID]],tbl_Product[ProductID],tbl_Product[ListPrice])*tbl_OrderProduct[[#This Row],[Quantity]]</f>
        <v>98</v>
      </c>
    </row>
    <row r="2189" spans="1:5" x14ac:dyDescent="0.4">
      <c r="A2189" t="s">
        <v>1057</v>
      </c>
      <c r="B2189" t="s">
        <v>137</v>
      </c>
      <c r="C2189" t="str">
        <f>_xlfn.XLOOKUP(tbl_OrderProduct[[#This Row],[ProductID]],tbl_Product[ProductID],tbl_Product[Category])</f>
        <v>Classic</v>
      </c>
      <c r="D2189">
        <v>2</v>
      </c>
      <c r="E2189" s="3">
        <f>_xlfn.XLOOKUP(tbl_OrderProduct[[#This Row],[ProductID]],tbl_Product[ProductID],tbl_Product[ListPrice])*tbl_OrderProduct[[#This Row],[Quantity]]</f>
        <v>141.97999999999999</v>
      </c>
    </row>
    <row r="2190" spans="1:5" x14ac:dyDescent="0.4">
      <c r="A2190" t="s">
        <v>1058</v>
      </c>
      <c r="B2190" t="s">
        <v>156</v>
      </c>
      <c r="C2190" t="str">
        <f>_xlfn.XLOOKUP(tbl_OrderProduct[[#This Row],[ProductID]],tbl_Product[ProductID],tbl_Product[Category])</f>
        <v>Strategy</v>
      </c>
      <c r="D2190">
        <v>1</v>
      </c>
      <c r="E2190" s="3">
        <f>_xlfn.XLOOKUP(tbl_OrderProduct[[#This Row],[ProductID]],tbl_Product[ProductID],tbl_Product[ListPrice])*tbl_OrderProduct[[#This Row],[Quantity]]</f>
        <v>40.99</v>
      </c>
    </row>
    <row r="2191" spans="1:5" x14ac:dyDescent="0.4">
      <c r="A2191" t="s">
        <v>1059</v>
      </c>
      <c r="B2191" t="s">
        <v>129</v>
      </c>
      <c r="C2191" t="str">
        <f>_xlfn.XLOOKUP(tbl_OrderProduct[[#This Row],[ProductID]],tbl_Product[ProductID],tbl_Product[Category])</f>
        <v>Party</v>
      </c>
      <c r="D2191">
        <v>1</v>
      </c>
      <c r="E2191" s="3">
        <f>_xlfn.XLOOKUP(tbl_OrderProduct[[#This Row],[ProductID]],tbl_Product[ProductID],tbl_Product[ListPrice])*tbl_OrderProduct[[#This Row],[Quantity]]</f>
        <v>49.49</v>
      </c>
    </row>
    <row r="2192" spans="1:5" x14ac:dyDescent="0.4">
      <c r="A2192" t="s">
        <v>1060</v>
      </c>
      <c r="B2192" t="s">
        <v>147</v>
      </c>
      <c r="C2192" t="str">
        <f>_xlfn.XLOOKUP(tbl_OrderProduct[[#This Row],[ProductID]],tbl_Product[ProductID],tbl_Product[Category])</f>
        <v>Classic</v>
      </c>
      <c r="D2192">
        <v>1</v>
      </c>
      <c r="E2192" s="3">
        <f>_xlfn.XLOOKUP(tbl_OrderProduct[[#This Row],[ProductID]],tbl_Product[ProductID],tbl_Product[ListPrice])*tbl_OrderProduct[[#This Row],[Quantity]]</f>
        <v>40.950000000000003</v>
      </c>
    </row>
    <row r="2193" spans="1:5" x14ac:dyDescent="0.4">
      <c r="A2193" t="s">
        <v>1061</v>
      </c>
      <c r="B2193" t="s">
        <v>164</v>
      </c>
      <c r="C2193" t="str">
        <f>_xlfn.XLOOKUP(tbl_OrderProduct[[#This Row],[ProductID]],tbl_Product[ProductID],tbl_Product[Category])</f>
        <v>Strategy</v>
      </c>
      <c r="D2193">
        <v>3</v>
      </c>
      <c r="E2193" s="3">
        <f>_xlfn.XLOOKUP(tbl_OrderProduct[[#This Row],[ProductID]],tbl_Product[ProductID],tbl_Product[ListPrice])*tbl_OrderProduct[[#This Row],[Quantity]]</f>
        <v>87</v>
      </c>
    </row>
    <row r="2194" spans="1:5" x14ac:dyDescent="0.4">
      <c r="A2194" t="s">
        <v>1061</v>
      </c>
      <c r="B2194" t="s">
        <v>10</v>
      </c>
      <c r="C2194" t="str">
        <f>_xlfn.XLOOKUP(tbl_OrderProduct[[#This Row],[ProductID]],tbl_Product[ProductID],tbl_Product[Category])</f>
        <v>Party</v>
      </c>
      <c r="D2194">
        <v>2</v>
      </c>
      <c r="E2194" s="3">
        <f>_xlfn.XLOOKUP(tbl_OrderProduct[[#This Row],[ProductID]],tbl_Product[ProductID],tbl_Product[ListPrice])*tbl_OrderProduct[[#This Row],[Quantity]]</f>
        <v>98</v>
      </c>
    </row>
    <row r="2195" spans="1:5" x14ac:dyDescent="0.4">
      <c r="A2195" t="s">
        <v>1062</v>
      </c>
      <c r="B2195" t="s">
        <v>137</v>
      </c>
      <c r="C2195" t="str">
        <f>_xlfn.XLOOKUP(tbl_OrderProduct[[#This Row],[ProductID]],tbl_Product[ProductID],tbl_Product[Category])</f>
        <v>Classic</v>
      </c>
      <c r="D2195">
        <v>1</v>
      </c>
      <c r="E2195" s="3">
        <f>_xlfn.XLOOKUP(tbl_OrderProduct[[#This Row],[ProductID]],tbl_Product[ProductID],tbl_Product[ListPrice])*tbl_OrderProduct[[#This Row],[Quantity]]</f>
        <v>70.989999999999995</v>
      </c>
    </row>
    <row r="2196" spans="1:5" x14ac:dyDescent="0.4">
      <c r="A2196" t="s">
        <v>1063</v>
      </c>
      <c r="B2196" t="s">
        <v>165</v>
      </c>
      <c r="C2196" t="str">
        <f>_xlfn.XLOOKUP(tbl_OrderProduct[[#This Row],[ProductID]],tbl_Product[ProductID],tbl_Product[Category])</f>
        <v>Party</v>
      </c>
      <c r="D2196">
        <v>1</v>
      </c>
      <c r="E2196" s="3">
        <f>_xlfn.XLOOKUP(tbl_OrderProduct[[#This Row],[ProductID]],tbl_Product[ProductID],tbl_Product[ListPrice])*tbl_OrderProduct[[#This Row],[Quantity]]</f>
        <v>26.49</v>
      </c>
    </row>
    <row r="2197" spans="1:5" x14ac:dyDescent="0.4">
      <c r="A2197" t="s">
        <v>1063</v>
      </c>
      <c r="B2197" t="s">
        <v>161</v>
      </c>
      <c r="C2197" t="str">
        <f>_xlfn.XLOOKUP(tbl_OrderProduct[[#This Row],[ProductID]],tbl_Product[ProductID],tbl_Product[Category])</f>
        <v>Strategy</v>
      </c>
      <c r="D2197">
        <v>1</v>
      </c>
      <c r="E2197" s="3">
        <f>_xlfn.XLOOKUP(tbl_OrderProduct[[#This Row],[ProductID]],tbl_Product[ProductID],tbl_Product[ListPrice])*tbl_OrderProduct[[#This Row],[Quantity]]</f>
        <v>55.95</v>
      </c>
    </row>
    <row r="2198" spans="1:5" x14ac:dyDescent="0.4">
      <c r="A2198" t="s">
        <v>1064</v>
      </c>
      <c r="B2198" t="s">
        <v>3</v>
      </c>
      <c r="C2198" t="str">
        <f>_xlfn.XLOOKUP(tbl_OrderProduct[[#This Row],[ProductID]],tbl_Product[ProductID],tbl_Product[Category])</f>
        <v>Co-op</v>
      </c>
      <c r="D2198">
        <v>1</v>
      </c>
      <c r="E2198" s="3">
        <f>_xlfn.XLOOKUP(tbl_OrderProduct[[#This Row],[ProductID]],tbl_Product[ProductID],tbl_Product[ListPrice])*tbl_OrderProduct[[#This Row],[Quantity]]</f>
        <v>34.950000000000003</v>
      </c>
    </row>
    <row r="2199" spans="1:5" x14ac:dyDescent="0.4">
      <c r="A2199" t="s">
        <v>1065</v>
      </c>
      <c r="B2199" t="s">
        <v>9</v>
      </c>
      <c r="C2199" t="str">
        <f>_xlfn.XLOOKUP(tbl_OrderProduct[[#This Row],[ProductID]],tbl_Product[ProductID],tbl_Product[Category])</f>
        <v>Strategy</v>
      </c>
      <c r="D2199">
        <v>2</v>
      </c>
      <c r="E2199" s="3">
        <f>_xlfn.XLOOKUP(tbl_OrderProduct[[#This Row],[ProductID]],tbl_Product[ProductID],tbl_Product[ListPrice])*tbl_OrderProduct[[#This Row],[Quantity]]</f>
        <v>147.9</v>
      </c>
    </row>
    <row r="2200" spans="1:5" x14ac:dyDescent="0.4">
      <c r="A2200" t="s">
        <v>1065</v>
      </c>
      <c r="B2200" t="s">
        <v>7</v>
      </c>
      <c r="C2200" t="str">
        <f>_xlfn.XLOOKUP(tbl_OrderProduct[[#This Row],[ProductID]],tbl_Product[ProductID],tbl_Product[Category])</f>
        <v>Strategy</v>
      </c>
      <c r="D2200">
        <v>2</v>
      </c>
      <c r="E2200" s="3">
        <f>_xlfn.XLOOKUP(tbl_OrderProduct[[#This Row],[ProductID]],tbl_Product[ProductID],tbl_Product[ListPrice])*tbl_OrderProduct[[#This Row],[Quantity]]</f>
        <v>106</v>
      </c>
    </row>
    <row r="2201" spans="1:5" x14ac:dyDescent="0.4">
      <c r="A2201" t="s">
        <v>1066</v>
      </c>
      <c r="B2201" t="s">
        <v>139</v>
      </c>
      <c r="C2201" t="str">
        <f>_xlfn.XLOOKUP(tbl_OrderProduct[[#This Row],[ProductID]],tbl_Product[ProductID],tbl_Product[Category])</f>
        <v>Strategy</v>
      </c>
      <c r="D2201">
        <v>1</v>
      </c>
      <c r="E2201" s="3">
        <f>_xlfn.XLOOKUP(tbl_OrderProduct[[#This Row],[ProductID]],tbl_Product[ProductID],tbl_Product[ListPrice])*tbl_OrderProduct[[#This Row],[Quantity]]</f>
        <v>54.99</v>
      </c>
    </row>
    <row r="2202" spans="1:5" x14ac:dyDescent="0.4">
      <c r="A2202" t="s">
        <v>1067</v>
      </c>
      <c r="B2202" t="s">
        <v>140</v>
      </c>
      <c r="C2202" t="str">
        <f>_xlfn.XLOOKUP(tbl_OrderProduct[[#This Row],[ProductID]],tbl_Product[ProductID],tbl_Product[Category])</f>
        <v>Strategy</v>
      </c>
      <c r="D2202">
        <v>1</v>
      </c>
      <c r="E2202" s="3">
        <f>_xlfn.XLOOKUP(tbl_OrderProduct[[#This Row],[ProductID]],tbl_Product[ProductID],tbl_Product[ListPrice])*tbl_OrderProduct[[#This Row],[Quantity]]</f>
        <v>63.49</v>
      </c>
    </row>
    <row r="2203" spans="1:5" x14ac:dyDescent="0.4">
      <c r="A2203" t="s">
        <v>1067</v>
      </c>
      <c r="B2203" t="s">
        <v>134</v>
      </c>
      <c r="C2203" t="str">
        <f>_xlfn.XLOOKUP(tbl_OrderProduct[[#This Row],[ProductID]],tbl_Product[ProductID],tbl_Product[Category])</f>
        <v>Co-op</v>
      </c>
      <c r="D2203">
        <v>2</v>
      </c>
      <c r="E2203" s="3">
        <f>_xlfn.XLOOKUP(tbl_OrderProduct[[#This Row],[ProductID]],tbl_Product[ProductID],tbl_Product[ListPrice])*tbl_OrderProduct[[#This Row],[Quantity]]</f>
        <v>67</v>
      </c>
    </row>
    <row r="2204" spans="1:5" x14ac:dyDescent="0.4">
      <c r="A2204" t="s">
        <v>1068</v>
      </c>
      <c r="B2204" t="s">
        <v>6</v>
      </c>
      <c r="C2204" t="str">
        <f>_xlfn.XLOOKUP(tbl_OrderProduct[[#This Row],[ProductID]],tbl_Product[ProductID],tbl_Product[Category])</f>
        <v>Adventure</v>
      </c>
      <c r="D2204">
        <v>1</v>
      </c>
      <c r="E2204" s="3">
        <f>_xlfn.XLOOKUP(tbl_OrderProduct[[#This Row],[ProductID]],tbl_Product[ProductID],tbl_Product[ListPrice])*tbl_OrderProduct[[#This Row],[Quantity]]</f>
        <v>17</v>
      </c>
    </row>
    <row r="2205" spans="1:5" x14ac:dyDescent="0.4">
      <c r="A2205" t="s">
        <v>1068</v>
      </c>
      <c r="B2205" t="s">
        <v>141</v>
      </c>
      <c r="C2205" t="str">
        <f>_xlfn.XLOOKUP(tbl_OrderProduct[[#This Row],[ProductID]],tbl_Product[ProductID],tbl_Product[Category])</f>
        <v>Strategy</v>
      </c>
      <c r="D2205">
        <v>2</v>
      </c>
      <c r="E2205" s="3">
        <f>_xlfn.XLOOKUP(tbl_OrderProduct[[#This Row],[ProductID]],tbl_Product[ProductID],tbl_Product[ListPrice])*tbl_OrderProduct[[#This Row],[Quantity]]</f>
        <v>48</v>
      </c>
    </row>
    <row r="2206" spans="1:5" x14ac:dyDescent="0.4">
      <c r="A2206" t="s">
        <v>1068</v>
      </c>
      <c r="B2206" t="s">
        <v>149</v>
      </c>
      <c r="C2206" t="str">
        <f>_xlfn.XLOOKUP(tbl_OrderProduct[[#This Row],[ProductID]],tbl_Product[ProductID],tbl_Product[Category])</f>
        <v>Co-op</v>
      </c>
      <c r="D2206">
        <v>2</v>
      </c>
      <c r="E2206" s="3">
        <f>_xlfn.XLOOKUP(tbl_OrderProduct[[#This Row],[ProductID]],tbl_Product[ProductID],tbl_Product[ListPrice])*tbl_OrderProduct[[#This Row],[Quantity]]</f>
        <v>41.98</v>
      </c>
    </row>
    <row r="2207" spans="1:5" x14ac:dyDescent="0.4">
      <c r="A2207" t="s">
        <v>1068</v>
      </c>
      <c r="B2207" t="s">
        <v>143</v>
      </c>
      <c r="C2207" t="str">
        <f>_xlfn.XLOOKUP(tbl_OrderProduct[[#This Row],[ProductID]],tbl_Product[ProductID],tbl_Product[Category])</f>
        <v>Party</v>
      </c>
      <c r="D2207">
        <v>1</v>
      </c>
      <c r="E2207" s="3">
        <f>_xlfn.XLOOKUP(tbl_OrderProduct[[#This Row],[ProductID]],tbl_Product[ProductID],tbl_Product[ListPrice])*tbl_OrderProduct[[#This Row],[Quantity]]</f>
        <v>21.95</v>
      </c>
    </row>
    <row r="2208" spans="1:5" x14ac:dyDescent="0.4">
      <c r="A2208" t="s">
        <v>1069</v>
      </c>
      <c r="B2208" t="s">
        <v>147</v>
      </c>
      <c r="C2208" t="str">
        <f>_xlfn.XLOOKUP(tbl_OrderProduct[[#This Row],[ProductID]],tbl_Product[ProductID],tbl_Product[Category])</f>
        <v>Classic</v>
      </c>
      <c r="D2208">
        <v>1</v>
      </c>
      <c r="E2208" s="3">
        <f>_xlfn.XLOOKUP(tbl_OrderProduct[[#This Row],[ProductID]],tbl_Product[ProductID],tbl_Product[ListPrice])*tbl_OrderProduct[[#This Row],[Quantity]]</f>
        <v>40.950000000000003</v>
      </c>
    </row>
    <row r="2209" spans="1:5" x14ac:dyDescent="0.4">
      <c r="A2209" t="s">
        <v>1070</v>
      </c>
      <c r="B2209" t="s">
        <v>5</v>
      </c>
      <c r="C2209" t="str">
        <f>_xlfn.XLOOKUP(tbl_OrderProduct[[#This Row],[ProductID]],tbl_Product[ProductID],tbl_Product[Category])</f>
        <v>Strategy</v>
      </c>
      <c r="D2209">
        <v>1</v>
      </c>
      <c r="E2209" s="3">
        <f>_xlfn.XLOOKUP(tbl_OrderProduct[[#This Row],[ProductID]],tbl_Product[ProductID],tbl_Product[ListPrice])*tbl_OrderProduct[[#This Row],[Quantity]]</f>
        <v>49.95</v>
      </c>
    </row>
    <row r="2210" spans="1:5" x14ac:dyDescent="0.4">
      <c r="A2210" t="s">
        <v>1071</v>
      </c>
      <c r="B2210" t="s">
        <v>156</v>
      </c>
      <c r="C2210" t="str">
        <f>_xlfn.XLOOKUP(tbl_OrderProduct[[#This Row],[ProductID]],tbl_Product[ProductID],tbl_Product[Category])</f>
        <v>Strategy</v>
      </c>
      <c r="D2210">
        <v>1</v>
      </c>
      <c r="E2210" s="3">
        <f>_xlfn.XLOOKUP(tbl_OrderProduct[[#This Row],[ProductID]],tbl_Product[ProductID],tbl_Product[ListPrice])*tbl_OrderProduct[[#This Row],[Quantity]]</f>
        <v>40.99</v>
      </c>
    </row>
    <row r="2211" spans="1:5" x14ac:dyDescent="0.4">
      <c r="A2211" t="s">
        <v>1071</v>
      </c>
      <c r="B2211" t="s">
        <v>155</v>
      </c>
      <c r="C2211" t="str">
        <f>_xlfn.XLOOKUP(tbl_OrderProduct[[#This Row],[ProductID]],tbl_Product[ProductID],tbl_Product[Category])</f>
        <v>Strategy</v>
      </c>
      <c r="D2211">
        <v>1</v>
      </c>
      <c r="E2211" s="3">
        <f>_xlfn.XLOOKUP(tbl_OrderProduct[[#This Row],[ProductID]],tbl_Product[ProductID],tbl_Product[ListPrice])*tbl_OrderProduct[[#This Row],[Quantity]]</f>
        <v>27</v>
      </c>
    </row>
    <row r="2212" spans="1:5" x14ac:dyDescent="0.4">
      <c r="A2212" t="s">
        <v>1071</v>
      </c>
      <c r="B2212" t="s">
        <v>147</v>
      </c>
      <c r="C2212" t="str">
        <f>_xlfn.XLOOKUP(tbl_OrderProduct[[#This Row],[ProductID]],tbl_Product[ProductID],tbl_Product[Category])</f>
        <v>Classic</v>
      </c>
      <c r="D2212">
        <v>1</v>
      </c>
      <c r="E2212" s="3">
        <f>_xlfn.XLOOKUP(tbl_OrderProduct[[#This Row],[ProductID]],tbl_Product[ProductID],tbl_Product[ListPrice])*tbl_OrderProduct[[#This Row],[Quantity]]</f>
        <v>40.950000000000003</v>
      </c>
    </row>
    <row r="2213" spans="1:5" x14ac:dyDescent="0.4">
      <c r="A2213" t="s">
        <v>1072</v>
      </c>
      <c r="B2213" t="s">
        <v>157</v>
      </c>
      <c r="C2213" t="str">
        <f>_xlfn.XLOOKUP(tbl_OrderProduct[[#This Row],[ProductID]],tbl_Product[ProductID],tbl_Product[Category])</f>
        <v>Strategy</v>
      </c>
      <c r="D2213">
        <v>1</v>
      </c>
      <c r="E2213" s="3">
        <f>_xlfn.XLOOKUP(tbl_OrderProduct[[#This Row],[ProductID]],tbl_Product[ProductID],tbl_Product[ListPrice])*tbl_OrderProduct[[#This Row],[Quantity]]</f>
        <v>47</v>
      </c>
    </row>
    <row r="2214" spans="1:5" x14ac:dyDescent="0.4">
      <c r="A2214" t="s">
        <v>1073</v>
      </c>
      <c r="B2214" t="s">
        <v>138</v>
      </c>
      <c r="C2214" t="str">
        <f>_xlfn.XLOOKUP(tbl_OrderProduct[[#This Row],[ProductID]],tbl_Product[ProductID],tbl_Product[Category])</f>
        <v>Classic</v>
      </c>
      <c r="D2214">
        <v>1</v>
      </c>
      <c r="E2214" s="3">
        <f>_xlfn.XLOOKUP(tbl_OrderProduct[[#This Row],[ProductID]],tbl_Product[ProductID],tbl_Product[ListPrice])*tbl_OrderProduct[[#This Row],[Quantity]]</f>
        <v>62</v>
      </c>
    </row>
    <row r="2215" spans="1:5" x14ac:dyDescent="0.4">
      <c r="A2215" t="s">
        <v>1073</v>
      </c>
      <c r="B2215" t="s">
        <v>145</v>
      </c>
      <c r="C2215" t="str">
        <f>_xlfn.XLOOKUP(tbl_OrderProduct[[#This Row],[ProductID]],tbl_Product[ProductID],tbl_Product[Category])</f>
        <v>Adventure</v>
      </c>
      <c r="D2215">
        <v>2</v>
      </c>
      <c r="E2215" s="3">
        <f>_xlfn.XLOOKUP(tbl_OrderProduct[[#This Row],[ProductID]],tbl_Product[ProductID],tbl_Product[ListPrice])*tbl_OrderProduct[[#This Row],[Quantity]]</f>
        <v>81</v>
      </c>
    </row>
    <row r="2216" spans="1:5" x14ac:dyDescent="0.4">
      <c r="A2216" t="s">
        <v>1074</v>
      </c>
      <c r="B2216" t="s">
        <v>149</v>
      </c>
      <c r="C2216" t="str">
        <f>_xlfn.XLOOKUP(tbl_OrderProduct[[#This Row],[ProductID]],tbl_Product[ProductID],tbl_Product[Category])</f>
        <v>Co-op</v>
      </c>
      <c r="D2216">
        <v>1</v>
      </c>
      <c r="E2216" s="3">
        <f>_xlfn.XLOOKUP(tbl_OrderProduct[[#This Row],[ProductID]],tbl_Product[ProductID],tbl_Product[ListPrice])*tbl_OrderProduct[[#This Row],[Quantity]]</f>
        <v>20.99</v>
      </c>
    </row>
    <row r="2217" spans="1:5" x14ac:dyDescent="0.4">
      <c r="A2217" t="s">
        <v>1074</v>
      </c>
      <c r="B2217" t="s">
        <v>150</v>
      </c>
      <c r="C2217" t="str">
        <f>_xlfn.XLOOKUP(tbl_OrderProduct[[#This Row],[ProductID]],tbl_Product[ProductID],tbl_Product[Category])</f>
        <v>Party</v>
      </c>
      <c r="D2217">
        <v>1</v>
      </c>
      <c r="E2217" s="3">
        <f>_xlfn.XLOOKUP(tbl_OrderProduct[[#This Row],[ProductID]],tbl_Product[ProductID],tbl_Product[ListPrice])*tbl_OrderProduct[[#This Row],[Quantity]]</f>
        <v>35</v>
      </c>
    </row>
    <row r="2218" spans="1:5" x14ac:dyDescent="0.4">
      <c r="A2218" t="s">
        <v>1074</v>
      </c>
      <c r="B2218" t="s">
        <v>7</v>
      </c>
      <c r="C2218" t="str">
        <f>_xlfn.XLOOKUP(tbl_OrderProduct[[#This Row],[ProductID]],tbl_Product[ProductID],tbl_Product[Category])</f>
        <v>Strategy</v>
      </c>
      <c r="D2218">
        <v>2</v>
      </c>
      <c r="E2218" s="3">
        <f>_xlfn.XLOOKUP(tbl_OrderProduct[[#This Row],[ProductID]],tbl_Product[ProductID],tbl_Product[ListPrice])*tbl_OrderProduct[[#This Row],[Quantity]]</f>
        <v>106</v>
      </c>
    </row>
    <row r="2219" spans="1:5" x14ac:dyDescent="0.4">
      <c r="A2219" t="s">
        <v>1074</v>
      </c>
      <c r="B2219" t="s">
        <v>157</v>
      </c>
      <c r="C2219" t="str">
        <f>_xlfn.XLOOKUP(tbl_OrderProduct[[#This Row],[ProductID]],tbl_Product[ProductID],tbl_Product[Category])</f>
        <v>Strategy</v>
      </c>
      <c r="D2219">
        <v>1</v>
      </c>
      <c r="E2219" s="3">
        <f>_xlfn.XLOOKUP(tbl_OrderProduct[[#This Row],[ProductID]],tbl_Product[ProductID],tbl_Product[ListPrice])*tbl_OrderProduct[[#This Row],[Quantity]]</f>
        <v>47</v>
      </c>
    </row>
    <row r="2220" spans="1:5" x14ac:dyDescent="0.4">
      <c r="A2220" t="s">
        <v>1074</v>
      </c>
      <c r="B2220" t="s">
        <v>160</v>
      </c>
      <c r="C2220" t="str">
        <f>_xlfn.XLOOKUP(tbl_OrderProduct[[#This Row],[ProductID]],tbl_Product[ProductID],tbl_Product[Category])</f>
        <v>Co-op</v>
      </c>
      <c r="D2220">
        <v>3</v>
      </c>
      <c r="E2220" s="3">
        <f>_xlfn.XLOOKUP(tbl_OrderProduct[[#This Row],[ProductID]],tbl_Product[ProductID],tbl_Product[ListPrice])*tbl_OrderProduct[[#This Row],[Quantity]]</f>
        <v>115.47</v>
      </c>
    </row>
    <row r="2221" spans="1:5" x14ac:dyDescent="0.4">
      <c r="A2221" t="s">
        <v>1075</v>
      </c>
      <c r="B2221" t="s">
        <v>10</v>
      </c>
      <c r="C2221" t="str">
        <f>_xlfn.XLOOKUP(tbl_OrderProduct[[#This Row],[ProductID]],tbl_Product[ProductID],tbl_Product[Category])</f>
        <v>Party</v>
      </c>
      <c r="D2221">
        <v>1</v>
      </c>
      <c r="E2221" s="3">
        <f>_xlfn.XLOOKUP(tbl_OrderProduct[[#This Row],[ProductID]],tbl_Product[ProductID],tbl_Product[ListPrice])*tbl_OrderProduct[[#This Row],[Quantity]]</f>
        <v>49</v>
      </c>
    </row>
    <row r="2222" spans="1:5" x14ac:dyDescent="0.4">
      <c r="A2222" t="s">
        <v>1075</v>
      </c>
      <c r="B2222" t="s">
        <v>161</v>
      </c>
      <c r="C2222" t="str">
        <f>_xlfn.XLOOKUP(tbl_OrderProduct[[#This Row],[ProductID]],tbl_Product[ProductID],tbl_Product[Category])</f>
        <v>Strategy</v>
      </c>
      <c r="D2222">
        <v>1</v>
      </c>
      <c r="E2222" s="3">
        <f>_xlfn.XLOOKUP(tbl_OrderProduct[[#This Row],[ProductID]],tbl_Product[ProductID],tbl_Product[ListPrice])*tbl_OrderProduct[[#This Row],[Quantity]]</f>
        <v>55.95</v>
      </c>
    </row>
    <row r="2223" spans="1:5" x14ac:dyDescent="0.4">
      <c r="A2223" t="s">
        <v>1075</v>
      </c>
      <c r="B2223" t="s">
        <v>140</v>
      </c>
      <c r="C2223" t="str">
        <f>_xlfn.XLOOKUP(tbl_OrderProduct[[#This Row],[ProductID]],tbl_Product[ProductID],tbl_Product[Category])</f>
        <v>Strategy</v>
      </c>
      <c r="D2223">
        <v>1</v>
      </c>
      <c r="E2223" s="3">
        <f>_xlfn.XLOOKUP(tbl_OrderProduct[[#This Row],[ProductID]],tbl_Product[ProductID],tbl_Product[ListPrice])*tbl_OrderProduct[[#This Row],[Quantity]]</f>
        <v>63.49</v>
      </c>
    </row>
    <row r="2224" spans="1:5" x14ac:dyDescent="0.4">
      <c r="A2224" t="s">
        <v>1076</v>
      </c>
      <c r="B2224" t="s">
        <v>145</v>
      </c>
      <c r="C2224" t="str">
        <f>_xlfn.XLOOKUP(tbl_OrderProduct[[#This Row],[ProductID]],tbl_Product[ProductID],tbl_Product[Category])</f>
        <v>Adventure</v>
      </c>
      <c r="D2224">
        <v>1</v>
      </c>
      <c r="E2224" s="3">
        <f>_xlfn.XLOOKUP(tbl_OrderProduct[[#This Row],[ProductID]],tbl_Product[ProductID],tbl_Product[ListPrice])*tbl_OrderProduct[[#This Row],[Quantity]]</f>
        <v>40.5</v>
      </c>
    </row>
    <row r="2225" spans="1:5" x14ac:dyDescent="0.4">
      <c r="A2225" t="s">
        <v>1076</v>
      </c>
      <c r="B2225" t="s">
        <v>3</v>
      </c>
      <c r="C2225" t="str">
        <f>_xlfn.XLOOKUP(tbl_OrderProduct[[#This Row],[ProductID]],tbl_Product[ProductID],tbl_Product[Category])</f>
        <v>Co-op</v>
      </c>
      <c r="D2225">
        <v>2</v>
      </c>
      <c r="E2225" s="3">
        <f>_xlfn.XLOOKUP(tbl_OrderProduct[[#This Row],[ProductID]],tbl_Product[ProductID],tbl_Product[ListPrice])*tbl_OrderProduct[[#This Row],[Quantity]]</f>
        <v>69.900000000000006</v>
      </c>
    </row>
    <row r="2226" spans="1:5" x14ac:dyDescent="0.4">
      <c r="A2226" t="s">
        <v>1077</v>
      </c>
      <c r="B2226" t="s">
        <v>6</v>
      </c>
      <c r="C2226" t="str">
        <f>_xlfn.XLOOKUP(tbl_OrderProduct[[#This Row],[ProductID]],tbl_Product[ProductID],tbl_Product[Category])</f>
        <v>Adventure</v>
      </c>
      <c r="D2226">
        <v>2</v>
      </c>
      <c r="E2226" s="3">
        <f>_xlfn.XLOOKUP(tbl_OrderProduct[[#This Row],[ProductID]],tbl_Product[ProductID],tbl_Product[ListPrice])*tbl_OrderProduct[[#This Row],[Quantity]]</f>
        <v>34</v>
      </c>
    </row>
    <row r="2227" spans="1:5" x14ac:dyDescent="0.4">
      <c r="A2227" t="s">
        <v>1077</v>
      </c>
      <c r="B2227" t="s">
        <v>151</v>
      </c>
      <c r="C2227" t="str">
        <f>_xlfn.XLOOKUP(tbl_OrderProduct[[#This Row],[ProductID]],tbl_Product[ProductID],tbl_Product[Category])</f>
        <v>Adventure</v>
      </c>
      <c r="D2227">
        <v>1</v>
      </c>
      <c r="E2227" s="3">
        <f>_xlfn.XLOOKUP(tbl_OrderProduct[[#This Row],[ProductID]],tbl_Product[ProductID],tbl_Product[ListPrice])*tbl_OrderProduct[[#This Row],[Quantity]]</f>
        <v>60.95</v>
      </c>
    </row>
    <row r="2228" spans="1:5" x14ac:dyDescent="0.4">
      <c r="A2228" t="s">
        <v>1077</v>
      </c>
      <c r="B2228" t="s">
        <v>129</v>
      </c>
      <c r="C2228" t="str">
        <f>_xlfn.XLOOKUP(tbl_OrderProduct[[#This Row],[ProductID]],tbl_Product[ProductID],tbl_Product[Category])</f>
        <v>Party</v>
      </c>
      <c r="D2228">
        <v>1</v>
      </c>
      <c r="E2228" s="3">
        <f>_xlfn.XLOOKUP(tbl_OrderProduct[[#This Row],[ProductID]],tbl_Product[ProductID],tbl_Product[ListPrice])*tbl_OrderProduct[[#This Row],[Quantity]]</f>
        <v>49.49</v>
      </c>
    </row>
    <row r="2229" spans="1:5" x14ac:dyDescent="0.4">
      <c r="A2229" t="s">
        <v>1077</v>
      </c>
      <c r="B2229" t="s">
        <v>10</v>
      </c>
      <c r="C2229" t="str">
        <f>_xlfn.XLOOKUP(tbl_OrderProduct[[#This Row],[ProductID]],tbl_Product[ProductID],tbl_Product[Category])</f>
        <v>Party</v>
      </c>
      <c r="D2229">
        <v>1</v>
      </c>
      <c r="E2229" s="3">
        <f>_xlfn.XLOOKUP(tbl_OrderProduct[[#This Row],[ProductID]],tbl_Product[ProductID],tbl_Product[ListPrice])*tbl_OrderProduct[[#This Row],[Quantity]]</f>
        <v>49</v>
      </c>
    </row>
    <row r="2230" spans="1:5" x14ac:dyDescent="0.4">
      <c r="A2230" t="s">
        <v>1078</v>
      </c>
      <c r="B2230" t="s">
        <v>148</v>
      </c>
      <c r="C2230" t="str">
        <f>_xlfn.XLOOKUP(tbl_OrderProduct[[#This Row],[ProductID]],tbl_Product[ProductID],tbl_Product[Category])</f>
        <v>Strategy</v>
      </c>
      <c r="D2230">
        <v>1</v>
      </c>
      <c r="E2230" s="3">
        <f>_xlfn.XLOOKUP(tbl_OrderProduct[[#This Row],[ProductID]],tbl_Product[ProductID],tbl_Product[ListPrice])*tbl_OrderProduct[[#This Row],[Quantity]]</f>
        <v>20.49</v>
      </c>
    </row>
    <row r="2231" spans="1:5" x14ac:dyDescent="0.4">
      <c r="A2231" t="s">
        <v>1078</v>
      </c>
      <c r="B2231" t="s">
        <v>132</v>
      </c>
      <c r="C2231" t="str">
        <f>_xlfn.XLOOKUP(tbl_OrderProduct[[#This Row],[ProductID]],tbl_Product[ProductID],tbl_Product[Category])</f>
        <v>Strategy</v>
      </c>
      <c r="D2231">
        <v>1</v>
      </c>
      <c r="E2231" s="3">
        <f>_xlfn.XLOOKUP(tbl_OrderProduct[[#This Row],[ProductID]],tbl_Product[ProductID],tbl_Product[ListPrice])*tbl_OrderProduct[[#This Row],[Quantity]]</f>
        <v>16.5</v>
      </c>
    </row>
    <row r="2232" spans="1:5" x14ac:dyDescent="0.4">
      <c r="A2232" t="s">
        <v>1078</v>
      </c>
      <c r="B2232" t="s">
        <v>161</v>
      </c>
      <c r="C2232" t="str">
        <f>_xlfn.XLOOKUP(tbl_OrderProduct[[#This Row],[ProductID]],tbl_Product[ProductID],tbl_Product[Category])</f>
        <v>Strategy</v>
      </c>
      <c r="D2232">
        <v>1</v>
      </c>
      <c r="E2232" s="3">
        <f>_xlfn.XLOOKUP(tbl_OrderProduct[[#This Row],[ProductID]],tbl_Product[ProductID],tbl_Product[ListPrice])*tbl_OrderProduct[[#This Row],[Quantity]]</f>
        <v>55.95</v>
      </c>
    </row>
    <row r="2233" spans="1:5" x14ac:dyDescent="0.4">
      <c r="A2233" t="s">
        <v>1079</v>
      </c>
      <c r="B2233" t="s">
        <v>9</v>
      </c>
      <c r="C2233" t="str">
        <f>_xlfn.XLOOKUP(tbl_OrderProduct[[#This Row],[ProductID]],tbl_Product[ProductID],tbl_Product[Category])</f>
        <v>Strategy</v>
      </c>
      <c r="D2233">
        <v>1</v>
      </c>
      <c r="E2233" s="3">
        <f>_xlfn.XLOOKUP(tbl_OrderProduct[[#This Row],[ProductID]],tbl_Product[ProductID],tbl_Product[ListPrice])*tbl_OrderProduct[[#This Row],[Quantity]]</f>
        <v>73.95</v>
      </c>
    </row>
    <row r="2234" spans="1:5" x14ac:dyDescent="0.4">
      <c r="A2234" t="s">
        <v>1079</v>
      </c>
      <c r="B2234" t="s">
        <v>155</v>
      </c>
      <c r="C2234" t="str">
        <f>_xlfn.XLOOKUP(tbl_OrderProduct[[#This Row],[ProductID]],tbl_Product[ProductID],tbl_Product[Category])</f>
        <v>Strategy</v>
      </c>
      <c r="D2234">
        <v>1</v>
      </c>
      <c r="E2234" s="3">
        <f>_xlfn.XLOOKUP(tbl_OrderProduct[[#This Row],[ProductID]],tbl_Product[ProductID],tbl_Product[ListPrice])*tbl_OrderProduct[[#This Row],[Quantity]]</f>
        <v>27</v>
      </c>
    </row>
    <row r="2235" spans="1:5" x14ac:dyDescent="0.4">
      <c r="A2235" t="s">
        <v>1079</v>
      </c>
      <c r="B2235" t="s">
        <v>159</v>
      </c>
      <c r="C2235" t="str">
        <f>_xlfn.XLOOKUP(tbl_OrderProduct[[#This Row],[ProductID]],tbl_Product[ProductID],tbl_Product[Category])</f>
        <v>Strategy</v>
      </c>
      <c r="D2235">
        <v>3</v>
      </c>
      <c r="E2235" s="3">
        <f>_xlfn.XLOOKUP(tbl_OrderProduct[[#This Row],[ProductID]],tbl_Product[ProductID],tbl_Product[ListPrice])*tbl_OrderProduct[[#This Row],[Quantity]]</f>
        <v>174</v>
      </c>
    </row>
    <row r="2236" spans="1:5" x14ac:dyDescent="0.4">
      <c r="A2236" t="s">
        <v>1079</v>
      </c>
      <c r="B2236" t="s">
        <v>142</v>
      </c>
      <c r="C2236" t="str">
        <f>_xlfn.XLOOKUP(tbl_OrderProduct[[#This Row],[ProductID]],tbl_Product[ProductID],tbl_Product[Category])</f>
        <v>Classic</v>
      </c>
      <c r="D2236">
        <v>2</v>
      </c>
      <c r="E2236" s="3">
        <f>_xlfn.XLOOKUP(tbl_OrderProduct[[#This Row],[ProductID]],tbl_Product[ProductID],tbl_Product[ListPrice])*tbl_OrderProduct[[#This Row],[Quantity]]</f>
        <v>98.98</v>
      </c>
    </row>
    <row r="2237" spans="1:5" x14ac:dyDescent="0.4">
      <c r="A2237" t="s">
        <v>1079</v>
      </c>
      <c r="B2237" t="s">
        <v>5</v>
      </c>
      <c r="C2237" t="str">
        <f>_xlfn.XLOOKUP(tbl_OrderProduct[[#This Row],[ProductID]],tbl_Product[ProductID],tbl_Product[Category])</f>
        <v>Strategy</v>
      </c>
      <c r="D2237">
        <v>1</v>
      </c>
      <c r="E2237" s="3">
        <f>_xlfn.XLOOKUP(tbl_OrderProduct[[#This Row],[ProductID]],tbl_Product[ProductID],tbl_Product[ListPrice])*tbl_OrderProduct[[#This Row],[Quantity]]</f>
        <v>49.95</v>
      </c>
    </row>
    <row r="2238" spans="1:5" x14ac:dyDescent="0.4">
      <c r="A2238" t="s">
        <v>1080</v>
      </c>
      <c r="B2238" t="s">
        <v>158</v>
      </c>
      <c r="C2238" t="str">
        <f>_xlfn.XLOOKUP(tbl_OrderProduct[[#This Row],[ProductID]],tbl_Product[ProductID],tbl_Product[Category])</f>
        <v>Classic</v>
      </c>
      <c r="D2238">
        <v>1</v>
      </c>
      <c r="E2238" s="3">
        <f>_xlfn.XLOOKUP(tbl_OrderProduct[[#This Row],[ProductID]],tbl_Product[ProductID],tbl_Product[ListPrice])*tbl_OrderProduct[[#This Row],[Quantity]]</f>
        <v>45</v>
      </c>
    </row>
    <row r="2239" spans="1:5" x14ac:dyDescent="0.4">
      <c r="A2239" t="s">
        <v>1081</v>
      </c>
      <c r="B2239" t="s">
        <v>153</v>
      </c>
      <c r="C2239" t="str">
        <f>_xlfn.XLOOKUP(tbl_OrderProduct[[#This Row],[ProductID]],tbl_Product[ProductID],tbl_Product[Category])</f>
        <v>Strategy</v>
      </c>
      <c r="D2239">
        <v>1</v>
      </c>
      <c r="E2239" s="3">
        <f>_xlfn.XLOOKUP(tbl_OrderProduct[[#This Row],[ProductID]],tbl_Product[ProductID],tbl_Product[ListPrice])*tbl_OrderProduct[[#This Row],[Quantity]]</f>
        <v>37.950000000000003</v>
      </c>
    </row>
    <row r="2240" spans="1:5" x14ac:dyDescent="0.4">
      <c r="A2240" t="s">
        <v>1081</v>
      </c>
      <c r="B2240" t="s">
        <v>162</v>
      </c>
      <c r="C2240" t="str">
        <f>_xlfn.XLOOKUP(tbl_OrderProduct[[#This Row],[ProductID]],tbl_Product[ProductID],tbl_Product[Category])</f>
        <v>Strategy</v>
      </c>
      <c r="D2240">
        <v>1</v>
      </c>
      <c r="E2240" s="3">
        <f>_xlfn.XLOOKUP(tbl_OrderProduct[[#This Row],[ProductID]],tbl_Product[ProductID],tbl_Product[ListPrice])*tbl_OrderProduct[[#This Row],[Quantity]]</f>
        <v>17.5</v>
      </c>
    </row>
    <row r="2241" spans="1:5" x14ac:dyDescent="0.4">
      <c r="A2241" t="s">
        <v>1082</v>
      </c>
      <c r="B2241" t="s">
        <v>11</v>
      </c>
      <c r="C2241" t="str">
        <f>_xlfn.XLOOKUP(tbl_OrderProduct[[#This Row],[ProductID]],tbl_Product[ProductID],tbl_Product[Category])</f>
        <v>Adventure</v>
      </c>
      <c r="D2241">
        <v>1</v>
      </c>
      <c r="E2241" s="3">
        <f>_xlfn.XLOOKUP(tbl_OrderProduct[[#This Row],[ProductID]],tbl_Product[ProductID],tbl_Product[ListPrice])*tbl_OrderProduct[[#This Row],[Quantity]]</f>
        <v>19.95</v>
      </c>
    </row>
    <row r="2242" spans="1:5" x14ac:dyDescent="0.4">
      <c r="A2242" t="s">
        <v>1082</v>
      </c>
      <c r="B2242" t="s">
        <v>151</v>
      </c>
      <c r="C2242" t="str">
        <f>_xlfn.XLOOKUP(tbl_OrderProduct[[#This Row],[ProductID]],tbl_Product[ProductID],tbl_Product[Category])</f>
        <v>Adventure</v>
      </c>
      <c r="D2242">
        <v>1</v>
      </c>
      <c r="E2242" s="3">
        <f>_xlfn.XLOOKUP(tbl_OrderProduct[[#This Row],[ProductID]],tbl_Product[ProductID],tbl_Product[ListPrice])*tbl_OrderProduct[[#This Row],[Quantity]]</f>
        <v>60.95</v>
      </c>
    </row>
    <row r="2243" spans="1:5" x14ac:dyDescent="0.4">
      <c r="A2243" t="s">
        <v>1083</v>
      </c>
      <c r="B2243" t="s">
        <v>151</v>
      </c>
      <c r="C2243" t="str">
        <f>_xlfn.XLOOKUP(tbl_OrderProduct[[#This Row],[ProductID]],tbl_Product[ProductID],tbl_Product[Category])</f>
        <v>Adventure</v>
      </c>
      <c r="D2243">
        <v>1</v>
      </c>
      <c r="E2243" s="3">
        <f>_xlfn.XLOOKUP(tbl_OrderProduct[[#This Row],[ProductID]],tbl_Product[ProductID],tbl_Product[ListPrice])*tbl_OrderProduct[[#This Row],[Quantity]]</f>
        <v>60.95</v>
      </c>
    </row>
    <row r="2244" spans="1:5" x14ac:dyDescent="0.4">
      <c r="A2244" t="s">
        <v>1084</v>
      </c>
      <c r="B2244" t="s">
        <v>7</v>
      </c>
      <c r="C2244" t="str">
        <f>_xlfn.XLOOKUP(tbl_OrderProduct[[#This Row],[ProductID]],tbl_Product[ProductID],tbl_Product[Category])</f>
        <v>Strategy</v>
      </c>
      <c r="D2244">
        <v>1</v>
      </c>
      <c r="E2244" s="3">
        <f>_xlfn.XLOOKUP(tbl_OrderProduct[[#This Row],[ProductID]],tbl_Product[ProductID],tbl_Product[ListPrice])*tbl_OrderProduct[[#This Row],[Quantity]]</f>
        <v>53</v>
      </c>
    </row>
    <row r="2245" spans="1:5" x14ac:dyDescent="0.4">
      <c r="A2245" t="s">
        <v>1084</v>
      </c>
      <c r="B2245" t="s">
        <v>151</v>
      </c>
      <c r="C2245" t="str">
        <f>_xlfn.XLOOKUP(tbl_OrderProduct[[#This Row],[ProductID]],tbl_Product[ProductID],tbl_Product[Category])</f>
        <v>Adventure</v>
      </c>
      <c r="D2245">
        <v>2</v>
      </c>
      <c r="E2245" s="3">
        <f>_xlfn.XLOOKUP(tbl_OrderProduct[[#This Row],[ProductID]],tbl_Product[ProductID],tbl_Product[ListPrice])*tbl_OrderProduct[[#This Row],[Quantity]]</f>
        <v>121.9</v>
      </c>
    </row>
    <row r="2246" spans="1:5" x14ac:dyDescent="0.4">
      <c r="A2246" t="s">
        <v>1084</v>
      </c>
      <c r="B2246" t="s">
        <v>163</v>
      </c>
      <c r="C2246" t="str">
        <f>_xlfn.XLOOKUP(tbl_OrderProduct[[#This Row],[ProductID]],tbl_Product[ProductID],tbl_Product[Category])</f>
        <v>Party</v>
      </c>
      <c r="D2246">
        <v>2</v>
      </c>
      <c r="E2246" s="3">
        <f>_xlfn.XLOOKUP(tbl_OrderProduct[[#This Row],[ProductID]],tbl_Product[ProductID],tbl_Product[ListPrice])*tbl_OrderProduct[[#This Row],[Quantity]]</f>
        <v>76</v>
      </c>
    </row>
    <row r="2247" spans="1:5" x14ac:dyDescent="0.4">
      <c r="A2247" t="s">
        <v>1084</v>
      </c>
      <c r="B2247" t="s">
        <v>161</v>
      </c>
      <c r="C2247" t="str">
        <f>_xlfn.XLOOKUP(tbl_OrderProduct[[#This Row],[ProductID]],tbl_Product[ProductID],tbl_Product[Category])</f>
        <v>Strategy</v>
      </c>
      <c r="D2247">
        <v>2</v>
      </c>
      <c r="E2247" s="3">
        <f>_xlfn.XLOOKUP(tbl_OrderProduct[[#This Row],[ProductID]],tbl_Product[ProductID],tbl_Product[ListPrice])*tbl_OrderProduct[[#This Row],[Quantity]]</f>
        <v>111.9</v>
      </c>
    </row>
    <row r="2248" spans="1:5" x14ac:dyDescent="0.4">
      <c r="A2248" t="s">
        <v>1085</v>
      </c>
      <c r="B2248" t="s">
        <v>11</v>
      </c>
      <c r="C2248" t="str">
        <f>_xlfn.XLOOKUP(tbl_OrderProduct[[#This Row],[ProductID]],tbl_Product[ProductID],tbl_Product[Category])</f>
        <v>Adventure</v>
      </c>
      <c r="D2248">
        <v>1</v>
      </c>
      <c r="E2248" s="3">
        <f>_xlfn.XLOOKUP(tbl_OrderProduct[[#This Row],[ProductID]],tbl_Product[ProductID],tbl_Product[ListPrice])*tbl_OrderProduct[[#This Row],[Quantity]]</f>
        <v>19.95</v>
      </c>
    </row>
    <row r="2249" spans="1:5" x14ac:dyDescent="0.4">
      <c r="A2249" t="s">
        <v>1085</v>
      </c>
      <c r="B2249" t="s">
        <v>145</v>
      </c>
      <c r="C2249" t="str">
        <f>_xlfn.XLOOKUP(tbl_OrderProduct[[#This Row],[ProductID]],tbl_Product[ProductID],tbl_Product[Category])</f>
        <v>Adventure</v>
      </c>
      <c r="D2249">
        <v>3</v>
      </c>
      <c r="E2249" s="3">
        <f>_xlfn.XLOOKUP(tbl_OrderProduct[[#This Row],[ProductID]],tbl_Product[ProductID],tbl_Product[ListPrice])*tbl_OrderProduct[[#This Row],[Quantity]]</f>
        <v>121.5</v>
      </c>
    </row>
    <row r="2250" spans="1:5" x14ac:dyDescent="0.4">
      <c r="A2250" t="s">
        <v>1085</v>
      </c>
      <c r="B2250" t="s">
        <v>3</v>
      </c>
      <c r="C2250" t="str">
        <f>_xlfn.XLOOKUP(tbl_OrderProduct[[#This Row],[ProductID]],tbl_Product[ProductID],tbl_Product[Category])</f>
        <v>Co-op</v>
      </c>
      <c r="D2250">
        <v>1</v>
      </c>
      <c r="E2250" s="3">
        <f>_xlfn.XLOOKUP(tbl_OrderProduct[[#This Row],[ProductID]],tbl_Product[ProductID],tbl_Product[ListPrice])*tbl_OrderProduct[[#This Row],[Quantity]]</f>
        <v>34.950000000000003</v>
      </c>
    </row>
    <row r="2251" spans="1:5" x14ac:dyDescent="0.4">
      <c r="A2251" t="s">
        <v>1085</v>
      </c>
      <c r="B2251" t="s">
        <v>154</v>
      </c>
      <c r="C2251" t="str">
        <f>_xlfn.XLOOKUP(tbl_OrderProduct[[#This Row],[ProductID]],tbl_Product[ProductID],tbl_Product[Category])</f>
        <v>Strategy</v>
      </c>
      <c r="D2251">
        <v>1</v>
      </c>
      <c r="E2251" s="3">
        <f>_xlfn.XLOOKUP(tbl_OrderProduct[[#This Row],[ProductID]],tbl_Product[ProductID],tbl_Product[ListPrice])*tbl_OrderProduct[[#This Row],[Quantity]]</f>
        <v>31</v>
      </c>
    </row>
    <row r="2252" spans="1:5" x14ac:dyDescent="0.4">
      <c r="A2252" t="s">
        <v>1085</v>
      </c>
      <c r="B2252" t="s">
        <v>149</v>
      </c>
      <c r="C2252" t="str">
        <f>_xlfn.XLOOKUP(tbl_OrderProduct[[#This Row],[ProductID]],tbl_Product[ProductID],tbl_Product[Category])</f>
        <v>Co-op</v>
      </c>
      <c r="D2252">
        <v>1</v>
      </c>
      <c r="E2252" s="3">
        <f>_xlfn.XLOOKUP(tbl_OrderProduct[[#This Row],[ProductID]],tbl_Product[ProductID],tbl_Product[ListPrice])*tbl_OrderProduct[[#This Row],[Quantity]]</f>
        <v>20.99</v>
      </c>
    </row>
    <row r="2253" spans="1:5" x14ac:dyDescent="0.4">
      <c r="A2253" t="s">
        <v>1085</v>
      </c>
      <c r="B2253" t="s">
        <v>139</v>
      </c>
      <c r="C2253" t="str">
        <f>_xlfn.XLOOKUP(tbl_OrderProduct[[#This Row],[ProductID]],tbl_Product[ProductID],tbl_Product[Category])</f>
        <v>Strategy</v>
      </c>
      <c r="D2253">
        <v>1</v>
      </c>
      <c r="E2253" s="3">
        <f>_xlfn.XLOOKUP(tbl_OrderProduct[[#This Row],[ProductID]],tbl_Product[ProductID],tbl_Product[ListPrice])*tbl_OrderProduct[[#This Row],[Quantity]]</f>
        <v>54.99</v>
      </c>
    </row>
    <row r="2254" spans="1:5" x14ac:dyDescent="0.4">
      <c r="A2254" t="s">
        <v>1086</v>
      </c>
      <c r="B2254" t="s">
        <v>147</v>
      </c>
      <c r="C2254" t="str">
        <f>_xlfn.XLOOKUP(tbl_OrderProduct[[#This Row],[ProductID]],tbl_Product[ProductID],tbl_Product[Category])</f>
        <v>Classic</v>
      </c>
      <c r="D2254">
        <v>1</v>
      </c>
      <c r="E2254" s="3">
        <f>_xlfn.XLOOKUP(tbl_OrderProduct[[#This Row],[ProductID]],tbl_Product[ProductID],tbl_Product[ListPrice])*tbl_OrderProduct[[#This Row],[Quantity]]</f>
        <v>40.950000000000003</v>
      </c>
    </row>
    <row r="2255" spans="1:5" x14ac:dyDescent="0.4">
      <c r="A2255" t="s">
        <v>1086</v>
      </c>
      <c r="B2255" t="s">
        <v>158</v>
      </c>
      <c r="C2255" t="str">
        <f>_xlfn.XLOOKUP(tbl_OrderProduct[[#This Row],[ProductID]],tbl_Product[ProductID],tbl_Product[Category])</f>
        <v>Classic</v>
      </c>
      <c r="D2255">
        <v>1</v>
      </c>
      <c r="E2255" s="3">
        <f>_xlfn.XLOOKUP(tbl_OrderProduct[[#This Row],[ProductID]],tbl_Product[ProductID],tbl_Product[ListPrice])*tbl_OrderProduct[[#This Row],[Quantity]]</f>
        <v>45</v>
      </c>
    </row>
    <row r="2256" spans="1:5" x14ac:dyDescent="0.4">
      <c r="A2256" t="s">
        <v>1086</v>
      </c>
      <c r="B2256" t="s">
        <v>164</v>
      </c>
      <c r="C2256" t="str">
        <f>_xlfn.XLOOKUP(tbl_OrderProduct[[#This Row],[ProductID]],tbl_Product[ProductID],tbl_Product[Category])</f>
        <v>Strategy</v>
      </c>
      <c r="D2256">
        <v>1</v>
      </c>
      <c r="E2256" s="3">
        <f>_xlfn.XLOOKUP(tbl_OrderProduct[[#This Row],[ProductID]],tbl_Product[ProductID],tbl_Product[ListPrice])*tbl_OrderProduct[[#This Row],[Quantity]]</f>
        <v>29</v>
      </c>
    </row>
    <row r="2257" spans="1:5" x14ac:dyDescent="0.4">
      <c r="A2257" t="s">
        <v>1086</v>
      </c>
      <c r="B2257" t="s">
        <v>134</v>
      </c>
      <c r="C2257" t="str">
        <f>_xlfn.XLOOKUP(tbl_OrderProduct[[#This Row],[ProductID]],tbl_Product[ProductID],tbl_Product[Category])</f>
        <v>Co-op</v>
      </c>
      <c r="D2257">
        <v>1</v>
      </c>
      <c r="E2257" s="3">
        <f>_xlfn.XLOOKUP(tbl_OrderProduct[[#This Row],[ProductID]],tbl_Product[ProductID],tbl_Product[ListPrice])*tbl_OrderProduct[[#This Row],[Quantity]]</f>
        <v>33.5</v>
      </c>
    </row>
    <row r="2258" spans="1:5" x14ac:dyDescent="0.4">
      <c r="A2258" t="s">
        <v>1086</v>
      </c>
      <c r="B2258" t="s">
        <v>5</v>
      </c>
      <c r="C2258" t="str">
        <f>_xlfn.XLOOKUP(tbl_OrderProduct[[#This Row],[ProductID]],tbl_Product[ProductID],tbl_Product[Category])</f>
        <v>Strategy</v>
      </c>
      <c r="D2258">
        <v>1</v>
      </c>
      <c r="E2258" s="3">
        <f>_xlfn.XLOOKUP(tbl_OrderProduct[[#This Row],[ProductID]],tbl_Product[ProductID],tbl_Product[ListPrice])*tbl_OrderProduct[[#This Row],[Quantity]]</f>
        <v>49.95</v>
      </c>
    </row>
    <row r="2259" spans="1:5" x14ac:dyDescent="0.4">
      <c r="A2259" t="s">
        <v>1087</v>
      </c>
      <c r="B2259" t="s">
        <v>150</v>
      </c>
      <c r="C2259" t="str">
        <f>_xlfn.XLOOKUP(tbl_OrderProduct[[#This Row],[ProductID]],tbl_Product[ProductID],tbl_Product[Category])</f>
        <v>Party</v>
      </c>
      <c r="D2259">
        <v>1</v>
      </c>
      <c r="E2259" s="3">
        <f>_xlfn.XLOOKUP(tbl_OrderProduct[[#This Row],[ProductID]],tbl_Product[ProductID],tbl_Product[ListPrice])*tbl_OrderProduct[[#This Row],[Quantity]]</f>
        <v>35</v>
      </c>
    </row>
    <row r="2260" spans="1:5" x14ac:dyDescent="0.4">
      <c r="A2260" t="s">
        <v>1087</v>
      </c>
      <c r="B2260" t="s">
        <v>154</v>
      </c>
      <c r="C2260" t="str">
        <f>_xlfn.XLOOKUP(tbl_OrderProduct[[#This Row],[ProductID]],tbl_Product[ProductID],tbl_Product[Category])</f>
        <v>Strategy</v>
      </c>
      <c r="D2260">
        <v>1</v>
      </c>
      <c r="E2260" s="3">
        <f>_xlfn.XLOOKUP(tbl_OrderProduct[[#This Row],[ProductID]],tbl_Product[ProductID],tbl_Product[ListPrice])*tbl_OrderProduct[[#This Row],[Quantity]]</f>
        <v>31</v>
      </c>
    </row>
    <row r="2261" spans="1:5" x14ac:dyDescent="0.4">
      <c r="A2261" t="s">
        <v>1087</v>
      </c>
      <c r="B2261" t="s">
        <v>164</v>
      </c>
      <c r="C2261" t="str">
        <f>_xlfn.XLOOKUP(tbl_OrderProduct[[#This Row],[ProductID]],tbl_Product[ProductID],tbl_Product[Category])</f>
        <v>Strategy</v>
      </c>
      <c r="D2261">
        <v>1</v>
      </c>
      <c r="E2261" s="3">
        <f>_xlfn.XLOOKUP(tbl_OrderProduct[[#This Row],[ProductID]],tbl_Product[ProductID],tbl_Product[ListPrice])*tbl_OrderProduct[[#This Row],[Quantity]]</f>
        <v>29</v>
      </c>
    </row>
    <row r="2262" spans="1:5" x14ac:dyDescent="0.4">
      <c r="A2262" t="s">
        <v>1088</v>
      </c>
      <c r="B2262" t="s">
        <v>157</v>
      </c>
      <c r="C2262" t="str">
        <f>_xlfn.XLOOKUP(tbl_OrderProduct[[#This Row],[ProductID]],tbl_Product[ProductID],tbl_Product[Category])</f>
        <v>Strategy</v>
      </c>
      <c r="D2262">
        <v>1</v>
      </c>
      <c r="E2262" s="3">
        <f>_xlfn.XLOOKUP(tbl_OrderProduct[[#This Row],[ProductID]],tbl_Product[ProductID],tbl_Product[ListPrice])*tbl_OrderProduct[[#This Row],[Quantity]]</f>
        <v>47</v>
      </c>
    </row>
    <row r="2263" spans="1:5" x14ac:dyDescent="0.4">
      <c r="A2263" t="s">
        <v>1089</v>
      </c>
      <c r="B2263" t="s">
        <v>140</v>
      </c>
      <c r="C2263" t="str">
        <f>_xlfn.XLOOKUP(tbl_OrderProduct[[#This Row],[ProductID]],tbl_Product[ProductID],tbl_Product[Category])</f>
        <v>Strategy</v>
      </c>
      <c r="D2263">
        <v>1</v>
      </c>
      <c r="E2263" s="3">
        <f>_xlfn.XLOOKUP(tbl_OrderProduct[[#This Row],[ProductID]],tbl_Product[ProductID],tbl_Product[ListPrice])*tbl_OrderProduct[[#This Row],[Quantity]]</f>
        <v>63.49</v>
      </c>
    </row>
    <row r="2264" spans="1:5" x14ac:dyDescent="0.4">
      <c r="A2264" t="s">
        <v>1089</v>
      </c>
      <c r="B2264" t="s">
        <v>145</v>
      </c>
      <c r="C2264" t="str">
        <f>_xlfn.XLOOKUP(tbl_OrderProduct[[#This Row],[ProductID]],tbl_Product[ProductID],tbl_Product[Category])</f>
        <v>Adventure</v>
      </c>
      <c r="D2264">
        <v>1</v>
      </c>
      <c r="E2264" s="3">
        <f>_xlfn.XLOOKUP(tbl_OrderProduct[[#This Row],[ProductID]],tbl_Product[ProductID],tbl_Product[ListPrice])*tbl_OrderProduct[[#This Row],[Quantity]]</f>
        <v>40.5</v>
      </c>
    </row>
    <row r="2265" spans="1:5" x14ac:dyDescent="0.4">
      <c r="A2265" t="s">
        <v>1090</v>
      </c>
      <c r="B2265" t="s">
        <v>7</v>
      </c>
      <c r="C2265" t="str">
        <f>_xlfn.XLOOKUP(tbl_OrderProduct[[#This Row],[ProductID]],tbl_Product[ProductID],tbl_Product[Category])</f>
        <v>Strategy</v>
      </c>
      <c r="D2265">
        <v>1</v>
      </c>
      <c r="E2265" s="3">
        <f>_xlfn.XLOOKUP(tbl_OrderProduct[[#This Row],[ProductID]],tbl_Product[ProductID],tbl_Product[ListPrice])*tbl_OrderProduct[[#This Row],[Quantity]]</f>
        <v>53</v>
      </c>
    </row>
    <row r="2266" spans="1:5" x14ac:dyDescent="0.4">
      <c r="A2266" t="s">
        <v>1090</v>
      </c>
      <c r="B2266" t="s">
        <v>140</v>
      </c>
      <c r="C2266" t="str">
        <f>_xlfn.XLOOKUP(tbl_OrderProduct[[#This Row],[ProductID]],tbl_Product[ProductID],tbl_Product[Category])</f>
        <v>Strategy</v>
      </c>
      <c r="D2266">
        <v>2</v>
      </c>
      <c r="E2266" s="3">
        <f>_xlfn.XLOOKUP(tbl_OrderProduct[[#This Row],[ProductID]],tbl_Product[ProductID],tbl_Product[ListPrice])*tbl_OrderProduct[[#This Row],[Quantity]]</f>
        <v>126.98</v>
      </c>
    </row>
    <row r="2267" spans="1:5" x14ac:dyDescent="0.4">
      <c r="A2267" t="s">
        <v>1090</v>
      </c>
      <c r="B2267" t="s">
        <v>147</v>
      </c>
      <c r="C2267" t="str">
        <f>_xlfn.XLOOKUP(tbl_OrderProduct[[#This Row],[ProductID]],tbl_Product[ProductID],tbl_Product[Category])</f>
        <v>Classic</v>
      </c>
      <c r="D2267">
        <v>2</v>
      </c>
      <c r="E2267" s="3">
        <f>_xlfn.XLOOKUP(tbl_OrderProduct[[#This Row],[ProductID]],tbl_Product[ProductID],tbl_Product[ListPrice])*tbl_OrderProduct[[#This Row],[Quantity]]</f>
        <v>81.900000000000006</v>
      </c>
    </row>
    <row r="2268" spans="1:5" x14ac:dyDescent="0.4">
      <c r="A2268" t="s">
        <v>1090</v>
      </c>
      <c r="B2268" t="s">
        <v>4</v>
      </c>
      <c r="C2268" t="str">
        <f>_xlfn.XLOOKUP(tbl_OrderProduct[[#This Row],[ProductID]],tbl_Product[ProductID],tbl_Product[Category])</f>
        <v>Strategy</v>
      </c>
      <c r="D2268">
        <v>1</v>
      </c>
      <c r="E2268" s="3">
        <f>_xlfn.XLOOKUP(tbl_OrderProduct[[#This Row],[ProductID]],tbl_Product[ProductID],tbl_Product[ListPrice])*tbl_OrderProduct[[#This Row],[Quantity]]</f>
        <v>34.99</v>
      </c>
    </row>
    <row r="2269" spans="1:5" x14ac:dyDescent="0.4">
      <c r="A2269" t="s">
        <v>1090</v>
      </c>
      <c r="B2269" t="s">
        <v>157</v>
      </c>
      <c r="C2269" t="str">
        <f>_xlfn.XLOOKUP(tbl_OrderProduct[[#This Row],[ProductID]],tbl_Product[ProductID],tbl_Product[Category])</f>
        <v>Strategy</v>
      </c>
      <c r="D2269">
        <v>1</v>
      </c>
      <c r="E2269" s="3">
        <f>_xlfn.XLOOKUP(tbl_OrderProduct[[#This Row],[ProductID]],tbl_Product[ProductID],tbl_Product[ListPrice])*tbl_OrderProduct[[#This Row],[Quantity]]</f>
        <v>47</v>
      </c>
    </row>
    <row r="2270" spans="1:5" x14ac:dyDescent="0.4">
      <c r="A2270" t="s">
        <v>1091</v>
      </c>
      <c r="B2270" t="s">
        <v>147</v>
      </c>
      <c r="C2270" t="str">
        <f>_xlfn.XLOOKUP(tbl_OrderProduct[[#This Row],[ProductID]],tbl_Product[ProductID],tbl_Product[Category])</f>
        <v>Classic</v>
      </c>
      <c r="D2270">
        <v>1</v>
      </c>
      <c r="E2270" s="3">
        <f>_xlfn.XLOOKUP(tbl_OrderProduct[[#This Row],[ProductID]],tbl_Product[ProductID],tbl_Product[ListPrice])*tbl_OrderProduct[[#This Row],[Quantity]]</f>
        <v>40.950000000000003</v>
      </c>
    </row>
    <row r="2271" spans="1:5" x14ac:dyDescent="0.4">
      <c r="A2271" t="s">
        <v>1091</v>
      </c>
      <c r="B2271" t="s">
        <v>130</v>
      </c>
      <c r="C2271" t="str">
        <f>_xlfn.XLOOKUP(tbl_OrderProduct[[#This Row],[ProductID]],tbl_Product[ProductID],tbl_Product[Category])</f>
        <v>Strategy</v>
      </c>
      <c r="D2271">
        <v>1</v>
      </c>
      <c r="E2271" s="3">
        <f>_xlfn.XLOOKUP(tbl_OrderProduct[[#This Row],[ProductID]],tbl_Product[ProductID],tbl_Product[ListPrice])*tbl_OrderProduct[[#This Row],[Quantity]]</f>
        <v>15.5</v>
      </c>
    </row>
    <row r="2272" spans="1:5" x14ac:dyDescent="0.4">
      <c r="A2272" t="s">
        <v>1092</v>
      </c>
      <c r="B2272" t="s">
        <v>154</v>
      </c>
      <c r="C2272" t="str">
        <f>_xlfn.XLOOKUP(tbl_OrderProduct[[#This Row],[ProductID]],tbl_Product[ProductID],tbl_Product[Category])</f>
        <v>Strategy</v>
      </c>
      <c r="D2272">
        <v>2</v>
      </c>
      <c r="E2272" s="3">
        <f>_xlfn.XLOOKUP(tbl_OrderProduct[[#This Row],[ProductID]],tbl_Product[ProductID],tbl_Product[ListPrice])*tbl_OrderProduct[[#This Row],[Quantity]]</f>
        <v>62</v>
      </c>
    </row>
    <row r="2273" spans="1:5" x14ac:dyDescent="0.4">
      <c r="A2273" t="s">
        <v>1093</v>
      </c>
      <c r="B2273" t="s">
        <v>3</v>
      </c>
      <c r="C2273" t="str">
        <f>_xlfn.XLOOKUP(tbl_OrderProduct[[#This Row],[ProductID]],tbl_Product[ProductID],tbl_Product[Category])</f>
        <v>Co-op</v>
      </c>
      <c r="D2273">
        <v>1</v>
      </c>
      <c r="E2273" s="3">
        <f>_xlfn.XLOOKUP(tbl_OrderProduct[[#This Row],[ProductID]],tbl_Product[ProductID],tbl_Product[ListPrice])*tbl_OrderProduct[[#This Row],[Quantity]]</f>
        <v>34.950000000000003</v>
      </c>
    </row>
    <row r="2274" spans="1:5" x14ac:dyDescent="0.4">
      <c r="A2274" t="s">
        <v>1094</v>
      </c>
      <c r="B2274" t="s">
        <v>162</v>
      </c>
      <c r="C2274" t="str">
        <f>_xlfn.XLOOKUP(tbl_OrderProduct[[#This Row],[ProductID]],tbl_Product[ProductID],tbl_Product[Category])</f>
        <v>Strategy</v>
      </c>
      <c r="D2274">
        <v>1</v>
      </c>
      <c r="E2274" s="3">
        <f>_xlfn.XLOOKUP(tbl_OrderProduct[[#This Row],[ProductID]],tbl_Product[ProductID],tbl_Product[ListPrice])*tbl_OrderProduct[[#This Row],[Quantity]]</f>
        <v>17.5</v>
      </c>
    </row>
    <row r="2275" spans="1:5" x14ac:dyDescent="0.4">
      <c r="A2275" t="s">
        <v>1094</v>
      </c>
      <c r="B2275" t="s">
        <v>155</v>
      </c>
      <c r="C2275" t="str">
        <f>_xlfn.XLOOKUP(tbl_OrderProduct[[#This Row],[ProductID]],tbl_Product[ProductID],tbl_Product[Category])</f>
        <v>Strategy</v>
      </c>
      <c r="D2275">
        <v>1</v>
      </c>
      <c r="E2275" s="3">
        <f>_xlfn.XLOOKUP(tbl_OrderProduct[[#This Row],[ProductID]],tbl_Product[ProductID],tbl_Product[ListPrice])*tbl_OrderProduct[[#This Row],[Quantity]]</f>
        <v>27</v>
      </c>
    </row>
    <row r="2276" spans="1:5" x14ac:dyDescent="0.4">
      <c r="A2276" t="s">
        <v>1094</v>
      </c>
      <c r="B2276" t="s">
        <v>160</v>
      </c>
      <c r="C2276" t="str">
        <f>_xlfn.XLOOKUP(tbl_OrderProduct[[#This Row],[ProductID]],tbl_Product[ProductID],tbl_Product[Category])</f>
        <v>Co-op</v>
      </c>
      <c r="D2276">
        <v>2</v>
      </c>
      <c r="E2276" s="3">
        <f>_xlfn.XLOOKUP(tbl_OrderProduct[[#This Row],[ProductID]],tbl_Product[ProductID],tbl_Product[ListPrice])*tbl_OrderProduct[[#This Row],[Quantity]]</f>
        <v>76.98</v>
      </c>
    </row>
    <row r="2277" spans="1:5" x14ac:dyDescent="0.4">
      <c r="A2277" t="s">
        <v>1094</v>
      </c>
      <c r="B2277" t="s">
        <v>158</v>
      </c>
      <c r="C2277" t="str">
        <f>_xlfn.XLOOKUP(tbl_OrderProduct[[#This Row],[ProductID]],tbl_Product[ProductID],tbl_Product[Category])</f>
        <v>Classic</v>
      </c>
      <c r="D2277">
        <v>1</v>
      </c>
      <c r="E2277" s="3">
        <f>_xlfn.XLOOKUP(tbl_OrderProduct[[#This Row],[ProductID]],tbl_Product[ProductID],tbl_Product[ListPrice])*tbl_OrderProduct[[#This Row],[Quantity]]</f>
        <v>45</v>
      </c>
    </row>
    <row r="2278" spans="1:5" x14ac:dyDescent="0.4">
      <c r="A2278" t="s">
        <v>1095</v>
      </c>
      <c r="B2278" t="s">
        <v>8</v>
      </c>
      <c r="C2278" t="str">
        <f>_xlfn.XLOOKUP(tbl_OrderProduct[[#This Row],[ProductID]],tbl_Product[ProductID],tbl_Product[Category])</f>
        <v>Adventure</v>
      </c>
      <c r="D2278">
        <v>1</v>
      </c>
      <c r="E2278" s="3">
        <f>_xlfn.XLOOKUP(tbl_OrderProduct[[#This Row],[ProductID]],tbl_Product[ProductID],tbl_Product[ListPrice])*tbl_OrderProduct[[#This Row],[Quantity]]</f>
        <v>54.5</v>
      </c>
    </row>
    <row r="2279" spans="1:5" x14ac:dyDescent="0.4">
      <c r="A2279" t="s">
        <v>1096</v>
      </c>
      <c r="B2279" t="s">
        <v>164</v>
      </c>
      <c r="C2279" t="str">
        <f>_xlfn.XLOOKUP(tbl_OrderProduct[[#This Row],[ProductID]],tbl_Product[ProductID],tbl_Product[Category])</f>
        <v>Strategy</v>
      </c>
      <c r="D2279">
        <v>2</v>
      </c>
      <c r="E2279" s="3">
        <f>_xlfn.XLOOKUP(tbl_OrderProduct[[#This Row],[ProductID]],tbl_Product[ProductID],tbl_Product[ListPrice])*tbl_OrderProduct[[#This Row],[Quantity]]</f>
        <v>58</v>
      </c>
    </row>
    <row r="2280" spans="1:5" x14ac:dyDescent="0.4">
      <c r="A2280" t="s">
        <v>1097</v>
      </c>
      <c r="B2280" t="s">
        <v>144</v>
      </c>
      <c r="C2280" t="str">
        <f>_xlfn.XLOOKUP(tbl_OrderProduct[[#This Row],[ProductID]],tbl_Product[ProductID],tbl_Product[Category])</f>
        <v>Strategy</v>
      </c>
      <c r="D2280">
        <v>1</v>
      </c>
      <c r="E2280" s="3">
        <f>_xlfn.XLOOKUP(tbl_OrderProduct[[#This Row],[ProductID]],tbl_Product[ProductID],tbl_Product[ListPrice])*tbl_OrderProduct[[#This Row],[Quantity]]</f>
        <v>64.95</v>
      </c>
    </row>
    <row r="2281" spans="1:5" x14ac:dyDescent="0.4">
      <c r="A2281" t="s">
        <v>1098</v>
      </c>
      <c r="B2281" t="s">
        <v>145</v>
      </c>
      <c r="C2281" t="str">
        <f>_xlfn.XLOOKUP(tbl_OrderProduct[[#This Row],[ProductID]],tbl_Product[ProductID],tbl_Product[Category])</f>
        <v>Adventure</v>
      </c>
      <c r="D2281">
        <v>1</v>
      </c>
      <c r="E2281" s="3">
        <f>_xlfn.XLOOKUP(tbl_OrderProduct[[#This Row],[ProductID]],tbl_Product[ProductID],tbl_Product[ListPrice])*tbl_OrderProduct[[#This Row],[Quantity]]</f>
        <v>40.5</v>
      </c>
    </row>
    <row r="2282" spans="1:5" x14ac:dyDescent="0.4">
      <c r="A2282" t="s">
        <v>1099</v>
      </c>
      <c r="B2282" t="s">
        <v>151</v>
      </c>
      <c r="C2282" t="str">
        <f>_xlfn.XLOOKUP(tbl_OrderProduct[[#This Row],[ProductID]],tbl_Product[ProductID],tbl_Product[Category])</f>
        <v>Adventure</v>
      </c>
      <c r="D2282">
        <v>1</v>
      </c>
      <c r="E2282" s="3">
        <f>_xlfn.XLOOKUP(tbl_OrderProduct[[#This Row],[ProductID]],tbl_Product[ProductID],tbl_Product[ListPrice])*tbl_OrderProduct[[#This Row],[Quantity]]</f>
        <v>60.95</v>
      </c>
    </row>
    <row r="2283" spans="1:5" x14ac:dyDescent="0.4">
      <c r="A2283" t="s">
        <v>1100</v>
      </c>
      <c r="B2283" t="s">
        <v>130</v>
      </c>
      <c r="C2283" t="str">
        <f>_xlfn.XLOOKUP(tbl_OrderProduct[[#This Row],[ProductID]],tbl_Product[ProductID],tbl_Product[Category])</f>
        <v>Strategy</v>
      </c>
      <c r="D2283">
        <v>2</v>
      </c>
      <c r="E2283" s="3">
        <f>_xlfn.XLOOKUP(tbl_OrderProduct[[#This Row],[ProductID]],tbl_Product[ProductID],tbl_Product[ListPrice])*tbl_OrderProduct[[#This Row],[Quantity]]</f>
        <v>31</v>
      </c>
    </row>
    <row r="2284" spans="1:5" x14ac:dyDescent="0.4">
      <c r="A2284" t="s">
        <v>1100</v>
      </c>
      <c r="B2284" t="s">
        <v>142</v>
      </c>
      <c r="C2284" t="str">
        <f>_xlfn.XLOOKUP(tbl_OrderProduct[[#This Row],[ProductID]],tbl_Product[ProductID],tbl_Product[Category])</f>
        <v>Classic</v>
      </c>
      <c r="D2284">
        <v>1</v>
      </c>
      <c r="E2284" s="3">
        <f>_xlfn.XLOOKUP(tbl_OrderProduct[[#This Row],[ProductID]],tbl_Product[ProductID],tbl_Product[ListPrice])*tbl_OrderProduct[[#This Row],[Quantity]]</f>
        <v>49.49</v>
      </c>
    </row>
    <row r="2285" spans="1:5" x14ac:dyDescent="0.4">
      <c r="A2285" t="s">
        <v>1100</v>
      </c>
      <c r="B2285" t="s">
        <v>135</v>
      </c>
      <c r="C2285" t="str">
        <f>_xlfn.XLOOKUP(tbl_OrderProduct[[#This Row],[ProductID]],tbl_Product[ProductID],tbl_Product[Category])</f>
        <v>Classic</v>
      </c>
      <c r="D2285">
        <v>1</v>
      </c>
      <c r="E2285" s="3">
        <f>_xlfn.XLOOKUP(tbl_OrderProduct[[#This Row],[ProductID]],tbl_Product[ProductID],tbl_Product[ListPrice])*tbl_OrderProduct[[#This Row],[Quantity]]</f>
        <v>16.989999999999998</v>
      </c>
    </row>
    <row r="2286" spans="1:5" x14ac:dyDescent="0.4">
      <c r="A2286" t="s">
        <v>1100</v>
      </c>
      <c r="B2286" t="s">
        <v>136</v>
      </c>
      <c r="C2286" t="str">
        <f>_xlfn.XLOOKUP(tbl_OrderProduct[[#This Row],[ProductID]],tbl_Product[ProductID],tbl_Product[Category])</f>
        <v>Party</v>
      </c>
      <c r="D2286">
        <v>1</v>
      </c>
      <c r="E2286" s="3">
        <f>_xlfn.XLOOKUP(tbl_OrderProduct[[#This Row],[ProductID]],tbl_Product[ProductID],tbl_Product[ListPrice])*tbl_OrderProduct[[#This Row],[Quantity]]</f>
        <v>33</v>
      </c>
    </row>
    <row r="2287" spans="1:5" x14ac:dyDescent="0.4">
      <c r="A2287" t="s">
        <v>1101</v>
      </c>
      <c r="B2287" t="s">
        <v>132</v>
      </c>
      <c r="C2287" t="str">
        <f>_xlfn.XLOOKUP(tbl_OrderProduct[[#This Row],[ProductID]],tbl_Product[ProductID],tbl_Product[Category])</f>
        <v>Strategy</v>
      </c>
      <c r="D2287">
        <v>1</v>
      </c>
      <c r="E2287" s="3">
        <f>_xlfn.XLOOKUP(tbl_OrderProduct[[#This Row],[ProductID]],tbl_Product[ProductID],tbl_Product[ListPrice])*tbl_OrderProduct[[#This Row],[Quantity]]</f>
        <v>16.5</v>
      </c>
    </row>
    <row r="2288" spans="1:5" x14ac:dyDescent="0.4">
      <c r="A2288" t="s">
        <v>1102</v>
      </c>
      <c r="B2288" t="s">
        <v>161</v>
      </c>
      <c r="C2288" t="str">
        <f>_xlfn.XLOOKUP(tbl_OrderProduct[[#This Row],[ProductID]],tbl_Product[ProductID],tbl_Product[Category])</f>
        <v>Strategy</v>
      </c>
      <c r="D2288">
        <v>1</v>
      </c>
      <c r="E2288" s="3">
        <f>_xlfn.XLOOKUP(tbl_OrderProduct[[#This Row],[ProductID]],tbl_Product[ProductID],tbl_Product[ListPrice])*tbl_OrderProduct[[#This Row],[Quantity]]</f>
        <v>55.95</v>
      </c>
    </row>
    <row r="2289" spans="1:5" x14ac:dyDescent="0.4">
      <c r="A2289" t="s">
        <v>1103</v>
      </c>
      <c r="B2289" t="s">
        <v>144</v>
      </c>
      <c r="C2289" t="str">
        <f>_xlfn.XLOOKUP(tbl_OrderProduct[[#This Row],[ProductID]],tbl_Product[ProductID],tbl_Product[Category])</f>
        <v>Strategy</v>
      </c>
      <c r="D2289">
        <v>1</v>
      </c>
      <c r="E2289" s="3">
        <f>_xlfn.XLOOKUP(tbl_OrderProduct[[#This Row],[ProductID]],tbl_Product[ProductID],tbl_Product[ListPrice])*tbl_OrderProduct[[#This Row],[Quantity]]</f>
        <v>64.95</v>
      </c>
    </row>
    <row r="2290" spans="1:5" x14ac:dyDescent="0.4">
      <c r="A2290" t="s">
        <v>1104</v>
      </c>
      <c r="B2290" t="s">
        <v>143</v>
      </c>
      <c r="C2290" t="str">
        <f>_xlfn.XLOOKUP(tbl_OrderProduct[[#This Row],[ProductID]],tbl_Product[ProductID],tbl_Product[Category])</f>
        <v>Party</v>
      </c>
      <c r="D2290">
        <v>1</v>
      </c>
      <c r="E2290" s="3">
        <f>_xlfn.XLOOKUP(tbl_OrderProduct[[#This Row],[ProductID]],tbl_Product[ProductID],tbl_Product[ListPrice])*tbl_OrderProduct[[#This Row],[Quantity]]</f>
        <v>21.95</v>
      </c>
    </row>
    <row r="2291" spans="1:5" x14ac:dyDescent="0.4">
      <c r="A2291" t="s">
        <v>1105</v>
      </c>
      <c r="B2291" t="s">
        <v>149</v>
      </c>
      <c r="C2291" t="str">
        <f>_xlfn.XLOOKUP(tbl_OrderProduct[[#This Row],[ProductID]],tbl_Product[ProductID],tbl_Product[Category])</f>
        <v>Co-op</v>
      </c>
      <c r="D2291">
        <v>1</v>
      </c>
      <c r="E2291" s="3">
        <f>_xlfn.XLOOKUP(tbl_OrderProduct[[#This Row],[ProductID]],tbl_Product[ProductID],tbl_Product[ListPrice])*tbl_OrderProduct[[#This Row],[Quantity]]</f>
        <v>20.99</v>
      </c>
    </row>
    <row r="2292" spans="1:5" x14ac:dyDescent="0.4">
      <c r="A2292" t="s">
        <v>1105</v>
      </c>
      <c r="B2292" t="s">
        <v>146</v>
      </c>
      <c r="C2292" t="str">
        <f>_xlfn.XLOOKUP(tbl_OrderProduct[[#This Row],[ProductID]],tbl_Product[ProductID],tbl_Product[Category])</f>
        <v>Strategy</v>
      </c>
      <c r="D2292">
        <v>1</v>
      </c>
      <c r="E2292" s="3">
        <f>_xlfn.XLOOKUP(tbl_OrderProduct[[#This Row],[ProductID]],tbl_Product[ProductID],tbl_Product[ListPrice])*tbl_OrderProduct[[#This Row],[Quantity]]</f>
        <v>49.49</v>
      </c>
    </row>
    <row r="2293" spans="1:5" x14ac:dyDescent="0.4">
      <c r="A2293" t="s">
        <v>1106</v>
      </c>
      <c r="B2293" t="s">
        <v>150</v>
      </c>
      <c r="C2293" t="str">
        <f>_xlfn.XLOOKUP(tbl_OrderProduct[[#This Row],[ProductID]],tbl_Product[ProductID],tbl_Product[Category])</f>
        <v>Party</v>
      </c>
      <c r="D2293">
        <v>2</v>
      </c>
      <c r="E2293" s="3">
        <f>_xlfn.XLOOKUP(tbl_OrderProduct[[#This Row],[ProductID]],tbl_Product[ProductID],tbl_Product[ListPrice])*tbl_OrderProduct[[#This Row],[Quantity]]</f>
        <v>70</v>
      </c>
    </row>
    <row r="2294" spans="1:5" x14ac:dyDescent="0.4">
      <c r="A2294" t="s">
        <v>1106</v>
      </c>
      <c r="B2294" t="s">
        <v>134</v>
      </c>
      <c r="C2294" t="str">
        <f>_xlfn.XLOOKUP(tbl_OrderProduct[[#This Row],[ProductID]],tbl_Product[ProductID],tbl_Product[Category])</f>
        <v>Co-op</v>
      </c>
      <c r="D2294">
        <v>1</v>
      </c>
      <c r="E2294" s="3">
        <f>_xlfn.XLOOKUP(tbl_OrderProduct[[#This Row],[ProductID]],tbl_Product[ProductID],tbl_Product[ListPrice])*tbl_OrderProduct[[#This Row],[Quantity]]</f>
        <v>33.5</v>
      </c>
    </row>
    <row r="2295" spans="1:5" x14ac:dyDescent="0.4">
      <c r="A2295" t="s">
        <v>1106</v>
      </c>
      <c r="B2295" t="s">
        <v>129</v>
      </c>
      <c r="C2295" t="str">
        <f>_xlfn.XLOOKUP(tbl_OrderProduct[[#This Row],[ProductID]],tbl_Product[ProductID],tbl_Product[Category])</f>
        <v>Party</v>
      </c>
      <c r="D2295">
        <v>1</v>
      </c>
      <c r="E2295" s="3">
        <f>_xlfn.XLOOKUP(tbl_OrderProduct[[#This Row],[ProductID]],tbl_Product[ProductID],tbl_Product[ListPrice])*tbl_OrderProduct[[#This Row],[Quantity]]</f>
        <v>49.49</v>
      </c>
    </row>
    <row r="2296" spans="1:5" x14ac:dyDescent="0.4">
      <c r="A2296" t="s">
        <v>1106</v>
      </c>
      <c r="B2296" t="s">
        <v>2</v>
      </c>
      <c r="C2296" t="str">
        <f>_xlfn.XLOOKUP(tbl_OrderProduct[[#This Row],[ProductID]],tbl_Product[ProductID],tbl_Product[Category])</f>
        <v>Strategy</v>
      </c>
      <c r="D2296">
        <v>1</v>
      </c>
      <c r="E2296" s="3">
        <f>_xlfn.XLOOKUP(tbl_OrderProduct[[#This Row],[ProductID]],tbl_Product[ProductID],tbl_Product[ListPrice])*tbl_OrderProduct[[#This Row],[Quantity]]</f>
        <v>12.95</v>
      </c>
    </row>
    <row r="2297" spans="1:5" x14ac:dyDescent="0.4">
      <c r="A2297" t="s">
        <v>1106</v>
      </c>
      <c r="B2297" t="s">
        <v>4</v>
      </c>
      <c r="C2297" t="str">
        <f>_xlfn.XLOOKUP(tbl_OrderProduct[[#This Row],[ProductID]],tbl_Product[ProductID],tbl_Product[Category])</f>
        <v>Strategy</v>
      </c>
      <c r="D2297">
        <v>1</v>
      </c>
      <c r="E2297" s="3">
        <f>_xlfn.XLOOKUP(tbl_OrderProduct[[#This Row],[ProductID]],tbl_Product[ProductID],tbl_Product[ListPrice])*tbl_OrderProduct[[#This Row],[Quantity]]</f>
        <v>34.99</v>
      </c>
    </row>
    <row r="2298" spans="1:5" x14ac:dyDescent="0.4">
      <c r="A2298" t="s">
        <v>1106</v>
      </c>
      <c r="B2298" t="s">
        <v>163</v>
      </c>
      <c r="C2298" t="str">
        <f>_xlfn.XLOOKUP(tbl_OrderProduct[[#This Row],[ProductID]],tbl_Product[ProductID],tbl_Product[Category])</f>
        <v>Party</v>
      </c>
      <c r="D2298">
        <v>3</v>
      </c>
      <c r="E2298" s="3">
        <f>_xlfn.XLOOKUP(tbl_OrderProduct[[#This Row],[ProductID]],tbl_Product[ProductID],tbl_Product[ListPrice])*tbl_OrderProduct[[#This Row],[Quantity]]</f>
        <v>114</v>
      </c>
    </row>
    <row r="2299" spans="1:5" x14ac:dyDescent="0.4">
      <c r="A2299" t="s">
        <v>1107</v>
      </c>
      <c r="B2299" t="s">
        <v>142</v>
      </c>
      <c r="C2299" t="str">
        <f>_xlfn.XLOOKUP(tbl_OrderProduct[[#This Row],[ProductID]],tbl_Product[ProductID],tbl_Product[Category])</f>
        <v>Classic</v>
      </c>
      <c r="D2299">
        <v>1</v>
      </c>
      <c r="E2299" s="3">
        <f>_xlfn.XLOOKUP(tbl_OrderProduct[[#This Row],[ProductID]],tbl_Product[ProductID],tbl_Product[ListPrice])*tbl_OrderProduct[[#This Row],[Quantity]]</f>
        <v>49.49</v>
      </c>
    </row>
    <row r="2300" spans="1:5" x14ac:dyDescent="0.4">
      <c r="A2300" t="s">
        <v>1107</v>
      </c>
      <c r="B2300" t="s">
        <v>161</v>
      </c>
      <c r="C2300" t="str">
        <f>_xlfn.XLOOKUP(tbl_OrderProduct[[#This Row],[ProductID]],tbl_Product[ProductID],tbl_Product[Category])</f>
        <v>Strategy</v>
      </c>
      <c r="D2300">
        <v>1</v>
      </c>
      <c r="E2300" s="3">
        <f>_xlfn.XLOOKUP(tbl_OrderProduct[[#This Row],[ProductID]],tbl_Product[ProductID],tbl_Product[ListPrice])*tbl_OrderProduct[[#This Row],[Quantity]]</f>
        <v>55.95</v>
      </c>
    </row>
    <row r="2301" spans="1:5" x14ac:dyDescent="0.4">
      <c r="A2301" t="s">
        <v>1108</v>
      </c>
      <c r="B2301" t="s">
        <v>154</v>
      </c>
      <c r="C2301" t="str">
        <f>_xlfn.XLOOKUP(tbl_OrderProduct[[#This Row],[ProductID]],tbl_Product[ProductID],tbl_Product[Category])</f>
        <v>Strategy</v>
      </c>
      <c r="D2301">
        <v>1</v>
      </c>
      <c r="E2301" s="3">
        <f>_xlfn.XLOOKUP(tbl_OrderProduct[[#This Row],[ProductID]],tbl_Product[ProductID],tbl_Product[ListPrice])*tbl_OrderProduct[[#This Row],[Quantity]]</f>
        <v>31</v>
      </c>
    </row>
    <row r="2302" spans="1:5" x14ac:dyDescent="0.4">
      <c r="A2302" t="s">
        <v>1108</v>
      </c>
      <c r="B2302" t="s">
        <v>131</v>
      </c>
      <c r="C2302" t="str">
        <f>_xlfn.XLOOKUP(tbl_OrderProduct[[#This Row],[ProductID]],tbl_Product[ProductID],tbl_Product[Category])</f>
        <v>Strategy</v>
      </c>
      <c r="D2302">
        <v>1</v>
      </c>
      <c r="E2302" s="3">
        <f>_xlfn.XLOOKUP(tbl_OrderProduct[[#This Row],[ProductID]],tbl_Product[ProductID],tbl_Product[ListPrice])*tbl_OrderProduct[[#This Row],[Quantity]]</f>
        <v>49</v>
      </c>
    </row>
    <row r="2303" spans="1:5" x14ac:dyDescent="0.4">
      <c r="A2303" t="s">
        <v>1108</v>
      </c>
      <c r="B2303" t="s">
        <v>153</v>
      </c>
      <c r="C2303" t="str">
        <f>_xlfn.XLOOKUP(tbl_OrderProduct[[#This Row],[ProductID]],tbl_Product[ProductID],tbl_Product[Category])</f>
        <v>Strategy</v>
      </c>
      <c r="D2303">
        <v>1</v>
      </c>
      <c r="E2303" s="3">
        <f>_xlfn.XLOOKUP(tbl_OrderProduct[[#This Row],[ProductID]],tbl_Product[ProductID],tbl_Product[ListPrice])*tbl_OrderProduct[[#This Row],[Quantity]]</f>
        <v>37.950000000000003</v>
      </c>
    </row>
    <row r="2304" spans="1:5" x14ac:dyDescent="0.4">
      <c r="A2304" t="s">
        <v>1109</v>
      </c>
      <c r="B2304" t="s">
        <v>154</v>
      </c>
      <c r="C2304" t="str">
        <f>_xlfn.XLOOKUP(tbl_OrderProduct[[#This Row],[ProductID]],tbl_Product[ProductID],tbl_Product[Category])</f>
        <v>Strategy</v>
      </c>
      <c r="D2304">
        <v>1</v>
      </c>
      <c r="E2304" s="3">
        <f>_xlfn.XLOOKUP(tbl_OrderProduct[[#This Row],[ProductID]],tbl_Product[ProductID],tbl_Product[ListPrice])*tbl_OrderProduct[[#This Row],[Quantity]]</f>
        <v>31</v>
      </c>
    </row>
    <row r="2305" spans="1:5" x14ac:dyDescent="0.4">
      <c r="A2305" t="s">
        <v>1109</v>
      </c>
      <c r="B2305" t="s">
        <v>140</v>
      </c>
      <c r="C2305" t="str">
        <f>_xlfn.XLOOKUP(tbl_OrderProduct[[#This Row],[ProductID]],tbl_Product[ProductID],tbl_Product[Category])</f>
        <v>Strategy</v>
      </c>
      <c r="D2305">
        <v>2</v>
      </c>
      <c r="E2305" s="3">
        <f>_xlfn.XLOOKUP(tbl_OrderProduct[[#This Row],[ProductID]],tbl_Product[ProductID],tbl_Product[ListPrice])*tbl_OrderProduct[[#This Row],[Quantity]]</f>
        <v>126.98</v>
      </c>
    </row>
    <row r="2306" spans="1:5" x14ac:dyDescent="0.4">
      <c r="A2306" t="s">
        <v>1109</v>
      </c>
      <c r="B2306" t="s">
        <v>143</v>
      </c>
      <c r="C2306" t="str">
        <f>_xlfn.XLOOKUP(tbl_OrderProduct[[#This Row],[ProductID]],tbl_Product[ProductID],tbl_Product[Category])</f>
        <v>Party</v>
      </c>
      <c r="D2306">
        <v>1</v>
      </c>
      <c r="E2306" s="3">
        <f>_xlfn.XLOOKUP(tbl_OrderProduct[[#This Row],[ProductID]],tbl_Product[ProductID],tbl_Product[ListPrice])*tbl_OrderProduct[[#This Row],[Quantity]]</f>
        <v>21.95</v>
      </c>
    </row>
    <row r="2307" spans="1:5" x14ac:dyDescent="0.4">
      <c r="A2307" t="s">
        <v>1109</v>
      </c>
      <c r="B2307" t="s">
        <v>135</v>
      </c>
      <c r="C2307" t="str">
        <f>_xlfn.XLOOKUP(tbl_OrderProduct[[#This Row],[ProductID]],tbl_Product[ProductID],tbl_Product[Category])</f>
        <v>Classic</v>
      </c>
      <c r="D2307">
        <v>1</v>
      </c>
      <c r="E2307" s="3">
        <f>_xlfn.XLOOKUP(tbl_OrderProduct[[#This Row],[ProductID]],tbl_Product[ProductID],tbl_Product[ListPrice])*tbl_OrderProduct[[#This Row],[Quantity]]</f>
        <v>16.989999999999998</v>
      </c>
    </row>
    <row r="2308" spans="1:5" x14ac:dyDescent="0.4">
      <c r="A2308" t="s">
        <v>1109</v>
      </c>
      <c r="B2308" t="s">
        <v>165</v>
      </c>
      <c r="C2308" t="str">
        <f>_xlfn.XLOOKUP(tbl_OrderProduct[[#This Row],[ProductID]],tbl_Product[ProductID],tbl_Product[Category])</f>
        <v>Party</v>
      </c>
      <c r="D2308">
        <v>1</v>
      </c>
      <c r="E2308" s="3">
        <f>_xlfn.XLOOKUP(tbl_OrderProduct[[#This Row],[ProductID]],tbl_Product[ProductID],tbl_Product[ListPrice])*tbl_OrderProduct[[#This Row],[Quantity]]</f>
        <v>26.49</v>
      </c>
    </row>
    <row r="2309" spans="1:5" x14ac:dyDescent="0.4">
      <c r="A2309" t="s">
        <v>1110</v>
      </c>
      <c r="B2309" t="s">
        <v>141</v>
      </c>
      <c r="C2309" t="str">
        <f>_xlfn.XLOOKUP(tbl_OrderProduct[[#This Row],[ProductID]],tbl_Product[ProductID],tbl_Product[Category])</f>
        <v>Strategy</v>
      </c>
      <c r="D2309">
        <v>1</v>
      </c>
      <c r="E2309" s="3">
        <f>_xlfn.XLOOKUP(tbl_OrderProduct[[#This Row],[ProductID]],tbl_Product[ProductID],tbl_Product[ListPrice])*tbl_OrderProduct[[#This Row],[Quantity]]</f>
        <v>24</v>
      </c>
    </row>
    <row r="2310" spans="1:5" x14ac:dyDescent="0.4">
      <c r="A2310" t="s">
        <v>1110</v>
      </c>
      <c r="B2310" t="s">
        <v>160</v>
      </c>
      <c r="C2310" t="str">
        <f>_xlfn.XLOOKUP(tbl_OrderProduct[[#This Row],[ProductID]],tbl_Product[ProductID],tbl_Product[Category])</f>
        <v>Co-op</v>
      </c>
      <c r="D2310">
        <v>3</v>
      </c>
      <c r="E2310" s="3">
        <f>_xlfn.XLOOKUP(tbl_OrderProduct[[#This Row],[ProductID]],tbl_Product[ProductID],tbl_Product[ListPrice])*tbl_OrderProduct[[#This Row],[Quantity]]</f>
        <v>115.47</v>
      </c>
    </row>
    <row r="2311" spans="1:5" x14ac:dyDescent="0.4">
      <c r="A2311" t="s">
        <v>1110</v>
      </c>
      <c r="B2311" t="s">
        <v>9</v>
      </c>
      <c r="C2311" t="str">
        <f>_xlfn.XLOOKUP(tbl_OrderProduct[[#This Row],[ProductID]],tbl_Product[ProductID],tbl_Product[Category])</f>
        <v>Strategy</v>
      </c>
      <c r="D2311">
        <v>2</v>
      </c>
      <c r="E2311" s="3">
        <f>_xlfn.XLOOKUP(tbl_OrderProduct[[#This Row],[ProductID]],tbl_Product[ProductID],tbl_Product[ListPrice])*tbl_OrderProduct[[#This Row],[Quantity]]</f>
        <v>147.9</v>
      </c>
    </row>
    <row r="2312" spans="1:5" x14ac:dyDescent="0.4">
      <c r="A2312" t="s">
        <v>1110</v>
      </c>
      <c r="B2312" t="s">
        <v>130</v>
      </c>
      <c r="C2312" t="str">
        <f>_xlfn.XLOOKUP(tbl_OrderProduct[[#This Row],[ProductID]],tbl_Product[ProductID],tbl_Product[Category])</f>
        <v>Strategy</v>
      </c>
      <c r="D2312">
        <v>1</v>
      </c>
      <c r="E2312" s="3">
        <f>_xlfn.XLOOKUP(tbl_OrderProduct[[#This Row],[ProductID]],tbl_Product[ProductID],tbl_Product[ListPrice])*tbl_OrderProduct[[#This Row],[Quantity]]</f>
        <v>15.5</v>
      </c>
    </row>
    <row r="2313" spans="1:5" x14ac:dyDescent="0.4">
      <c r="A2313" t="s">
        <v>1111</v>
      </c>
      <c r="B2313" t="s">
        <v>160</v>
      </c>
      <c r="C2313" t="str">
        <f>_xlfn.XLOOKUP(tbl_OrderProduct[[#This Row],[ProductID]],tbl_Product[ProductID],tbl_Product[Category])</f>
        <v>Co-op</v>
      </c>
      <c r="D2313">
        <v>1</v>
      </c>
      <c r="E2313" s="3">
        <f>_xlfn.XLOOKUP(tbl_OrderProduct[[#This Row],[ProductID]],tbl_Product[ProductID],tbl_Product[ListPrice])*tbl_OrderProduct[[#This Row],[Quantity]]</f>
        <v>38.49</v>
      </c>
    </row>
    <row r="2314" spans="1:5" x14ac:dyDescent="0.4">
      <c r="A2314" t="s">
        <v>1112</v>
      </c>
      <c r="B2314" t="s">
        <v>156</v>
      </c>
      <c r="C2314" t="str">
        <f>_xlfn.XLOOKUP(tbl_OrderProduct[[#This Row],[ProductID]],tbl_Product[ProductID],tbl_Product[Category])</f>
        <v>Strategy</v>
      </c>
      <c r="D2314">
        <v>2</v>
      </c>
      <c r="E2314" s="3">
        <f>_xlfn.XLOOKUP(tbl_OrderProduct[[#This Row],[ProductID]],tbl_Product[ProductID],tbl_Product[ListPrice])*tbl_OrderProduct[[#This Row],[Quantity]]</f>
        <v>81.98</v>
      </c>
    </row>
    <row r="2315" spans="1:5" x14ac:dyDescent="0.4">
      <c r="A2315" t="s">
        <v>1112</v>
      </c>
      <c r="B2315" t="s">
        <v>131</v>
      </c>
      <c r="C2315" t="str">
        <f>_xlfn.XLOOKUP(tbl_OrderProduct[[#This Row],[ProductID]],tbl_Product[ProductID],tbl_Product[Category])</f>
        <v>Strategy</v>
      </c>
      <c r="D2315">
        <v>1</v>
      </c>
      <c r="E2315" s="3">
        <f>_xlfn.XLOOKUP(tbl_OrderProduct[[#This Row],[ProductID]],tbl_Product[ProductID],tbl_Product[ListPrice])*tbl_OrderProduct[[#This Row],[Quantity]]</f>
        <v>49</v>
      </c>
    </row>
    <row r="2316" spans="1:5" x14ac:dyDescent="0.4">
      <c r="A2316" t="s">
        <v>1112</v>
      </c>
      <c r="B2316" t="s">
        <v>136</v>
      </c>
      <c r="C2316" t="str">
        <f>_xlfn.XLOOKUP(tbl_OrderProduct[[#This Row],[ProductID]],tbl_Product[ProductID],tbl_Product[Category])</f>
        <v>Party</v>
      </c>
      <c r="D2316">
        <v>1</v>
      </c>
      <c r="E2316" s="3">
        <f>_xlfn.XLOOKUP(tbl_OrderProduct[[#This Row],[ProductID]],tbl_Product[ProductID],tbl_Product[ListPrice])*tbl_OrderProduct[[#This Row],[Quantity]]</f>
        <v>33</v>
      </c>
    </row>
    <row r="2317" spans="1:5" x14ac:dyDescent="0.4">
      <c r="A2317" t="s">
        <v>1113</v>
      </c>
      <c r="B2317" t="s">
        <v>147</v>
      </c>
      <c r="C2317" t="str">
        <f>_xlfn.XLOOKUP(tbl_OrderProduct[[#This Row],[ProductID]],tbl_Product[ProductID],tbl_Product[Category])</f>
        <v>Classic</v>
      </c>
      <c r="D2317">
        <v>1</v>
      </c>
      <c r="E2317" s="3">
        <f>_xlfn.XLOOKUP(tbl_OrderProduct[[#This Row],[ProductID]],tbl_Product[ProductID],tbl_Product[ListPrice])*tbl_OrderProduct[[#This Row],[Quantity]]</f>
        <v>40.950000000000003</v>
      </c>
    </row>
    <row r="2318" spans="1:5" x14ac:dyDescent="0.4">
      <c r="A2318" t="s">
        <v>1113</v>
      </c>
      <c r="B2318" t="s">
        <v>162</v>
      </c>
      <c r="C2318" t="str">
        <f>_xlfn.XLOOKUP(tbl_OrderProduct[[#This Row],[ProductID]],tbl_Product[ProductID],tbl_Product[Category])</f>
        <v>Strategy</v>
      </c>
      <c r="D2318">
        <v>1</v>
      </c>
      <c r="E2318" s="3">
        <f>_xlfn.XLOOKUP(tbl_OrderProduct[[#This Row],[ProductID]],tbl_Product[ProductID],tbl_Product[ListPrice])*tbl_OrderProduct[[#This Row],[Quantity]]</f>
        <v>17.5</v>
      </c>
    </row>
    <row r="2319" spans="1:5" x14ac:dyDescent="0.4">
      <c r="A2319" t="s">
        <v>1114</v>
      </c>
      <c r="B2319" t="s">
        <v>150</v>
      </c>
      <c r="C2319" t="str">
        <f>_xlfn.XLOOKUP(tbl_OrderProduct[[#This Row],[ProductID]],tbl_Product[ProductID],tbl_Product[Category])</f>
        <v>Party</v>
      </c>
      <c r="D2319">
        <v>1</v>
      </c>
      <c r="E2319" s="3">
        <f>_xlfn.XLOOKUP(tbl_OrderProduct[[#This Row],[ProductID]],tbl_Product[ProductID],tbl_Product[ListPrice])*tbl_OrderProduct[[#This Row],[Quantity]]</f>
        <v>35</v>
      </c>
    </row>
    <row r="2320" spans="1:5" x14ac:dyDescent="0.4">
      <c r="A2320" t="s">
        <v>1114</v>
      </c>
      <c r="B2320" t="s">
        <v>138</v>
      </c>
      <c r="C2320" t="str">
        <f>_xlfn.XLOOKUP(tbl_OrderProduct[[#This Row],[ProductID]],tbl_Product[ProductID],tbl_Product[Category])</f>
        <v>Classic</v>
      </c>
      <c r="D2320">
        <v>2</v>
      </c>
      <c r="E2320" s="3">
        <f>_xlfn.XLOOKUP(tbl_OrderProduct[[#This Row],[ProductID]],tbl_Product[ProductID],tbl_Product[ListPrice])*tbl_OrderProduct[[#This Row],[Quantity]]</f>
        <v>124</v>
      </c>
    </row>
    <row r="2321" spans="1:5" x14ac:dyDescent="0.4">
      <c r="A2321" t="s">
        <v>1114</v>
      </c>
      <c r="B2321" t="s">
        <v>149</v>
      </c>
      <c r="C2321" t="str">
        <f>_xlfn.XLOOKUP(tbl_OrderProduct[[#This Row],[ProductID]],tbl_Product[ProductID],tbl_Product[Category])</f>
        <v>Co-op</v>
      </c>
      <c r="D2321">
        <v>2</v>
      </c>
      <c r="E2321" s="3">
        <f>_xlfn.XLOOKUP(tbl_OrderProduct[[#This Row],[ProductID]],tbl_Product[ProductID],tbl_Product[ListPrice])*tbl_OrderProduct[[#This Row],[Quantity]]</f>
        <v>41.98</v>
      </c>
    </row>
    <row r="2322" spans="1:5" x14ac:dyDescent="0.4">
      <c r="A2322" t="s">
        <v>1114</v>
      </c>
      <c r="B2322" t="s">
        <v>139</v>
      </c>
      <c r="C2322" t="str">
        <f>_xlfn.XLOOKUP(tbl_OrderProduct[[#This Row],[ProductID]],tbl_Product[ProductID],tbl_Product[Category])</f>
        <v>Strategy</v>
      </c>
      <c r="D2322">
        <v>1</v>
      </c>
      <c r="E2322" s="3">
        <f>_xlfn.XLOOKUP(tbl_OrderProduct[[#This Row],[ProductID]],tbl_Product[ProductID],tbl_Product[ListPrice])*tbl_OrderProduct[[#This Row],[Quantity]]</f>
        <v>54.99</v>
      </c>
    </row>
    <row r="2323" spans="1:5" x14ac:dyDescent="0.4">
      <c r="A2323" t="s">
        <v>1115</v>
      </c>
      <c r="B2323" t="s">
        <v>6</v>
      </c>
      <c r="C2323" t="str">
        <f>_xlfn.XLOOKUP(tbl_OrderProduct[[#This Row],[ProductID]],tbl_Product[ProductID],tbl_Product[Category])</f>
        <v>Adventure</v>
      </c>
      <c r="D2323">
        <v>1</v>
      </c>
      <c r="E2323" s="3">
        <f>_xlfn.XLOOKUP(tbl_OrderProduct[[#This Row],[ProductID]],tbl_Product[ProductID],tbl_Product[ListPrice])*tbl_OrderProduct[[#This Row],[Quantity]]</f>
        <v>17</v>
      </c>
    </row>
    <row r="2324" spans="1:5" x14ac:dyDescent="0.4">
      <c r="A2324" t="s">
        <v>1116</v>
      </c>
      <c r="B2324" t="s">
        <v>145</v>
      </c>
      <c r="C2324" t="str">
        <f>_xlfn.XLOOKUP(tbl_OrderProduct[[#This Row],[ProductID]],tbl_Product[ProductID],tbl_Product[Category])</f>
        <v>Adventure</v>
      </c>
      <c r="D2324">
        <v>1</v>
      </c>
      <c r="E2324" s="3">
        <f>_xlfn.XLOOKUP(tbl_OrderProduct[[#This Row],[ProductID]],tbl_Product[ProductID],tbl_Product[ListPrice])*tbl_OrderProduct[[#This Row],[Quantity]]</f>
        <v>40.5</v>
      </c>
    </row>
    <row r="2325" spans="1:5" x14ac:dyDescent="0.4">
      <c r="A2325" t="s">
        <v>1116</v>
      </c>
      <c r="B2325" t="s">
        <v>161</v>
      </c>
      <c r="C2325" t="str">
        <f>_xlfn.XLOOKUP(tbl_OrderProduct[[#This Row],[ProductID]],tbl_Product[ProductID],tbl_Product[Category])</f>
        <v>Strategy</v>
      </c>
      <c r="D2325">
        <v>1</v>
      </c>
      <c r="E2325" s="3">
        <f>_xlfn.XLOOKUP(tbl_OrderProduct[[#This Row],[ProductID]],tbl_Product[ProductID],tbl_Product[ListPrice])*tbl_OrderProduct[[#This Row],[Quantity]]</f>
        <v>55.95</v>
      </c>
    </row>
    <row r="2326" spans="1:5" x14ac:dyDescent="0.4">
      <c r="A2326" t="s">
        <v>1116</v>
      </c>
      <c r="B2326" t="s">
        <v>11</v>
      </c>
      <c r="C2326" t="str">
        <f>_xlfn.XLOOKUP(tbl_OrderProduct[[#This Row],[ProductID]],tbl_Product[ProductID],tbl_Product[Category])</f>
        <v>Adventure</v>
      </c>
      <c r="D2326">
        <v>1</v>
      </c>
      <c r="E2326" s="3">
        <f>_xlfn.XLOOKUP(tbl_OrderProduct[[#This Row],[ProductID]],tbl_Product[ProductID],tbl_Product[ListPrice])*tbl_OrderProduct[[#This Row],[Quantity]]</f>
        <v>19.95</v>
      </c>
    </row>
    <row r="2327" spans="1:5" x14ac:dyDescent="0.4">
      <c r="A2327" t="s">
        <v>1116</v>
      </c>
      <c r="B2327" t="s">
        <v>147</v>
      </c>
      <c r="C2327" t="str">
        <f>_xlfn.XLOOKUP(tbl_OrderProduct[[#This Row],[ProductID]],tbl_Product[ProductID],tbl_Product[Category])</f>
        <v>Classic</v>
      </c>
      <c r="D2327">
        <v>1</v>
      </c>
      <c r="E2327" s="3">
        <f>_xlfn.XLOOKUP(tbl_OrderProduct[[#This Row],[ProductID]],tbl_Product[ProductID],tbl_Product[ListPrice])*tbl_OrderProduct[[#This Row],[Quantity]]</f>
        <v>40.950000000000003</v>
      </c>
    </row>
    <row r="2328" spans="1:5" x14ac:dyDescent="0.4">
      <c r="A2328" t="s">
        <v>1116</v>
      </c>
      <c r="B2328" t="s">
        <v>8</v>
      </c>
      <c r="C2328" t="str">
        <f>_xlfn.XLOOKUP(tbl_OrderProduct[[#This Row],[ProductID]],tbl_Product[ProductID],tbl_Product[Category])</f>
        <v>Adventure</v>
      </c>
      <c r="D2328">
        <v>1</v>
      </c>
      <c r="E2328" s="3">
        <f>_xlfn.XLOOKUP(tbl_OrderProduct[[#This Row],[ProductID]],tbl_Product[ProductID],tbl_Product[ListPrice])*tbl_OrderProduct[[#This Row],[Quantity]]</f>
        <v>54.5</v>
      </c>
    </row>
    <row r="2329" spans="1:5" x14ac:dyDescent="0.4">
      <c r="A2329" t="s">
        <v>1116</v>
      </c>
      <c r="B2329" t="s">
        <v>140</v>
      </c>
      <c r="C2329" t="str">
        <f>_xlfn.XLOOKUP(tbl_OrderProduct[[#This Row],[ProductID]],tbl_Product[ProductID],tbl_Product[Category])</f>
        <v>Strategy</v>
      </c>
      <c r="D2329">
        <v>1</v>
      </c>
      <c r="E2329" s="3">
        <f>_xlfn.XLOOKUP(tbl_OrderProduct[[#This Row],[ProductID]],tbl_Product[ProductID],tbl_Product[ListPrice])*tbl_OrderProduct[[#This Row],[Quantity]]</f>
        <v>63.49</v>
      </c>
    </row>
    <row r="2330" spans="1:5" x14ac:dyDescent="0.4">
      <c r="A2330" t="s">
        <v>1117</v>
      </c>
      <c r="B2330" t="s">
        <v>2</v>
      </c>
      <c r="C2330" t="str">
        <f>_xlfn.XLOOKUP(tbl_OrderProduct[[#This Row],[ProductID]],tbl_Product[ProductID],tbl_Product[Category])</f>
        <v>Strategy</v>
      </c>
      <c r="D2330">
        <v>1</v>
      </c>
      <c r="E2330" s="3">
        <f>_xlfn.XLOOKUP(tbl_OrderProduct[[#This Row],[ProductID]],tbl_Product[ProductID],tbl_Product[ListPrice])*tbl_OrderProduct[[#This Row],[Quantity]]</f>
        <v>12.95</v>
      </c>
    </row>
    <row r="2331" spans="1:5" x14ac:dyDescent="0.4">
      <c r="A2331" t="s">
        <v>1118</v>
      </c>
      <c r="B2331" t="s">
        <v>131</v>
      </c>
      <c r="C2331" t="str">
        <f>_xlfn.XLOOKUP(tbl_OrderProduct[[#This Row],[ProductID]],tbl_Product[ProductID],tbl_Product[Category])</f>
        <v>Strategy</v>
      </c>
      <c r="D2331">
        <v>1</v>
      </c>
      <c r="E2331" s="3">
        <f>_xlfn.XLOOKUP(tbl_OrderProduct[[#This Row],[ProductID]],tbl_Product[ProductID],tbl_Product[ListPrice])*tbl_OrderProduct[[#This Row],[Quantity]]</f>
        <v>49</v>
      </c>
    </row>
    <row r="2332" spans="1:5" x14ac:dyDescent="0.4">
      <c r="A2332" t="s">
        <v>1118</v>
      </c>
      <c r="B2332" t="s">
        <v>6</v>
      </c>
      <c r="C2332" t="str">
        <f>_xlfn.XLOOKUP(tbl_OrderProduct[[#This Row],[ProductID]],tbl_Product[ProductID],tbl_Product[Category])</f>
        <v>Adventure</v>
      </c>
      <c r="D2332">
        <v>1</v>
      </c>
      <c r="E2332" s="3">
        <f>_xlfn.XLOOKUP(tbl_OrderProduct[[#This Row],[ProductID]],tbl_Product[ProductID],tbl_Product[ListPrice])*tbl_OrderProduct[[#This Row],[Quantity]]</f>
        <v>17</v>
      </c>
    </row>
    <row r="2333" spans="1:5" x14ac:dyDescent="0.4">
      <c r="A2333" t="s">
        <v>1119</v>
      </c>
      <c r="B2333" t="s">
        <v>160</v>
      </c>
      <c r="C2333" t="str">
        <f>_xlfn.XLOOKUP(tbl_OrderProduct[[#This Row],[ProductID]],tbl_Product[ProductID],tbl_Product[Category])</f>
        <v>Co-op</v>
      </c>
      <c r="D2333">
        <v>1</v>
      </c>
      <c r="E2333" s="3">
        <f>_xlfn.XLOOKUP(tbl_OrderProduct[[#This Row],[ProductID]],tbl_Product[ProductID],tbl_Product[ListPrice])*tbl_OrderProduct[[#This Row],[Quantity]]</f>
        <v>38.49</v>
      </c>
    </row>
    <row r="2334" spans="1:5" x14ac:dyDescent="0.4">
      <c r="A2334" t="s">
        <v>1120</v>
      </c>
      <c r="B2334" t="s">
        <v>151</v>
      </c>
      <c r="C2334" t="str">
        <f>_xlfn.XLOOKUP(tbl_OrderProduct[[#This Row],[ProductID]],tbl_Product[ProductID],tbl_Product[Category])</f>
        <v>Adventure</v>
      </c>
      <c r="D2334">
        <v>1</v>
      </c>
      <c r="E2334" s="3">
        <f>_xlfn.XLOOKUP(tbl_OrderProduct[[#This Row],[ProductID]],tbl_Product[ProductID],tbl_Product[ListPrice])*tbl_OrderProduct[[#This Row],[Quantity]]</f>
        <v>60.95</v>
      </c>
    </row>
    <row r="2335" spans="1:5" x14ac:dyDescent="0.4">
      <c r="A2335" t="s">
        <v>1120</v>
      </c>
      <c r="B2335" t="s">
        <v>134</v>
      </c>
      <c r="C2335" t="str">
        <f>_xlfn.XLOOKUP(tbl_OrderProduct[[#This Row],[ProductID]],tbl_Product[ProductID],tbl_Product[Category])</f>
        <v>Co-op</v>
      </c>
      <c r="D2335">
        <v>1</v>
      </c>
      <c r="E2335" s="3">
        <f>_xlfn.XLOOKUP(tbl_OrderProduct[[#This Row],[ProductID]],tbl_Product[ProductID],tbl_Product[ListPrice])*tbl_OrderProduct[[#This Row],[Quantity]]</f>
        <v>33.5</v>
      </c>
    </row>
    <row r="2336" spans="1:5" x14ac:dyDescent="0.4">
      <c r="A2336" t="s">
        <v>1121</v>
      </c>
      <c r="B2336" t="s">
        <v>163</v>
      </c>
      <c r="C2336" t="str">
        <f>_xlfn.XLOOKUP(tbl_OrderProduct[[#This Row],[ProductID]],tbl_Product[ProductID],tbl_Product[Category])</f>
        <v>Party</v>
      </c>
      <c r="D2336">
        <v>1</v>
      </c>
      <c r="E2336" s="3">
        <f>_xlfn.XLOOKUP(tbl_OrderProduct[[#This Row],[ProductID]],tbl_Product[ProductID],tbl_Product[ListPrice])*tbl_OrderProduct[[#This Row],[Quantity]]</f>
        <v>38</v>
      </c>
    </row>
    <row r="2337" spans="1:5" x14ac:dyDescent="0.4">
      <c r="A2337" t="s">
        <v>1121</v>
      </c>
      <c r="B2337" t="s">
        <v>158</v>
      </c>
      <c r="C2337" t="str">
        <f>_xlfn.XLOOKUP(tbl_OrderProduct[[#This Row],[ProductID]],tbl_Product[ProductID],tbl_Product[Category])</f>
        <v>Classic</v>
      </c>
      <c r="D2337">
        <v>2</v>
      </c>
      <c r="E2337" s="3">
        <f>_xlfn.XLOOKUP(tbl_OrderProduct[[#This Row],[ProductID]],tbl_Product[ProductID],tbl_Product[ListPrice])*tbl_OrderProduct[[#This Row],[Quantity]]</f>
        <v>90</v>
      </c>
    </row>
    <row r="2338" spans="1:5" x14ac:dyDescent="0.4">
      <c r="A2338" t="s">
        <v>1122</v>
      </c>
      <c r="B2338" t="s">
        <v>135</v>
      </c>
      <c r="C2338" t="str">
        <f>_xlfn.XLOOKUP(tbl_OrderProduct[[#This Row],[ProductID]],tbl_Product[ProductID],tbl_Product[Category])</f>
        <v>Classic</v>
      </c>
      <c r="D2338">
        <v>1</v>
      </c>
      <c r="E2338" s="3">
        <f>_xlfn.XLOOKUP(tbl_OrderProduct[[#This Row],[ProductID]],tbl_Product[ProductID],tbl_Product[ListPrice])*tbl_OrderProduct[[#This Row],[Quantity]]</f>
        <v>16.989999999999998</v>
      </c>
    </row>
    <row r="2339" spans="1:5" x14ac:dyDescent="0.4">
      <c r="A2339" t="s">
        <v>1122</v>
      </c>
      <c r="B2339" t="s">
        <v>133</v>
      </c>
      <c r="C2339" t="str">
        <f>_xlfn.XLOOKUP(tbl_OrderProduct[[#This Row],[ProductID]],tbl_Product[ProductID],tbl_Product[Category])</f>
        <v>Adventure</v>
      </c>
      <c r="D2339">
        <v>1</v>
      </c>
      <c r="E2339" s="3">
        <f>_xlfn.XLOOKUP(tbl_OrderProduct[[#This Row],[ProductID]],tbl_Product[ProductID],tbl_Product[ListPrice])*tbl_OrderProduct[[#This Row],[Quantity]]</f>
        <v>23.95</v>
      </c>
    </row>
    <row r="2340" spans="1:5" x14ac:dyDescent="0.4">
      <c r="A2340" t="s">
        <v>1123</v>
      </c>
      <c r="B2340" t="s">
        <v>165</v>
      </c>
      <c r="C2340" t="str">
        <f>_xlfn.XLOOKUP(tbl_OrderProduct[[#This Row],[ProductID]],tbl_Product[ProductID],tbl_Product[Category])</f>
        <v>Party</v>
      </c>
      <c r="D2340">
        <v>1</v>
      </c>
      <c r="E2340" s="3">
        <f>_xlfn.XLOOKUP(tbl_OrderProduct[[#This Row],[ProductID]],tbl_Product[ProductID],tbl_Product[ListPrice])*tbl_OrderProduct[[#This Row],[Quantity]]</f>
        <v>26.49</v>
      </c>
    </row>
    <row r="2341" spans="1:5" x14ac:dyDescent="0.4">
      <c r="A2341" t="s">
        <v>1124</v>
      </c>
      <c r="B2341" t="s">
        <v>138</v>
      </c>
      <c r="C2341" t="str">
        <f>_xlfn.XLOOKUP(tbl_OrderProduct[[#This Row],[ProductID]],tbl_Product[ProductID],tbl_Product[Category])</f>
        <v>Classic</v>
      </c>
      <c r="D2341">
        <v>2</v>
      </c>
      <c r="E2341" s="3">
        <f>_xlfn.XLOOKUP(tbl_OrderProduct[[#This Row],[ProductID]],tbl_Product[ProductID],tbl_Product[ListPrice])*tbl_OrderProduct[[#This Row],[Quantity]]</f>
        <v>124</v>
      </c>
    </row>
    <row r="2342" spans="1:5" x14ac:dyDescent="0.4">
      <c r="A2342" t="s">
        <v>1124</v>
      </c>
      <c r="B2342" t="s">
        <v>161</v>
      </c>
      <c r="C2342" t="str">
        <f>_xlfn.XLOOKUP(tbl_OrderProduct[[#This Row],[ProductID]],tbl_Product[ProductID],tbl_Product[Category])</f>
        <v>Strategy</v>
      </c>
      <c r="D2342">
        <v>1</v>
      </c>
      <c r="E2342" s="3">
        <f>_xlfn.XLOOKUP(tbl_OrderProduct[[#This Row],[ProductID]],tbl_Product[ProductID],tbl_Product[ListPrice])*tbl_OrderProduct[[#This Row],[Quantity]]</f>
        <v>55.95</v>
      </c>
    </row>
    <row r="2343" spans="1:5" x14ac:dyDescent="0.4">
      <c r="A2343" t="s">
        <v>1124</v>
      </c>
      <c r="B2343" t="s">
        <v>155</v>
      </c>
      <c r="C2343" t="str">
        <f>_xlfn.XLOOKUP(tbl_OrderProduct[[#This Row],[ProductID]],tbl_Product[ProductID],tbl_Product[Category])</f>
        <v>Strategy</v>
      </c>
      <c r="D2343">
        <v>2</v>
      </c>
      <c r="E2343" s="3">
        <f>_xlfn.XLOOKUP(tbl_OrderProduct[[#This Row],[ProductID]],tbl_Product[ProductID],tbl_Product[ListPrice])*tbl_OrderProduct[[#This Row],[Quantity]]</f>
        <v>54</v>
      </c>
    </row>
    <row r="2344" spans="1:5" x14ac:dyDescent="0.4">
      <c r="A2344" t="s">
        <v>1124</v>
      </c>
      <c r="B2344" t="s">
        <v>2</v>
      </c>
      <c r="C2344" t="str">
        <f>_xlfn.XLOOKUP(tbl_OrderProduct[[#This Row],[ProductID]],tbl_Product[ProductID],tbl_Product[Category])</f>
        <v>Strategy</v>
      </c>
      <c r="D2344">
        <v>2</v>
      </c>
      <c r="E2344" s="3">
        <f>_xlfn.XLOOKUP(tbl_OrderProduct[[#This Row],[ProductID]],tbl_Product[ProductID],tbl_Product[ListPrice])*tbl_OrderProduct[[#This Row],[Quantity]]</f>
        <v>25.9</v>
      </c>
    </row>
    <row r="2345" spans="1:5" x14ac:dyDescent="0.4">
      <c r="A2345" t="s">
        <v>1125</v>
      </c>
      <c r="B2345" t="s">
        <v>6</v>
      </c>
      <c r="C2345" t="str">
        <f>_xlfn.XLOOKUP(tbl_OrderProduct[[#This Row],[ProductID]],tbl_Product[ProductID],tbl_Product[Category])</f>
        <v>Adventure</v>
      </c>
      <c r="D2345">
        <v>1</v>
      </c>
      <c r="E2345" s="3">
        <f>_xlfn.XLOOKUP(tbl_OrderProduct[[#This Row],[ProductID]],tbl_Product[ProductID],tbl_Product[ListPrice])*tbl_OrderProduct[[#This Row],[Quantity]]</f>
        <v>17</v>
      </c>
    </row>
    <row r="2346" spans="1:5" x14ac:dyDescent="0.4">
      <c r="A2346" t="s">
        <v>1125</v>
      </c>
      <c r="B2346" t="s">
        <v>139</v>
      </c>
      <c r="C2346" t="str">
        <f>_xlfn.XLOOKUP(tbl_OrderProduct[[#This Row],[ProductID]],tbl_Product[ProductID],tbl_Product[Category])</f>
        <v>Strategy</v>
      </c>
      <c r="D2346">
        <v>2</v>
      </c>
      <c r="E2346" s="3">
        <f>_xlfn.XLOOKUP(tbl_OrderProduct[[#This Row],[ProductID]],tbl_Product[ProductID],tbl_Product[ListPrice])*tbl_OrderProduct[[#This Row],[Quantity]]</f>
        <v>109.98</v>
      </c>
    </row>
    <row r="2347" spans="1:5" x14ac:dyDescent="0.4">
      <c r="A2347" t="s">
        <v>1126</v>
      </c>
      <c r="B2347" t="s">
        <v>137</v>
      </c>
      <c r="C2347" t="str">
        <f>_xlfn.XLOOKUP(tbl_OrderProduct[[#This Row],[ProductID]],tbl_Product[ProductID],tbl_Product[Category])</f>
        <v>Classic</v>
      </c>
      <c r="D2347">
        <v>3</v>
      </c>
      <c r="E2347" s="3">
        <f>_xlfn.XLOOKUP(tbl_OrderProduct[[#This Row],[ProductID]],tbl_Product[ProductID],tbl_Product[ListPrice])*tbl_OrderProduct[[#This Row],[Quantity]]</f>
        <v>212.96999999999997</v>
      </c>
    </row>
    <row r="2348" spans="1:5" x14ac:dyDescent="0.4">
      <c r="A2348" t="s">
        <v>1126</v>
      </c>
      <c r="B2348" t="s">
        <v>144</v>
      </c>
      <c r="C2348" t="str">
        <f>_xlfn.XLOOKUP(tbl_OrderProduct[[#This Row],[ProductID]],tbl_Product[ProductID],tbl_Product[Category])</f>
        <v>Strategy</v>
      </c>
      <c r="D2348">
        <v>1</v>
      </c>
      <c r="E2348" s="3">
        <f>_xlfn.XLOOKUP(tbl_OrderProduct[[#This Row],[ProductID]],tbl_Product[ProductID],tbl_Product[ListPrice])*tbl_OrderProduct[[#This Row],[Quantity]]</f>
        <v>64.95</v>
      </c>
    </row>
    <row r="2349" spans="1:5" x14ac:dyDescent="0.4">
      <c r="A2349" t="s">
        <v>1127</v>
      </c>
      <c r="B2349" t="s">
        <v>148</v>
      </c>
      <c r="C2349" t="str">
        <f>_xlfn.XLOOKUP(tbl_OrderProduct[[#This Row],[ProductID]],tbl_Product[ProductID],tbl_Product[Category])</f>
        <v>Strategy</v>
      </c>
      <c r="D2349">
        <v>1</v>
      </c>
      <c r="E2349" s="3">
        <f>_xlfn.XLOOKUP(tbl_OrderProduct[[#This Row],[ProductID]],tbl_Product[ProductID],tbl_Product[ListPrice])*tbl_OrderProduct[[#This Row],[Quantity]]</f>
        <v>20.49</v>
      </c>
    </row>
    <row r="2350" spans="1:5" x14ac:dyDescent="0.4">
      <c r="A2350" t="s">
        <v>1127</v>
      </c>
      <c r="B2350" t="s">
        <v>7</v>
      </c>
      <c r="C2350" t="str">
        <f>_xlfn.XLOOKUP(tbl_OrderProduct[[#This Row],[ProductID]],tbl_Product[ProductID],tbl_Product[Category])</f>
        <v>Strategy</v>
      </c>
      <c r="D2350">
        <v>1</v>
      </c>
      <c r="E2350" s="3">
        <f>_xlfn.XLOOKUP(tbl_OrderProduct[[#This Row],[ProductID]],tbl_Product[ProductID],tbl_Product[ListPrice])*tbl_OrderProduct[[#This Row],[Quantity]]</f>
        <v>53</v>
      </c>
    </row>
    <row r="2351" spans="1:5" x14ac:dyDescent="0.4">
      <c r="A2351" t="s">
        <v>1128</v>
      </c>
      <c r="B2351" t="s">
        <v>138</v>
      </c>
      <c r="C2351" t="str">
        <f>_xlfn.XLOOKUP(tbl_OrderProduct[[#This Row],[ProductID]],tbl_Product[ProductID],tbl_Product[Category])</f>
        <v>Classic</v>
      </c>
      <c r="D2351">
        <v>1</v>
      </c>
      <c r="E2351" s="3">
        <f>_xlfn.XLOOKUP(tbl_OrderProduct[[#This Row],[ProductID]],tbl_Product[ProductID],tbl_Product[ListPrice])*tbl_OrderProduct[[#This Row],[Quantity]]</f>
        <v>62</v>
      </c>
    </row>
    <row r="2352" spans="1:5" x14ac:dyDescent="0.4">
      <c r="A2352" t="s">
        <v>1128</v>
      </c>
      <c r="B2352" t="s">
        <v>131</v>
      </c>
      <c r="C2352" t="str">
        <f>_xlfn.XLOOKUP(tbl_OrderProduct[[#This Row],[ProductID]],tbl_Product[ProductID],tbl_Product[Category])</f>
        <v>Strategy</v>
      </c>
      <c r="D2352">
        <v>2</v>
      </c>
      <c r="E2352" s="3">
        <f>_xlfn.XLOOKUP(tbl_OrderProduct[[#This Row],[ProductID]],tbl_Product[ProductID],tbl_Product[ListPrice])*tbl_OrderProduct[[#This Row],[Quantity]]</f>
        <v>98</v>
      </c>
    </row>
    <row r="2353" spans="1:5" x14ac:dyDescent="0.4">
      <c r="A2353" t="s">
        <v>1128</v>
      </c>
      <c r="B2353" t="s">
        <v>134</v>
      </c>
      <c r="C2353" t="str">
        <f>_xlfn.XLOOKUP(tbl_OrderProduct[[#This Row],[ProductID]],tbl_Product[ProductID],tbl_Product[Category])</f>
        <v>Co-op</v>
      </c>
      <c r="D2353">
        <v>1</v>
      </c>
      <c r="E2353" s="3">
        <f>_xlfn.XLOOKUP(tbl_OrderProduct[[#This Row],[ProductID]],tbl_Product[ProductID],tbl_Product[ListPrice])*tbl_OrderProduct[[#This Row],[Quantity]]</f>
        <v>33.5</v>
      </c>
    </row>
    <row r="2354" spans="1:5" x14ac:dyDescent="0.4">
      <c r="A2354" t="s">
        <v>1129</v>
      </c>
      <c r="B2354" t="s">
        <v>9</v>
      </c>
      <c r="C2354" t="str">
        <f>_xlfn.XLOOKUP(tbl_OrderProduct[[#This Row],[ProductID]],tbl_Product[ProductID],tbl_Product[Category])</f>
        <v>Strategy</v>
      </c>
      <c r="D2354">
        <v>1</v>
      </c>
      <c r="E2354" s="3">
        <f>_xlfn.XLOOKUP(tbl_OrderProduct[[#This Row],[ProductID]],tbl_Product[ProductID],tbl_Product[ListPrice])*tbl_OrderProduct[[#This Row],[Quantity]]</f>
        <v>73.95</v>
      </c>
    </row>
    <row r="2355" spans="1:5" x14ac:dyDescent="0.4">
      <c r="A2355" t="s">
        <v>1130</v>
      </c>
      <c r="B2355" t="s">
        <v>161</v>
      </c>
      <c r="C2355" t="str">
        <f>_xlfn.XLOOKUP(tbl_OrderProduct[[#This Row],[ProductID]],tbl_Product[ProductID],tbl_Product[Category])</f>
        <v>Strategy</v>
      </c>
      <c r="D2355">
        <v>2</v>
      </c>
      <c r="E2355" s="3">
        <f>_xlfn.XLOOKUP(tbl_OrderProduct[[#This Row],[ProductID]],tbl_Product[ProductID],tbl_Product[ListPrice])*tbl_OrderProduct[[#This Row],[Quantity]]</f>
        <v>111.9</v>
      </c>
    </row>
    <row r="2356" spans="1:5" x14ac:dyDescent="0.4">
      <c r="A2356" t="s">
        <v>1130</v>
      </c>
      <c r="B2356" t="s">
        <v>8</v>
      </c>
      <c r="C2356" t="str">
        <f>_xlfn.XLOOKUP(tbl_OrderProduct[[#This Row],[ProductID]],tbl_Product[ProductID],tbl_Product[Category])</f>
        <v>Adventure</v>
      </c>
      <c r="D2356">
        <v>1</v>
      </c>
      <c r="E2356" s="3">
        <f>_xlfn.XLOOKUP(tbl_OrderProduct[[#This Row],[ProductID]],tbl_Product[ProductID],tbl_Product[ListPrice])*tbl_OrderProduct[[#This Row],[Quantity]]</f>
        <v>54.5</v>
      </c>
    </row>
    <row r="2357" spans="1:5" x14ac:dyDescent="0.4">
      <c r="A2357" t="s">
        <v>1131</v>
      </c>
      <c r="B2357" t="s">
        <v>133</v>
      </c>
      <c r="C2357" t="str">
        <f>_xlfn.XLOOKUP(tbl_OrderProduct[[#This Row],[ProductID]],tbl_Product[ProductID],tbl_Product[Category])</f>
        <v>Adventure</v>
      </c>
      <c r="D2357">
        <v>1</v>
      </c>
      <c r="E2357" s="3">
        <f>_xlfn.XLOOKUP(tbl_OrderProduct[[#This Row],[ProductID]],tbl_Product[ProductID],tbl_Product[ListPrice])*tbl_OrderProduct[[#This Row],[Quantity]]</f>
        <v>23.95</v>
      </c>
    </row>
    <row r="2358" spans="1:5" x14ac:dyDescent="0.4">
      <c r="A2358" t="s">
        <v>1132</v>
      </c>
      <c r="B2358" t="s">
        <v>158</v>
      </c>
      <c r="C2358" t="str">
        <f>_xlfn.XLOOKUP(tbl_OrderProduct[[#This Row],[ProductID]],tbl_Product[ProductID],tbl_Product[Category])</f>
        <v>Classic</v>
      </c>
      <c r="D2358">
        <v>2</v>
      </c>
      <c r="E2358" s="3">
        <f>_xlfn.XLOOKUP(tbl_OrderProduct[[#This Row],[ProductID]],tbl_Product[ProductID],tbl_Product[ListPrice])*tbl_OrderProduct[[#This Row],[Quantity]]</f>
        <v>90</v>
      </c>
    </row>
    <row r="2359" spans="1:5" x14ac:dyDescent="0.4">
      <c r="A2359" t="s">
        <v>1132</v>
      </c>
      <c r="B2359" t="s">
        <v>10</v>
      </c>
      <c r="C2359" t="str">
        <f>_xlfn.XLOOKUP(tbl_OrderProduct[[#This Row],[ProductID]],tbl_Product[ProductID],tbl_Product[Category])</f>
        <v>Party</v>
      </c>
      <c r="D2359">
        <v>2</v>
      </c>
      <c r="E2359" s="3">
        <f>_xlfn.XLOOKUP(tbl_OrderProduct[[#This Row],[ProductID]],tbl_Product[ProductID],tbl_Product[ListPrice])*tbl_OrderProduct[[#This Row],[Quantity]]</f>
        <v>98</v>
      </c>
    </row>
    <row r="2360" spans="1:5" x14ac:dyDescent="0.4">
      <c r="A2360" t="s">
        <v>1133</v>
      </c>
      <c r="B2360" t="s">
        <v>146</v>
      </c>
      <c r="C2360" t="str">
        <f>_xlfn.XLOOKUP(tbl_OrderProduct[[#This Row],[ProductID]],tbl_Product[ProductID],tbl_Product[Category])</f>
        <v>Strategy</v>
      </c>
      <c r="D2360">
        <v>2</v>
      </c>
      <c r="E2360" s="3">
        <f>_xlfn.XLOOKUP(tbl_OrderProduct[[#This Row],[ProductID]],tbl_Product[ProductID],tbl_Product[ListPrice])*tbl_OrderProduct[[#This Row],[Quantity]]</f>
        <v>98.98</v>
      </c>
    </row>
    <row r="2361" spans="1:5" x14ac:dyDescent="0.4">
      <c r="A2361" t="s">
        <v>1133</v>
      </c>
      <c r="B2361" t="s">
        <v>150</v>
      </c>
      <c r="C2361" t="str">
        <f>_xlfn.XLOOKUP(tbl_OrderProduct[[#This Row],[ProductID]],tbl_Product[ProductID],tbl_Product[Category])</f>
        <v>Party</v>
      </c>
      <c r="D2361">
        <v>2</v>
      </c>
      <c r="E2361" s="3">
        <f>_xlfn.XLOOKUP(tbl_OrderProduct[[#This Row],[ProductID]],tbl_Product[ProductID],tbl_Product[ListPrice])*tbl_OrderProduct[[#This Row],[Quantity]]</f>
        <v>70</v>
      </c>
    </row>
    <row r="2362" spans="1:5" x14ac:dyDescent="0.4">
      <c r="A2362" t="s">
        <v>1133</v>
      </c>
      <c r="B2362" t="s">
        <v>154</v>
      </c>
      <c r="C2362" t="str">
        <f>_xlfn.XLOOKUP(tbl_OrderProduct[[#This Row],[ProductID]],tbl_Product[ProductID],tbl_Product[Category])</f>
        <v>Strategy</v>
      </c>
      <c r="D2362">
        <v>3</v>
      </c>
      <c r="E2362" s="3">
        <f>_xlfn.XLOOKUP(tbl_OrderProduct[[#This Row],[ProductID]],tbl_Product[ProductID],tbl_Product[ListPrice])*tbl_OrderProduct[[#This Row],[Quantity]]</f>
        <v>93</v>
      </c>
    </row>
    <row r="2363" spans="1:5" x14ac:dyDescent="0.4">
      <c r="A2363" t="s">
        <v>1133</v>
      </c>
      <c r="B2363" t="s">
        <v>136</v>
      </c>
      <c r="C2363" t="str">
        <f>_xlfn.XLOOKUP(tbl_OrderProduct[[#This Row],[ProductID]],tbl_Product[ProductID],tbl_Product[Category])</f>
        <v>Party</v>
      </c>
      <c r="D2363">
        <v>1</v>
      </c>
      <c r="E2363" s="3">
        <f>_xlfn.XLOOKUP(tbl_OrderProduct[[#This Row],[ProductID]],tbl_Product[ProductID],tbl_Product[ListPrice])*tbl_OrderProduct[[#This Row],[Quantity]]</f>
        <v>33</v>
      </c>
    </row>
    <row r="2364" spans="1:5" x14ac:dyDescent="0.4">
      <c r="A2364" t="s">
        <v>1134</v>
      </c>
      <c r="B2364" t="s">
        <v>157</v>
      </c>
      <c r="C2364" t="str">
        <f>_xlfn.XLOOKUP(tbl_OrderProduct[[#This Row],[ProductID]],tbl_Product[ProductID],tbl_Product[Category])</f>
        <v>Strategy</v>
      </c>
      <c r="D2364">
        <v>1</v>
      </c>
      <c r="E2364" s="3">
        <f>_xlfn.XLOOKUP(tbl_OrderProduct[[#This Row],[ProductID]],tbl_Product[ProductID],tbl_Product[ListPrice])*tbl_OrderProduct[[#This Row],[Quantity]]</f>
        <v>47</v>
      </c>
    </row>
    <row r="2365" spans="1:5" x14ac:dyDescent="0.4">
      <c r="A2365" t="s">
        <v>1135</v>
      </c>
      <c r="B2365" t="s">
        <v>163</v>
      </c>
      <c r="C2365" t="str">
        <f>_xlfn.XLOOKUP(tbl_OrderProduct[[#This Row],[ProductID]],tbl_Product[ProductID],tbl_Product[Category])</f>
        <v>Party</v>
      </c>
      <c r="D2365">
        <v>2</v>
      </c>
      <c r="E2365" s="3">
        <f>_xlfn.XLOOKUP(tbl_OrderProduct[[#This Row],[ProductID]],tbl_Product[ProductID],tbl_Product[ListPrice])*tbl_OrderProduct[[#This Row],[Quantity]]</f>
        <v>76</v>
      </c>
    </row>
    <row r="2366" spans="1:5" x14ac:dyDescent="0.4">
      <c r="A2366" t="s">
        <v>1135</v>
      </c>
      <c r="B2366" t="s">
        <v>158</v>
      </c>
      <c r="C2366" t="str">
        <f>_xlfn.XLOOKUP(tbl_OrderProduct[[#This Row],[ProductID]],tbl_Product[ProductID],tbl_Product[Category])</f>
        <v>Classic</v>
      </c>
      <c r="D2366">
        <v>1</v>
      </c>
      <c r="E2366" s="3">
        <f>_xlfn.XLOOKUP(tbl_OrderProduct[[#This Row],[ProductID]],tbl_Product[ProductID],tbl_Product[ListPrice])*tbl_OrderProduct[[#This Row],[Quantity]]</f>
        <v>45</v>
      </c>
    </row>
    <row r="2367" spans="1:5" x14ac:dyDescent="0.4">
      <c r="A2367" t="s">
        <v>1135</v>
      </c>
      <c r="B2367" t="s">
        <v>10</v>
      </c>
      <c r="C2367" t="str">
        <f>_xlfn.XLOOKUP(tbl_OrderProduct[[#This Row],[ProductID]],tbl_Product[ProductID],tbl_Product[Category])</f>
        <v>Party</v>
      </c>
      <c r="D2367">
        <v>1</v>
      </c>
      <c r="E2367" s="3">
        <f>_xlfn.XLOOKUP(tbl_OrderProduct[[#This Row],[ProductID]],tbl_Product[ProductID],tbl_Product[ListPrice])*tbl_OrderProduct[[#This Row],[Quantity]]</f>
        <v>49</v>
      </c>
    </row>
    <row r="2368" spans="1:5" x14ac:dyDescent="0.4">
      <c r="A2368" t="s">
        <v>1136</v>
      </c>
      <c r="B2368" t="s">
        <v>129</v>
      </c>
      <c r="C2368" t="str">
        <f>_xlfn.XLOOKUP(tbl_OrderProduct[[#This Row],[ProductID]],tbl_Product[ProductID],tbl_Product[Category])</f>
        <v>Party</v>
      </c>
      <c r="D2368">
        <v>1</v>
      </c>
      <c r="E2368" s="3">
        <f>_xlfn.XLOOKUP(tbl_OrderProduct[[#This Row],[ProductID]],tbl_Product[ProductID],tbl_Product[ListPrice])*tbl_OrderProduct[[#This Row],[Quantity]]</f>
        <v>49.49</v>
      </c>
    </row>
    <row r="2369" spans="1:5" x14ac:dyDescent="0.4">
      <c r="A2369" t="s">
        <v>1137</v>
      </c>
      <c r="B2369" t="s">
        <v>2</v>
      </c>
      <c r="C2369" t="str">
        <f>_xlfn.XLOOKUP(tbl_OrderProduct[[#This Row],[ProductID]],tbl_Product[ProductID],tbl_Product[Category])</f>
        <v>Strategy</v>
      </c>
      <c r="D2369">
        <v>1</v>
      </c>
      <c r="E2369" s="3">
        <f>_xlfn.XLOOKUP(tbl_OrderProduct[[#This Row],[ProductID]],tbl_Product[ProductID],tbl_Product[ListPrice])*tbl_OrderProduct[[#This Row],[Quantity]]</f>
        <v>12.95</v>
      </c>
    </row>
    <row r="2370" spans="1:5" x14ac:dyDescent="0.4">
      <c r="A2370" t="s">
        <v>1137</v>
      </c>
      <c r="B2370" t="s">
        <v>143</v>
      </c>
      <c r="C2370" t="str">
        <f>_xlfn.XLOOKUP(tbl_OrderProduct[[#This Row],[ProductID]],tbl_Product[ProductID],tbl_Product[Category])</f>
        <v>Party</v>
      </c>
      <c r="D2370">
        <v>2</v>
      </c>
      <c r="E2370" s="3">
        <f>_xlfn.XLOOKUP(tbl_OrderProduct[[#This Row],[ProductID]],tbl_Product[ProductID],tbl_Product[ListPrice])*tbl_OrderProduct[[#This Row],[Quantity]]</f>
        <v>43.9</v>
      </c>
    </row>
    <row r="2371" spans="1:5" x14ac:dyDescent="0.4">
      <c r="A2371" t="s">
        <v>1137</v>
      </c>
      <c r="B2371" t="s">
        <v>160</v>
      </c>
      <c r="C2371" t="str">
        <f>_xlfn.XLOOKUP(tbl_OrderProduct[[#This Row],[ProductID]],tbl_Product[ProductID],tbl_Product[Category])</f>
        <v>Co-op</v>
      </c>
      <c r="D2371">
        <v>1</v>
      </c>
      <c r="E2371" s="3">
        <f>_xlfn.XLOOKUP(tbl_OrderProduct[[#This Row],[ProductID]],tbl_Product[ProductID],tbl_Product[ListPrice])*tbl_OrderProduct[[#This Row],[Quantity]]</f>
        <v>38.49</v>
      </c>
    </row>
    <row r="2372" spans="1:5" x14ac:dyDescent="0.4">
      <c r="A2372" t="s">
        <v>1137</v>
      </c>
      <c r="B2372" t="s">
        <v>137</v>
      </c>
      <c r="C2372" t="str">
        <f>_xlfn.XLOOKUP(tbl_OrderProduct[[#This Row],[ProductID]],tbl_Product[ProductID],tbl_Product[Category])</f>
        <v>Classic</v>
      </c>
      <c r="D2372">
        <v>1</v>
      </c>
      <c r="E2372" s="3">
        <f>_xlfn.XLOOKUP(tbl_OrderProduct[[#This Row],[ProductID]],tbl_Product[ProductID],tbl_Product[ListPrice])*tbl_OrderProduct[[#This Row],[Quantity]]</f>
        <v>70.989999999999995</v>
      </c>
    </row>
    <row r="2373" spans="1:5" x14ac:dyDescent="0.4">
      <c r="A2373" t="s">
        <v>1137</v>
      </c>
      <c r="B2373" t="s">
        <v>140</v>
      </c>
      <c r="C2373" t="str">
        <f>_xlfn.XLOOKUP(tbl_OrderProduct[[#This Row],[ProductID]],tbl_Product[ProductID],tbl_Product[Category])</f>
        <v>Strategy</v>
      </c>
      <c r="D2373">
        <v>1</v>
      </c>
      <c r="E2373" s="3">
        <f>_xlfn.XLOOKUP(tbl_OrderProduct[[#This Row],[ProductID]],tbl_Product[ProductID],tbl_Product[ListPrice])*tbl_OrderProduct[[#This Row],[Quantity]]</f>
        <v>63.49</v>
      </c>
    </row>
    <row r="2374" spans="1:5" x14ac:dyDescent="0.4">
      <c r="A2374" t="s">
        <v>1137</v>
      </c>
      <c r="B2374" t="s">
        <v>150</v>
      </c>
      <c r="C2374" t="str">
        <f>_xlfn.XLOOKUP(tbl_OrderProduct[[#This Row],[ProductID]],tbl_Product[ProductID],tbl_Product[Category])</f>
        <v>Party</v>
      </c>
      <c r="D2374">
        <v>1</v>
      </c>
      <c r="E2374" s="3">
        <f>_xlfn.XLOOKUP(tbl_OrderProduct[[#This Row],[ProductID]],tbl_Product[ProductID],tbl_Product[ListPrice])*tbl_OrderProduct[[#This Row],[Quantity]]</f>
        <v>35</v>
      </c>
    </row>
    <row r="2375" spans="1:5" x14ac:dyDescent="0.4">
      <c r="A2375" t="s">
        <v>1138</v>
      </c>
      <c r="B2375" t="s">
        <v>4</v>
      </c>
      <c r="C2375" t="str">
        <f>_xlfn.XLOOKUP(tbl_OrderProduct[[#This Row],[ProductID]],tbl_Product[ProductID],tbl_Product[Category])</f>
        <v>Strategy</v>
      </c>
      <c r="D2375">
        <v>1</v>
      </c>
      <c r="E2375" s="3">
        <f>_xlfn.XLOOKUP(tbl_OrderProduct[[#This Row],[ProductID]],tbl_Product[ProductID],tbl_Product[ListPrice])*tbl_OrderProduct[[#This Row],[Quantity]]</f>
        <v>34.99</v>
      </c>
    </row>
    <row r="2376" spans="1:5" x14ac:dyDescent="0.4">
      <c r="A2376" t="s">
        <v>1139</v>
      </c>
      <c r="B2376" t="s">
        <v>129</v>
      </c>
      <c r="C2376" t="str">
        <f>_xlfn.XLOOKUP(tbl_OrderProduct[[#This Row],[ProductID]],tbl_Product[ProductID],tbl_Product[Category])</f>
        <v>Party</v>
      </c>
      <c r="D2376">
        <v>2</v>
      </c>
      <c r="E2376" s="3">
        <f>_xlfn.XLOOKUP(tbl_OrderProduct[[#This Row],[ProductID]],tbl_Product[ProductID],tbl_Product[ListPrice])*tbl_OrderProduct[[#This Row],[Quantity]]</f>
        <v>98.98</v>
      </c>
    </row>
    <row r="2377" spans="1:5" x14ac:dyDescent="0.4">
      <c r="A2377" t="s">
        <v>1139</v>
      </c>
      <c r="B2377" t="s">
        <v>148</v>
      </c>
      <c r="C2377" t="str">
        <f>_xlfn.XLOOKUP(tbl_OrderProduct[[#This Row],[ProductID]],tbl_Product[ProductID],tbl_Product[Category])</f>
        <v>Strategy</v>
      </c>
      <c r="D2377">
        <v>1</v>
      </c>
      <c r="E2377" s="3">
        <f>_xlfn.XLOOKUP(tbl_OrderProduct[[#This Row],[ProductID]],tbl_Product[ProductID],tbl_Product[ListPrice])*tbl_OrderProduct[[#This Row],[Quantity]]</f>
        <v>20.49</v>
      </c>
    </row>
    <row r="2378" spans="1:5" x14ac:dyDescent="0.4">
      <c r="A2378" t="s">
        <v>1140</v>
      </c>
      <c r="B2378" t="s">
        <v>7</v>
      </c>
      <c r="C2378" t="str">
        <f>_xlfn.XLOOKUP(tbl_OrderProduct[[#This Row],[ProductID]],tbl_Product[ProductID],tbl_Product[Category])</f>
        <v>Strategy</v>
      </c>
      <c r="D2378">
        <v>1</v>
      </c>
      <c r="E2378" s="3">
        <f>_xlfn.XLOOKUP(tbl_OrderProduct[[#This Row],[ProductID]],tbl_Product[ProductID],tbl_Product[ListPrice])*tbl_OrderProduct[[#This Row],[Quantity]]</f>
        <v>53</v>
      </c>
    </row>
    <row r="2379" spans="1:5" x14ac:dyDescent="0.4">
      <c r="A2379" t="s">
        <v>1141</v>
      </c>
      <c r="B2379" t="s">
        <v>155</v>
      </c>
      <c r="C2379" t="str">
        <f>_xlfn.XLOOKUP(tbl_OrderProduct[[#This Row],[ProductID]],tbl_Product[ProductID],tbl_Product[Category])</f>
        <v>Strategy</v>
      </c>
      <c r="D2379">
        <v>1</v>
      </c>
      <c r="E2379" s="3">
        <f>_xlfn.XLOOKUP(tbl_OrderProduct[[#This Row],[ProductID]],tbl_Product[ProductID],tbl_Product[ListPrice])*tbl_OrderProduct[[#This Row],[Quantity]]</f>
        <v>27</v>
      </c>
    </row>
    <row r="2380" spans="1:5" x14ac:dyDescent="0.4">
      <c r="A2380" t="s">
        <v>1142</v>
      </c>
      <c r="B2380" t="s">
        <v>156</v>
      </c>
      <c r="C2380" t="str">
        <f>_xlfn.XLOOKUP(tbl_OrderProduct[[#This Row],[ProductID]],tbl_Product[ProductID],tbl_Product[Category])</f>
        <v>Strategy</v>
      </c>
      <c r="D2380">
        <v>1</v>
      </c>
      <c r="E2380" s="3">
        <f>_xlfn.XLOOKUP(tbl_OrderProduct[[#This Row],[ProductID]],tbl_Product[ProductID],tbl_Product[ListPrice])*tbl_OrderProduct[[#This Row],[Quantity]]</f>
        <v>40.99</v>
      </c>
    </row>
    <row r="2381" spans="1:5" x14ac:dyDescent="0.4">
      <c r="A2381" t="s">
        <v>1142</v>
      </c>
      <c r="B2381" t="s">
        <v>137</v>
      </c>
      <c r="C2381" t="str">
        <f>_xlfn.XLOOKUP(tbl_OrderProduct[[#This Row],[ProductID]],tbl_Product[ProductID],tbl_Product[Category])</f>
        <v>Classic</v>
      </c>
      <c r="D2381">
        <v>2</v>
      </c>
      <c r="E2381" s="3">
        <f>_xlfn.XLOOKUP(tbl_OrderProduct[[#This Row],[ProductID]],tbl_Product[ProductID],tbl_Product[ListPrice])*tbl_OrderProduct[[#This Row],[Quantity]]</f>
        <v>141.97999999999999</v>
      </c>
    </row>
    <row r="2382" spans="1:5" x14ac:dyDescent="0.4">
      <c r="A2382" t="s">
        <v>1143</v>
      </c>
      <c r="B2382" t="s">
        <v>140</v>
      </c>
      <c r="C2382" t="str">
        <f>_xlfn.XLOOKUP(tbl_OrderProduct[[#This Row],[ProductID]],tbl_Product[ProductID],tbl_Product[Category])</f>
        <v>Strategy</v>
      </c>
      <c r="D2382">
        <v>1</v>
      </c>
      <c r="E2382" s="3">
        <f>_xlfn.XLOOKUP(tbl_OrderProduct[[#This Row],[ProductID]],tbl_Product[ProductID],tbl_Product[ListPrice])*tbl_OrderProduct[[#This Row],[Quantity]]</f>
        <v>63.49</v>
      </c>
    </row>
    <row r="2383" spans="1:5" x14ac:dyDescent="0.4">
      <c r="A2383" t="s">
        <v>1143</v>
      </c>
      <c r="B2383" t="s">
        <v>148</v>
      </c>
      <c r="C2383" t="str">
        <f>_xlfn.XLOOKUP(tbl_OrderProduct[[#This Row],[ProductID]],tbl_Product[ProductID],tbl_Product[Category])</f>
        <v>Strategy</v>
      </c>
      <c r="D2383">
        <v>1</v>
      </c>
      <c r="E2383" s="3">
        <f>_xlfn.XLOOKUP(tbl_OrderProduct[[#This Row],[ProductID]],tbl_Product[ProductID],tbl_Product[ListPrice])*tbl_OrderProduct[[#This Row],[Quantity]]</f>
        <v>20.49</v>
      </c>
    </row>
    <row r="2384" spans="1:5" x14ac:dyDescent="0.4">
      <c r="A2384" t="s">
        <v>1144</v>
      </c>
      <c r="B2384" t="s">
        <v>162</v>
      </c>
      <c r="C2384" t="str">
        <f>_xlfn.XLOOKUP(tbl_OrderProduct[[#This Row],[ProductID]],tbl_Product[ProductID],tbl_Product[Category])</f>
        <v>Strategy</v>
      </c>
      <c r="D2384">
        <v>1</v>
      </c>
      <c r="E2384" s="3">
        <f>_xlfn.XLOOKUP(tbl_OrderProduct[[#This Row],[ProductID]],tbl_Product[ProductID],tbl_Product[ListPrice])*tbl_OrderProduct[[#This Row],[Quantity]]</f>
        <v>17.5</v>
      </c>
    </row>
    <row r="2385" spans="1:5" x14ac:dyDescent="0.4">
      <c r="A2385" t="s">
        <v>1144</v>
      </c>
      <c r="B2385" t="s">
        <v>164</v>
      </c>
      <c r="C2385" t="str">
        <f>_xlfn.XLOOKUP(tbl_OrderProduct[[#This Row],[ProductID]],tbl_Product[ProductID],tbl_Product[Category])</f>
        <v>Strategy</v>
      </c>
      <c r="D2385">
        <v>1</v>
      </c>
      <c r="E2385" s="3">
        <f>_xlfn.XLOOKUP(tbl_OrderProduct[[#This Row],[ProductID]],tbl_Product[ProductID],tbl_Product[ListPrice])*tbl_OrderProduct[[#This Row],[Quantity]]</f>
        <v>29</v>
      </c>
    </row>
    <row r="2386" spans="1:5" x14ac:dyDescent="0.4">
      <c r="A2386" t="s">
        <v>1145</v>
      </c>
      <c r="B2386" t="s">
        <v>160</v>
      </c>
      <c r="C2386" t="str">
        <f>_xlfn.XLOOKUP(tbl_OrderProduct[[#This Row],[ProductID]],tbl_Product[ProductID],tbl_Product[Category])</f>
        <v>Co-op</v>
      </c>
      <c r="D2386">
        <v>1</v>
      </c>
      <c r="E2386" s="3">
        <f>_xlfn.XLOOKUP(tbl_OrderProduct[[#This Row],[ProductID]],tbl_Product[ProductID],tbl_Product[ListPrice])*tbl_OrderProduct[[#This Row],[Quantity]]</f>
        <v>38.49</v>
      </c>
    </row>
    <row r="2387" spans="1:5" x14ac:dyDescent="0.4">
      <c r="A2387" t="s">
        <v>1146</v>
      </c>
      <c r="B2387" t="s">
        <v>161</v>
      </c>
      <c r="C2387" t="str">
        <f>_xlfn.XLOOKUP(tbl_OrderProduct[[#This Row],[ProductID]],tbl_Product[ProductID],tbl_Product[Category])</f>
        <v>Strategy</v>
      </c>
      <c r="D2387">
        <v>2</v>
      </c>
      <c r="E2387" s="3">
        <f>_xlfn.XLOOKUP(tbl_OrderProduct[[#This Row],[ProductID]],tbl_Product[ProductID],tbl_Product[ListPrice])*tbl_OrderProduct[[#This Row],[Quantity]]</f>
        <v>111.9</v>
      </c>
    </row>
    <row r="2388" spans="1:5" x14ac:dyDescent="0.4">
      <c r="A2388" t="s">
        <v>1147</v>
      </c>
      <c r="B2388" t="s">
        <v>150</v>
      </c>
      <c r="C2388" t="str">
        <f>_xlfn.XLOOKUP(tbl_OrderProduct[[#This Row],[ProductID]],tbl_Product[ProductID],tbl_Product[Category])</f>
        <v>Party</v>
      </c>
      <c r="D2388">
        <v>1</v>
      </c>
      <c r="E2388" s="3">
        <f>_xlfn.XLOOKUP(tbl_OrderProduct[[#This Row],[ProductID]],tbl_Product[ProductID],tbl_Product[ListPrice])*tbl_OrderProduct[[#This Row],[Quantity]]</f>
        <v>35</v>
      </c>
    </row>
    <row r="2389" spans="1:5" x14ac:dyDescent="0.4">
      <c r="A2389" t="s">
        <v>1148</v>
      </c>
      <c r="B2389" t="s">
        <v>132</v>
      </c>
      <c r="C2389" t="str">
        <f>_xlfn.XLOOKUP(tbl_OrderProduct[[#This Row],[ProductID]],tbl_Product[ProductID],tbl_Product[Category])</f>
        <v>Strategy</v>
      </c>
      <c r="D2389">
        <v>1</v>
      </c>
      <c r="E2389" s="3">
        <f>_xlfn.XLOOKUP(tbl_OrderProduct[[#This Row],[ProductID]],tbl_Product[ProductID],tbl_Product[ListPrice])*tbl_OrderProduct[[#This Row],[Quantity]]</f>
        <v>16.5</v>
      </c>
    </row>
    <row r="2390" spans="1:5" x14ac:dyDescent="0.4">
      <c r="A2390" t="s">
        <v>1148</v>
      </c>
      <c r="B2390" t="s">
        <v>8</v>
      </c>
      <c r="C2390" t="str">
        <f>_xlfn.XLOOKUP(tbl_OrderProduct[[#This Row],[ProductID]],tbl_Product[ProductID],tbl_Product[Category])</f>
        <v>Adventure</v>
      </c>
      <c r="D2390">
        <v>1</v>
      </c>
      <c r="E2390" s="3">
        <f>_xlfn.XLOOKUP(tbl_OrderProduct[[#This Row],[ProductID]],tbl_Product[ProductID],tbl_Product[ListPrice])*tbl_OrderProduct[[#This Row],[Quantity]]</f>
        <v>54.5</v>
      </c>
    </row>
    <row r="2391" spans="1:5" x14ac:dyDescent="0.4">
      <c r="A2391" t="s">
        <v>1148</v>
      </c>
      <c r="B2391" t="s">
        <v>160</v>
      </c>
      <c r="C2391" t="str">
        <f>_xlfn.XLOOKUP(tbl_OrderProduct[[#This Row],[ProductID]],tbl_Product[ProductID],tbl_Product[Category])</f>
        <v>Co-op</v>
      </c>
      <c r="D2391">
        <v>2</v>
      </c>
      <c r="E2391" s="3">
        <f>_xlfn.XLOOKUP(tbl_OrderProduct[[#This Row],[ProductID]],tbl_Product[ProductID],tbl_Product[ListPrice])*tbl_OrderProduct[[#This Row],[Quantity]]</f>
        <v>76.98</v>
      </c>
    </row>
    <row r="2392" spans="1:5" x14ac:dyDescent="0.4">
      <c r="A2392" t="s">
        <v>1148</v>
      </c>
      <c r="B2392" t="s">
        <v>156</v>
      </c>
      <c r="C2392" t="str">
        <f>_xlfn.XLOOKUP(tbl_OrderProduct[[#This Row],[ProductID]],tbl_Product[ProductID],tbl_Product[Category])</f>
        <v>Strategy</v>
      </c>
      <c r="D2392">
        <v>1</v>
      </c>
      <c r="E2392" s="3">
        <f>_xlfn.XLOOKUP(tbl_OrderProduct[[#This Row],[ProductID]],tbl_Product[ProductID],tbl_Product[ListPrice])*tbl_OrderProduct[[#This Row],[Quantity]]</f>
        <v>40.99</v>
      </c>
    </row>
    <row r="2393" spans="1:5" x14ac:dyDescent="0.4">
      <c r="A2393" t="s">
        <v>1149</v>
      </c>
      <c r="B2393" t="s">
        <v>133</v>
      </c>
      <c r="C2393" t="str">
        <f>_xlfn.XLOOKUP(tbl_OrderProduct[[#This Row],[ProductID]],tbl_Product[ProductID],tbl_Product[Category])</f>
        <v>Adventure</v>
      </c>
      <c r="D2393">
        <v>2</v>
      </c>
      <c r="E2393" s="3">
        <f>_xlfn.XLOOKUP(tbl_OrderProduct[[#This Row],[ProductID]],tbl_Product[ProductID],tbl_Product[ListPrice])*tbl_OrderProduct[[#This Row],[Quantity]]</f>
        <v>47.9</v>
      </c>
    </row>
    <row r="2394" spans="1:5" x14ac:dyDescent="0.4">
      <c r="A2394" t="s">
        <v>1149</v>
      </c>
      <c r="B2394" t="s">
        <v>5</v>
      </c>
      <c r="C2394" t="str">
        <f>_xlfn.XLOOKUP(tbl_OrderProduct[[#This Row],[ProductID]],tbl_Product[ProductID],tbl_Product[Category])</f>
        <v>Strategy</v>
      </c>
      <c r="D2394">
        <v>1</v>
      </c>
      <c r="E2394" s="3">
        <f>_xlfn.XLOOKUP(tbl_OrderProduct[[#This Row],[ProductID]],tbl_Product[ProductID],tbl_Product[ListPrice])*tbl_OrderProduct[[#This Row],[Quantity]]</f>
        <v>49.95</v>
      </c>
    </row>
    <row r="2395" spans="1:5" x14ac:dyDescent="0.4">
      <c r="A2395" t="s">
        <v>1150</v>
      </c>
      <c r="B2395" t="s">
        <v>150</v>
      </c>
      <c r="C2395" t="str">
        <f>_xlfn.XLOOKUP(tbl_OrderProduct[[#This Row],[ProductID]],tbl_Product[ProductID],tbl_Product[Category])</f>
        <v>Party</v>
      </c>
      <c r="D2395">
        <v>1</v>
      </c>
      <c r="E2395" s="3">
        <f>_xlfn.XLOOKUP(tbl_OrderProduct[[#This Row],[ProductID]],tbl_Product[ProductID],tbl_Product[ListPrice])*tbl_OrderProduct[[#This Row],[Quantity]]</f>
        <v>35</v>
      </c>
    </row>
    <row r="2396" spans="1:5" x14ac:dyDescent="0.4">
      <c r="A2396" t="s">
        <v>1150</v>
      </c>
      <c r="B2396" t="s">
        <v>8</v>
      </c>
      <c r="C2396" t="str">
        <f>_xlfn.XLOOKUP(tbl_OrderProduct[[#This Row],[ProductID]],tbl_Product[ProductID],tbl_Product[Category])</f>
        <v>Adventure</v>
      </c>
      <c r="D2396">
        <v>2</v>
      </c>
      <c r="E2396" s="3">
        <f>_xlfn.XLOOKUP(tbl_OrderProduct[[#This Row],[ProductID]],tbl_Product[ProductID],tbl_Product[ListPrice])*tbl_OrderProduct[[#This Row],[Quantity]]</f>
        <v>109</v>
      </c>
    </row>
    <row r="2397" spans="1:5" x14ac:dyDescent="0.4">
      <c r="A2397" t="s">
        <v>1151</v>
      </c>
      <c r="B2397" t="s">
        <v>3</v>
      </c>
      <c r="C2397" t="str">
        <f>_xlfn.XLOOKUP(tbl_OrderProduct[[#This Row],[ProductID]],tbl_Product[ProductID],tbl_Product[Category])</f>
        <v>Co-op</v>
      </c>
      <c r="D2397">
        <v>3</v>
      </c>
      <c r="E2397" s="3">
        <f>_xlfn.XLOOKUP(tbl_OrderProduct[[#This Row],[ProductID]],tbl_Product[ProductID],tbl_Product[ListPrice])*tbl_OrderProduct[[#This Row],[Quantity]]</f>
        <v>104.85000000000001</v>
      </c>
    </row>
    <row r="2398" spans="1:5" x14ac:dyDescent="0.4">
      <c r="A2398" t="s">
        <v>1151</v>
      </c>
      <c r="B2398" t="s">
        <v>158</v>
      </c>
      <c r="C2398" t="str">
        <f>_xlfn.XLOOKUP(tbl_OrderProduct[[#This Row],[ProductID]],tbl_Product[ProductID],tbl_Product[Category])</f>
        <v>Classic</v>
      </c>
      <c r="D2398">
        <v>1</v>
      </c>
      <c r="E2398" s="3">
        <f>_xlfn.XLOOKUP(tbl_OrderProduct[[#This Row],[ProductID]],tbl_Product[ProductID],tbl_Product[ListPrice])*tbl_OrderProduct[[#This Row],[Quantity]]</f>
        <v>45</v>
      </c>
    </row>
    <row r="2399" spans="1:5" x14ac:dyDescent="0.4">
      <c r="A2399" t="s">
        <v>1152</v>
      </c>
      <c r="B2399" t="s">
        <v>147</v>
      </c>
      <c r="C2399" t="str">
        <f>_xlfn.XLOOKUP(tbl_OrderProduct[[#This Row],[ProductID]],tbl_Product[ProductID],tbl_Product[Category])</f>
        <v>Classic</v>
      </c>
      <c r="D2399">
        <v>2</v>
      </c>
      <c r="E2399" s="3">
        <f>_xlfn.XLOOKUP(tbl_OrderProduct[[#This Row],[ProductID]],tbl_Product[ProductID],tbl_Product[ListPrice])*tbl_OrderProduct[[#This Row],[Quantity]]</f>
        <v>81.900000000000006</v>
      </c>
    </row>
    <row r="2400" spans="1:5" x14ac:dyDescent="0.4">
      <c r="A2400" t="s">
        <v>1152</v>
      </c>
      <c r="B2400" t="s">
        <v>146</v>
      </c>
      <c r="C2400" t="str">
        <f>_xlfn.XLOOKUP(tbl_OrderProduct[[#This Row],[ProductID]],tbl_Product[ProductID],tbl_Product[Category])</f>
        <v>Strategy</v>
      </c>
      <c r="D2400">
        <v>1</v>
      </c>
      <c r="E2400" s="3">
        <f>_xlfn.XLOOKUP(tbl_OrderProduct[[#This Row],[ProductID]],tbl_Product[ProductID],tbl_Product[ListPrice])*tbl_OrderProduct[[#This Row],[Quantity]]</f>
        <v>49.49</v>
      </c>
    </row>
    <row r="2401" spans="1:5" x14ac:dyDescent="0.4">
      <c r="A2401" t="s">
        <v>1153</v>
      </c>
      <c r="B2401" t="s">
        <v>145</v>
      </c>
      <c r="C2401" t="str">
        <f>_xlfn.XLOOKUP(tbl_OrderProduct[[#This Row],[ProductID]],tbl_Product[ProductID],tbl_Product[Category])</f>
        <v>Adventure</v>
      </c>
      <c r="D2401">
        <v>2</v>
      </c>
      <c r="E2401" s="3">
        <f>_xlfn.XLOOKUP(tbl_OrderProduct[[#This Row],[ProductID]],tbl_Product[ProductID],tbl_Product[ListPrice])*tbl_OrderProduct[[#This Row],[Quantity]]</f>
        <v>81</v>
      </c>
    </row>
    <row r="2402" spans="1:5" x14ac:dyDescent="0.4">
      <c r="A2402" t="s">
        <v>1153</v>
      </c>
      <c r="B2402" t="s">
        <v>3</v>
      </c>
      <c r="C2402" t="str">
        <f>_xlfn.XLOOKUP(tbl_OrderProduct[[#This Row],[ProductID]],tbl_Product[ProductID],tbl_Product[Category])</f>
        <v>Co-op</v>
      </c>
      <c r="D2402">
        <v>1</v>
      </c>
      <c r="E2402" s="3">
        <f>_xlfn.XLOOKUP(tbl_OrderProduct[[#This Row],[ProductID]],tbl_Product[ProductID],tbl_Product[ListPrice])*tbl_OrderProduct[[#This Row],[Quantity]]</f>
        <v>34.950000000000003</v>
      </c>
    </row>
    <row r="2403" spans="1:5" x14ac:dyDescent="0.4">
      <c r="A2403" t="s">
        <v>1154</v>
      </c>
      <c r="B2403" t="s">
        <v>161</v>
      </c>
      <c r="C2403" t="str">
        <f>_xlfn.XLOOKUP(tbl_OrderProduct[[#This Row],[ProductID]],tbl_Product[ProductID],tbl_Product[Category])</f>
        <v>Strategy</v>
      </c>
      <c r="D2403">
        <v>2</v>
      </c>
      <c r="E2403" s="3">
        <f>_xlfn.XLOOKUP(tbl_OrderProduct[[#This Row],[ProductID]],tbl_Product[ProductID],tbl_Product[ListPrice])*tbl_OrderProduct[[#This Row],[Quantity]]</f>
        <v>111.9</v>
      </c>
    </row>
    <row r="2404" spans="1:5" x14ac:dyDescent="0.4">
      <c r="A2404" t="s">
        <v>1155</v>
      </c>
      <c r="B2404" t="s">
        <v>5</v>
      </c>
      <c r="C2404" t="str">
        <f>_xlfn.XLOOKUP(tbl_OrderProduct[[#This Row],[ProductID]],tbl_Product[ProductID],tbl_Product[Category])</f>
        <v>Strategy</v>
      </c>
      <c r="D2404">
        <v>2</v>
      </c>
      <c r="E2404" s="3">
        <f>_xlfn.XLOOKUP(tbl_OrderProduct[[#This Row],[ProductID]],tbl_Product[ProductID],tbl_Product[ListPrice])*tbl_OrderProduct[[#This Row],[Quantity]]</f>
        <v>99.9</v>
      </c>
    </row>
    <row r="2405" spans="1:5" x14ac:dyDescent="0.4">
      <c r="A2405" t="s">
        <v>1155</v>
      </c>
      <c r="B2405" t="s">
        <v>131</v>
      </c>
      <c r="C2405" t="str">
        <f>_xlfn.XLOOKUP(tbl_OrderProduct[[#This Row],[ProductID]],tbl_Product[ProductID],tbl_Product[Category])</f>
        <v>Strategy</v>
      </c>
      <c r="D2405">
        <v>1</v>
      </c>
      <c r="E2405" s="3">
        <f>_xlfn.XLOOKUP(tbl_OrderProduct[[#This Row],[ProductID]],tbl_Product[ProductID],tbl_Product[ListPrice])*tbl_OrderProduct[[#This Row],[Quantity]]</f>
        <v>49</v>
      </c>
    </row>
    <row r="2406" spans="1:5" x14ac:dyDescent="0.4">
      <c r="A2406" t="s">
        <v>1155</v>
      </c>
      <c r="B2406" t="s">
        <v>159</v>
      </c>
      <c r="C2406" t="str">
        <f>_xlfn.XLOOKUP(tbl_OrderProduct[[#This Row],[ProductID]],tbl_Product[ProductID],tbl_Product[Category])</f>
        <v>Strategy</v>
      </c>
      <c r="D2406">
        <v>2</v>
      </c>
      <c r="E2406" s="3">
        <f>_xlfn.XLOOKUP(tbl_OrderProduct[[#This Row],[ProductID]],tbl_Product[ProductID],tbl_Product[ListPrice])*tbl_OrderProduct[[#This Row],[Quantity]]</f>
        <v>116</v>
      </c>
    </row>
    <row r="2407" spans="1:5" x14ac:dyDescent="0.4">
      <c r="A2407" t="s">
        <v>1156</v>
      </c>
      <c r="B2407" t="s">
        <v>149</v>
      </c>
      <c r="C2407" t="str">
        <f>_xlfn.XLOOKUP(tbl_OrderProduct[[#This Row],[ProductID]],tbl_Product[ProductID],tbl_Product[Category])</f>
        <v>Co-op</v>
      </c>
      <c r="D2407">
        <v>1</v>
      </c>
      <c r="E2407" s="3">
        <f>_xlfn.XLOOKUP(tbl_OrderProduct[[#This Row],[ProductID]],tbl_Product[ProductID],tbl_Product[ListPrice])*tbl_OrderProduct[[#This Row],[Quantity]]</f>
        <v>20.99</v>
      </c>
    </row>
    <row r="2408" spans="1:5" x14ac:dyDescent="0.4">
      <c r="A2408" t="s">
        <v>1156</v>
      </c>
      <c r="B2408" t="s">
        <v>162</v>
      </c>
      <c r="C2408" t="str">
        <f>_xlfn.XLOOKUP(tbl_OrderProduct[[#This Row],[ProductID]],tbl_Product[ProductID],tbl_Product[Category])</f>
        <v>Strategy</v>
      </c>
      <c r="D2408">
        <v>1</v>
      </c>
      <c r="E2408" s="3">
        <f>_xlfn.XLOOKUP(tbl_OrderProduct[[#This Row],[ProductID]],tbl_Product[ProductID],tbl_Product[ListPrice])*tbl_OrderProduct[[#This Row],[Quantity]]</f>
        <v>17.5</v>
      </c>
    </row>
    <row r="2409" spans="1:5" x14ac:dyDescent="0.4">
      <c r="A2409" t="s">
        <v>1156</v>
      </c>
      <c r="B2409" t="s">
        <v>134</v>
      </c>
      <c r="C2409" t="str">
        <f>_xlfn.XLOOKUP(tbl_OrderProduct[[#This Row],[ProductID]],tbl_Product[ProductID],tbl_Product[Category])</f>
        <v>Co-op</v>
      </c>
      <c r="D2409">
        <v>1</v>
      </c>
      <c r="E2409" s="3">
        <f>_xlfn.XLOOKUP(tbl_OrderProduct[[#This Row],[ProductID]],tbl_Product[ProductID],tbl_Product[ListPrice])*tbl_OrderProduct[[#This Row],[Quantity]]</f>
        <v>33.5</v>
      </c>
    </row>
    <row r="2410" spans="1:5" x14ac:dyDescent="0.4">
      <c r="A2410" t="s">
        <v>1156</v>
      </c>
      <c r="B2410" t="s">
        <v>10</v>
      </c>
      <c r="C2410" t="str">
        <f>_xlfn.XLOOKUP(tbl_OrderProduct[[#This Row],[ProductID]],tbl_Product[ProductID],tbl_Product[Category])</f>
        <v>Party</v>
      </c>
      <c r="D2410">
        <v>1</v>
      </c>
      <c r="E2410" s="3">
        <f>_xlfn.XLOOKUP(tbl_OrderProduct[[#This Row],[ProductID]],tbl_Product[ProductID],tbl_Product[ListPrice])*tbl_OrderProduct[[#This Row],[Quantity]]</f>
        <v>49</v>
      </c>
    </row>
    <row r="2411" spans="1:5" x14ac:dyDescent="0.4">
      <c r="A2411" t="s">
        <v>1156</v>
      </c>
      <c r="B2411" t="s">
        <v>156</v>
      </c>
      <c r="C2411" t="str">
        <f>_xlfn.XLOOKUP(tbl_OrderProduct[[#This Row],[ProductID]],tbl_Product[ProductID],tbl_Product[Category])</f>
        <v>Strategy</v>
      </c>
      <c r="D2411">
        <v>1</v>
      </c>
      <c r="E2411" s="3">
        <f>_xlfn.XLOOKUP(tbl_OrderProduct[[#This Row],[ProductID]],tbl_Product[ProductID],tbl_Product[ListPrice])*tbl_OrderProduct[[#This Row],[Quantity]]</f>
        <v>40.99</v>
      </c>
    </row>
    <row r="2412" spans="1:5" x14ac:dyDescent="0.4">
      <c r="A2412" t="s">
        <v>1156</v>
      </c>
      <c r="B2412" t="s">
        <v>2</v>
      </c>
      <c r="C2412" t="str">
        <f>_xlfn.XLOOKUP(tbl_OrderProduct[[#This Row],[ProductID]],tbl_Product[ProductID],tbl_Product[Category])</f>
        <v>Strategy</v>
      </c>
      <c r="D2412">
        <v>1</v>
      </c>
      <c r="E2412" s="3">
        <f>_xlfn.XLOOKUP(tbl_OrderProduct[[#This Row],[ProductID]],tbl_Product[ProductID],tbl_Product[ListPrice])*tbl_OrderProduct[[#This Row],[Quantity]]</f>
        <v>12.95</v>
      </c>
    </row>
    <row r="2413" spans="1:5" x14ac:dyDescent="0.4">
      <c r="A2413" t="s">
        <v>1157</v>
      </c>
      <c r="B2413" t="s">
        <v>132</v>
      </c>
      <c r="C2413" t="str">
        <f>_xlfn.XLOOKUP(tbl_OrderProduct[[#This Row],[ProductID]],tbl_Product[ProductID],tbl_Product[Category])</f>
        <v>Strategy</v>
      </c>
      <c r="D2413">
        <v>1</v>
      </c>
      <c r="E2413" s="3">
        <f>_xlfn.XLOOKUP(tbl_OrderProduct[[#This Row],[ProductID]],tbl_Product[ProductID],tbl_Product[ListPrice])*tbl_OrderProduct[[#This Row],[Quantity]]</f>
        <v>16.5</v>
      </c>
    </row>
    <row r="2414" spans="1:5" x14ac:dyDescent="0.4">
      <c r="A2414" t="s">
        <v>1158</v>
      </c>
      <c r="B2414" t="s">
        <v>165</v>
      </c>
      <c r="C2414" t="str">
        <f>_xlfn.XLOOKUP(tbl_OrderProduct[[#This Row],[ProductID]],tbl_Product[ProductID],tbl_Product[Category])</f>
        <v>Party</v>
      </c>
      <c r="D2414">
        <v>2</v>
      </c>
      <c r="E2414" s="3">
        <f>_xlfn.XLOOKUP(tbl_OrderProduct[[#This Row],[ProductID]],tbl_Product[ProductID],tbl_Product[ListPrice])*tbl_OrderProduct[[#This Row],[Quantity]]</f>
        <v>52.98</v>
      </c>
    </row>
    <row r="2415" spans="1:5" x14ac:dyDescent="0.4">
      <c r="A2415" t="s">
        <v>1158</v>
      </c>
      <c r="B2415" t="s">
        <v>155</v>
      </c>
      <c r="C2415" t="str">
        <f>_xlfn.XLOOKUP(tbl_OrderProduct[[#This Row],[ProductID]],tbl_Product[ProductID],tbl_Product[Category])</f>
        <v>Strategy</v>
      </c>
      <c r="D2415">
        <v>1</v>
      </c>
      <c r="E2415" s="3">
        <f>_xlfn.XLOOKUP(tbl_OrderProduct[[#This Row],[ProductID]],tbl_Product[ProductID],tbl_Product[ListPrice])*tbl_OrderProduct[[#This Row],[Quantity]]</f>
        <v>27</v>
      </c>
    </row>
    <row r="2416" spans="1:5" x14ac:dyDescent="0.4">
      <c r="A2416" t="s">
        <v>1158</v>
      </c>
      <c r="B2416" t="s">
        <v>149</v>
      </c>
      <c r="C2416" t="str">
        <f>_xlfn.XLOOKUP(tbl_OrderProduct[[#This Row],[ProductID]],tbl_Product[ProductID],tbl_Product[Category])</f>
        <v>Co-op</v>
      </c>
      <c r="D2416">
        <v>1</v>
      </c>
      <c r="E2416" s="3">
        <f>_xlfn.XLOOKUP(tbl_OrderProduct[[#This Row],[ProductID]],tbl_Product[ProductID],tbl_Product[ListPrice])*tbl_OrderProduct[[#This Row],[Quantity]]</f>
        <v>20.99</v>
      </c>
    </row>
    <row r="2417" spans="1:5" x14ac:dyDescent="0.4">
      <c r="A2417" t="s">
        <v>1158</v>
      </c>
      <c r="B2417" t="s">
        <v>146</v>
      </c>
      <c r="C2417" t="str">
        <f>_xlfn.XLOOKUP(tbl_OrderProduct[[#This Row],[ProductID]],tbl_Product[ProductID],tbl_Product[Category])</f>
        <v>Strategy</v>
      </c>
      <c r="D2417">
        <v>1</v>
      </c>
      <c r="E2417" s="3">
        <f>_xlfn.XLOOKUP(tbl_OrderProduct[[#This Row],[ProductID]],tbl_Product[ProductID],tbl_Product[ListPrice])*tbl_OrderProduct[[#This Row],[Quantity]]</f>
        <v>49.49</v>
      </c>
    </row>
    <row r="2418" spans="1:5" x14ac:dyDescent="0.4">
      <c r="A2418" t="s">
        <v>1158</v>
      </c>
      <c r="B2418" t="s">
        <v>130</v>
      </c>
      <c r="C2418" t="str">
        <f>_xlfn.XLOOKUP(tbl_OrderProduct[[#This Row],[ProductID]],tbl_Product[ProductID],tbl_Product[Category])</f>
        <v>Strategy</v>
      </c>
      <c r="D2418">
        <v>1</v>
      </c>
      <c r="E2418" s="3">
        <f>_xlfn.XLOOKUP(tbl_OrderProduct[[#This Row],[ProductID]],tbl_Product[ProductID],tbl_Product[ListPrice])*tbl_OrderProduct[[#This Row],[Quantity]]</f>
        <v>15.5</v>
      </c>
    </row>
    <row r="2419" spans="1:5" x14ac:dyDescent="0.4">
      <c r="A2419" t="s">
        <v>1158</v>
      </c>
      <c r="B2419" t="s">
        <v>139</v>
      </c>
      <c r="C2419" t="str">
        <f>_xlfn.XLOOKUP(tbl_OrderProduct[[#This Row],[ProductID]],tbl_Product[ProductID],tbl_Product[Category])</f>
        <v>Strategy</v>
      </c>
      <c r="D2419">
        <v>3</v>
      </c>
      <c r="E2419" s="3">
        <f>_xlfn.XLOOKUP(tbl_OrderProduct[[#This Row],[ProductID]],tbl_Product[ProductID],tbl_Product[ListPrice])*tbl_OrderProduct[[#This Row],[Quantity]]</f>
        <v>164.97</v>
      </c>
    </row>
    <row r="2420" spans="1:5" x14ac:dyDescent="0.4">
      <c r="A2420" t="s">
        <v>1159</v>
      </c>
      <c r="B2420" t="s">
        <v>11</v>
      </c>
      <c r="C2420" t="str">
        <f>_xlfn.XLOOKUP(tbl_OrderProduct[[#This Row],[ProductID]],tbl_Product[ProductID],tbl_Product[Category])</f>
        <v>Adventure</v>
      </c>
      <c r="D2420">
        <v>1</v>
      </c>
      <c r="E2420" s="3">
        <f>_xlfn.XLOOKUP(tbl_OrderProduct[[#This Row],[ProductID]],tbl_Product[ProductID],tbl_Product[ListPrice])*tbl_OrderProduct[[#This Row],[Quantity]]</f>
        <v>19.95</v>
      </c>
    </row>
    <row r="2421" spans="1:5" x14ac:dyDescent="0.4">
      <c r="A2421" t="s">
        <v>1159</v>
      </c>
      <c r="B2421" t="s">
        <v>10</v>
      </c>
      <c r="C2421" t="str">
        <f>_xlfn.XLOOKUP(tbl_OrderProduct[[#This Row],[ProductID]],tbl_Product[ProductID],tbl_Product[Category])</f>
        <v>Party</v>
      </c>
      <c r="D2421">
        <v>1</v>
      </c>
      <c r="E2421" s="3">
        <f>_xlfn.XLOOKUP(tbl_OrderProduct[[#This Row],[ProductID]],tbl_Product[ProductID],tbl_Product[ListPrice])*tbl_OrderProduct[[#This Row],[Quantity]]</f>
        <v>49</v>
      </c>
    </row>
    <row r="2422" spans="1:5" x14ac:dyDescent="0.4">
      <c r="A2422" t="s">
        <v>1159</v>
      </c>
      <c r="B2422" t="s">
        <v>140</v>
      </c>
      <c r="C2422" t="str">
        <f>_xlfn.XLOOKUP(tbl_OrderProduct[[#This Row],[ProductID]],tbl_Product[ProductID],tbl_Product[Category])</f>
        <v>Strategy</v>
      </c>
      <c r="D2422">
        <v>1</v>
      </c>
      <c r="E2422" s="3">
        <f>_xlfn.XLOOKUP(tbl_OrderProduct[[#This Row],[ProductID]],tbl_Product[ProductID],tbl_Product[ListPrice])*tbl_OrderProduct[[#This Row],[Quantity]]</f>
        <v>63.49</v>
      </c>
    </row>
    <row r="2423" spans="1:5" x14ac:dyDescent="0.4">
      <c r="A2423" t="s">
        <v>1160</v>
      </c>
      <c r="B2423" t="s">
        <v>135</v>
      </c>
      <c r="C2423" t="str">
        <f>_xlfn.XLOOKUP(tbl_OrderProduct[[#This Row],[ProductID]],tbl_Product[ProductID],tbl_Product[Category])</f>
        <v>Classic</v>
      </c>
      <c r="D2423">
        <v>1</v>
      </c>
      <c r="E2423" s="3">
        <f>_xlfn.XLOOKUP(tbl_OrderProduct[[#This Row],[ProductID]],tbl_Product[ProductID],tbl_Product[ListPrice])*tbl_OrderProduct[[#This Row],[Quantity]]</f>
        <v>16.989999999999998</v>
      </c>
    </row>
    <row r="2424" spans="1:5" x14ac:dyDescent="0.4">
      <c r="A2424" t="s">
        <v>1160</v>
      </c>
      <c r="B2424" t="s">
        <v>142</v>
      </c>
      <c r="C2424" t="str">
        <f>_xlfn.XLOOKUP(tbl_OrderProduct[[#This Row],[ProductID]],tbl_Product[ProductID],tbl_Product[Category])</f>
        <v>Classic</v>
      </c>
      <c r="D2424">
        <v>1</v>
      </c>
      <c r="E2424" s="3">
        <f>_xlfn.XLOOKUP(tbl_OrderProduct[[#This Row],[ProductID]],tbl_Product[ProductID],tbl_Product[ListPrice])*tbl_OrderProduct[[#This Row],[Quantity]]</f>
        <v>49.49</v>
      </c>
    </row>
    <row r="2425" spans="1:5" x14ac:dyDescent="0.4">
      <c r="A2425" t="s">
        <v>1160</v>
      </c>
      <c r="B2425" t="s">
        <v>150</v>
      </c>
      <c r="C2425" t="str">
        <f>_xlfn.XLOOKUP(tbl_OrderProduct[[#This Row],[ProductID]],tbl_Product[ProductID],tbl_Product[Category])</f>
        <v>Party</v>
      </c>
      <c r="D2425">
        <v>1</v>
      </c>
      <c r="E2425" s="3">
        <f>_xlfn.XLOOKUP(tbl_OrderProduct[[#This Row],[ProductID]],tbl_Product[ProductID],tbl_Product[ListPrice])*tbl_OrderProduct[[#This Row],[Quantity]]</f>
        <v>35</v>
      </c>
    </row>
    <row r="2426" spans="1:5" x14ac:dyDescent="0.4">
      <c r="A2426" t="s">
        <v>1160</v>
      </c>
      <c r="B2426" t="s">
        <v>158</v>
      </c>
      <c r="C2426" t="str">
        <f>_xlfn.XLOOKUP(tbl_OrderProduct[[#This Row],[ProductID]],tbl_Product[ProductID],tbl_Product[Category])</f>
        <v>Classic</v>
      </c>
      <c r="D2426">
        <v>1</v>
      </c>
      <c r="E2426" s="3">
        <f>_xlfn.XLOOKUP(tbl_OrderProduct[[#This Row],[ProductID]],tbl_Product[ProductID],tbl_Product[ListPrice])*tbl_OrderProduct[[#This Row],[Quantity]]</f>
        <v>45</v>
      </c>
    </row>
    <row r="2427" spans="1:5" x14ac:dyDescent="0.4">
      <c r="A2427" t="s">
        <v>1161</v>
      </c>
      <c r="B2427" t="s">
        <v>157</v>
      </c>
      <c r="C2427" t="str">
        <f>_xlfn.XLOOKUP(tbl_OrderProduct[[#This Row],[ProductID]],tbl_Product[ProductID],tbl_Product[Category])</f>
        <v>Strategy</v>
      </c>
      <c r="D2427">
        <v>1</v>
      </c>
      <c r="E2427" s="3">
        <f>_xlfn.XLOOKUP(tbl_OrderProduct[[#This Row],[ProductID]],tbl_Product[ProductID],tbl_Product[ListPrice])*tbl_OrderProduct[[#This Row],[Quantity]]</f>
        <v>47</v>
      </c>
    </row>
    <row r="2428" spans="1:5" x14ac:dyDescent="0.4">
      <c r="A2428" t="s">
        <v>1162</v>
      </c>
      <c r="B2428" t="s">
        <v>137</v>
      </c>
      <c r="C2428" t="str">
        <f>_xlfn.XLOOKUP(tbl_OrderProduct[[#This Row],[ProductID]],tbl_Product[ProductID],tbl_Product[Category])</f>
        <v>Classic</v>
      </c>
      <c r="D2428">
        <v>1</v>
      </c>
      <c r="E2428" s="3">
        <f>_xlfn.XLOOKUP(tbl_OrderProduct[[#This Row],[ProductID]],tbl_Product[ProductID],tbl_Product[ListPrice])*tbl_OrderProduct[[#This Row],[Quantity]]</f>
        <v>70.989999999999995</v>
      </c>
    </row>
    <row r="2429" spans="1:5" x14ac:dyDescent="0.4">
      <c r="A2429" t="s">
        <v>1163</v>
      </c>
      <c r="B2429" t="s">
        <v>158</v>
      </c>
      <c r="C2429" t="str">
        <f>_xlfn.XLOOKUP(tbl_OrderProduct[[#This Row],[ProductID]],tbl_Product[ProductID],tbl_Product[Category])</f>
        <v>Classic</v>
      </c>
      <c r="D2429">
        <v>1</v>
      </c>
      <c r="E2429" s="3">
        <f>_xlfn.XLOOKUP(tbl_OrderProduct[[#This Row],[ProductID]],tbl_Product[ProductID],tbl_Product[ListPrice])*tbl_OrderProduct[[#This Row],[Quantity]]</f>
        <v>45</v>
      </c>
    </row>
    <row r="2430" spans="1:5" x14ac:dyDescent="0.4">
      <c r="A2430" t="s">
        <v>1164</v>
      </c>
      <c r="B2430" t="s">
        <v>145</v>
      </c>
      <c r="C2430" t="str">
        <f>_xlfn.XLOOKUP(tbl_OrderProduct[[#This Row],[ProductID]],tbl_Product[ProductID],tbl_Product[Category])</f>
        <v>Adventure</v>
      </c>
      <c r="D2430">
        <v>2</v>
      </c>
      <c r="E2430" s="3">
        <f>_xlfn.XLOOKUP(tbl_OrderProduct[[#This Row],[ProductID]],tbl_Product[ProductID],tbl_Product[ListPrice])*tbl_OrderProduct[[#This Row],[Quantity]]</f>
        <v>81</v>
      </c>
    </row>
    <row r="2431" spans="1:5" x14ac:dyDescent="0.4">
      <c r="A2431" t="s">
        <v>1164</v>
      </c>
      <c r="B2431" t="s">
        <v>150</v>
      </c>
      <c r="C2431" t="str">
        <f>_xlfn.XLOOKUP(tbl_OrderProduct[[#This Row],[ProductID]],tbl_Product[ProductID],tbl_Product[Category])</f>
        <v>Party</v>
      </c>
      <c r="D2431">
        <v>1</v>
      </c>
      <c r="E2431" s="3">
        <f>_xlfn.XLOOKUP(tbl_OrderProduct[[#This Row],[ProductID]],tbl_Product[ProductID],tbl_Product[ListPrice])*tbl_OrderProduct[[#This Row],[Quantity]]</f>
        <v>35</v>
      </c>
    </row>
    <row r="2432" spans="1:5" x14ac:dyDescent="0.4">
      <c r="A2432" t="s">
        <v>1165</v>
      </c>
      <c r="B2432" t="s">
        <v>135</v>
      </c>
      <c r="C2432" t="str">
        <f>_xlfn.XLOOKUP(tbl_OrderProduct[[#This Row],[ProductID]],tbl_Product[ProductID],tbl_Product[Category])</f>
        <v>Classic</v>
      </c>
      <c r="D2432">
        <v>2</v>
      </c>
      <c r="E2432" s="3">
        <f>_xlfn.XLOOKUP(tbl_OrderProduct[[#This Row],[ProductID]],tbl_Product[ProductID],tbl_Product[ListPrice])*tbl_OrderProduct[[#This Row],[Quantity]]</f>
        <v>33.979999999999997</v>
      </c>
    </row>
    <row r="2433" spans="1:5" x14ac:dyDescent="0.4">
      <c r="A2433" t="s">
        <v>1165</v>
      </c>
      <c r="B2433" t="s">
        <v>145</v>
      </c>
      <c r="C2433" t="str">
        <f>_xlfn.XLOOKUP(tbl_OrderProduct[[#This Row],[ProductID]],tbl_Product[ProductID],tbl_Product[Category])</f>
        <v>Adventure</v>
      </c>
      <c r="D2433">
        <v>3</v>
      </c>
      <c r="E2433" s="3">
        <f>_xlfn.XLOOKUP(tbl_OrderProduct[[#This Row],[ProductID]],tbl_Product[ProductID],tbl_Product[ListPrice])*tbl_OrderProduct[[#This Row],[Quantity]]</f>
        <v>121.5</v>
      </c>
    </row>
    <row r="2434" spans="1:5" x14ac:dyDescent="0.4">
      <c r="A2434" t="s">
        <v>1166</v>
      </c>
      <c r="B2434" t="s">
        <v>138</v>
      </c>
      <c r="C2434" t="str">
        <f>_xlfn.XLOOKUP(tbl_OrderProduct[[#This Row],[ProductID]],tbl_Product[ProductID],tbl_Product[Category])</f>
        <v>Classic</v>
      </c>
      <c r="D2434">
        <v>1</v>
      </c>
      <c r="E2434" s="3">
        <f>_xlfn.XLOOKUP(tbl_OrderProduct[[#This Row],[ProductID]],tbl_Product[ProductID],tbl_Product[ListPrice])*tbl_OrderProduct[[#This Row],[Quantity]]</f>
        <v>62</v>
      </c>
    </row>
    <row r="2435" spans="1:5" x14ac:dyDescent="0.4">
      <c r="A2435" t="s">
        <v>1167</v>
      </c>
      <c r="B2435" t="s">
        <v>156</v>
      </c>
      <c r="C2435" t="str">
        <f>_xlfn.XLOOKUP(tbl_OrderProduct[[#This Row],[ProductID]],tbl_Product[ProductID],tbl_Product[Category])</f>
        <v>Strategy</v>
      </c>
      <c r="D2435">
        <v>2</v>
      </c>
      <c r="E2435" s="3">
        <f>_xlfn.XLOOKUP(tbl_OrderProduct[[#This Row],[ProductID]],tbl_Product[ProductID],tbl_Product[ListPrice])*tbl_OrderProduct[[#This Row],[Quantity]]</f>
        <v>81.98</v>
      </c>
    </row>
    <row r="2436" spans="1:5" x14ac:dyDescent="0.4">
      <c r="A2436" t="s">
        <v>1167</v>
      </c>
      <c r="B2436" t="s">
        <v>133</v>
      </c>
      <c r="C2436" t="str">
        <f>_xlfn.XLOOKUP(tbl_OrderProduct[[#This Row],[ProductID]],tbl_Product[ProductID],tbl_Product[Category])</f>
        <v>Adventure</v>
      </c>
      <c r="D2436">
        <v>3</v>
      </c>
      <c r="E2436" s="3">
        <f>_xlfn.XLOOKUP(tbl_OrderProduct[[#This Row],[ProductID]],tbl_Product[ProductID],tbl_Product[ListPrice])*tbl_OrderProduct[[#This Row],[Quantity]]</f>
        <v>71.849999999999994</v>
      </c>
    </row>
    <row r="2437" spans="1:5" x14ac:dyDescent="0.4">
      <c r="A2437" t="s">
        <v>1167</v>
      </c>
      <c r="B2437" t="s">
        <v>160</v>
      </c>
      <c r="C2437" t="str">
        <f>_xlfn.XLOOKUP(tbl_OrderProduct[[#This Row],[ProductID]],tbl_Product[ProductID],tbl_Product[Category])</f>
        <v>Co-op</v>
      </c>
      <c r="D2437">
        <v>3</v>
      </c>
      <c r="E2437" s="3">
        <f>_xlfn.XLOOKUP(tbl_OrderProduct[[#This Row],[ProductID]],tbl_Product[ProductID],tbl_Product[ListPrice])*tbl_OrderProduct[[#This Row],[Quantity]]</f>
        <v>115.47</v>
      </c>
    </row>
    <row r="2438" spans="1:5" x14ac:dyDescent="0.4">
      <c r="A2438" t="s">
        <v>1167</v>
      </c>
      <c r="B2438" t="s">
        <v>7</v>
      </c>
      <c r="C2438" t="str">
        <f>_xlfn.XLOOKUP(tbl_OrderProduct[[#This Row],[ProductID]],tbl_Product[ProductID],tbl_Product[Category])</f>
        <v>Strategy</v>
      </c>
      <c r="D2438">
        <v>1</v>
      </c>
      <c r="E2438" s="3">
        <f>_xlfn.XLOOKUP(tbl_OrderProduct[[#This Row],[ProductID]],tbl_Product[ProductID],tbl_Product[ListPrice])*tbl_OrderProduct[[#This Row],[Quantity]]</f>
        <v>53</v>
      </c>
    </row>
    <row r="2439" spans="1:5" x14ac:dyDescent="0.4">
      <c r="A2439" t="s">
        <v>1167</v>
      </c>
      <c r="B2439" t="s">
        <v>164</v>
      </c>
      <c r="C2439" t="str">
        <f>_xlfn.XLOOKUP(tbl_OrderProduct[[#This Row],[ProductID]],tbl_Product[ProductID],tbl_Product[Category])</f>
        <v>Strategy</v>
      </c>
      <c r="D2439">
        <v>2</v>
      </c>
      <c r="E2439" s="3">
        <f>_xlfn.XLOOKUP(tbl_OrderProduct[[#This Row],[ProductID]],tbl_Product[ProductID],tbl_Product[ListPrice])*tbl_OrderProduct[[#This Row],[Quantity]]</f>
        <v>58</v>
      </c>
    </row>
    <row r="2440" spans="1:5" x14ac:dyDescent="0.4">
      <c r="A2440" t="s">
        <v>1168</v>
      </c>
      <c r="B2440" t="s">
        <v>9</v>
      </c>
      <c r="C2440" t="str">
        <f>_xlfn.XLOOKUP(tbl_OrderProduct[[#This Row],[ProductID]],tbl_Product[ProductID],tbl_Product[Category])</f>
        <v>Strategy</v>
      </c>
      <c r="D2440">
        <v>2</v>
      </c>
      <c r="E2440" s="3">
        <f>_xlfn.XLOOKUP(tbl_OrderProduct[[#This Row],[ProductID]],tbl_Product[ProductID],tbl_Product[ListPrice])*tbl_OrderProduct[[#This Row],[Quantity]]</f>
        <v>147.9</v>
      </c>
    </row>
    <row r="2441" spans="1:5" x14ac:dyDescent="0.4">
      <c r="A2441" t="s">
        <v>1169</v>
      </c>
      <c r="B2441" t="s">
        <v>151</v>
      </c>
      <c r="C2441" t="str">
        <f>_xlfn.XLOOKUP(tbl_OrderProduct[[#This Row],[ProductID]],tbl_Product[ProductID],tbl_Product[Category])</f>
        <v>Adventure</v>
      </c>
      <c r="D2441">
        <v>1</v>
      </c>
      <c r="E2441" s="3">
        <f>_xlfn.XLOOKUP(tbl_OrderProduct[[#This Row],[ProductID]],tbl_Product[ProductID],tbl_Product[ListPrice])*tbl_OrderProduct[[#This Row],[Quantity]]</f>
        <v>60.95</v>
      </c>
    </row>
    <row r="2442" spans="1:5" x14ac:dyDescent="0.4">
      <c r="A2442" t="s">
        <v>1169</v>
      </c>
      <c r="B2442" t="s">
        <v>150</v>
      </c>
      <c r="C2442" t="str">
        <f>_xlfn.XLOOKUP(tbl_OrderProduct[[#This Row],[ProductID]],tbl_Product[ProductID],tbl_Product[Category])</f>
        <v>Party</v>
      </c>
      <c r="D2442">
        <v>1</v>
      </c>
      <c r="E2442" s="3">
        <f>_xlfn.XLOOKUP(tbl_OrderProduct[[#This Row],[ProductID]],tbl_Product[ProductID],tbl_Product[ListPrice])*tbl_OrderProduct[[#This Row],[Quantity]]</f>
        <v>35</v>
      </c>
    </row>
    <row r="2443" spans="1:5" x14ac:dyDescent="0.4">
      <c r="A2443" t="s">
        <v>1169</v>
      </c>
      <c r="B2443" t="s">
        <v>148</v>
      </c>
      <c r="C2443" t="str">
        <f>_xlfn.XLOOKUP(tbl_OrderProduct[[#This Row],[ProductID]],tbl_Product[ProductID],tbl_Product[Category])</f>
        <v>Strategy</v>
      </c>
      <c r="D2443">
        <v>1</v>
      </c>
      <c r="E2443" s="3">
        <f>_xlfn.XLOOKUP(tbl_OrderProduct[[#This Row],[ProductID]],tbl_Product[ProductID],tbl_Product[ListPrice])*tbl_OrderProduct[[#This Row],[Quantity]]</f>
        <v>20.49</v>
      </c>
    </row>
    <row r="2444" spans="1:5" x14ac:dyDescent="0.4">
      <c r="A2444" t="s">
        <v>1169</v>
      </c>
      <c r="B2444" t="s">
        <v>142</v>
      </c>
      <c r="C2444" t="str">
        <f>_xlfn.XLOOKUP(tbl_OrderProduct[[#This Row],[ProductID]],tbl_Product[ProductID],tbl_Product[Category])</f>
        <v>Classic</v>
      </c>
      <c r="D2444">
        <v>2</v>
      </c>
      <c r="E2444" s="3">
        <f>_xlfn.XLOOKUP(tbl_OrderProduct[[#This Row],[ProductID]],tbl_Product[ProductID],tbl_Product[ListPrice])*tbl_OrderProduct[[#This Row],[Quantity]]</f>
        <v>98.98</v>
      </c>
    </row>
    <row r="2445" spans="1:5" x14ac:dyDescent="0.4">
      <c r="A2445" t="s">
        <v>1169</v>
      </c>
      <c r="B2445" t="s">
        <v>163</v>
      </c>
      <c r="C2445" t="str">
        <f>_xlfn.XLOOKUP(tbl_OrderProduct[[#This Row],[ProductID]],tbl_Product[ProductID],tbl_Product[Category])</f>
        <v>Party</v>
      </c>
      <c r="D2445">
        <v>1</v>
      </c>
      <c r="E2445" s="3">
        <f>_xlfn.XLOOKUP(tbl_OrderProduct[[#This Row],[ProductID]],tbl_Product[ProductID],tbl_Product[ListPrice])*tbl_OrderProduct[[#This Row],[Quantity]]</f>
        <v>38</v>
      </c>
    </row>
    <row r="2446" spans="1:5" x14ac:dyDescent="0.4">
      <c r="A2446" t="s">
        <v>1170</v>
      </c>
      <c r="B2446" t="s">
        <v>11</v>
      </c>
      <c r="C2446" t="str">
        <f>_xlfn.XLOOKUP(tbl_OrderProduct[[#This Row],[ProductID]],tbl_Product[ProductID],tbl_Product[Category])</f>
        <v>Adventure</v>
      </c>
      <c r="D2446">
        <v>1</v>
      </c>
      <c r="E2446" s="3">
        <f>_xlfn.XLOOKUP(tbl_OrderProduct[[#This Row],[ProductID]],tbl_Product[ProductID],tbl_Product[ListPrice])*tbl_OrderProduct[[#This Row],[Quantity]]</f>
        <v>19.95</v>
      </c>
    </row>
    <row r="2447" spans="1:5" x14ac:dyDescent="0.4">
      <c r="A2447" t="s">
        <v>1171</v>
      </c>
      <c r="B2447" t="s">
        <v>6</v>
      </c>
      <c r="C2447" t="str">
        <f>_xlfn.XLOOKUP(tbl_OrderProduct[[#This Row],[ProductID]],tbl_Product[ProductID],tbl_Product[Category])</f>
        <v>Adventure</v>
      </c>
      <c r="D2447">
        <v>2</v>
      </c>
      <c r="E2447" s="3">
        <f>_xlfn.XLOOKUP(tbl_OrderProduct[[#This Row],[ProductID]],tbl_Product[ProductID],tbl_Product[ListPrice])*tbl_OrderProduct[[#This Row],[Quantity]]</f>
        <v>34</v>
      </c>
    </row>
    <row r="2448" spans="1:5" x14ac:dyDescent="0.4">
      <c r="A2448" t="s">
        <v>1172</v>
      </c>
      <c r="B2448" t="s">
        <v>151</v>
      </c>
      <c r="C2448" t="str">
        <f>_xlfn.XLOOKUP(tbl_OrderProduct[[#This Row],[ProductID]],tbl_Product[ProductID],tbl_Product[Category])</f>
        <v>Adventure</v>
      </c>
      <c r="D2448">
        <v>2</v>
      </c>
      <c r="E2448" s="3">
        <f>_xlfn.XLOOKUP(tbl_OrderProduct[[#This Row],[ProductID]],tbl_Product[ProductID],tbl_Product[ListPrice])*tbl_OrderProduct[[#This Row],[Quantity]]</f>
        <v>121.9</v>
      </c>
    </row>
    <row r="2449" spans="1:5" x14ac:dyDescent="0.4">
      <c r="A2449" t="s">
        <v>1173</v>
      </c>
      <c r="B2449" t="s">
        <v>142</v>
      </c>
      <c r="C2449" t="str">
        <f>_xlfn.XLOOKUP(tbl_OrderProduct[[#This Row],[ProductID]],tbl_Product[ProductID],tbl_Product[Category])</f>
        <v>Classic</v>
      </c>
      <c r="D2449">
        <v>1</v>
      </c>
      <c r="E2449" s="3">
        <f>_xlfn.XLOOKUP(tbl_OrderProduct[[#This Row],[ProductID]],tbl_Product[ProductID],tbl_Product[ListPrice])*tbl_OrderProduct[[#This Row],[Quantity]]</f>
        <v>49.49</v>
      </c>
    </row>
    <row r="2450" spans="1:5" x14ac:dyDescent="0.4">
      <c r="A2450" t="s">
        <v>1174</v>
      </c>
      <c r="B2450" t="s">
        <v>143</v>
      </c>
      <c r="C2450" t="str">
        <f>_xlfn.XLOOKUP(tbl_OrderProduct[[#This Row],[ProductID]],tbl_Product[ProductID],tbl_Product[Category])</f>
        <v>Party</v>
      </c>
      <c r="D2450">
        <v>1</v>
      </c>
      <c r="E2450" s="3">
        <f>_xlfn.XLOOKUP(tbl_OrderProduct[[#This Row],[ProductID]],tbl_Product[ProductID],tbl_Product[ListPrice])*tbl_OrderProduct[[#This Row],[Quantity]]</f>
        <v>21.95</v>
      </c>
    </row>
    <row r="2451" spans="1:5" x14ac:dyDescent="0.4">
      <c r="A2451" t="s">
        <v>1174</v>
      </c>
      <c r="B2451" t="s">
        <v>164</v>
      </c>
      <c r="C2451" t="str">
        <f>_xlfn.XLOOKUP(tbl_OrderProduct[[#This Row],[ProductID]],tbl_Product[ProductID],tbl_Product[Category])</f>
        <v>Strategy</v>
      </c>
      <c r="D2451">
        <v>1</v>
      </c>
      <c r="E2451" s="3">
        <f>_xlfn.XLOOKUP(tbl_OrderProduct[[#This Row],[ProductID]],tbl_Product[ProductID],tbl_Product[ListPrice])*tbl_OrderProduct[[#This Row],[Quantity]]</f>
        <v>29</v>
      </c>
    </row>
    <row r="2452" spans="1:5" x14ac:dyDescent="0.4">
      <c r="A2452" t="s">
        <v>1175</v>
      </c>
      <c r="B2452" t="s">
        <v>154</v>
      </c>
      <c r="C2452" t="str">
        <f>_xlfn.XLOOKUP(tbl_OrderProduct[[#This Row],[ProductID]],tbl_Product[ProductID],tbl_Product[Category])</f>
        <v>Strategy</v>
      </c>
      <c r="D2452">
        <v>1</v>
      </c>
      <c r="E2452" s="3">
        <f>_xlfn.XLOOKUP(tbl_OrderProduct[[#This Row],[ProductID]],tbl_Product[ProductID],tbl_Product[ListPrice])*tbl_OrderProduct[[#This Row],[Quantity]]</f>
        <v>31</v>
      </c>
    </row>
    <row r="2453" spans="1:5" x14ac:dyDescent="0.4">
      <c r="A2453" t="s">
        <v>1176</v>
      </c>
      <c r="B2453" t="s">
        <v>6</v>
      </c>
      <c r="C2453" t="str">
        <f>_xlfn.XLOOKUP(tbl_OrderProduct[[#This Row],[ProductID]],tbl_Product[ProductID],tbl_Product[Category])</f>
        <v>Adventure</v>
      </c>
      <c r="D2453">
        <v>1</v>
      </c>
      <c r="E2453" s="3">
        <f>_xlfn.XLOOKUP(tbl_OrderProduct[[#This Row],[ProductID]],tbl_Product[ProductID],tbl_Product[ListPrice])*tbl_OrderProduct[[#This Row],[Quantity]]</f>
        <v>17</v>
      </c>
    </row>
    <row r="2454" spans="1:5" x14ac:dyDescent="0.4">
      <c r="A2454" t="s">
        <v>1177</v>
      </c>
      <c r="B2454" t="s">
        <v>146</v>
      </c>
      <c r="C2454" t="str">
        <f>_xlfn.XLOOKUP(tbl_OrderProduct[[#This Row],[ProductID]],tbl_Product[ProductID],tbl_Product[Category])</f>
        <v>Strategy</v>
      </c>
      <c r="D2454">
        <v>2</v>
      </c>
      <c r="E2454" s="3">
        <f>_xlfn.XLOOKUP(tbl_OrderProduct[[#This Row],[ProductID]],tbl_Product[ProductID],tbl_Product[ListPrice])*tbl_OrderProduct[[#This Row],[Quantity]]</f>
        <v>98.98</v>
      </c>
    </row>
    <row r="2455" spans="1:5" x14ac:dyDescent="0.4">
      <c r="A2455" t="s">
        <v>1178</v>
      </c>
      <c r="B2455" t="s">
        <v>144</v>
      </c>
      <c r="C2455" t="str">
        <f>_xlfn.XLOOKUP(tbl_OrderProduct[[#This Row],[ProductID]],tbl_Product[ProductID],tbl_Product[Category])</f>
        <v>Strategy</v>
      </c>
      <c r="D2455">
        <v>1</v>
      </c>
      <c r="E2455" s="3">
        <f>_xlfn.XLOOKUP(tbl_OrderProduct[[#This Row],[ProductID]],tbl_Product[ProductID],tbl_Product[ListPrice])*tbl_OrderProduct[[#This Row],[Quantity]]</f>
        <v>64.95</v>
      </c>
    </row>
    <row r="2456" spans="1:5" x14ac:dyDescent="0.4">
      <c r="A2456" t="s">
        <v>1178</v>
      </c>
      <c r="B2456" t="s">
        <v>3</v>
      </c>
      <c r="C2456" t="str">
        <f>_xlfn.XLOOKUP(tbl_OrderProduct[[#This Row],[ProductID]],tbl_Product[ProductID],tbl_Product[Category])</f>
        <v>Co-op</v>
      </c>
      <c r="D2456">
        <v>1</v>
      </c>
      <c r="E2456" s="3">
        <f>_xlfn.XLOOKUP(tbl_OrderProduct[[#This Row],[ProductID]],tbl_Product[ProductID],tbl_Product[ListPrice])*tbl_OrderProduct[[#This Row],[Quantity]]</f>
        <v>34.950000000000003</v>
      </c>
    </row>
    <row r="2457" spans="1:5" x14ac:dyDescent="0.4">
      <c r="A2457" t="s">
        <v>1178</v>
      </c>
      <c r="B2457" t="s">
        <v>132</v>
      </c>
      <c r="C2457" t="str">
        <f>_xlfn.XLOOKUP(tbl_OrderProduct[[#This Row],[ProductID]],tbl_Product[ProductID],tbl_Product[Category])</f>
        <v>Strategy</v>
      </c>
      <c r="D2457">
        <v>3</v>
      </c>
      <c r="E2457" s="3">
        <f>_xlfn.XLOOKUP(tbl_OrderProduct[[#This Row],[ProductID]],tbl_Product[ProductID],tbl_Product[ListPrice])*tbl_OrderProduct[[#This Row],[Quantity]]</f>
        <v>49.5</v>
      </c>
    </row>
    <row r="2458" spans="1:5" x14ac:dyDescent="0.4">
      <c r="A2458" t="s">
        <v>1179</v>
      </c>
      <c r="B2458" t="s">
        <v>5</v>
      </c>
      <c r="C2458" t="str">
        <f>_xlfn.XLOOKUP(tbl_OrderProduct[[#This Row],[ProductID]],tbl_Product[ProductID],tbl_Product[Category])</f>
        <v>Strategy</v>
      </c>
      <c r="D2458">
        <v>1</v>
      </c>
      <c r="E2458" s="3">
        <f>_xlfn.XLOOKUP(tbl_OrderProduct[[#This Row],[ProductID]],tbl_Product[ProductID],tbl_Product[ListPrice])*tbl_OrderProduct[[#This Row],[Quantity]]</f>
        <v>49.95</v>
      </c>
    </row>
    <row r="2459" spans="1:5" x14ac:dyDescent="0.4">
      <c r="A2459" t="s">
        <v>1180</v>
      </c>
      <c r="B2459" t="s">
        <v>131</v>
      </c>
      <c r="C2459" t="str">
        <f>_xlfn.XLOOKUP(tbl_OrderProduct[[#This Row],[ProductID]],tbl_Product[ProductID],tbl_Product[Category])</f>
        <v>Strategy</v>
      </c>
      <c r="D2459">
        <v>1</v>
      </c>
      <c r="E2459" s="3">
        <f>_xlfn.XLOOKUP(tbl_OrderProduct[[#This Row],[ProductID]],tbl_Product[ProductID],tbl_Product[ListPrice])*tbl_OrderProduct[[#This Row],[Quantity]]</f>
        <v>49</v>
      </c>
    </row>
    <row r="2460" spans="1:5" x14ac:dyDescent="0.4">
      <c r="A2460" t="s">
        <v>1181</v>
      </c>
      <c r="B2460" t="s">
        <v>129</v>
      </c>
      <c r="C2460" t="str">
        <f>_xlfn.XLOOKUP(tbl_OrderProduct[[#This Row],[ProductID]],tbl_Product[ProductID],tbl_Product[Category])</f>
        <v>Party</v>
      </c>
      <c r="D2460">
        <v>1</v>
      </c>
      <c r="E2460" s="3">
        <f>_xlfn.XLOOKUP(tbl_OrderProduct[[#This Row],[ProductID]],tbl_Product[ProductID],tbl_Product[ListPrice])*tbl_OrderProduct[[#This Row],[Quantity]]</f>
        <v>49.49</v>
      </c>
    </row>
    <row r="2461" spans="1:5" x14ac:dyDescent="0.4">
      <c r="A2461" t="s">
        <v>1181</v>
      </c>
      <c r="B2461" t="s">
        <v>163</v>
      </c>
      <c r="C2461" t="str">
        <f>_xlfn.XLOOKUP(tbl_OrderProduct[[#This Row],[ProductID]],tbl_Product[ProductID],tbl_Product[Category])</f>
        <v>Party</v>
      </c>
      <c r="D2461">
        <v>1</v>
      </c>
      <c r="E2461" s="3">
        <f>_xlfn.XLOOKUP(tbl_OrderProduct[[#This Row],[ProductID]],tbl_Product[ProductID],tbl_Product[ListPrice])*tbl_OrderProduct[[#This Row],[Quantity]]</f>
        <v>38</v>
      </c>
    </row>
    <row r="2462" spans="1:5" x14ac:dyDescent="0.4">
      <c r="A2462" t="s">
        <v>1181</v>
      </c>
      <c r="B2462" t="s">
        <v>158</v>
      </c>
      <c r="C2462" t="str">
        <f>_xlfn.XLOOKUP(tbl_OrderProduct[[#This Row],[ProductID]],tbl_Product[ProductID],tbl_Product[Category])</f>
        <v>Classic</v>
      </c>
      <c r="D2462">
        <v>1</v>
      </c>
      <c r="E2462" s="3">
        <f>_xlfn.XLOOKUP(tbl_OrderProduct[[#This Row],[ProductID]],tbl_Product[ProductID],tbl_Product[ListPrice])*tbl_OrderProduct[[#This Row],[Quantity]]</f>
        <v>45</v>
      </c>
    </row>
    <row r="2463" spans="1:5" x14ac:dyDescent="0.4">
      <c r="A2463" t="s">
        <v>1181</v>
      </c>
      <c r="B2463" t="s">
        <v>8</v>
      </c>
      <c r="C2463" t="str">
        <f>_xlfn.XLOOKUP(tbl_OrderProduct[[#This Row],[ProductID]],tbl_Product[ProductID],tbl_Product[Category])</f>
        <v>Adventure</v>
      </c>
      <c r="D2463">
        <v>1</v>
      </c>
      <c r="E2463" s="3">
        <f>_xlfn.XLOOKUP(tbl_OrderProduct[[#This Row],[ProductID]],tbl_Product[ProductID],tbl_Product[ListPrice])*tbl_OrderProduct[[#This Row],[Quantity]]</f>
        <v>54.5</v>
      </c>
    </row>
    <row r="2464" spans="1:5" x14ac:dyDescent="0.4">
      <c r="A2464" t="s">
        <v>1182</v>
      </c>
      <c r="B2464" t="s">
        <v>149</v>
      </c>
      <c r="C2464" t="str">
        <f>_xlfn.XLOOKUP(tbl_OrderProduct[[#This Row],[ProductID]],tbl_Product[ProductID],tbl_Product[Category])</f>
        <v>Co-op</v>
      </c>
      <c r="D2464">
        <v>1</v>
      </c>
      <c r="E2464" s="3">
        <f>_xlfn.XLOOKUP(tbl_OrderProduct[[#This Row],[ProductID]],tbl_Product[ProductID],tbl_Product[ListPrice])*tbl_OrderProduct[[#This Row],[Quantity]]</f>
        <v>20.99</v>
      </c>
    </row>
    <row r="2465" spans="1:5" x14ac:dyDescent="0.4">
      <c r="A2465" t="s">
        <v>1182</v>
      </c>
      <c r="B2465" t="s">
        <v>138</v>
      </c>
      <c r="C2465" t="str">
        <f>_xlfn.XLOOKUP(tbl_OrderProduct[[#This Row],[ProductID]],tbl_Product[ProductID],tbl_Product[Category])</f>
        <v>Classic</v>
      </c>
      <c r="D2465">
        <v>1</v>
      </c>
      <c r="E2465" s="3">
        <f>_xlfn.XLOOKUP(tbl_OrderProduct[[#This Row],[ProductID]],tbl_Product[ProductID],tbl_Product[ListPrice])*tbl_OrderProduct[[#This Row],[Quantity]]</f>
        <v>62</v>
      </c>
    </row>
    <row r="2466" spans="1:5" x14ac:dyDescent="0.4">
      <c r="A2466" t="s">
        <v>1183</v>
      </c>
      <c r="B2466" t="s">
        <v>4</v>
      </c>
      <c r="C2466" t="str">
        <f>_xlfn.XLOOKUP(tbl_OrderProduct[[#This Row],[ProductID]],tbl_Product[ProductID],tbl_Product[Category])</f>
        <v>Strategy</v>
      </c>
      <c r="D2466">
        <v>1</v>
      </c>
      <c r="E2466" s="3">
        <f>_xlfn.XLOOKUP(tbl_OrderProduct[[#This Row],[ProductID]],tbl_Product[ProductID],tbl_Product[ListPrice])*tbl_OrderProduct[[#This Row],[Quantity]]</f>
        <v>34.99</v>
      </c>
    </row>
    <row r="2467" spans="1:5" x14ac:dyDescent="0.4">
      <c r="A2467" t="s">
        <v>1184</v>
      </c>
      <c r="B2467" t="s">
        <v>133</v>
      </c>
      <c r="C2467" t="str">
        <f>_xlfn.XLOOKUP(tbl_OrderProduct[[#This Row],[ProductID]],tbl_Product[ProductID],tbl_Product[Category])</f>
        <v>Adventure</v>
      </c>
      <c r="D2467">
        <v>1</v>
      </c>
      <c r="E2467" s="3">
        <f>_xlfn.XLOOKUP(tbl_OrderProduct[[#This Row],[ProductID]],tbl_Product[ProductID],tbl_Product[ListPrice])*tbl_OrderProduct[[#This Row],[Quantity]]</f>
        <v>23.95</v>
      </c>
    </row>
    <row r="2468" spans="1:5" x14ac:dyDescent="0.4">
      <c r="A2468" t="s">
        <v>1184</v>
      </c>
      <c r="B2468" t="s">
        <v>141</v>
      </c>
      <c r="C2468" t="str">
        <f>_xlfn.XLOOKUP(tbl_OrderProduct[[#This Row],[ProductID]],tbl_Product[ProductID],tbl_Product[Category])</f>
        <v>Strategy</v>
      </c>
      <c r="D2468">
        <v>1</v>
      </c>
      <c r="E2468" s="3">
        <f>_xlfn.XLOOKUP(tbl_OrderProduct[[#This Row],[ProductID]],tbl_Product[ProductID],tbl_Product[ListPrice])*tbl_OrderProduct[[#This Row],[Quantity]]</f>
        <v>24</v>
      </c>
    </row>
    <row r="2469" spans="1:5" x14ac:dyDescent="0.4">
      <c r="A2469" t="s">
        <v>1184</v>
      </c>
      <c r="B2469" t="s">
        <v>2</v>
      </c>
      <c r="C2469" t="str">
        <f>_xlfn.XLOOKUP(tbl_OrderProduct[[#This Row],[ProductID]],tbl_Product[ProductID],tbl_Product[Category])</f>
        <v>Strategy</v>
      </c>
      <c r="D2469">
        <v>1</v>
      </c>
      <c r="E2469" s="3">
        <f>_xlfn.XLOOKUP(tbl_OrderProduct[[#This Row],[ProductID]],tbl_Product[ProductID],tbl_Product[ListPrice])*tbl_OrderProduct[[#This Row],[Quantity]]</f>
        <v>12.95</v>
      </c>
    </row>
    <row r="2470" spans="1:5" x14ac:dyDescent="0.4">
      <c r="A2470" t="s">
        <v>1184</v>
      </c>
      <c r="B2470" t="s">
        <v>165</v>
      </c>
      <c r="C2470" t="str">
        <f>_xlfn.XLOOKUP(tbl_OrderProduct[[#This Row],[ProductID]],tbl_Product[ProductID],tbl_Product[Category])</f>
        <v>Party</v>
      </c>
      <c r="D2470">
        <v>1</v>
      </c>
      <c r="E2470" s="3">
        <f>_xlfn.XLOOKUP(tbl_OrderProduct[[#This Row],[ProductID]],tbl_Product[ProductID],tbl_Product[ListPrice])*tbl_OrderProduct[[#This Row],[Quantity]]</f>
        <v>26.49</v>
      </c>
    </row>
    <row r="2471" spans="1:5" x14ac:dyDescent="0.4">
      <c r="A2471" t="s">
        <v>1185</v>
      </c>
      <c r="B2471" t="s">
        <v>4</v>
      </c>
      <c r="C2471" t="str">
        <f>_xlfn.XLOOKUP(tbl_OrderProduct[[#This Row],[ProductID]],tbl_Product[ProductID],tbl_Product[Category])</f>
        <v>Strategy</v>
      </c>
      <c r="D2471">
        <v>1</v>
      </c>
      <c r="E2471" s="3">
        <f>_xlfn.XLOOKUP(tbl_OrderProduct[[#This Row],[ProductID]],tbl_Product[ProductID],tbl_Product[ListPrice])*tbl_OrderProduct[[#This Row],[Quantity]]</f>
        <v>34.99</v>
      </c>
    </row>
    <row r="2472" spans="1:5" x14ac:dyDescent="0.4">
      <c r="A2472" t="s">
        <v>1185</v>
      </c>
      <c r="B2472" t="s">
        <v>134</v>
      </c>
      <c r="C2472" t="str">
        <f>_xlfn.XLOOKUP(tbl_OrderProduct[[#This Row],[ProductID]],tbl_Product[ProductID],tbl_Product[Category])</f>
        <v>Co-op</v>
      </c>
      <c r="D2472">
        <v>2</v>
      </c>
      <c r="E2472" s="3">
        <f>_xlfn.XLOOKUP(tbl_OrderProduct[[#This Row],[ProductID]],tbl_Product[ProductID],tbl_Product[ListPrice])*tbl_OrderProduct[[#This Row],[Quantity]]</f>
        <v>67</v>
      </c>
    </row>
    <row r="2473" spans="1:5" x14ac:dyDescent="0.4">
      <c r="A2473" t="s">
        <v>1186</v>
      </c>
      <c r="B2473" t="s">
        <v>2</v>
      </c>
      <c r="C2473" t="str">
        <f>_xlfn.XLOOKUP(tbl_OrderProduct[[#This Row],[ProductID]],tbl_Product[ProductID],tbl_Product[Category])</f>
        <v>Strategy</v>
      </c>
      <c r="D2473">
        <v>1</v>
      </c>
      <c r="E2473" s="3">
        <f>_xlfn.XLOOKUP(tbl_OrderProduct[[#This Row],[ProductID]],tbl_Product[ProductID],tbl_Product[ListPrice])*tbl_OrderProduct[[#This Row],[Quantity]]</f>
        <v>12.95</v>
      </c>
    </row>
    <row r="2474" spans="1:5" x14ac:dyDescent="0.4">
      <c r="A2474" t="s">
        <v>1187</v>
      </c>
      <c r="B2474" t="s">
        <v>5</v>
      </c>
      <c r="C2474" t="str">
        <f>_xlfn.XLOOKUP(tbl_OrderProduct[[#This Row],[ProductID]],tbl_Product[ProductID],tbl_Product[Category])</f>
        <v>Strategy</v>
      </c>
      <c r="D2474">
        <v>1</v>
      </c>
      <c r="E2474" s="3">
        <f>_xlfn.XLOOKUP(tbl_OrderProduct[[#This Row],[ProductID]],tbl_Product[ProductID],tbl_Product[ListPrice])*tbl_OrderProduct[[#This Row],[Quantity]]</f>
        <v>49.95</v>
      </c>
    </row>
    <row r="2475" spans="1:5" x14ac:dyDescent="0.4">
      <c r="A2475" t="s">
        <v>1187</v>
      </c>
      <c r="B2475" t="s">
        <v>135</v>
      </c>
      <c r="C2475" t="str">
        <f>_xlfn.XLOOKUP(tbl_OrderProduct[[#This Row],[ProductID]],tbl_Product[ProductID],tbl_Product[Category])</f>
        <v>Classic</v>
      </c>
      <c r="D2475">
        <v>1</v>
      </c>
      <c r="E2475" s="3">
        <f>_xlfn.XLOOKUP(tbl_OrderProduct[[#This Row],[ProductID]],tbl_Product[ProductID],tbl_Product[ListPrice])*tbl_OrderProduct[[#This Row],[Quantity]]</f>
        <v>16.989999999999998</v>
      </c>
    </row>
    <row r="2476" spans="1:5" x14ac:dyDescent="0.4">
      <c r="A2476" t="s">
        <v>1187</v>
      </c>
      <c r="B2476" t="s">
        <v>164</v>
      </c>
      <c r="C2476" t="str">
        <f>_xlfn.XLOOKUP(tbl_OrderProduct[[#This Row],[ProductID]],tbl_Product[ProductID],tbl_Product[Category])</f>
        <v>Strategy</v>
      </c>
      <c r="D2476">
        <v>1</v>
      </c>
      <c r="E2476" s="3">
        <f>_xlfn.XLOOKUP(tbl_OrderProduct[[#This Row],[ProductID]],tbl_Product[ProductID],tbl_Product[ListPrice])*tbl_OrderProduct[[#This Row],[Quantity]]</f>
        <v>29</v>
      </c>
    </row>
    <row r="2477" spans="1:5" x14ac:dyDescent="0.4">
      <c r="A2477" t="s">
        <v>1188</v>
      </c>
      <c r="B2477" t="s">
        <v>139</v>
      </c>
      <c r="C2477" t="str">
        <f>_xlfn.XLOOKUP(tbl_OrderProduct[[#This Row],[ProductID]],tbl_Product[ProductID],tbl_Product[Category])</f>
        <v>Strategy</v>
      </c>
      <c r="D2477">
        <v>1</v>
      </c>
      <c r="E2477" s="3">
        <f>_xlfn.XLOOKUP(tbl_OrderProduct[[#This Row],[ProductID]],tbl_Product[ProductID],tbl_Product[ListPrice])*tbl_OrderProduct[[#This Row],[Quantity]]</f>
        <v>54.99</v>
      </c>
    </row>
    <row r="2478" spans="1:5" x14ac:dyDescent="0.4">
      <c r="A2478" t="s">
        <v>1189</v>
      </c>
      <c r="B2478" t="s">
        <v>133</v>
      </c>
      <c r="C2478" t="str">
        <f>_xlfn.XLOOKUP(tbl_OrderProduct[[#This Row],[ProductID]],tbl_Product[ProductID],tbl_Product[Category])</f>
        <v>Adventure</v>
      </c>
      <c r="D2478">
        <v>2</v>
      </c>
      <c r="E2478" s="3">
        <f>_xlfn.XLOOKUP(tbl_OrderProduct[[#This Row],[ProductID]],tbl_Product[ProductID],tbl_Product[ListPrice])*tbl_OrderProduct[[#This Row],[Quantity]]</f>
        <v>47.9</v>
      </c>
    </row>
    <row r="2479" spans="1:5" x14ac:dyDescent="0.4">
      <c r="A2479" t="s">
        <v>1189</v>
      </c>
      <c r="B2479" t="s">
        <v>8</v>
      </c>
      <c r="C2479" t="str">
        <f>_xlfn.XLOOKUP(tbl_OrderProduct[[#This Row],[ProductID]],tbl_Product[ProductID],tbl_Product[Category])</f>
        <v>Adventure</v>
      </c>
      <c r="D2479">
        <v>2</v>
      </c>
      <c r="E2479" s="3">
        <f>_xlfn.XLOOKUP(tbl_OrderProduct[[#This Row],[ProductID]],tbl_Product[ProductID],tbl_Product[ListPrice])*tbl_OrderProduct[[#This Row],[Quantity]]</f>
        <v>109</v>
      </c>
    </row>
    <row r="2480" spans="1:5" x14ac:dyDescent="0.4">
      <c r="A2480" t="s">
        <v>1190</v>
      </c>
      <c r="B2480" t="s">
        <v>151</v>
      </c>
      <c r="C2480" t="str">
        <f>_xlfn.XLOOKUP(tbl_OrderProduct[[#This Row],[ProductID]],tbl_Product[ProductID],tbl_Product[Category])</f>
        <v>Adventure</v>
      </c>
      <c r="D2480">
        <v>2</v>
      </c>
      <c r="E2480" s="3">
        <f>_xlfn.XLOOKUP(tbl_OrderProduct[[#This Row],[ProductID]],tbl_Product[ProductID],tbl_Product[ListPrice])*tbl_OrderProduct[[#This Row],[Quantity]]</f>
        <v>121.9</v>
      </c>
    </row>
    <row r="2481" spans="1:5" x14ac:dyDescent="0.4">
      <c r="A2481" t="s">
        <v>1191</v>
      </c>
      <c r="B2481" t="s">
        <v>158</v>
      </c>
      <c r="C2481" t="str">
        <f>_xlfn.XLOOKUP(tbl_OrderProduct[[#This Row],[ProductID]],tbl_Product[ProductID],tbl_Product[Category])</f>
        <v>Classic</v>
      </c>
      <c r="D2481">
        <v>1</v>
      </c>
      <c r="E2481" s="3">
        <f>_xlfn.XLOOKUP(tbl_OrderProduct[[#This Row],[ProductID]],tbl_Product[ProductID],tbl_Product[ListPrice])*tbl_OrderProduct[[#This Row],[Quantity]]</f>
        <v>45</v>
      </c>
    </row>
    <row r="2482" spans="1:5" x14ac:dyDescent="0.4">
      <c r="A2482" t="s">
        <v>1191</v>
      </c>
      <c r="B2482" t="s">
        <v>136</v>
      </c>
      <c r="C2482" t="str">
        <f>_xlfn.XLOOKUP(tbl_OrderProduct[[#This Row],[ProductID]],tbl_Product[ProductID],tbl_Product[Category])</f>
        <v>Party</v>
      </c>
      <c r="D2482">
        <v>1</v>
      </c>
      <c r="E2482" s="3">
        <f>_xlfn.XLOOKUP(tbl_OrderProduct[[#This Row],[ProductID]],tbl_Product[ProductID],tbl_Product[ListPrice])*tbl_OrderProduct[[#This Row],[Quantity]]</f>
        <v>33</v>
      </c>
    </row>
    <row r="2483" spans="1:5" x14ac:dyDescent="0.4">
      <c r="A2483" t="s">
        <v>1192</v>
      </c>
      <c r="B2483" t="s">
        <v>163</v>
      </c>
      <c r="C2483" t="str">
        <f>_xlfn.XLOOKUP(tbl_OrderProduct[[#This Row],[ProductID]],tbl_Product[ProductID],tbl_Product[Category])</f>
        <v>Party</v>
      </c>
      <c r="D2483">
        <v>1</v>
      </c>
      <c r="E2483" s="3">
        <f>_xlfn.XLOOKUP(tbl_OrderProduct[[#This Row],[ProductID]],tbl_Product[ProductID],tbl_Product[ListPrice])*tbl_OrderProduct[[#This Row],[Quantity]]</f>
        <v>38</v>
      </c>
    </row>
    <row r="2484" spans="1:5" x14ac:dyDescent="0.4">
      <c r="A2484" t="s">
        <v>1192</v>
      </c>
      <c r="B2484" t="s">
        <v>165</v>
      </c>
      <c r="C2484" t="str">
        <f>_xlfn.XLOOKUP(tbl_OrderProduct[[#This Row],[ProductID]],tbl_Product[ProductID],tbl_Product[Category])</f>
        <v>Party</v>
      </c>
      <c r="D2484">
        <v>1</v>
      </c>
      <c r="E2484" s="3">
        <f>_xlfn.XLOOKUP(tbl_OrderProduct[[#This Row],[ProductID]],tbl_Product[ProductID],tbl_Product[ListPrice])*tbl_OrderProduct[[#This Row],[Quantity]]</f>
        <v>26.49</v>
      </c>
    </row>
    <row r="2485" spans="1:5" x14ac:dyDescent="0.4">
      <c r="A2485" t="s">
        <v>1192</v>
      </c>
      <c r="B2485" t="s">
        <v>7</v>
      </c>
      <c r="C2485" t="str">
        <f>_xlfn.XLOOKUP(tbl_OrderProduct[[#This Row],[ProductID]],tbl_Product[ProductID],tbl_Product[Category])</f>
        <v>Strategy</v>
      </c>
      <c r="D2485">
        <v>1</v>
      </c>
      <c r="E2485" s="3">
        <f>_xlfn.XLOOKUP(tbl_OrderProduct[[#This Row],[ProductID]],tbl_Product[ProductID],tbl_Product[ListPrice])*tbl_OrderProduct[[#This Row],[Quantity]]</f>
        <v>53</v>
      </c>
    </row>
    <row r="2486" spans="1:5" x14ac:dyDescent="0.4">
      <c r="A2486" t="s">
        <v>1192</v>
      </c>
      <c r="B2486" t="s">
        <v>146</v>
      </c>
      <c r="C2486" t="str">
        <f>_xlfn.XLOOKUP(tbl_OrderProduct[[#This Row],[ProductID]],tbl_Product[ProductID],tbl_Product[Category])</f>
        <v>Strategy</v>
      </c>
      <c r="D2486">
        <v>2</v>
      </c>
      <c r="E2486" s="3">
        <f>_xlfn.XLOOKUP(tbl_OrderProduct[[#This Row],[ProductID]],tbl_Product[ProductID],tbl_Product[ListPrice])*tbl_OrderProduct[[#This Row],[Quantity]]</f>
        <v>98.98</v>
      </c>
    </row>
    <row r="2487" spans="1:5" x14ac:dyDescent="0.4">
      <c r="A2487" t="s">
        <v>1192</v>
      </c>
      <c r="B2487" t="s">
        <v>164</v>
      </c>
      <c r="C2487" t="str">
        <f>_xlfn.XLOOKUP(tbl_OrderProduct[[#This Row],[ProductID]],tbl_Product[ProductID],tbl_Product[Category])</f>
        <v>Strategy</v>
      </c>
      <c r="D2487">
        <v>1</v>
      </c>
      <c r="E2487" s="3">
        <f>_xlfn.XLOOKUP(tbl_OrderProduct[[#This Row],[ProductID]],tbl_Product[ProductID],tbl_Product[ListPrice])*tbl_OrderProduct[[#This Row],[Quantity]]</f>
        <v>29</v>
      </c>
    </row>
    <row r="2488" spans="1:5" x14ac:dyDescent="0.4">
      <c r="A2488" t="s">
        <v>1192</v>
      </c>
      <c r="B2488" t="s">
        <v>144</v>
      </c>
      <c r="C2488" t="str">
        <f>_xlfn.XLOOKUP(tbl_OrderProduct[[#This Row],[ProductID]],tbl_Product[ProductID],tbl_Product[Category])</f>
        <v>Strategy</v>
      </c>
      <c r="D2488">
        <v>1</v>
      </c>
      <c r="E2488" s="3">
        <f>_xlfn.XLOOKUP(tbl_OrderProduct[[#This Row],[ProductID]],tbl_Product[ProductID],tbl_Product[ListPrice])*tbl_OrderProduct[[#This Row],[Quantity]]</f>
        <v>64.95</v>
      </c>
    </row>
    <row r="2489" spans="1:5" x14ac:dyDescent="0.4">
      <c r="A2489" t="s">
        <v>1193</v>
      </c>
      <c r="B2489" t="s">
        <v>137</v>
      </c>
      <c r="C2489" t="str">
        <f>_xlfn.XLOOKUP(tbl_OrderProduct[[#This Row],[ProductID]],tbl_Product[ProductID],tbl_Product[Category])</f>
        <v>Classic</v>
      </c>
      <c r="D2489">
        <v>1</v>
      </c>
      <c r="E2489" s="3">
        <f>_xlfn.XLOOKUP(tbl_OrderProduct[[#This Row],[ProductID]],tbl_Product[ProductID],tbl_Product[ListPrice])*tbl_OrderProduct[[#This Row],[Quantity]]</f>
        <v>70.989999999999995</v>
      </c>
    </row>
    <row r="2490" spans="1:5" x14ac:dyDescent="0.4">
      <c r="A2490" t="s">
        <v>1194</v>
      </c>
      <c r="B2490" t="s">
        <v>148</v>
      </c>
      <c r="C2490" t="str">
        <f>_xlfn.XLOOKUP(tbl_OrderProduct[[#This Row],[ProductID]],tbl_Product[ProductID],tbl_Product[Category])</f>
        <v>Strategy</v>
      </c>
      <c r="D2490">
        <v>1</v>
      </c>
      <c r="E2490" s="3">
        <f>_xlfn.XLOOKUP(tbl_OrderProduct[[#This Row],[ProductID]],tbl_Product[ProductID],tbl_Product[ListPrice])*tbl_OrderProduct[[#This Row],[Quantity]]</f>
        <v>20.49</v>
      </c>
    </row>
    <row r="2491" spans="1:5" x14ac:dyDescent="0.4">
      <c r="A2491" t="s">
        <v>1195</v>
      </c>
      <c r="B2491" t="s">
        <v>149</v>
      </c>
      <c r="C2491" t="str">
        <f>_xlfn.XLOOKUP(tbl_OrderProduct[[#This Row],[ProductID]],tbl_Product[ProductID],tbl_Product[Category])</f>
        <v>Co-op</v>
      </c>
      <c r="D2491">
        <v>1</v>
      </c>
      <c r="E2491" s="3">
        <f>_xlfn.XLOOKUP(tbl_OrderProduct[[#This Row],[ProductID]],tbl_Product[ProductID],tbl_Product[ListPrice])*tbl_OrderProduct[[#This Row],[Quantity]]</f>
        <v>20.99</v>
      </c>
    </row>
    <row r="2492" spans="1:5" x14ac:dyDescent="0.4">
      <c r="A2492" t="s">
        <v>1195</v>
      </c>
      <c r="B2492" t="s">
        <v>131</v>
      </c>
      <c r="C2492" t="str">
        <f>_xlfn.XLOOKUP(tbl_OrderProduct[[#This Row],[ProductID]],tbl_Product[ProductID],tbl_Product[Category])</f>
        <v>Strategy</v>
      </c>
      <c r="D2492">
        <v>1</v>
      </c>
      <c r="E2492" s="3">
        <f>_xlfn.XLOOKUP(tbl_OrderProduct[[#This Row],[ProductID]],tbl_Product[ProductID],tbl_Product[ListPrice])*tbl_OrderProduct[[#This Row],[Quantity]]</f>
        <v>49</v>
      </c>
    </row>
    <row r="2493" spans="1:5" x14ac:dyDescent="0.4">
      <c r="A2493" t="s">
        <v>1195</v>
      </c>
      <c r="B2493" t="s">
        <v>130</v>
      </c>
      <c r="C2493" t="str">
        <f>_xlfn.XLOOKUP(tbl_OrderProduct[[#This Row],[ProductID]],tbl_Product[ProductID],tbl_Product[Category])</f>
        <v>Strategy</v>
      </c>
      <c r="D2493">
        <v>1</v>
      </c>
      <c r="E2493" s="3">
        <f>_xlfn.XLOOKUP(tbl_OrderProduct[[#This Row],[ProductID]],tbl_Product[ProductID],tbl_Product[ListPrice])*tbl_OrderProduct[[#This Row],[Quantity]]</f>
        <v>15.5</v>
      </c>
    </row>
    <row r="2494" spans="1:5" x14ac:dyDescent="0.4">
      <c r="A2494" t="s">
        <v>1196</v>
      </c>
      <c r="B2494" t="s">
        <v>164</v>
      </c>
      <c r="C2494" t="str">
        <f>_xlfn.XLOOKUP(tbl_OrderProduct[[#This Row],[ProductID]],tbl_Product[ProductID],tbl_Product[Category])</f>
        <v>Strategy</v>
      </c>
      <c r="D2494">
        <v>1</v>
      </c>
      <c r="E2494" s="3">
        <f>_xlfn.XLOOKUP(tbl_OrderProduct[[#This Row],[ProductID]],tbl_Product[ProductID],tbl_Product[ListPrice])*tbl_OrderProduct[[#This Row],[Quantity]]</f>
        <v>29</v>
      </c>
    </row>
    <row r="2495" spans="1:5" x14ac:dyDescent="0.4">
      <c r="A2495" t="s">
        <v>1196</v>
      </c>
      <c r="B2495" t="s">
        <v>135</v>
      </c>
      <c r="C2495" t="str">
        <f>_xlfn.XLOOKUP(tbl_OrderProduct[[#This Row],[ProductID]],tbl_Product[ProductID],tbl_Product[Category])</f>
        <v>Classic</v>
      </c>
      <c r="D2495">
        <v>2</v>
      </c>
      <c r="E2495" s="3">
        <f>_xlfn.XLOOKUP(tbl_OrderProduct[[#This Row],[ProductID]],tbl_Product[ProductID],tbl_Product[ListPrice])*tbl_OrderProduct[[#This Row],[Quantity]]</f>
        <v>33.979999999999997</v>
      </c>
    </row>
    <row r="2496" spans="1:5" x14ac:dyDescent="0.4">
      <c r="A2496" t="s">
        <v>1196</v>
      </c>
      <c r="B2496" t="s">
        <v>158</v>
      </c>
      <c r="C2496" t="str">
        <f>_xlfn.XLOOKUP(tbl_OrderProduct[[#This Row],[ProductID]],tbl_Product[ProductID],tbl_Product[Category])</f>
        <v>Classic</v>
      </c>
      <c r="D2496">
        <v>1</v>
      </c>
      <c r="E2496" s="3">
        <f>_xlfn.XLOOKUP(tbl_OrderProduct[[#This Row],[ProductID]],tbl_Product[ProductID],tbl_Product[ListPrice])*tbl_OrderProduct[[#This Row],[Quantity]]</f>
        <v>45</v>
      </c>
    </row>
    <row r="2497" spans="1:5" x14ac:dyDescent="0.4">
      <c r="A2497" t="s">
        <v>1196</v>
      </c>
      <c r="B2497" t="s">
        <v>136</v>
      </c>
      <c r="C2497" t="str">
        <f>_xlfn.XLOOKUP(tbl_OrderProduct[[#This Row],[ProductID]],tbl_Product[ProductID],tbl_Product[Category])</f>
        <v>Party</v>
      </c>
      <c r="D2497">
        <v>1</v>
      </c>
      <c r="E2497" s="3">
        <f>_xlfn.XLOOKUP(tbl_OrderProduct[[#This Row],[ProductID]],tbl_Product[ProductID],tbl_Product[ListPrice])*tbl_OrderProduct[[#This Row],[Quantity]]</f>
        <v>33</v>
      </c>
    </row>
    <row r="2498" spans="1:5" x14ac:dyDescent="0.4">
      <c r="A2498" t="s">
        <v>1196</v>
      </c>
      <c r="B2498" t="s">
        <v>145</v>
      </c>
      <c r="C2498" t="str">
        <f>_xlfn.XLOOKUP(tbl_OrderProduct[[#This Row],[ProductID]],tbl_Product[ProductID],tbl_Product[Category])</f>
        <v>Adventure</v>
      </c>
      <c r="D2498">
        <v>1</v>
      </c>
      <c r="E2498" s="3">
        <f>_xlfn.XLOOKUP(tbl_OrderProduct[[#This Row],[ProductID]],tbl_Product[ProductID],tbl_Product[ListPrice])*tbl_OrderProduct[[#This Row],[Quantity]]</f>
        <v>40.5</v>
      </c>
    </row>
    <row r="2499" spans="1:5" x14ac:dyDescent="0.4">
      <c r="A2499" t="s">
        <v>1197</v>
      </c>
      <c r="B2499" t="s">
        <v>11</v>
      </c>
      <c r="C2499" t="str">
        <f>_xlfn.XLOOKUP(tbl_OrderProduct[[#This Row],[ProductID]],tbl_Product[ProductID],tbl_Product[Category])</f>
        <v>Adventure</v>
      </c>
      <c r="D2499">
        <v>2</v>
      </c>
      <c r="E2499" s="3">
        <f>_xlfn.XLOOKUP(tbl_OrderProduct[[#This Row],[ProductID]],tbl_Product[ProductID],tbl_Product[ListPrice])*tbl_OrderProduct[[#This Row],[Quantity]]</f>
        <v>39.9</v>
      </c>
    </row>
    <row r="2500" spans="1:5" x14ac:dyDescent="0.4">
      <c r="A2500" t="s">
        <v>1197</v>
      </c>
      <c r="B2500" t="s">
        <v>145</v>
      </c>
      <c r="C2500" t="str">
        <f>_xlfn.XLOOKUP(tbl_OrderProduct[[#This Row],[ProductID]],tbl_Product[ProductID],tbl_Product[Category])</f>
        <v>Adventure</v>
      </c>
      <c r="D2500">
        <v>1</v>
      </c>
      <c r="E2500" s="3">
        <f>_xlfn.XLOOKUP(tbl_OrderProduct[[#This Row],[ProductID]],tbl_Product[ProductID],tbl_Product[ListPrice])*tbl_OrderProduct[[#This Row],[Quantity]]</f>
        <v>40.5</v>
      </c>
    </row>
    <row r="2501" spans="1:5" x14ac:dyDescent="0.4">
      <c r="A2501" t="s">
        <v>1198</v>
      </c>
      <c r="B2501" t="s">
        <v>148</v>
      </c>
      <c r="C2501" t="str">
        <f>_xlfn.XLOOKUP(tbl_OrderProduct[[#This Row],[ProductID]],tbl_Product[ProductID],tbl_Product[Category])</f>
        <v>Strategy</v>
      </c>
      <c r="D2501">
        <v>1</v>
      </c>
      <c r="E2501" s="3">
        <f>_xlfn.XLOOKUP(tbl_OrderProduct[[#This Row],[ProductID]],tbl_Product[ProductID],tbl_Product[ListPrice])*tbl_OrderProduct[[#This Row],[Quantity]]</f>
        <v>20.49</v>
      </c>
    </row>
    <row r="2502" spans="1:5" x14ac:dyDescent="0.4">
      <c r="A2502" t="s">
        <v>1199</v>
      </c>
      <c r="B2502" t="s">
        <v>155</v>
      </c>
      <c r="C2502" t="str">
        <f>_xlfn.XLOOKUP(tbl_OrderProduct[[#This Row],[ProductID]],tbl_Product[ProductID],tbl_Product[Category])</f>
        <v>Strategy</v>
      </c>
      <c r="D2502">
        <v>2</v>
      </c>
      <c r="E2502" s="3">
        <f>_xlfn.XLOOKUP(tbl_OrderProduct[[#This Row],[ProductID]],tbl_Product[ProductID],tbl_Product[ListPrice])*tbl_OrderProduct[[#This Row],[Quantity]]</f>
        <v>54</v>
      </c>
    </row>
    <row r="2503" spans="1:5" x14ac:dyDescent="0.4">
      <c r="A2503" t="s">
        <v>1199</v>
      </c>
      <c r="B2503" t="s">
        <v>162</v>
      </c>
      <c r="C2503" t="str">
        <f>_xlfn.XLOOKUP(tbl_OrderProduct[[#This Row],[ProductID]],tbl_Product[ProductID],tbl_Product[Category])</f>
        <v>Strategy</v>
      </c>
      <c r="D2503">
        <v>1</v>
      </c>
      <c r="E2503" s="3">
        <f>_xlfn.XLOOKUP(tbl_OrderProduct[[#This Row],[ProductID]],tbl_Product[ProductID],tbl_Product[ListPrice])*tbl_OrderProduct[[#This Row],[Quantity]]</f>
        <v>17.5</v>
      </c>
    </row>
    <row r="2504" spans="1:5" x14ac:dyDescent="0.4">
      <c r="A2504" t="s">
        <v>1199</v>
      </c>
      <c r="B2504" t="s">
        <v>133</v>
      </c>
      <c r="C2504" t="str">
        <f>_xlfn.XLOOKUP(tbl_OrderProduct[[#This Row],[ProductID]],tbl_Product[ProductID],tbl_Product[Category])</f>
        <v>Adventure</v>
      </c>
      <c r="D2504">
        <v>1</v>
      </c>
      <c r="E2504" s="3">
        <f>_xlfn.XLOOKUP(tbl_OrderProduct[[#This Row],[ProductID]],tbl_Product[ProductID],tbl_Product[ListPrice])*tbl_OrderProduct[[#This Row],[Quantity]]</f>
        <v>23.95</v>
      </c>
    </row>
    <row r="2505" spans="1:5" x14ac:dyDescent="0.4">
      <c r="A2505" t="s">
        <v>1199</v>
      </c>
      <c r="B2505" t="s">
        <v>148</v>
      </c>
      <c r="C2505" t="str">
        <f>_xlfn.XLOOKUP(tbl_OrderProduct[[#This Row],[ProductID]],tbl_Product[ProductID],tbl_Product[Category])</f>
        <v>Strategy</v>
      </c>
      <c r="D2505">
        <v>1</v>
      </c>
      <c r="E2505" s="3">
        <f>_xlfn.XLOOKUP(tbl_OrderProduct[[#This Row],[ProductID]],tbl_Product[ProductID],tbl_Product[ListPrice])*tbl_OrderProduct[[#This Row],[Quantity]]</f>
        <v>20.49</v>
      </c>
    </row>
    <row r="2506" spans="1:5" x14ac:dyDescent="0.4">
      <c r="A2506" t="s">
        <v>1200</v>
      </c>
      <c r="B2506" t="s">
        <v>155</v>
      </c>
      <c r="C2506" t="str">
        <f>_xlfn.XLOOKUP(tbl_OrderProduct[[#This Row],[ProductID]],tbl_Product[ProductID],tbl_Product[Category])</f>
        <v>Strategy</v>
      </c>
      <c r="D2506">
        <v>1</v>
      </c>
      <c r="E2506" s="3">
        <f>_xlfn.XLOOKUP(tbl_OrderProduct[[#This Row],[ProductID]],tbl_Product[ProductID],tbl_Product[ListPrice])*tbl_OrderProduct[[#This Row],[Quantity]]</f>
        <v>27</v>
      </c>
    </row>
    <row r="2507" spans="1:5" x14ac:dyDescent="0.4">
      <c r="A2507" t="s">
        <v>1200</v>
      </c>
      <c r="B2507" t="s">
        <v>136</v>
      </c>
      <c r="C2507" t="str">
        <f>_xlfn.XLOOKUP(tbl_OrderProduct[[#This Row],[ProductID]],tbl_Product[ProductID],tbl_Product[Category])</f>
        <v>Party</v>
      </c>
      <c r="D2507">
        <v>3</v>
      </c>
      <c r="E2507" s="3">
        <f>_xlfn.XLOOKUP(tbl_OrderProduct[[#This Row],[ProductID]],tbl_Product[ProductID],tbl_Product[ListPrice])*tbl_OrderProduct[[#This Row],[Quantity]]</f>
        <v>99</v>
      </c>
    </row>
    <row r="2508" spans="1:5" x14ac:dyDescent="0.4">
      <c r="A2508" t="s">
        <v>1200</v>
      </c>
      <c r="B2508" t="s">
        <v>137</v>
      </c>
      <c r="C2508" t="str">
        <f>_xlfn.XLOOKUP(tbl_OrderProduct[[#This Row],[ProductID]],tbl_Product[ProductID],tbl_Product[Category])</f>
        <v>Classic</v>
      </c>
      <c r="D2508">
        <v>2</v>
      </c>
      <c r="E2508" s="3">
        <f>_xlfn.XLOOKUP(tbl_OrderProduct[[#This Row],[ProductID]],tbl_Product[ProductID],tbl_Product[ListPrice])*tbl_OrderProduct[[#This Row],[Quantity]]</f>
        <v>141.97999999999999</v>
      </c>
    </row>
    <row r="2509" spans="1:5" x14ac:dyDescent="0.4">
      <c r="A2509" t="s">
        <v>1200</v>
      </c>
      <c r="B2509" t="s">
        <v>149</v>
      </c>
      <c r="C2509" t="str">
        <f>_xlfn.XLOOKUP(tbl_OrderProduct[[#This Row],[ProductID]],tbl_Product[ProductID],tbl_Product[Category])</f>
        <v>Co-op</v>
      </c>
      <c r="D2509">
        <v>1</v>
      </c>
      <c r="E2509" s="3">
        <f>_xlfn.XLOOKUP(tbl_OrderProduct[[#This Row],[ProductID]],tbl_Product[ProductID],tbl_Product[ListPrice])*tbl_OrderProduct[[#This Row],[Quantity]]</f>
        <v>20.99</v>
      </c>
    </row>
    <row r="2510" spans="1:5" x14ac:dyDescent="0.4">
      <c r="A2510" t="s">
        <v>1200</v>
      </c>
      <c r="B2510" t="s">
        <v>142</v>
      </c>
      <c r="C2510" t="str">
        <f>_xlfn.XLOOKUP(tbl_OrderProduct[[#This Row],[ProductID]],tbl_Product[ProductID],tbl_Product[Category])</f>
        <v>Classic</v>
      </c>
      <c r="D2510">
        <v>1</v>
      </c>
      <c r="E2510" s="3">
        <f>_xlfn.XLOOKUP(tbl_OrderProduct[[#This Row],[ProductID]],tbl_Product[ProductID],tbl_Product[ListPrice])*tbl_OrderProduct[[#This Row],[Quantity]]</f>
        <v>49.49</v>
      </c>
    </row>
    <row r="2511" spans="1:5" x14ac:dyDescent="0.4">
      <c r="A2511" t="s">
        <v>1201</v>
      </c>
      <c r="B2511" t="s">
        <v>154</v>
      </c>
      <c r="C2511" t="str">
        <f>_xlfn.XLOOKUP(tbl_OrderProduct[[#This Row],[ProductID]],tbl_Product[ProductID],tbl_Product[Category])</f>
        <v>Strategy</v>
      </c>
      <c r="D2511">
        <v>1</v>
      </c>
      <c r="E2511" s="3">
        <f>_xlfn.XLOOKUP(tbl_OrderProduct[[#This Row],[ProductID]],tbl_Product[ProductID],tbl_Product[ListPrice])*tbl_OrderProduct[[#This Row],[Quantity]]</f>
        <v>31</v>
      </c>
    </row>
    <row r="2512" spans="1:5" x14ac:dyDescent="0.4">
      <c r="A2512" t="s">
        <v>1201</v>
      </c>
      <c r="B2512" t="s">
        <v>11</v>
      </c>
      <c r="C2512" t="str">
        <f>_xlfn.XLOOKUP(tbl_OrderProduct[[#This Row],[ProductID]],tbl_Product[ProductID],tbl_Product[Category])</f>
        <v>Adventure</v>
      </c>
      <c r="D2512">
        <v>1</v>
      </c>
      <c r="E2512" s="3">
        <f>_xlfn.XLOOKUP(tbl_OrderProduct[[#This Row],[ProductID]],tbl_Product[ProductID],tbl_Product[ListPrice])*tbl_OrderProduct[[#This Row],[Quantity]]</f>
        <v>19.95</v>
      </c>
    </row>
    <row r="2513" spans="1:5" x14ac:dyDescent="0.4">
      <c r="A2513" t="s">
        <v>1202</v>
      </c>
      <c r="B2513" t="s">
        <v>11</v>
      </c>
      <c r="C2513" t="str">
        <f>_xlfn.XLOOKUP(tbl_OrderProduct[[#This Row],[ProductID]],tbl_Product[ProductID],tbl_Product[Category])</f>
        <v>Adventure</v>
      </c>
      <c r="D2513">
        <v>1</v>
      </c>
      <c r="E2513" s="3">
        <f>_xlfn.XLOOKUP(tbl_OrderProduct[[#This Row],[ProductID]],tbl_Product[ProductID],tbl_Product[ListPrice])*tbl_OrderProduct[[#This Row],[Quantity]]</f>
        <v>19.95</v>
      </c>
    </row>
    <row r="2514" spans="1:5" x14ac:dyDescent="0.4">
      <c r="A2514" t="s">
        <v>1203</v>
      </c>
      <c r="B2514" t="s">
        <v>148</v>
      </c>
      <c r="C2514" t="str">
        <f>_xlfn.XLOOKUP(tbl_OrderProduct[[#This Row],[ProductID]],tbl_Product[ProductID],tbl_Product[Category])</f>
        <v>Strategy</v>
      </c>
      <c r="D2514">
        <v>2</v>
      </c>
      <c r="E2514" s="3">
        <f>_xlfn.XLOOKUP(tbl_OrderProduct[[#This Row],[ProductID]],tbl_Product[ProductID],tbl_Product[ListPrice])*tbl_OrderProduct[[#This Row],[Quantity]]</f>
        <v>40.98</v>
      </c>
    </row>
    <row r="2515" spans="1:5" x14ac:dyDescent="0.4">
      <c r="A2515" t="s">
        <v>1203</v>
      </c>
      <c r="B2515" t="s">
        <v>164</v>
      </c>
      <c r="C2515" t="str">
        <f>_xlfn.XLOOKUP(tbl_OrderProduct[[#This Row],[ProductID]],tbl_Product[ProductID],tbl_Product[Category])</f>
        <v>Strategy</v>
      </c>
      <c r="D2515">
        <v>2</v>
      </c>
      <c r="E2515" s="3">
        <f>_xlfn.XLOOKUP(tbl_OrderProduct[[#This Row],[ProductID]],tbl_Product[ProductID],tbl_Product[ListPrice])*tbl_OrderProduct[[#This Row],[Quantity]]</f>
        <v>58</v>
      </c>
    </row>
    <row r="2516" spans="1:5" x14ac:dyDescent="0.4">
      <c r="A2516" t="s">
        <v>1203</v>
      </c>
      <c r="B2516" t="s">
        <v>6</v>
      </c>
      <c r="C2516" t="str">
        <f>_xlfn.XLOOKUP(tbl_OrderProduct[[#This Row],[ProductID]],tbl_Product[ProductID],tbl_Product[Category])</f>
        <v>Adventure</v>
      </c>
      <c r="D2516">
        <v>1</v>
      </c>
      <c r="E2516" s="3">
        <f>_xlfn.XLOOKUP(tbl_OrderProduct[[#This Row],[ProductID]],tbl_Product[ProductID],tbl_Product[ListPrice])*tbl_OrderProduct[[#This Row],[Quantity]]</f>
        <v>17</v>
      </c>
    </row>
    <row r="2517" spans="1:5" x14ac:dyDescent="0.4">
      <c r="A2517" t="s">
        <v>1203</v>
      </c>
      <c r="B2517" t="s">
        <v>132</v>
      </c>
      <c r="C2517" t="str">
        <f>_xlfn.XLOOKUP(tbl_OrderProduct[[#This Row],[ProductID]],tbl_Product[ProductID],tbl_Product[Category])</f>
        <v>Strategy</v>
      </c>
      <c r="D2517">
        <v>1</v>
      </c>
      <c r="E2517" s="3">
        <f>_xlfn.XLOOKUP(tbl_OrderProduct[[#This Row],[ProductID]],tbl_Product[ProductID],tbl_Product[ListPrice])*tbl_OrderProduct[[#This Row],[Quantity]]</f>
        <v>16.5</v>
      </c>
    </row>
    <row r="2518" spans="1:5" x14ac:dyDescent="0.4">
      <c r="A2518" t="s">
        <v>1203</v>
      </c>
      <c r="B2518" t="s">
        <v>11</v>
      </c>
      <c r="C2518" t="str">
        <f>_xlfn.XLOOKUP(tbl_OrderProduct[[#This Row],[ProductID]],tbl_Product[ProductID],tbl_Product[Category])</f>
        <v>Adventure</v>
      </c>
      <c r="D2518">
        <v>2</v>
      </c>
      <c r="E2518" s="3">
        <f>_xlfn.XLOOKUP(tbl_OrderProduct[[#This Row],[ProductID]],tbl_Product[ProductID],tbl_Product[ListPrice])*tbl_OrderProduct[[#This Row],[Quantity]]</f>
        <v>39.9</v>
      </c>
    </row>
    <row r="2519" spans="1:5" x14ac:dyDescent="0.4">
      <c r="A2519" t="s">
        <v>1204</v>
      </c>
      <c r="B2519" t="s">
        <v>150</v>
      </c>
      <c r="C2519" t="str">
        <f>_xlfn.XLOOKUP(tbl_OrderProduct[[#This Row],[ProductID]],tbl_Product[ProductID],tbl_Product[Category])</f>
        <v>Party</v>
      </c>
      <c r="D2519">
        <v>3</v>
      </c>
      <c r="E2519" s="3">
        <f>_xlfn.XLOOKUP(tbl_OrderProduct[[#This Row],[ProductID]],tbl_Product[ProductID],tbl_Product[ListPrice])*tbl_OrderProduct[[#This Row],[Quantity]]</f>
        <v>105</v>
      </c>
    </row>
    <row r="2520" spans="1:5" x14ac:dyDescent="0.4">
      <c r="A2520" t="s">
        <v>1205</v>
      </c>
      <c r="B2520" t="s">
        <v>6</v>
      </c>
      <c r="C2520" t="str">
        <f>_xlfn.XLOOKUP(tbl_OrderProduct[[#This Row],[ProductID]],tbl_Product[ProductID],tbl_Product[Category])</f>
        <v>Adventure</v>
      </c>
      <c r="D2520">
        <v>1</v>
      </c>
      <c r="E2520" s="3">
        <f>_xlfn.XLOOKUP(tbl_OrderProduct[[#This Row],[ProductID]],tbl_Product[ProductID],tbl_Product[ListPrice])*tbl_OrderProduct[[#This Row],[Quantity]]</f>
        <v>17</v>
      </c>
    </row>
    <row r="2521" spans="1:5" x14ac:dyDescent="0.4">
      <c r="A2521" t="s">
        <v>1206</v>
      </c>
      <c r="B2521" t="s">
        <v>160</v>
      </c>
      <c r="C2521" t="str">
        <f>_xlfn.XLOOKUP(tbl_OrderProduct[[#This Row],[ProductID]],tbl_Product[ProductID],tbl_Product[Category])</f>
        <v>Co-op</v>
      </c>
      <c r="D2521">
        <v>3</v>
      </c>
      <c r="E2521" s="3">
        <f>_xlfn.XLOOKUP(tbl_OrderProduct[[#This Row],[ProductID]],tbl_Product[ProductID],tbl_Product[ListPrice])*tbl_OrderProduct[[#This Row],[Quantity]]</f>
        <v>115.47</v>
      </c>
    </row>
    <row r="2522" spans="1:5" x14ac:dyDescent="0.4">
      <c r="A2522" t="s">
        <v>1207</v>
      </c>
      <c r="B2522" t="s">
        <v>142</v>
      </c>
      <c r="C2522" t="str">
        <f>_xlfn.XLOOKUP(tbl_OrderProduct[[#This Row],[ProductID]],tbl_Product[ProductID],tbl_Product[Category])</f>
        <v>Classic</v>
      </c>
      <c r="D2522">
        <v>1</v>
      </c>
      <c r="E2522" s="3">
        <f>_xlfn.XLOOKUP(tbl_OrderProduct[[#This Row],[ProductID]],tbl_Product[ProductID],tbl_Product[ListPrice])*tbl_OrderProduct[[#This Row],[Quantity]]</f>
        <v>49.49</v>
      </c>
    </row>
    <row r="2523" spans="1:5" x14ac:dyDescent="0.4">
      <c r="A2523" t="s">
        <v>1207</v>
      </c>
      <c r="B2523" t="s">
        <v>11</v>
      </c>
      <c r="C2523" t="str">
        <f>_xlfn.XLOOKUP(tbl_OrderProduct[[#This Row],[ProductID]],tbl_Product[ProductID],tbl_Product[Category])</f>
        <v>Adventure</v>
      </c>
      <c r="D2523">
        <v>1</v>
      </c>
      <c r="E2523" s="3">
        <f>_xlfn.XLOOKUP(tbl_OrderProduct[[#This Row],[ProductID]],tbl_Product[ProductID],tbl_Product[ListPrice])*tbl_OrderProduct[[#This Row],[Quantity]]</f>
        <v>19.95</v>
      </c>
    </row>
    <row r="2524" spans="1:5" x14ac:dyDescent="0.4">
      <c r="A2524" t="s">
        <v>1208</v>
      </c>
      <c r="B2524" t="s">
        <v>130</v>
      </c>
      <c r="C2524" t="str">
        <f>_xlfn.XLOOKUP(tbl_OrderProduct[[#This Row],[ProductID]],tbl_Product[ProductID],tbl_Product[Category])</f>
        <v>Strategy</v>
      </c>
      <c r="D2524">
        <v>1</v>
      </c>
      <c r="E2524" s="3">
        <f>_xlfn.XLOOKUP(tbl_OrderProduct[[#This Row],[ProductID]],tbl_Product[ProductID],tbl_Product[ListPrice])*tbl_OrderProduct[[#This Row],[Quantity]]</f>
        <v>15.5</v>
      </c>
    </row>
    <row r="2525" spans="1:5" x14ac:dyDescent="0.4">
      <c r="A2525" t="s">
        <v>1208</v>
      </c>
      <c r="B2525" t="s">
        <v>160</v>
      </c>
      <c r="C2525" t="str">
        <f>_xlfn.XLOOKUP(tbl_OrderProduct[[#This Row],[ProductID]],tbl_Product[ProductID],tbl_Product[Category])</f>
        <v>Co-op</v>
      </c>
      <c r="D2525">
        <v>2</v>
      </c>
      <c r="E2525" s="3">
        <f>_xlfn.XLOOKUP(tbl_OrderProduct[[#This Row],[ProductID]],tbl_Product[ProductID],tbl_Product[ListPrice])*tbl_OrderProduct[[#This Row],[Quantity]]</f>
        <v>76.98</v>
      </c>
    </row>
    <row r="2526" spans="1:5" x14ac:dyDescent="0.4">
      <c r="A2526" t="s">
        <v>1208</v>
      </c>
      <c r="B2526" t="s">
        <v>159</v>
      </c>
      <c r="C2526" t="str">
        <f>_xlfn.XLOOKUP(tbl_OrderProduct[[#This Row],[ProductID]],tbl_Product[ProductID],tbl_Product[Category])</f>
        <v>Strategy</v>
      </c>
      <c r="D2526">
        <v>2</v>
      </c>
      <c r="E2526" s="3">
        <f>_xlfn.XLOOKUP(tbl_OrderProduct[[#This Row],[ProductID]],tbl_Product[ProductID],tbl_Product[ListPrice])*tbl_OrderProduct[[#This Row],[Quantity]]</f>
        <v>116</v>
      </c>
    </row>
    <row r="2527" spans="1:5" x14ac:dyDescent="0.4">
      <c r="A2527" t="s">
        <v>1208</v>
      </c>
      <c r="B2527" t="s">
        <v>158</v>
      </c>
      <c r="C2527" t="str">
        <f>_xlfn.XLOOKUP(tbl_OrderProduct[[#This Row],[ProductID]],tbl_Product[ProductID],tbl_Product[Category])</f>
        <v>Classic</v>
      </c>
      <c r="D2527">
        <v>2</v>
      </c>
      <c r="E2527" s="3">
        <f>_xlfn.XLOOKUP(tbl_OrderProduct[[#This Row],[ProductID]],tbl_Product[ProductID],tbl_Product[ListPrice])*tbl_OrderProduct[[#This Row],[Quantity]]</f>
        <v>90</v>
      </c>
    </row>
    <row r="2528" spans="1:5" x14ac:dyDescent="0.4">
      <c r="A2528" t="s">
        <v>1208</v>
      </c>
      <c r="B2528" t="s">
        <v>5</v>
      </c>
      <c r="C2528" t="str">
        <f>_xlfn.XLOOKUP(tbl_OrderProduct[[#This Row],[ProductID]],tbl_Product[ProductID],tbl_Product[Category])</f>
        <v>Strategy</v>
      </c>
      <c r="D2528">
        <v>3</v>
      </c>
      <c r="E2528" s="3">
        <f>_xlfn.XLOOKUP(tbl_OrderProduct[[#This Row],[ProductID]],tbl_Product[ProductID],tbl_Product[ListPrice])*tbl_OrderProduct[[#This Row],[Quantity]]</f>
        <v>149.85000000000002</v>
      </c>
    </row>
    <row r="2529" spans="1:5" x14ac:dyDescent="0.4">
      <c r="A2529" t="s">
        <v>1208</v>
      </c>
      <c r="B2529" t="s">
        <v>155</v>
      </c>
      <c r="C2529" t="str">
        <f>_xlfn.XLOOKUP(tbl_OrderProduct[[#This Row],[ProductID]],tbl_Product[ProductID],tbl_Product[Category])</f>
        <v>Strategy</v>
      </c>
      <c r="D2529">
        <v>2</v>
      </c>
      <c r="E2529" s="3">
        <f>_xlfn.XLOOKUP(tbl_OrderProduct[[#This Row],[ProductID]],tbl_Product[ProductID],tbl_Product[ListPrice])*tbl_OrderProduct[[#This Row],[Quantity]]</f>
        <v>54</v>
      </c>
    </row>
    <row r="2530" spans="1:5" x14ac:dyDescent="0.4">
      <c r="A2530" t="s">
        <v>1209</v>
      </c>
      <c r="B2530" t="s">
        <v>141</v>
      </c>
      <c r="C2530" t="str">
        <f>_xlfn.XLOOKUP(tbl_OrderProduct[[#This Row],[ProductID]],tbl_Product[ProductID],tbl_Product[Category])</f>
        <v>Strategy</v>
      </c>
      <c r="D2530">
        <v>2</v>
      </c>
      <c r="E2530" s="3">
        <f>_xlfn.XLOOKUP(tbl_OrderProduct[[#This Row],[ProductID]],tbl_Product[ProductID],tbl_Product[ListPrice])*tbl_OrderProduct[[#This Row],[Quantity]]</f>
        <v>48</v>
      </c>
    </row>
    <row r="2531" spans="1:5" x14ac:dyDescent="0.4">
      <c r="A2531" t="s">
        <v>1209</v>
      </c>
      <c r="B2531" t="s">
        <v>151</v>
      </c>
      <c r="C2531" t="str">
        <f>_xlfn.XLOOKUP(tbl_OrderProduct[[#This Row],[ProductID]],tbl_Product[ProductID],tbl_Product[Category])</f>
        <v>Adventure</v>
      </c>
      <c r="D2531">
        <v>2</v>
      </c>
      <c r="E2531" s="3">
        <f>_xlfn.XLOOKUP(tbl_OrderProduct[[#This Row],[ProductID]],tbl_Product[ProductID],tbl_Product[ListPrice])*tbl_OrderProduct[[#This Row],[Quantity]]</f>
        <v>121.9</v>
      </c>
    </row>
    <row r="2532" spans="1:5" x14ac:dyDescent="0.4">
      <c r="A2532" t="s">
        <v>1210</v>
      </c>
      <c r="B2532" t="s">
        <v>162</v>
      </c>
      <c r="C2532" t="str">
        <f>_xlfn.XLOOKUP(tbl_OrderProduct[[#This Row],[ProductID]],tbl_Product[ProductID],tbl_Product[Category])</f>
        <v>Strategy</v>
      </c>
      <c r="D2532">
        <v>1</v>
      </c>
      <c r="E2532" s="3">
        <f>_xlfn.XLOOKUP(tbl_OrderProduct[[#This Row],[ProductID]],tbl_Product[ProductID],tbl_Product[ListPrice])*tbl_OrderProduct[[#This Row],[Quantity]]</f>
        <v>17.5</v>
      </c>
    </row>
    <row r="2533" spans="1:5" x14ac:dyDescent="0.4">
      <c r="A2533" t="s">
        <v>1211</v>
      </c>
      <c r="B2533" t="s">
        <v>134</v>
      </c>
      <c r="C2533" t="str">
        <f>_xlfn.XLOOKUP(tbl_OrderProduct[[#This Row],[ProductID]],tbl_Product[ProductID],tbl_Product[Category])</f>
        <v>Co-op</v>
      </c>
      <c r="D2533">
        <v>2</v>
      </c>
      <c r="E2533" s="3">
        <f>_xlfn.XLOOKUP(tbl_OrderProduct[[#This Row],[ProductID]],tbl_Product[ProductID],tbl_Product[ListPrice])*tbl_OrderProduct[[#This Row],[Quantity]]</f>
        <v>67</v>
      </c>
    </row>
    <row r="2534" spans="1:5" x14ac:dyDescent="0.4">
      <c r="A2534" t="s">
        <v>1212</v>
      </c>
      <c r="B2534" t="s">
        <v>141</v>
      </c>
      <c r="C2534" t="str">
        <f>_xlfn.XLOOKUP(tbl_OrderProduct[[#This Row],[ProductID]],tbl_Product[ProductID],tbl_Product[Category])</f>
        <v>Strategy</v>
      </c>
      <c r="D2534">
        <v>1</v>
      </c>
      <c r="E2534" s="3">
        <f>_xlfn.XLOOKUP(tbl_OrderProduct[[#This Row],[ProductID]],tbl_Product[ProductID],tbl_Product[ListPrice])*tbl_OrderProduct[[#This Row],[Quantity]]</f>
        <v>24</v>
      </c>
    </row>
    <row r="2535" spans="1:5" x14ac:dyDescent="0.4">
      <c r="A2535" t="s">
        <v>1213</v>
      </c>
      <c r="B2535" t="s">
        <v>153</v>
      </c>
      <c r="C2535" t="str">
        <f>_xlfn.XLOOKUP(tbl_OrderProduct[[#This Row],[ProductID]],tbl_Product[ProductID],tbl_Product[Category])</f>
        <v>Strategy</v>
      </c>
      <c r="D2535">
        <v>2</v>
      </c>
      <c r="E2535" s="3">
        <f>_xlfn.XLOOKUP(tbl_OrderProduct[[#This Row],[ProductID]],tbl_Product[ProductID],tbl_Product[ListPrice])*tbl_OrderProduct[[#This Row],[Quantity]]</f>
        <v>75.900000000000006</v>
      </c>
    </row>
    <row r="2536" spans="1:5" x14ac:dyDescent="0.4">
      <c r="A2536" t="s">
        <v>1213</v>
      </c>
      <c r="B2536" t="s">
        <v>146</v>
      </c>
      <c r="C2536" t="str">
        <f>_xlfn.XLOOKUP(tbl_OrderProduct[[#This Row],[ProductID]],tbl_Product[ProductID],tbl_Product[Category])</f>
        <v>Strategy</v>
      </c>
      <c r="D2536">
        <v>1</v>
      </c>
      <c r="E2536" s="3">
        <f>_xlfn.XLOOKUP(tbl_OrderProduct[[#This Row],[ProductID]],tbl_Product[ProductID],tbl_Product[ListPrice])*tbl_OrderProduct[[#This Row],[Quantity]]</f>
        <v>49.49</v>
      </c>
    </row>
    <row r="2537" spans="1:5" x14ac:dyDescent="0.4">
      <c r="A2537" t="s">
        <v>1213</v>
      </c>
      <c r="B2537" t="s">
        <v>143</v>
      </c>
      <c r="C2537" t="str">
        <f>_xlfn.XLOOKUP(tbl_OrderProduct[[#This Row],[ProductID]],tbl_Product[ProductID],tbl_Product[Category])</f>
        <v>Party</v>
      </c>
      <c r="D2537">
        <v>3</v>
      </c>
      <c r="E2537" s="3">
        <f>_xlfn.XLOOKUP(tbl_OrderProduct[[#This Row],[ProductID]],tbl_Product[ProductID],tbl_Product[ListPrice])*tbl_OrderProduct[[#This Row],[Quantity]]</f>
        <v>65.849999999999994</v>
      </c>
    </row>
    <row r="2538" spans="1:5" x14ac:dyDescent="0.4">
      <c r="A2538" t="s">
        <v>1213</v>
      </c>
      <c r="B2538" t="s">
        <v>158</v>
      </c>
      <c r="C2538" t="str">
        <f>_xlfn.XLOOKUP(tbl_OrderProduct[[#This Row],[ProductID]],tbl_Product[ProductID],tbl_Product[Category])</f>
        <v>Classic</v>
      </c>
      <c r="D2538">
        <v>3</v>
      </c>
      <c r="E2538" s="3">
        <f>_xlfn.XLOOKUP(tbl_OrderProduct[[#This Row],[ProductID]],tbl_Product[ProductID],tbl_Product[ListPrice])*tbl_OrderProduct[[#This Row],[Quantity]]</f>
        <v>135</v>
      </c>
    </row>
    <row r="2539" spans="1:5" x14ac:dyDescent="0.4">
      <c r="A2539" t="s">
        <v>1213</v>
      </c>
      <c r="B2539" t="s">
        <v>131</v>
      </c>
      <c r="C2539" t="str">
        <f>_xlfn.XLOOKUP(tbl_OrderProduct[[#This Row],[ProductID]],tbl_Product[ProductID],tbl_Product[Category])</f>
        <v>Strategy</v>
      </c>
      <c r="D2539">
        <v>1</v>
      </c>
      <c r="E2539" s="3">
        <f>_xlfn.XLOOKUP(tbl_OrderProduct[[#This Row],[ProductID]],tbl_Product[ProductID],tbl_Product[ListPrice])*tbl_OrderProduct[[#This Row],[Quantity]]</f>
        <v>49</v>
      </c>
    </row>
    <row r="2540" spans="1:5" x14ac:dyDescent="0.4">
      <c r="A2540" t="s">
        <v>1214</v>
      </c>
      <c r="B2540" t="s">
        <v>161</v>
      </c>
      <c r="C2540" t="str">
        <f>_xlfn.XLOOKUP(tbl_OrderProduct[[#This Row],[ProductID]],tbl_Product[ProductID],tbl_Product[Category])</f>
        <v>Strategy</v>
      </c>
      <c r="D2540">
        <v>1</v>
      </c>
      <c r="E2540" s="3">
        <f>_xlfn.XLOOKUP(tbl_OrderProduct[[#This Row],[ProductID]],tbl_Product[ProductID],tbl_Product[ListPrice])*tbl_OrderProduct[[#This Row],[Quantity]]</f>
        <v>55.95</v>
      </c>
    </row>
    <row r="2541" spans="1:5" x14ac:dyDescent="0.4">
      <c r="A2541" t="s">
        <v>1214</v>
      </c>
      <c r="B2541" t="s">
        <v>136</v>
      </c>
      <c r="C2541" t="str">
        <f>_xlfn.XLOOKUP(tbl_OrderProduct[[#This Row],[ProductID]],tbl_Product[ProductID],tbl_Product[Category])</f>
        <v>Party</v>
      </c>
      <c r="D2541">
        <v>2</v>
      </c>
      <c r="E2541" s="3">
        <f>_xlfn.XLOOKUP(tbl_OrderProduct[[#This Row],[ProductID]],tbl_Product[ProductID],tbl_Product[ListPrice])*tbl_OrderProduct[[#This Row],[Quantity]]</f>
        <v>66</v>
      </c>
    </row>
    <row r="2542" spans="1:5" x14ac:dyDescent="0.4">
      <c r="A2542" t="s">
        <v>1215</v>
      </c>
      <c r="B2542" t="s">
        <v>133</v>
      </c>
      <c r="C2542" t="str">
        <f>_xlfn.XLOOKUP(tbl_OrderProduct[[#This Row],[ProductID]],tbl_Product[ProductID],tbl_Product[Category])</f>
        <v>Adventure</v>
      </c>
      <c r="D2542">
        <v>1</v>
      </c>
      <c r="E2542" s="3">
        <f>_xlfn.XLOOKUP(tbl_OrderProduct[[#This Row],[ProductID]],tbl_Product[ProductID],tbl_Product[ListPrice])*tbl_OrderProduct[[#This Row],[Quantity]]</f>
        <v>23.95</v>
      </c>
    </row>
    <row r="2543" spans="1:5" x14ac:dyDescent="0.4">
      <c r="A2543" t="s">
        <v>1216</v>
      </c>
      <c r="B2543" t="s">
        <v>164</v>
      </c>
      <c r="C2543" t="str">
        <f>_xlfn.XLOOKUP(tbl_OrderProduct[[#This Row],[ProductID]],tbl_Product[ProductID],tbl_Product[Category])</f>
        <v>Strategy</v>
      </c>
      <c r="D2543">
        <v>2</v>
      </c>
      <c r="E2543" s="3">
        <f>_xlfn.XLOOKUP(tbl_OrderProduct[[#This Row],[ProductID]],tbl_Product[ProductID],tbl_Product[ListPrice])*tbl_OrderProduct[[#This Row],[Quantity]]</f>
        <v>58</v>
      </c>
    </row>
    <row r="2544" spans="1:5" x14ac:dyDescent="0.4">
      <c r="A2544" t="s">
        <v>1217</v>
      </c>
      <c r="B2544" t="s">
        <v>130</v>
      </c>
      <c r="C2544" t="str">
        <f>_xlfn.XLOOKUP(tbl_OrderProduct[[#This Row],[ProductID]],tbl_Product[ProductID],tbl_Product[Category])</f>
        <v>Strategy</v>
      </c>
      <c r="D2544">
        <v>2</v>
      </c>
      <c r="E2544" s="3">
        <f>_xlfn.XLOOKUP(tbl_OrderProduct[[#This Row],[ProductID]],tbl_Product[ProductID],tbl_Product[ListPrice])*tbl_OrderProduct[[#This Row],[Quantity]]</f>
        <v>31</v>
      </c>
    </row>
    <row r="2545" spans="1:5" x14ac:dyDescent="0.4">
      <c r="A2545" t="s">
        <v>1218</v>
      </c>
      <c r="B2545" t="s">
        <v>10</v>
      </c>
      <c r="C2545" t="str">
        <f>_xlfn.XLOOKUP(tbl_OrderProduct[[#This Row],[ProductID]],tbl_Product[ProductID],tbl_Product[Category])</f>
        <v>Party</v>
      </c>
      <c r="D2545">
        <v>2</v>
      </c>
      <c r="E2545" s="3">
        <f>_xlfn.XLOOKUP(tbl_OrderProduct[[#This Row],[ProductID]],tbl_Product[ProductID],tbl_Product[ListPrice])*tbl_OrderProduct[[#This Row],[Quantity]]</f>
        <v>98</v>
      </c>
    </row>
    <row r="2546" spans="1:5" x14ac:dyDescent="0.4">
      <c r="A2546" t="s">
        <v>1218</v>
      </c>
      <c r="B2546" t="s">
        <v>164</v>
      </c>
      <c r="C2546" t="str">
        <f>_xlfn.XLOOKUP(tbl_OrderProduct[[#This Row],[ProductID]],tbl_Product[ProductID],tbl_Product[Category])</f>
        <v>Strategy</v>
      </c>
      <c r="D2546">
        <v>1</v>
      </c>
      <c r="E2546" s="3">
        <f>_xlfn.XLOOKUP(tbl_OrderProduct[[#This Row],[ProductID]],tbl_Product[ProductID],tbl_Product[ListPrice])*tbl_OrderProduct[[#This Row],[Quantity]]</f>
        <v>29</v>
      </c>
    </row>
    <row r="2547" spans="1:5" x14ac:dyDescent="0.4">
      <c r="A2547" t="s">
        <v>1219</v>
      </c>
      <c r="B2547" t="s">
        <v>4</v>
      </c>
      <c r="C2547" t="str">
        <f>_xlfn.XLOOKUP(tbl_OrderProduct[[#This Row],[ProductID]],tbl_Product[ProductID],tbl_Product[Category])</f>
        <v>Strategy</v>
      </c>
      <c r="D2547">
        <v>2</v>
      </c>
      <c r="E2547" s="3">
        <f>_xlfn.XLOOKUP(tbl_OrderProduct[[#This Row],[ProductID]],tbl_Product[ProductID],tbl_Product[ListPrice])*tbl_OrderProduct[[#This Row],[Quantity]]</f>
        <v>69.98</v>
      </c>
    </row>
    <row r="2548" spans="1:5" x14ac:dyDescent="0.4">
      <c r="A2548" t="s">
        <v>1220</v>
      </c>
      <c r="B2548" t="s">
        <v>7</v>
      </c>
      <c r="C2548" t="str">
        <f>_xlfn.XLOOKUP(tbl_OrderProduct[[#This Row],[ProductID]],tbl_Product[ProductID],tbl_Product[Category])</f>
        <v>Strategy</v>
      </c>
      <c r="D2548">
        <v>1</v>
      </c>
      <c r="E2548" s="3">
        <f>_xlfn.XLOOKUP(tbl_OrderProduct[[#This Row],[ProductID]],tbl_Product[ProductID],tbl_Product[ListPrice])*tbl_OrderProduct[[#This Row],[Quantity]]</f>
        <v>53</v>
      </c>
    </row>
    <row r="2549" spans="1:5" x14ac:dyDescent="0.4">
      <c r="A2549" t="s">
        <v>1221</v>
      </c>
      <c r="B2549" t="s">
        <v>129</v>
      </c>
      <c r="C2549" t="str">
        <f>_xlfn.XLOOKUP(tbl_OrderProduct[[#This Row],[ProductID]],tbl_Product[ProductID],tbl_Product[Category])</f>
        <v>Party</v>
      </c>
      <c r="D2549">
        <v>1</v>
      </c>
      <c r="E2549" s="3">
        <f>_xlfn.XLOOKUP(tbl_OrderProduct[[#This Row],[ProductID]],tbl_Product[ProductID],tbl_Product[ListPrice])*tbl_OrderProduct[[#This Row],[Quantity]]</f>
        <v>49.49</v>
      </c>
    </row>
    <row r="2550" spans="1:5" x14ac:dyDescent="0.4">
      <c r="A2550" t="s">
        <v>1222</v>
      </c>
      <c r="B2550" t="s">
        <v>152</v>
      </c>
      <c r="C2550" t="str">
        <f>_xlfn.XLOOKUP(tbl_OrderProduct[[#This Row],[ProductID]],tbl_Product[ProductID],tbl_Product[Category])</f>
        <v>Party</v>
      </c>
      <c r="D2550">
        <v>2</v>
      </c>
      <c r="E2550" s="3">
        <f>_xlfn.XLOOKUP(tbl_OrderProduct[[#This Row],[ProductID]],tbl_Product[ProductID],tbl_Product[ListPrice])*tbl_OrderProduct[[#This Row],[Quantity]]</f>
        <v>119.9</v>
      </c>
    </row>
    <row r="2551" spans="1:5" x14ac:dyDescent="0.4">
      <c r="A2551" t="s">
        <v>1223</v>
      </c>
      <c r="B2551" t="s">
        <v>163</v>
      </c>
      <c r="C2551" t="str">
        <f>_xlfn.XLOOKUP(tbl_OrderProduct[[#This Row],[ProductID]],tbl_Product[ProductID],tbl_Product[Category])</f>
        <v>Party</v>
      </c>
      <c r="D2551">
        <v>1</v>
      </c>
      <c r="E2551" s="3">
        <f>_xlfn.XLOOKUP(tbl_OrderProduct[[#This Row],[ProductID]],tbl_Product[ProductID],tbl_Product[ListPrice])*tbl_OrderProduct[[#This Row],[Quantity]]</f>
        <v>38</v>
      </c>
    </row>
    <row r="2552" spans="1:5" x14ac:dyDescent="0.4">
      <c r="A2552" t="s">
        <v>1224</v>
      </c>
      <c r="B2552" t="s">
        <v>132</v>
      </c>
      <c r="C2552" t="str">
        <f>_xlfn.XLOOKUP(tbl_OrderProduct[[#This Row],[ProductID]],tbl_Product[ProductID],tbl_Product[Category])</f>
        <v>Strategy</v>
      </c>
      <c r="D2552">
        <v>1</v>
      </c>
      <c r="E2552" s="3">
        <f>_xlfn.XLOOKUP(tbl_OrderProduct[[#This Row],[ProductID]],tbl_Product[ProductID],tbl_Product[ListPrice])*tbl_OrderProduct[[#This Row],[Quantity]]</f>
        <v>16.5</v>
      </c>
    </row>
    <row r="2553" spans="1:5" x14ac:dyDescent="0.4">
      <c r="A2553" t="s">
        <v>1224</v>
      </c>
      <c r="B2553" t="s">
        <v>133</v>
      </c>
      <c r="C2553" t="str">
        <f>_xlfn.XLOOKUP(tbl_OrderProduct[[#This Row],[ProductID]],tbl_Product[ProductID],tbl_Product[Category])</f>
        <v>Adventure</v>
      </c>
      <c r="D2553">
        <v>2</v>
      </c>
      <c r="E2553" s="3">
        <f>_xlfn.XLOOKUP(tbl_OrderProduct[[#This Row],[ProductID]],tbl_Product[ProductID],tbl_Product[ListPrice])*tbl_OrderProduct[[#This Row],[Quantity]]</f>
        <v>47.9</v>
      </c>
    </row>
    <row r="2554" spans="1:5" x14ac:dyDescent="0.4">
      <c r="A2554" t="s">
        <v>1224</v>
      </c>
      <c r="B2554" t="s">
        <v>161</v>
      </c>
      <c r="C2554" t="str">
        <f>_xlfn.XLOOKUP(tbl_OrderProduct[[#This Row],[ProductID]],tbl_Product[ProductID],tbl_Product[Category])</f>
        <v>Strategy</v>
      </c>
      <c r="D2554">
        <v>2</v>
      </c>
      <c r="E2554" s="3">
        <f>_xlfn.XLOOKUP(tbl_OrderProduct[[#This Row],[ProductID]],tbl_Product[ProductID],tbl_Product[ListPrice])*tbl_OrderProduct[[#This Row],[Quantity]]</f>
        <v>111.9</v>
      </c>
    </row>
    <row r="2555" spans="1:5" x14ac:dyDescent="0.4">
      <c r="A2555" t="s">
        <v>1225</v>
      </c>
      <c r="B2555" t="s">
        <v>6</v>
      </c>
      <c r="C2555" t="str">
        <f>_xlfn.XLOOKUP(tbl_OrderProduct[[#This Row],[ProductID]],tbl_Product[ProductID],tbl_Product[Category])</f>
        <v>Adventure</v>
      </c>
      <c r="D2555">
        <v>1</v>
      </c>
      <c r="E2555" s="3">
        <f>_xlfn.XLOOKUP(tbl_OrderProduct[[#This Row],[ProductID]],tbl_Product[ProductID],tbl_Product[ListPrice])*tbl_OrderProduct[[#This Row],[Quantity]]</f>
        <v>17</v>
      </c>
    </row>
    <row r="2556" spans="1:5" x14ac:dyDescent="0.4">
      <c r="A2556" t="s">
        <v>1226</v>
      </c>
      <c r="B2556" t="s">
        <v>6</v>
      </c>
      <c r="C2556" t="str">
        <f>_xlfn.XLOOKUP(tbl_OrderProduct[[#This Row],[ProductID]],tbl_Product[ProductID],tbl_Product[Category])</f>
        <v>Adventure</v>
      </c>
      <c r="D2556">
        <v>1</v>
      </c>
      <c r="E2556" s="3">
        <f>_xlfn.XLOOKUP(tbl_OrderProduct[[#This Row],[ProductID]],tbl_Product[ProductID],tbl_Product[ListPrice])*tbl_OrderProduct[[#This Row],[Quantity]]</f>
        <v>17</v>
      </c>
    </row>
    <row r="2557" spans="1:5" x14ac:dyDescent="0.4">
      <c r="A2557" t="s">
        <v>1226</v>
      </c>
      <c r="B2557" t="s">
        <v>5</v>
      </c>
      <c r="C2557" t="str">
        <f>_xlfn.XLOOKUP(tbl_OrderProduct[[#This Row],[ProductID]],tbl_Product[ProductID],tbl_Product[Category])</f>
        <v>Strategy</v>
      </c>
      <c r="D2557">
        <v>1</v>
      </c>
      <c r="E2557" s="3">
        <f>_xlfn.XLOOKUP(tbl_OrderProduct[[#This Row],[ProductID]],tbl_Product[ProductID],tbl_Product[ListPrice])*tbl_OrderProduct[[#This Row],[Quantity]]</f>
        <v>49.95</v>
      </c>
    </row>
    <row r="2558" spans="1:5" x14ac:dyDescent="0.4">
      <c r="A2558" t="s">
        <v>1226</v>
      </c>
      <c r="B2558" t="s">
        <v>151</v>
      </c>
      <c r="C2558" t="str">
        <f>_xlfn.XLOOKUP(tbl_OrderProduct[[#This Row],[ProductID]],tbl_Product[ProductID],tbl_Product[Category])</f>
        <v>Adventure</v>
      </c>
      <c r="D2558">
        <v>1</v>
      </c>
      <c r="E2558" s="3">
        <f>_xlfn.XLOOKUP(tbl_OrderProduct[[#This Row],[ProductID]],tbl_Product[ProductID],tbl_Product[ListPrice])*tbl_OrderProduct[[#This Row],[Quantity]]</f>
        <v>60.95</v>
      </c>
    </row>
    <row r="2559" spans="1:5" x14ac:dyDescent="0.4">
      <c r="A2559" t="s">
        <v>1226</v>
      </c>
      <c r="B2559" t="s">
        <v>141</v>
      </c>
      <c r="C2559" t="str">
        <f>_xlfn.XLOOKUP(tbl_OrderProduct[[#This Row],[ProductID]],tbl_Product[ProductID],tbl_Product[Category])</f>
        <v>Strategy</v>
      </c>
      <c r="D2559">
        <v>1</v>
      </c>
      <c r="E2559" s="3">
        <f>_xlfn.XLOOKUP(tbl_OrderProduct[[#This Row],[ProductID]],tbl_Product[ProductID],tbl_Product[ListPrice])*tbl_OrderProduct[[#This Row],[Quantity]]</f>
        <v>24</v>
      </c>
    </row>
    <row r="2560" spans="1:5" x14ac:dyDescent="0.4">
      <c r="A2560" t="s">
        <v>1226</v>
      </c>
      <c r="B2560" t="s">
        <v>142</v>
      </c>
      <c r="C2560" t="str">
        <f>_xlfn.XLOOKUP(tbl_OrderProduct[[#This Row],[ProductID]],tbl_Product[ProductID],tbl_Product[Category])</f>
        <v>Classic</v>
      </c>
      <c r="D2560">
        <v>1</v>
      </c>
      <c r="E2560" s="3">
        <f>_xlfn.XLOOKUP(tbl_OrderProduct[[#This Row],[ProductID]],tbl_Product[ProductID],tbl_Product[ListPrice])*tbl_OrderProduct[[#This Row],[Quantity]]</f>
        <v>49.49</v>
      </c>
    </row>
    <row r="2561" spans="1:5" x14ac:dyDescent="0.4">
      <c r="A2561" t="s">
        <v>1226</v>
      </c>
      <c r="B2561" t="s">
        <v>154</v>
      </c>
      <c r="C2561" t="str">
        <f>_xlfn.XLOOKUP(tbl_OrderProduct[[#This Row],[ProductID]],tbl_Product[ProductID],tbl_Product[Category])</f>
        <v>Strategy</v>
      </c>
      <c r="D2561">
        <v>1</v>
      </c>
      <c r="E2561" s="3">
        <f>_xlfn.XLOOKUP(tbl_OrderProduct[[#This Row],[ProductID]],tbl_Product[ProductID],tbl_Product[ListPrice])*tbl_OrderProduct[[#This Row],[Quantity]]</f>
        <v>31</v>
      </c>
    </row>
    <row r="2562" spans="1:5" x14ac:dyDescent="0.4">
      <c r="A2562" t="s">
        <v>1227</v>
      </c>
      <c r="B2562" t="s">
        <v>153</v>
      </c>
      <c r="C2562" t="str">
        <f>_xlfn.XLOOKUP(tbl_OrderProduct[[#This Row],[ProductID]],tbl_Product[ProductID],tbl_Product[Category])</f>
        <v>Strategy</v>
      </c>
      <c r="D2562">
        <v>1</v>
      </c>
      <c r="E2562" s="3">
        <f>_xlfn.XLOOKUP(tbl_OrderProduct[[#This Row],[ProductID]],tbl_Product[ProductID],tbl_Product[ListPrice])*tbl_OrderProduct[[#This Row],[Quantity]]</f>
        <v>37.950000000000003</v>
      </c>
    </row>
    <row r="2563" spans="1:5" x14ac:dyDescent="0.4">
      <c r="A2563" t="s">
        <v>1227</v>
      </c>
      <c r="B2563" t="s">
        <v>165</v>
      </c>
      <c r="C2563" t="str">
        <f>_xlfn.XLOOKUP(tbl_OrderProduct[[#This Row],[ProductID]],tbl_Product[ProductID],tbl_Product[Category])</f>
        <v>Party</v>
      </c>
      <c r="D2563">
        <v>2</v>
      </c>
      <c r="E2563" s="3">
        <f>_xlfn.XLOOKUP(tbl_OrderProduct[[#This Row],[ProductID]],tbl_Product[ProductID],tbl_Product[ListPrice])*tbl_OrderProduct[[#This Row],[Quantity]]</f>
        <v>52.98</v>
      </c>
    </row>
    <row r="2564" spans="1:5" x14ac:dyDescent="0.4">
      <c r="A2564" t="s">
        <v>1227</v>
      </c>
      <c r="B2564" t="s">
        <v>147</v>
      </c>
      <c r="C2564" t="str">
        <f>_xlfn.XLOOKUP(tbl_OrderProduct[[#This Row],[ProductID]],tbl_Product[ProductID],tbl_Product[Category])</f>
        <v>Classic</v>
      </c>
      <c r="D2564">
        <v>1</v>
      </c>
      <c r="E2564" s="3">
        <f>_xlfn.XLOOKUP(tbl_OrderProduct[[#This Row],[ProductID]],tbl_Product[ProductID],tbl_Product[ListPrice])*tbl_OrderProduct[[#This Row],[Quantity]]</f>
        <v>40.950000000000003</v>
      </c>
    </row>
    <row r="2565" spans="1:5" x14ac:dyDescent="0.4">
      <c r="A2565" t="s">
        <v>1228</v>
      </c>
      <c r="B2565" t="s">
        <v>4</v>
      </c>
      <c r="C2565" t="str">
        <f>_xlfn.XLOOKUP(tbl_OrderProduct[[#This Row],[ProductID]],tbl_Product[ProductID],tbl_Product[Category])</f>
        <v>Strategy</v>
      </c>
      <c r="D2565">
        <v>1</v>
      </c>
      <c r="E2565" s="3">
        <f>_xlfn.XLOOKUP(tbl_OrderProduct[[#This Row],[ProductID]],tbl_Product[ProductID],tbl_Product[ListPrice])*tbl_OrderProduct[[#This Row],[Quantity]]</f>
        <v>34.99</v>
      </c>
    </row>
    <row r="2566" spans="1:5" x14ac:dyDescent="0.4">
      <c r="A2566" t="s">
        <v>1228</v>
      </c>
      <c r="B2566" t="s">
        <v>144</v>
      </c>
      <c r="C2566" t="str">
        <f>_xlfn.XLOOKUP(tbl_OrderProduct[[#This Row],[ProductID]],tbl_Product[ProductID],tbl_Product[Category])</f>
        <v>Strategy</v>
      </c>
      <c r="D2566">
        <v>1</v>
      </c>
      <c r="E2566" s="3">
        <f>_xlfn.XLOOKUP(tbl_OrderProduct[[#This Row],[ProductID]],tbl_Product[ProductID],tbl_Product[ListPrice])*tbl_OrderProduct[[#This Row],[Quantity]]</f>
        <v>64.95</v>
      </c>
    </row>
    <row r="2567" spans="1:5" x14ac:dyDescent="0.4">
      <c r="A2567" t="s">
        <v>1228</v>
      </c>
      <c r="B2567" t="s">
        <v>157</v>
      </c>
      <c r="C2567" t="str">
        <f>_xlfn.XLOOKUP(tbl_OrderProduct[[#This Row],[ProductID]],tbl_Product[ProductID],tbl_Product[Category])</f>
        <v>Strategy</v>
      </c>
      <c r="D2567">
        <v>1</v>
      </c>
      <c r="E2567" s="3">
        <f>_xlfn.XLOOKUP(tbl_OrderProduct[[#This Row],[ProductID]],tbl_Product[ProductID],tbl_Product[ListPrice])*tbl_OrderProduct[[#This Row],[Quantity]]</f>
        <v>47</v>
      </c>
    </row>
    <row r="2568" spans="1:5" x14ac:dyDescent="0.4">
      <c r="A2568" t="s">
        <v>1228</v>
      </c>
      <c r="B2568" t="s">
        <v>135</v>
      </c>
      <c r="C2568" t="str">
        <f>_xlfn.XLOOKUP(tbl_OrderProduct[[#This Row],[ProductID]],tbl_Product[ProductID],tbl_Product[Category])</f>
        <v>Classic</v>
      </c>
      <c r="D2568">
        <v>1</v>
      </c>
      <c r="E2568" s="3">
        <f>_xlfn.XLOOKUP(tbl_OrderProduct[[#This Row],[ProductID]],tbl_Product[ProductID],tbl_Product[ListPrice])*tbl_OrderProduct[[#This Row],[Quantity]]</f>
        <v>16.989999999999998</v>
      </c>
    </row>
    <row r="2569" spans="1:5" x14ac:dyDescent="0.4">
      <c r="A2569" t="s">
        <v>1228</v>
      </c>
      <c r="B2569" t="s">
        <v>9</v>
      </c>
      <c r="C2569" t="str">
        <f>_xlfn.XLOOKUP(tbl_OrderProduct[[#This Row],[ProductID]],tbl_Product[ProductID],tbl_Product[Category])</f>
        <v>Strategy</v>
      </c>
      <c r="D2569">
        <v>1</v>
      </c>
      <c r="E2569" s="3">
        <f>_xlfn.XLOOKUP(tbl_OrderProduct[[#This Row],[ProductID]],tbl_Product[ProductID],tbl_Product[ListPrice])*tbl_OrderProduct[[#This Row],[Quantity]]</f>
        <v>73.95</v>
      </c>
    </row>
    <row r="2570" spans="1:5" x14ac:dyDescent="0.4">
      <c r="A2570" t="s">
        <v>1229</v>
      </c>
      <c r="B2570" t="s">
        <v>162</v>
      </c>
      <c r="C2570" t="str">
        <f>_xlfn.XLOOKUP(tbl_OrderProduct[[#This Row],[ProductID]],tbl_Product[ProductID],tbl_Product[Category])</f>
        <v>Strategy</v>
      </c>
      <c r="D2570">
        <v>1</v>
      </c>
      <c r="E2570" s="3">
        <f>_xlfn.XLOOKUP(tbl_OrderProduct[[#This Row],[ProductID]],tbl_Product[ProductID],tbl_Product[ListPrice])*tbl_OrderProduct[[#This Row],[Quantity]]</f>
        <v>17.5</v>
      </c>
    </row>
    <row r="2571" spans="1:5" x14ac:dyDescent="0.4">
      <c r="A2571" t="s">
        <v>1230</v>
      </c>
      <c r="B2571" t="s">
        <v>10</v>
      </c>
      <c r="C2571" t="str">
        <f>_xlfn.XLOOKUP(tbl_OrderProduct[[#This Row],[ProductID]],tbl_Product[ProductID],tbl_Product[Category])</f>
        <v>Party</v>
      </c>
      <c r="D2571">
        <v>1</v>
      </c>
      <c r="E2571" s="3">
        <f>_xlfn.XLOOKUP(tbl_OrderProduct[[#This Row],[ProductID]],tbl_Product[ProductID],tbl_Product[ListPrice])*tbl_OrderProduct[[#This Row],[Quantity]]</f>
        <v>49</v>
      </c>
    </row>
    <row r="2572" spans="1:5" x14ac:dyDescent="0.4">
      <c r="A2572" t="s">
        <v>1231</v>
      </c>
      <c r="B2572" t="s">
        <v>8</v>
      </c>
      <c r="C2572" t="str">
        <f>_xlfn.XLOOKUP(tbl_OrderProduct[[#This Row],[ProductID]],tbl_Product[ProductID],tbl_Product[Category])</f>
        <v>Adventure</v>
      </c>
      <c r="D2572">
        <v>1</v>
      </c>
      <c r="E2572" s="3">
        <f>_xlfn.XLOOKUP(tbl_OrderProduct[[#This Row],[ProductID]],tbl_Product[ProductID],tbl_Product[ListPrice])*tbl_OrderProduct[[#This Row],[Quantity]]</f>
        <v>54.5</v>
      </c>
    </row>
    <row r="2573" spans="1:5" x14ac:dyDescent="0.4">
      <c r="A2573" t="s">
        <v>1232</v>
      </c>
      <c r="B2573" t="s">
        <v>151</v>
      </c>
      <c r="C2573" t="str">
        <f>_xlfn.XLOOKUP(tbl_OrderProduct[[#This Row],[ProductID]],tbl_Product[ProductID],tbl_Product[Category])</f>
        <v>Adventure</v>
      </c>
      <c r="D2573">
        <v>2</v>
      </c>
      <c r="E2573" s="3">
        <f>_xlfn.XLOOKUP(tbl_OrderProduct[[#This Row],[ProductID]],tbl_Product[ProductID],tbl_Product[ListPrice])*tbl_OrderProduct[[#This Row],[Quantity]]</f>
        <v>121.9</v>
      </c>
    </row>
    <row r="2574" spans="1:5" x14ac:dyDescent="0.4">
      <c r="A2574" t="s">
        <v>1232</v>
      </c>
      <c r="B2574" t="s">
        <v>130</v>
      </c>
      <c r="C2574" t="str">
        <f>_xlfn.XLOOKUP(tbl_OrderProduct[[#This Row],[ProductID]],tbl_Product[ProductID],tbl_Product[Category])</f>
        <v>Strategy</v>
      </c>
      <c r="D2574">
        <v>1</v>
      </c>
      <c r="E2574" s="3">
        <f>_xlfn.XLOOKUP(tbl_OrderProduct[[#This Row],[ProductID]],tbl_Product[ProductID],tbl_Product[ListPrice])*tbl_OrderProduct[[#This Row],[Quantity]]</f>
        <v>15.5</v>
      </c>
    </row>
    <row r="2575" spans="1:5" x14ac:dyDescent="0.4">
      <c r="A2575" t="s">
        <v>1232</v>
      </c>
      <c r="B2575" t="s">
        <v>140</v>
      </c>
      <c r="C2575" t="str">
        <f>_xlfn.XLOOKUP(tbl_OrderProduct[[#This Row],[ProductID]],tbl_Product[ProductID],tbl_Product[Category])</f>
        <v>Strategy</v>
      </c>
      <c r="D2575">
        <v>1</v>
      </c>
      <c r="E2575" s="3">
        <f>_xlfn.XLOOKUP(tbl_OrderProduct[[#This Row],[ProductID]],tbl_Product[ProductID],tbl_Product[ListPrice])*tbl_OrderProduct[[#This Row],[Quantity]]</f>
        <v>63.49</v>
      </c>
    </row>
    <row r="2576" spans="1:5" x14ac:dyDescent="0.4">
      <c r="A2576" t="s">
        <v>1233</v>
      </c>
      <c r="B2576" t="s">
        <v>151</v>
      </c>
      <c r="C2576" t="str">
        <f>_xlfn.XLOOKUP(tbl_OrderProduct[[#This Row],[ProductID]],tbl_Product[ProductID],tbl_Product[Category])</f>
        <v>Adventure</v>
      </c>
      <c r="D2576">
        <v>1</v>
      </c>
      <c r="E2576" s="3">
        <f>_xlfn.XLOOKUP(tbl_OrderProduct[[#This Row],[ProductID]],tbl_Product[ProductID],tbl_Product[ListPrice])*tbl_OrderProduct[[#This Row],[Quantity]]</f>
        <v>60.95</v>
      </c>
    </row>
    <row r="2577" spans="1:5" x14ac:dyDescent="0.4">
      <c r="A2577" t="s">
        <v>1233</v>
      </c>
      <c r="B2577" t="s">
        <v>161</v>
      </c>
      <c r="C2577" t="str">
        <f>_xlfn.XLOOKUP(tbl_OrderProduct[[#This Row],[ProductID]],tbl_Product[ProductID],tbl_Product[Category])</f>
        <v>Strategy</v>
      </c>
      <c r="D2577">
        <v>1</v>
      </c>
      <c r="E2577" s="3">
        <f>_xlfn.XLOOKUP(tbl_OrderProduct[[#This Row],[ProductID]],tbl_Product[ProductID],tbl_Product[ListPrice])*tbl_OrderProduct[[#This Row],[Quantity]]</f>
        <v>55.95</v>
      </c>
    </row>
    <row r="2578" spans="1:5" x14ac:dyDescent="0.4">
      <c r="A2578" t="s">
        <v>1233</v>
      </c>
      <c r="B2578" t="s">
        <v>6</v>
      </c>
      <c r="C2578" t="str">
        <f>_xlfn.XLOOKUP(tbl_OrderProduct[[#This Row],[ProductID]],tbl_Product[ProductID],tbl_Product[Category])</f>
        <v>Adventure</v>
      </c>
      <c r="D2578">
        <v>1</v>
      </c>
      <c r="E2578" s="3">
        <f>_xlfn.XLOOKUP(tbl_OrderProduct[[#This Row],[ProductID]],tbl_Product[ProductID],tbl_Product[ListPrice])*tbl_OrderProduct[[#This Row],[Quantity]]</f>
        <v>17</v>
      </c>
    </row>
    <row r="2579" spans="1:5" x14ac:dyDescent="0.4">
      <c r="A2579" t="s">
        <v>1233</v>
      </c>
      <c r="B2579" t="s">
        <v>132</v>
      </c>
      <c r="C2579" t="str">
        <f>_xlfn.XLOOKUP(tbl_OrderProduct[[#This Row],[ProductID]],tbl_Product[ProductID],tbl_Product[Category])</f>
        <v>Strategy</v>
      </c>
      <c r="D2579">
        <v>1</v>
      </c>
      <c r="E2579" s="3">
        <f>_xlfn.XLOOKUP(tbl_OrderProduct[[#This Row],[ProductID]],tbl_Product[ProductID],tbl_Product[ListPrice])*tbl_OrderProduct[[#This Row],[Quantity]]</f>
        <v>16.5</v>
      </c>
    </row>
    <row r="2580" spans="1:5" x14ac:dyDescent="0.4">
      <c r="A2580" t="s">
        <v>1233</v>
      </c>
      <c r="B2580" t="s">
        <v>135</v>
      </c>
      <c r="C2580" t="str">
        <f>_xlfn.XLOOKUP(tbl_OrderProduct[[#This Row],[ProductID]],tbl_Product[ProductID],tbl_Product[Category])</f>
        <v>Classic</v>
      </c>
      <c r="D2580">
        <v>1</v>
      </c>
      <c r="E2580" s="3">
        <f>_xlfn.XLOOKUP(tbl_OrderProduct[[#This Row],[ProductID]],tbl_Product[ProductID],tbl_Product[ListPrice])*tbl_OrderProduct[[#This Row],[Quantity]]</f>
        <v>16.989999999999998</v>
      </c>
    </row>
    <row r="2581" spans="1:5" x14ac:dyDescent="0.4">
      <c r="A2581" t="s">
        <v>1233</v>
      </c>
      <c r="B2581" t="s">
        <v>142</v>
      </c>
      <c r="C2581" t="str">
        <f>_xlfn.XLOOKUP(tbl_OrderProduct[[#This Row],[ProductID]],tbl_Product[ProductID],tbl_Product[Category])</f>
        <v>Classic</v>
      </c>
      <c r="D2581">
        <v>1</v>
      </c>
      <c r="E2581" s="3">
        <f>_xlfn.XLOOKUP(tbl_OrderProduct[[#This Row],[ProductID]],tbl_Product[ProductID],tbl_Product[ListPrice])*tbl_OrderProduct[[#This Row],[Quantity]]</f>
        <v>49.49</v>
      </c>
    </row>
    <row r="2582" spans="1:5" x14ac:dyDescent="0.4">
      <c r="A2582" t="s">
        <v>1234</v>
      </c>
      <c r="B2582" t="s">
        <v>132</v>
      </c>
      <c r="C2582" t="str">
        <f>_xlfn.XLOOKUP(tbl_OrderProduct[[#This Row],[ProductID]],tbl_Product[ProductID],tbl_Product[Category])</f>
        <v>Strategy</v>
      </c>
      <c r="D2582">
        <v>1</v>
      </c>
      <c r="E2582" s="3">
        <f>_xlfn.XLOOKUP(tbl_OrderProduct[[#This Row],[ProductID]],tbl_Product[ProductID],tbl_Product[ListPrice])*tbl_OrderProduct[[#This Row],[Quantity]]</f>
        <v>16.5</v>
      </c>
    </row>
    <row r="2583" spans="1:5" x14ac:dyDescent="0.4">
      <c r="A2583" t="s">
        <v>1234</v>
      </c>
      <c r="B2583" t="s">
        <v>138</v>
      </c>
      <c r="C2583" t="str">
        <f>_xlfn.XLOOKUP(tbl_OrderProduct[[#This Row],[ProductID]],tbl_Product[ProductID],tbl_Product[Category])</f>
        <v>Classic</v>
      </c>
      <c r="D2583">
        <v>1</v>
      </c>
      <c r="E2583" s="3">
        <f>_xlfn.XLOOKUP(tbl_OrderProduct[[#This Row],[ProductID]],tbl_Product[ProductID],tbl_Product[ListPrice])*tbl_OrderProduct[[#This Row],[Quantity]]</f>
        <v>62</v>
      </c>
    </row>
    <row r="2584" spans="1:5" x14ac:dyDescent="0.4">
      <c r="A2584" t="s">
        <v>1235</v>
      </c>
      <c r="B2584" t="s">
        <v>144</v>
      </c>
      <c r="C2584" t="str">
        <f>_xlfn.XLOOKUP(tbl_OrderProduct[[#This Row],[ProductID]],tbl_Product[ProductID],tbl_Product[Category])</f>
        <v>Strategy</v>
      </c>
      <c r="D2584">
        <v>1</v>
      </c>
      <c r="E2584" s="3">
        <f>_xlfn.XLOOKUP(tbl_OrderProduct[[#This Row],[ProductID]],tbl_Product[ProductID],tbl_Product[ListPrice])*tbl_OrderProduct[[#This Row],[Quantity]]</f>
        <v>64.95</v>
      </c>
    </row>
    <row r="2585" spans="1:5" x14ac:dyDescent="0.4">
      <c r="A2585" t="s">
        <v>1235</v>
      </c>
      <c r="B2585" t="s">
        <v>148</v>
      </c>
      <c r="C2585" t="str">
        <f>_xlfn.XLOOKUP(tbl_OrderProduct[[#This Row],[ProductID]],tbl_Product[ProductID],tbl_Product[Category])</f>
        <v>Strategy</v>
      </c>
      <c r="D2585">
        <v>2</v>
      </c>
      <c r="E2585" s="3">
        <f>_xlfn.XLOOKUP(tbl_OrderProduct[[#This Row],[ProductID]],tbl_Product[ProductID],tbl_Product[ListPrice])*tbl_OrderProduct[[#This Row],[Quantity]]</f>
        <v>40.98</v>
      </c>
    </row>
    <row r="2586" spans="1:5" x14ac:dyDescent="0.4">
      <c r="A2586" t="s">
        <v>1235</v>
      </c>
      <c r="B2586" t="s">
        <v>129</v>
      </c>
      <c r="C2586" t="str">
        <f>_xlfn.XLOOKUP(tbl_OrderProduct[[#This Row],[ProductID]],tbl_Product[ProductID],tbl_Product[Category])</f>
        <v>Party</v>
      </c>
      <c r="D2586">
        <v>2</v>
      </c>
      <c r="E2586" s="3">
        <f>_xlfn.XLOOKUP(tbl_OrderProduct[[#This Row],[ProductID]],tbl_Product[ProductID],tbl_Product[ListPrice])*tbl_OrderProduct[[#This Row],[Quantity]]</f>
        <v>98.98</v>
      </c>
    </row>
    <row r="2587" spans="1:5" x14ac:dyDescent="0.4">
      <c r="A2587" t="s">
        <v>1235</v>
      </c>
      <c r="B2587" t="s">
        <v>145</v>
      </c>
      <c r="C2587" t="str">
        <f>_xlfn.XLOOKUP(tbl_OrderProduct[[#This Row],[ProductID]],tbl_Product[ProductID],tbl_Product[Category])</f>
        <v>Adventure</v>
      </c>
      <c r="D2587">
        <v>3</v>
      </c>
      <c r="E2587" s="3">
        <f>_xlfn.XLOOKUP(tbl_OrderProduct[[#This Row],[ProductID]],tbl_Product[ProductID],tbl_Product[ListPrice])*tbl_OrderProduct[[#This Row],[Quantity]]</f>
        <v>121.5</v>
      </c>
    </row>
    <row r="2588" spans="1:5" x14ac:dyDescent="0.4">
      <c r="A2588" t="s">
        <v>1236</v>
      </c>
      <c r="B2588" t="s">
        <v>143</v>
      </c>
      <c r="C2588" t="str">
        <f>_xlfn.XLOOKUP(tbl_OrderProduct[[#This Row],[ProductID]],tbl_Product[ProductID],tbl_Product[Category])</f>
        <v>Party</v>
      </c>
      <c r="D2588">
        <v>1</v>
      </c>
      <c r="E2588" s="3">
        <f>_xlfn.XLOOKUP(tbl_OrderProduct[[#This Row],[ProductID]],tbl_Product[ProductID],tbl_Product[ListPrice])*tbl_OrderProduct[[#This Row],[Quantity]]</f>
        <v>21.95</v>
      </c>
    </row>
    <row r="2589" spans="1:5" x14ac:dyDescent="0.4">
      <c r="A2589" t="s">
        <v>1236</v>
      </c>
      <c r="B2589" t="s">
        <v>142</v>
      </c>
      <c r="C2589" t="str">
        <f>_xlfn.XLOOKUP(tbl_OrderProduct[[#This Row],[ProductID]],tbl_Product[ProductID],tbl_Product[Category])</f>
        <v>Classic</v>
      </c>
      <c r="D2589">
        <v>1</v>
      </c>
      <c r="E2589" s="3">
        <f>_xlfn.XLOOKUP(tbl_OrderProduct[[#This Row],[ProductID]],tbl_Product[ProductID],tbl_Product[ListPrice])*tbl_OrderProduct[[#This Row],[Quantity]]</f>
        <v>49.49</v>
      </c>
    </row>
    <row r="2590" spans="1:5" x14ac:dyDescent="0.4">
      <c r="A2590" t="s">
        <v>1236</v>
      </c>
      <c r="B2590" t="s">
        <v>144</v>
      </c>
      <c r="C2590" t="str">
        <f>_xlfn.XLOOKUP(tbl_OrderProduct[[#This Row],[ProductID]],tbl_Product[ProductID],tbl_Product[Category])</f>
        <v>Strategy</v>
      </c>
      <c r="D2590">
        <v>1</v>
      </c>
      <c r="E2590" s="3">
        <f>_xlfn.XLOOKUP(tbl_OrderProduct[[#This Row],[ProductID]],tbl_Product[ProductID],tbl_Product[ListPrice])*tbl_OrderProduct[[#This Row],[Quantity]]</f>
        <v>64.95</v>
      </c>
    </row>
    <row r="2591" spans="1:5" x14ac:dyDescent="0.4">
      <c r="A2591" t="s">
        <v>1236</v>
      </c>
      <c r="B2591" t="s">
        <v>130</v>
      </c>
      <c r="C2591" t="str">
        <f>_xlfn.XLOOKUP(tbl_OrderProduct[[#This Row],[ProductID]],tbl_Product[ProductID],tbl_Product[Category])</f>
        <v>Strategy</v>
      </c>
      <c r="D2591">
        <v>1</v>
      </c>
      <c r="E2591" s="3">
        <f>_xlfn.XLOOKUP(tbl_OrderProduct[[#This Row],[ProductID]],tbl_Product[ProductID],tbl_Product[ListPrice])*tbl_OrderProduct[[#This Row],[Quantity]]</f>
        <v>15.5</v>
      </c>
    </row>
    <row r="2592" spans="1:5" x14ac:dyDescent="0.4">
      <c r="A2592" t="s">
        <v>1236</v>
      </c>
      <c r="B2592" t="s">
        <v>155</v>
      </c>
      <c r="C2592" t="str">
        <f>_xlfn.XLOOKUP(tbl_OrderProduct[[#This Row],[ProductID]],tbl_Product[ProductID],tbl_Product[Category])</f>
        <v>Strategy</v>
      </c>
      <c r="D2592">
        <v>2</v>
      </c>
      <c r="E2592" s="3">
        <f>_xlfn.XLOOKUP(tbl_OrderProduct[[#This Row],[ProductID]],tbl_Product[ProductID],tbl_Product[ListPrice])*tbl_OrderProduct[[#This Row],[Quantity]]</f>
        <v>54</v>
      </c>
    </row>
    <row r="2593" spans="1:5" x14ac:dyDescent="0.4">
      <c r="A2593" t="s">
        <v>1237</v>
      </c>
      <c r="B2593" t="s">
        <v>144</v>
      </c>
      <c r="C2593" t="str">
        <f>_xlfn.XLOOKUP(tbl_OrderProduct[[#This Row],[ProductID]],tbl_Product[ProductID],tbl_Product[Category])</f>
        <v>Strategy</v>
      </c>
      <c r="D2593">
        <v>1</v>
      </c>
      <c r="E2593" s="3">
        <f>_xlfn.XLOOKUP(tbl_OrderProduct[[#This Row],[ProductID]],tbl_Product[ProductID],tbl_Product[ListPrice])*tbl_OrderProduct[[#This Row],[Quantity]]</f>
        <v>64.95</v>
      </c>
    </row>
    <row r="2594" spans="1:5" x14ac:dyDescent="0.4">
      <c r="A2594" t="s">
        <v>1238</v>
      </c>
      <c r="B2594" t="s">
        <v>4</v>
      </c>
      <c r="C2594" t="str">
        <f>_xlfn.XLOOKUP(tbl_OrderProduct[[#This Row],[ProductID]],tbl_Product[ProductID],tbl_Product[Category])</f>
        <v>Strategy</v>
      </c>
      <c r="D2594">
        <v>1</v>
      </c>
      <c r="E2594" s="3">
        <f>_xlfn.XLOOKUP(tbl_OrderProduct[[#This Row],[ProductID]],tbl_Product[ProductID],tbl_Product[ListPrice])*tbl_OrderProduct[[#This Row],[Quantity]]</f>
        <v>34.99</v>
      </c>
    </row>
    <row r="2595" spans="1:5" x14ac:dyDescent="0.4">
      <c r="A2595" t="s">
        <v>1238</v>
      </c>
      <c r="B2595" t="s">
        <v>8</v>
      </c>
      <c r="C2595" t="str">
        <f>_xlfn.XLOOKUP(tbl_OrderProduct[[#This Row],[ProductID]],tbl_Product[ProductID],tbl_Product[Category])</f>
        <v>Adventure</v>
      </c>
      <c r="D2595">
        <v>1</v>
      </c>
      <c r="E2595" s="3">
        <f>_xlfn.XLOOKUP(tbl_OrderProduct[[#This Row],[ProductID]],tbl_Product[ProductID],tbl_Product[ListPrice])*tbl_OrderProduct[[#This Row],[Quantity]]</f>
        <v>54.5</v>
      </c>
    </row>
    <row r="2596" spans="1:5" x14ac:dyDescent="0.4">
      <c r="A2596" t="s">
        <v>1238</v>
      </c>
      <c r="B2596" t="s">
        <v>10</v>
      </c>
      <c r="C2596" t="str">
        <f>_xlfn.XLOOKUP(tbl_OrderProduct[[#This Row],[ProductID]],tbl_Product[ProductID],tbl_Product[Category])</f>
        <v>Party</v>
      </c>
      <c r="D2596">
        <v>1</v>
      </c>
      <c r="E2596" s="3">
        <f>_xlfn.XLOOKUP(tbl_OrderProduct[[#This Row],[ProductID]],tbl_Product[ProductID],tbl_Product[ListPrice])*tbl_OrderProduct[[#This Row],[Quantity]]</f>
        <v>49</v>
      </c>
    </row>
    <row r="2597" spans="1:5" x14ac:dyDescent="0.4">
      <c r="A2597" t="s">
        <v>1238</v>
      </c>
      <c r="B2597" t="s">
        <v>162</v>
      </c>
      <c r="C2597" t="str">
        <f>_xlfn.XLOOKUP(tbl_OrderProduct[[#This Row],[ProductID]],tbl_Product[ProductID],tbl_Product[Category])</f>
        <v>Strategy</v>
      </c>
      <c r="D2597">
        <v>1</v>
      </c>
      <c r="E2597" s="3">
        <f>_xlfn.XLOOKUP(tbl_OrderProduct[[#This Row],[ProductID]],tbl_Product[ProductID],tbl_Product[ListPrice])*tbl_OrderProduct[[#This Row],[Quantity]]</f>
        <v>17.5</v>
      </c>
    </row>
    <row r="2598" spans="1:5" x14ac:dyDescent="0.4">
      <c r="A2598" t="s">
        <v>1239</v>
      </c>
      <c r="B2598" t="s">
        <v>138</v>
      </c>
      <c r="C2598" t="str">
        <f>_xlfn.XLOOKUP(tbl_OrderProduct[[#This Row],[ProductID]],tbl_Product[ProductID],tbl_Product[Category])</f>
        <v>Classic</v>
      </c>
      <c r="D2598">
        <v>1</v>
      </c>
      <c r="E2598" s="3">
        <f>_xlfn.XLOOKUP(tbl_OrderProduct[[#This Row],[ProductID]],tbl_Product[ProductID],tbl_Product[ListPrice])*tbl_OrderProduct[[#This Row],[Quantity]]</f>
        <v>62</v>
      </c>
    </row>
    <row r="2599" spans="1:5" x14ac:dyDescent="0.4">
      <c r="A2599" t="s">
        <v>1240</v>
      </c>
      <c r="B2599" t="s">
        <v>164</v>
      </c>
      <c r="C2599" t="str">
        <f>_xlfn.XLOOKUP(tbl_OrderProduct[[#This Row],[ProductID]],tbl_Product[ProductID],tbl_Product[Category])</f>
        <v>Strategy</v>
      </c>
      <c r="D2599">
        <v>1</v>
      </c>
      <c r="E2599" s="3">
        <f>_xlfn.XLOOKUP(tbl_OrderProduct[[#This Row],[ProductID]],tbl_Product[ProductID],tbl_Product[ListPrice])*tbl_OrderProduct[[#This Row],[Quantity]]</f>
        <v>29</v>
      </c>
    </row>
    <row r="2600" spans="1:5" x14ac:dyDescent="0.4">
      <c r="A2600" t="s">
        <v>1240</v>
      </c>
      <c r="B2600" t="s">
        <v>3</v>
      </c>
      <c r="C2600" t="str">
        <f>_xlfn.XLOOKUP(tbl_OrderProduct[[#This Row],[ProductID]],tbl_Product[ProductID],tbl_Product[Category])</f>
        <v>Co-op</v>
      </c>
      <c r="D2600">
        <v>2</v>
      </c>
      <c r="E2600" s="3">
        <f>_xlfn.XLOOKUP(tbl_OrderProduct[[#This Row],[ProductID]],tbl_Product[ProductID],tbl_Product[ListPrice])*tbl_OrderProduct[[#This Row],[Quantity]]</f>
        <v>69.900000000000006</v>
      </c>
    </row>
    <row r="2601" spans="1:5" x14ac:dyDescent="0.4">
      <c r="A2601" t="s">
        <v>1240</v>
      </c>
      <c r="B2601" t="s">
        <v>163</v>
      </c>
      <c r="C2601" t="str">
        <f>_xlfn.XLOOKUP(tbl_OrderProduct[[#This Row],[ProductID]],tbl_Product[ProductID],tbl_Product[Category])</f>
        <v>Party</v>
      </c>
      <c r="D2601">
        <v>2</v>
      </c>
      <c r="E2601" s="3">
        <f>_xlfn.XLOOKUP(tbl_OrderProduct[[#This Row],[ProductID]],tbl_Product[ProductID],tbl_Product[ListPrice])*tbl_OrderProduct[[#This Row],[Quantity]]</f>
        <v>76</v>
      </c>
    </row>
    <row r="2602" spans="1:5" x14ac:dyDescent="0.4">
      <c r="A2602" t="s">
        <v>1240</v>
      </c>
      <c r="B2602" t="s">
        <v>141</v>
      </c>
      <c r="C2602" t="str">
        <f>_xlfn.XLOOKUP(tbl_OrderProduct[[#This Row],[ProductID]],tbl_Product[ProductID],tbl_Product[Category])</f>
        <v>Strategy</v>
      </c>
      <c r="D2602">
        <v>1</v>
      </c>
      <c r="E2602" s="3">
        <f>_xlfn.XLOOKUP(tbl_OrderProduct[[#This Row],[ProductID]],tbl_Product[ProductID],tbl_Product[ListPrice])*tbl_OrderProduct[[#This Row],[Quantity]]</f>
        <v>24</v>
      </c>
    </row>
    <row r="2603" spans="1:5" x14ac:dyDescent="0.4">
      <c r="A2603" t="s">
        <v>1241</v>
      </c>
      <c r="B2603" t="s">
        <v>138</v>
      </c>
      <c r="C2603" t="str">
        <f>_xlfn.XLOOKUP(tbl_OrderProduct[[#This Row],[ProductID]],tbl_Product[ProductID],tbl_Product[Category])</f>
        <v>Classic</v>
      </c>
      <c r="D2603">
        <v>1</v>
      </c>
      <c r="E2603" s="3">
        <f>_xlfn.XLOOKUP(tbl_OrderProduct[[#This Row],[ProductID]],tbl_Product[ProductID],tbl_Product[ListPrice])*tbl_OrderProduct[[#This Row],[Quantity]]</f>
        <v>62</v>
      </c>
    </row>
    <row r="2604" spans="1:5" x14ac:dyDescent="0.4">
      <c r="A2604" t="s">
        <v>1242</v>
      </c>
      <c r="B2604" t="s">
        <v>161</v>
      </c>
      <c r="C2604" t="str">
        <f>_xlfn.XLOOKUP(tbl_OrderProduct[[#This Row],[ProductID]],tbl_Product[ProductID],tbl_Product[Category])</f>
        <v>Strategy</v>
      </c>
      <c r="D2604">
        <v>3</v>
      </c>
      <c r="E2604" s="3">
        <f>_xlfn.XLOOKUP(tbl_OrderProduct[[#This Row],[ProductID]],tbl_Product[ProductID],tbl_Product[ListPrice])*tbl_OrderProduct[[#This Row],[Quantity]]</f>
        <v>167.85000000000002</v>
      </c>
    </row>
    <row r="2605" spans="1:5" x14ac:dyDescent="0.4">
      <c r="A2605" t="s">
        <v>1243</v>
      </c>
      <c r="B2605" t="s">
        <v>142</v>
      </c>
      <c r="C2605" t="str">
        <f>_xlfn.XLOOKUP(tbl_OrderProduct[[#This Row],[ProductID]],tbl_Product[ProductID],tbl_Product[Category])</f>
        <v>Classic</v>
      </c>
      <c r="D2605">
        <v>1</v>
      </c>
      <c r="E2605" s="3">
        <f>_xlfn.XLOOKUP(tbl_OrderProduct[[#This Row],[ProductID]],tbl_Product[ProductID],tbl_Product[ListPrice])*tbl_OrderProduct[[#This Row],[Quantity]]</f>
        <v>49.49</v>
      </c>
    </row>
    <row r="2606" spans="1:5" x14ac:dyDescent="0.4">
      <c r="A2606" t="s">
        <v>1243</v>
      </c>
      <c r="B2606" t="s">
        <v>11</v>
      </c>
      <c r="C2606" t="str">
        <f>_xlfn.XLOOKUP(tbl_OrderProduct[[#This Row],[ProductID]],tbl_Product[ProductID],tbl_Product[Category])</f>
        <v>Adventure</v>
      </c>
      <c r="D2606">
        <v>1</v>
      </c>
      <c r="E2606" s="3">
        <f>_xlfn.XLOOKUP(tbl_OrderProduct[[#This Row],[ProductID]],tbl_Product[ProductID],tbl_Product[ListPrice])*tbl_OrderProduct[[#This Row],[Quantity]]</f>
        <v>19.95</v>
      </c>
    </row>
    <row r="2607" spans="1:5" x14ac:dyDescent="0.4">
      <c r="A2607" t="s">
        <v>1243</v>
      </c>
      <c r="B2607" t="s">
        <v>154</v>
      </c>
      <c r="C2607" t="str">
        <f>_xlfn.XLOOKUP(tbl_OrderProduct[[#This Row],[ProductID]],tbl_Product[ProductID],tbl_Product[Category])</f>
        <v>Strategy</v>
      </c>
      <c r="D2607">
        <v>1</v>
      </c>
      <c r="E2607" s="3">
        <f>_xlfn.XLOOKUP(tbl_OrderProduct[[#This Row],[ProductID]],tbl_Product[ProductID],tbl_Product[ListPrice])*tbl_OrderProduct[[#This Row],[Quantity]]</f>
        <v>31</v>
      </c>
    </row>
    <row r="2608" spans="1:5" x14ac:dyDescent="0.4">
      <c r="A2608" t="s">
        <v>1244</v>
      </c>
      <c r="B2608" t="s">
        <v>2</v>
      </c>
      <c r="C2608" t="str">
        <f>_xlfn.XLOOKUP(tbl_OrderProduct[[#This Row],[ProductID]],tbl_Product[ProductID],tbl_Product[Category])</f>
        <v>Strategy</v>
      </c>
      <c r="D2608">
        <v>1</v>
      </c>
      <c r="E2608" s="3">
        <f>_xlfn.XLOOKUP(tbl_OrderProduct[[#This Row],[ProductID]],tbl_Product[ProductID],tbl_Product[ListPrice])*tbl_OrderProduct[[#This Row],[Quantity]]</f>
        <v>12.95</v>
      </c>
    </row>
    <row r="2609" spans="1:5" x14ac:dyDescent="0.4">
      <c r="A2609" t="s">
        <v>1244</v>
      </c>
      <c r="B2609" t="s">
        <v>11</v>
      </c>
      <c r="C2609" t="str">
        <f>_xlfn.XLOOKUP(tbl_OrderProduct[[#This Row],[ProductID]],tbl_Product[ProductID],tbl_Product[Category])</f>
        <v>Adventure</v>
      </c>
      <c r="D2609">
        <v>1</v>
      </c>
      <c r="E2609" s="3">
        <f>_xlfn.XLOOKUP(tbl_OrderProduct[[#This Row],[ProductID]],tbl_Product[ProductID],tbl_Product[ListPrice])*tbl_OrderProduct[[#This Row],[Quantity]]</f>
        <v>19.95</v>
      </c>
    </row>
    <row r="2610" spans="1:5" x14ac:dyDescent="0.4">
      <c r="A2610" t="s">
        <v>1245</v>
      </c>
      <c r="B2610" t="s">
        <v>2</v>
      </c>
      <c r="C2610" t="str">
        <f>_xlfn.XLOOKUP(tbl_OrderProduct[[#This Row],[ProductID]],tbl_Product[ProductID],tbl_Product[Category])</f>
        <v>Strategy</v>
      </c>
      <c r="D2610">
        <v>2</v>
      </c>
      <c r="E2610" s="3">
        <f>_xlfn.XLOOKUP(tbl_OrderProduct[[#This Row],[ProductID]],tbl_Product[ProductID],tbl_Product[ListPrice])*tbl_OrderProduct[[#This Row],[Quantity]]</f>
        <v>25.9</v>
      </c>
    </row>
    <row r="2611" spans="1:5" x14ac:dyDescent="0.4">
      <c r="A2611" t="s">
        <v>1246</v>
      </c>
      <c r="B2611" t="s">
        <v>139</v>
      </c>
      <c r="C2611" t="str">
        <f>_xlfn.XLOOKUP(tbl_OrderProduct[[#This Row],[ProductID]],tbl_Product[ProductID],tbl_Product[Category])</f>
        <v>Strategy</v>
      </c>
      <c r="D2611">
        <v>1</v>
      </c>
      <c r="E2611" s="3">
        <f>_xlfn.XLOOKUP(tbl_OrderProduct[[#This Row],[ProductID]],tbl_Product[ProductID],tbl_Product[ListPrice])*tbl_OrderProduct[[#This Row],[Quantity]]</f>
        <v>54.99</v>
      </c>
    </row>
    <row r="2612" spans="1:5" x14ac:dyDescent="0.4">
      <c r="A2612" t="s">
        <v>1247</v>
      </c>
      <c r="B2612" t="s">
        <v>156</v>
      </c>
      <c r="C2612" t="str">
        <f>_xlfn.XLOOKUP(tbl_OrderProduct[[#This Row],[ProductID]],tbl_Product[ProductID],tbl_Product[Category])</f>
        <v>Strategy</v>
      </c>
      <c r="D2612">
        <v>1</v>
      </c>
      <c r="E2612" s="3">
        <f>_xlfn.XLOOKUP(tbl_OrderProduct[[#This Row],[ProductID]],tbl_Product[ProductID],tbl_Product[ListPrice])*tbl_OrderProduct[[#This Row],[Quantity]]</f>
        <v>40.99</v>
      </c>
    </row>
    <row r="2613" spans="1:5" x14ac:dyDescent="0.4">
      <c r="A2613" t="s">
        <v>1247</v>
      </c>
      <c r="B2613" t="s">
        <v>162</v>
      </c>
      <c r="C2613" t="str">
        <f>_xlfn.XLOOKUP(tbl_OrderProduct[[#This Row],[ProductID]],tbl_Product[ProductID],tbl_Product[Category])</f>
        <v>Strategy</v>
      </c>
      <c r="D2613">
        <v>1</v>
      </c>
      <c r="E2613" s="3">
        <f>_xlfn.XLOOKUP(tbl_OrderProduct[[#This Row],[ProductID]],tbl_Product[ProductID],tbl_Product[ListPrice])*tbl_OrderProduct[[#This Row],[Quantity]]</f>
        <v>17.5</v>
      </c>
    </row>
    <row r="2614" spans="1:5" x14ac:dyDescent="0.4">
      <c r="A2614" t="s">
        <v>1247</v>
      </c>
      <c r="B2614" t="s">
        <v>153</v>
      </c>
      <c r="C2614" t="str">
        <f>_xlfn.XLOOKUP(tbl_OrderProduct[[#This Row],[ProductID]],tbl_Product[ProductID],tbl_Product[Category])</f>
        <v>Strategy</v>
      </c>
      <c r="D2614">
        <v>1</v>
      </c>
      <c r="E2614" s="3">
        <f>_xlfn.XLOOKUP(tbl_OrderProduct[[#This Row],[ProductID]],tbl_Product[ProductID],tbl_Product[ListPrice])*tbl_OrderProduct[[#This Row],[Quantity]]</f>
        <v>37.950000000000003</v>
      </c>
    </row>
    <row r="2615" spans="1:5" x14ac:dyDescent="0.4">
      <c r="A2615" t="s">
        <v>1248</v>
      </c>
      <c r="B2615" t="s">
        <v>153</v>
      </c>
      <c r="C2615" t="str">
        <f>_xlfn.XLOOKUP(tbl_OrderProduct[[#This Row],[ProductID]],tbl_Product[ProductID],tbl_Product[Category])</f>
        <v>Strategy</v>
      </c>
      <c r="D2615">
        <v>2</v>
      </c>
      <c r="E2615" s="3">
        <f>_xlfn.XLOOKUP(tbl_OrderProduct[[#This Row],[ProductID]],tbl_Product[ProductID],tbl_Product[ListPrice])*tbl_OrderProduct[[#This Row],[Quantity]]</f>
        <v>75.900000000000006</v>
      </c>
    </row>
    <row r="2616" spans="1:5" x14ac:dyDescent="0.4">
      <c r="A2616" t="s">
        <v>1248</v>
      </c>
      <c r="B2616" t="s">
        <v>138</v>
      </c>
      <c r="C2616" t="str">
        <f>_xlfn.XLOOKUP(tbl_OrderProduct[[#This Row],[ProductID]],tbl_Product[ProductID],tbl_Product[Category])</f>
        <v>Classic</v>
      </c>
      <c r="D2616">
        <v>1</v>
      </c>
      <c r="E2616" s="3">
        <f>_xlfn.XLOOKUP(tbl_OrderProduct[[#This Row],[ProductID]],tbl_Product[ProductID],tbl_Product[ListPrice])*tbl_OrderProduct[[#This Row],[Quantity]]</f>
        <v>62</v>
      </c>
    </row>
    <row r="2617" spans="1:5" x14ac:dyDescent="0.4">
      <c r="A2617" t="s">
        <v>1248</v>
      </c>
      <c r="B2617" t="s">
        <v>7</v>
      </c>
      <c r="C2617" t="str">
        <f>_xlfn.XLOOKUP(tbl_OrderProduct[[#This Row],[ProductID]],tbl_Product[ProductID],tbl_Product[Category])</f>
        <v>Strategy</v>
      </c>
      <c r="D2617">
        <v>1</v>
      </c>
      <c r="E2617" s="3">
        <f>_xlfn.XLOOKUP(tbl_OrderProduct[[#This Row],[ProductID]],tbl_Product[ProductID],tbl_Product[ListPrice])*tbl_OrderProduct[[#This Row],[Quantity]]</f>
        <v>53</v>
      </c>
    </row>
    <row r="2618" spans="1:5" x14ac:dyDescent="0.4">
      <c r="A2618" t="s">
        <v>1248</v>
      </c>
      <c r="B2618" t="s">
        <v>130</v>
      </c>
      <c r="C2618" t="str">
        <f>_xlfn.XLOOKUP(tbl_OrderProduct[[#This Row],[ProductID]],tbl_Product[ProductID],tbl_Product[Category])</f>
        <v>Strategy</v>
      </c>
      <c r="D2618">
        <v>2</v>
      </c>
      <c r="E2618" s="3">
        <f>_xlfn.XLOOKUP(tbl_OrderProduct[[#This Row],[ProductID]],tbl_Product[ProductID],tbl_Product[ListPrice])*tbl_OrderProduct[[#This Row],[Quantity]]</f>
        <v>31</v>
      </c>
    </row>
    <row r="2619" spans="1:5" x14ac:dyDescent="0.4">
      <c r="A2619" t="s">
        <v>1248</v>
      </c>
      <c r="B2619" t="s">
        <v>142</v>
      </c>
      <c r="C2619" t="str">
        <f>_xlfn.XLOOKUP(tbl_OrderProduct[[#This Row],[ProductID]],tbl_Product[ProductID],tbl_Product[Category])</f>
        <v>Classic</v>
      </c>
      <c r="D2619">
        <v>1</v>
      </c>
      <c r="E2619" s="3">
        <f>_xlfn.XLOOKUP(tbl_OrderProduct[[#This Row],[ProductID]],tbl_Product[ProductID],tbl_Product[ListPrice])*tbl_OrderProduct[[#This Row],[Quantity]]</f>
        <v>49.49</v>
      </c>
    </row>
    <row r="2620" spans="1:5" x14ac:dyDescent="0.4">
      <c r="A2620" t="s">
        <v>1249</v>
      </c>
      <c r="B2620" t="s">
        <v>145</v>
      </c>
      <c r="C2620" t="str">
        <f>_xlfn.XLOOKUP(tbl_OrderProduct[[#This Row],[ProductID]],tbl_Product[ProductID],tbl_Product[Category])</f>
        <v>Adventure</v>
      </c>
      <c r="D2620">
        <v>1</v>
      </c>
      <c r="E2620" s="3">
        <f>_xlfn.XLOOKUP(tbl_OrderProduct[[#This Row],[ProductID]],tbl_Product[ProductID],tbl_Product[ListPrice])*tbl_OrderProduct[[#This Row],[Quantity]]</f>
        <v>40.5</v>
      </c>
    </row>
    <row r="2621" spans="1:5" x14ac:dyDescent="0.4">
      <c r="A2621" t="s">
        <v>1249</v>
      </c>
      <c r="B2621" t="s">
        <v>159</v>
      </c>
      <c r="C2621" t="str">
        <f>_xlfn.XLOOKUP(tbl_OrderProduct[[#This Row],[ProductID]],tbl_Product[ProductID],tbl_Product[Category])</f>
        <v>Strategy</v>
      </c>
      <c r="D2621">
        <v>2</v>
      </c>
      <c r="E2621" s="3">
        <f>_xlfn.XLOOKUP(tbl_OrderProduct[[#This Row],[ProductID]],tbl_Product[ProductID],tbl_Product[ListPrice])*tbl_OrderProduct[[#This Row],[Quantity]]</f>
        <v>116</v>
      </c>
    </row>
    <row r="2622" spans="1:5" x14ac:dyDescent="0.4">
      <c r="A2622" t="s">
        <v>1249</v>
      </c>
      <c r="B2622" t="s">
        <v>144</v>
      </c>
      <c r="C2622" t="str">
        <f>_xlfn.XLOOKUP(tbl_OrderProduct[[#This Row],[ProductID]],tbl_Product[ProductID],tbl_Product[Category])</f>
        <v>Strategy</v>
      </c>
      <c r="D2622">
        <v>2</v>
      </c>
      <c r="E2622" s="3">
        <f>_xlfn.XLOOKUP(tbl_OrderProduct[[#This Row],[ProductID]],tbl_Product[ProductID],tbl_Product[ListPrice])*tbl_OrderProduct[[#This Row],[Quantity]]</f>
        <v>129.9</v>
      </c>
    </row>
    <row r="2623" spans="1:5" x14ac:dyDescent="0.4">
      <c r="A2623" t="s">
        <v>1249</v>
      </c>
      <c r="B2623" t="s">
        <v>161</v>
      </c>
      <c r="C2623" t="str">
        <f>_xlfn.XLOOKUP(tbl_OrderProduct[[#This Row],[ProductID]],tbl_Product[ProductID],tbl_Product[Category])</f>
        <v>Strategy</v>
      </c>
      <c r="D2623">
        <v>1</v>
      </c>
      <c r="E2623" s="3">
        <f>_xlfn.XLOOKUP(tbl_OrderProduct[[#This Row],[ProductID]],tbl_Product[ProductID],tbl_Product[ListPrice])*tbl_OrderProduct[[#This Row],[Quantity]]</f>
        <v>55.95</v>
      </c>
    </row>
    <row r="2624" spans="1:5" x14ac:dyDescent="0.4">
      <c r="A2624" t="s">
        <v>1250</v>
      </c>
      <c r="B2624" t="s">
        <v>7</v>
      </c>
      <c r="C2624" t="str">
        <f>_xlfn.XLOOKUP(tbl_OrderProduct[[#This Row],[ProductID]],tbl_Product[ProductID],tbl_Product[Category])</f>
        <v>Strategy</v>
      </c>
      <c r="D2624">
        <v>1</v>
      </c>
      <c r="E2624" s="3">
        <f>_xlfn.XLOOKUP(tbl_OrderProduct[[#This Row],[ProductID]],tbl_Product[ProductID],tbl_Product[ListPrice])*tbl_OrderProduct[[#This Row],[Quantity]]</f>
        <v>53</v>
      </c>
    </row>
    <row r="2625" spans="1:5" x14ac:dyDescent="0.4">
      <c r="A2625" t="s">
        <v>1251</v>
      </c>
      <c r="B2625" t="s">
        <v>129</v>
      </c>
      <c r="C2625" t="str">
        <f>_xlfn.XLOOKUP(tbl_OrderProduct[[#This Row],[ProductID]],tbl_Product[ProductID],tbl_Product[Category])</f>
        <v>Party</v>
      </c>
      <c r="D2625">
        <v>1</v>
      </c>
      <c r="E2625" s="3">
        <f>_xlfn.XLOOKUP(tbl_OrderProduct[[#This Row],[ProductID]],tbl_Product[ProductID],tbl_Product[ListPrice])*tbl_OrderProduct[[#This Row],[Quantity]]</f>
        <v>49.49</v>
      </c>
    </row>
    <row r="2626" spans="1:5" x14ac:dyDescent="0.4">
      <c r="A2626" t="s">
        <v>1251</v>
      </c>
      <c r="B2626" t="s">
        <v>2</v>
      </c>
      <c r="C2626" t="str">
        <f>_xlfn.XLOOKUP(tbl_OrderProduct[[#This Row],[ProductID]],tbl_Product[ProductID],tbl_Product[Category])</f>
        <v>Strategy</v>
      </c>
      <c r="D2626">
        <v>1</v>
      </c>
      <c r="E2626" s="3">
        <f>_xlfn.XLOOKUP(tbl_OrderProduct[[#This Row],[ProductID]],tbl_Product[ProductID],tbl_Product[ListPrice])*tbl_OrderProduct[[#This Row],[Quantity]]</f>
        <v>12.95</v>
      </c>
    </row>
    <row r="2627" spans="1:5" x14ac:dyDescent="0.4">
      <c r="A2627" t="s">
        <v>1251</v>
      </c>
      <c r="B2627" t="s">
        <v>135</v>
      </c>
      <c r="C2627" t="str">
        <f>_xlfn.XLOOKUP(tbl_OrderProduct[[#This Row],[ProductID]],tbl_Product[ProductID],tbl_Product[Category])</f>
        <v>Classic</v>
      </c>
      <c r="D2627">
        <v>1</v>
      </c>
      <c r="E2627" s="3">
        <f>_xlfn.XLOOKUP(tbl_OrderProduct[[#This Row],[ProductID]],tbl_Product[ProductID],tbl_Product[ListPrice])*tbl_OrderProduct[[#This Row],[Quantity]]</f>
        <v>16.989999999999998</v>
      </c>
    </row>
    <row r="2628" spans="1:5" x14ac:dyDescent="0.4">
      <c r="A2628" t="s">
        <v>1251</v>
      </c>
      <c r="B2628" t="s">
        <v>145</v>
      </c>
      <c r="C2628" t="str">
        <f>_xlfn.XLOOKUP(tbl_OrderProduct[[#This Row],[ProductID]],tbl_Product[ProductID],tbl_Product[Category])</f>
        <v>Adventure</v>
      </c>
      <c r="D2628">
        <v>2</v>
      </c>
      <c r="E2628" s="3">
        <f>_xlfn.XLOOKUP(tbl_OrderProduct[[#This Row],[ProductID]],tbl_Product[ProductID],tbl_Product[ListPrice])*tbl_OrderProduct[[#This Row],[Quantity]]</f>
        <v>81</v>
      </c>
    </row>
    <row r="2629" spans="1:5" x14ac:dyDescent="0.4">
      <c r="A2629" t="s">
        <v>1251</v>
      </c>
      <c r="B2629" t="s">
        <v>11</v>
      </c>
      <c r="C2629" t="str">
        <f>_xlfn.XLOOKUP(tbl_OrderProduct[[#This Row],[ProductID]],tbl_Product[ProductID],tbl_Product[Category])</f>
        <v>Adventure</v>
      </c>
      <c r="D2629">
        <v>1</v>
      </c>
      <c r="E2629" s="3">
        <f>_xlfn.XLOOKUP(tbl_OrderProduct[[#This Row],[ProductID]],tbl_Product[ProductID],tbl_Product[ListPrice])*tbl_OrderProduct[[#This Row],[Quantity]]</f>
        <v>19.95</v>
      </c>
    </row>
    <row r="2630" spans="1:5" x14ac:dyDescent="0.4">
      <c r="A2630" t="s">
        <v>1251</v>
      </c>
      <c r="B2630" t="s">
        <v>9</v>
      </c>
      <c r="C2630" t="str">
        <f>_xlfn.XLOOKUP(tbl_OrderProduct[[#This Row],[ProductID]],tbl_Product[ProductID],tbl_Product[Category])</f>
        <v>Strategy</v>
      </c>
      <c r="D2630">
        <v>1</v>
      </c>
      <c r="E2630" s="3">
        <f>_xlfn.XLOOKUP(tbl_OrderProduct[[#This Row],[ProductID]],tbl_Product[ProductID],tbl_Product[ListPrice])*tbl_OrderProduct[[#This Row],[Quantity]]</f>
        <v>73.95</v>
      </c>
    </row>
    <row r="2631" spans="1:5" x14ac:dyDescent="0.4">
      <c r="A2631" t="s">
        <v>1252</v>
      </c>
      <c r="B2631" t="s">
        <v>147</v>
      </c>
      <c r="C2631" t="str">
        <f>_xlfn.XLOOKUP(tbl_OrderProduct[[#This Row],[ProductID]],tbl_Product[ProductID],tbl_Product[Category])</f>
        <v>Classic</v>
      </c>
      <c r="D2631">
        <v>1</v>
      </c>
      <c r="E2631" s="3">
        <f>_xlfn.XLOOKUP(tbl_OrderProduct[[#This Row],[ProductID]],tbl_Product[ProductID],tbl_Product[ListPrice])*tbl_OrderProduct[[#This Row],[Quantity]]</f>
        <v>40.950000000000003</v>
      </c>
    </row>
    <row r="2632" spans="1:5" x14ac:dyDescent="0.4">
      <c r="A2632" t="s">
        <v>1253</v>
      </c>
      <c r="B2632" t="s">
        <v>4</v>
      </c>
      <c r="C2632" t="str">
        <f>_xlfn.XLOOKUP(tbl_OrderProduct[[#This Row],[ProductID]],tbl_Product[ProductID],tbl_Product[Category])</f>
        <v>Strategy</v>
      </c>
      <c r="D2632">
        <v>2</v>
      </c>
      <c r="E2632" s="3">
        <f>_xlfn.XLOOKUP(tbl_OrderProduct[[#This Row],[ProductID]],tbl_Product[ProductID],tbl_Product[ListPrice])*tbl_OrderProduct[[#This Row],[Quantity]]</f>
        <v>69.98</v>
      </c>
    </row>
    <row r="2633" spans="1:5" x14ac:dyDescent="0.4">
      <c r="A2633" t="s">
        <v>1254</v>
      </c>
      <c r="B2633" t="s">
        <v>162</v>
      </c>
      <c r="C2633" t="str">
        <f>_xlfn.XLOOKUP(tbl_OrderProduct[[#This Row],[ProductID]],tbl_Product[ProductID],tbl_Product[Category])</f>
        <v>Strategy</v>
      </c>
      <c r="D2633">
        <v>1</v>
      </c>
      <c r="E2633" s="3">
        <f>_xlfn.XLOOKUP(tbl_OrderProduct[[#This Row],[ProductID]],tbl_Product[ProductID],tbl_Product[ListPrice])*tbl_OrderProduct[[#This Row],[Quantity]]</f>
        <v>17.5</v>
      </c>
    </row>
    <row r="2634" spans="1:5" x14ac:dyDescent="0.4">
      <c r="A2634" t="s">
        <v>1255</v>
      </c>
      <c r="B2634" t="s">
        <v>150</v>
      </c>
      <c r="C2634" t="str">
        <f>_xlfn.XLOOKUP(tbl_OrderProduct[[#This Row],[ProductID]],tbl_Product[ProductID],tbl_Product[Category])</f>
        <v>Party</v>
      </c>
      <c r="D2634">
        <v>1</v>
      </c>
      <c r="E2634" s="3">
        <f>_xlfn.XLOOKUP(tbl_OrderProduct[[#This Row],[ProductID]],tbl_Product[ProductID],tbl_Product[ListPrice])*tbl_OrderProduct[[#This Row],[Quantity]]</f>
        <v>35</v>
      </c>
    </row>
    <row r="2635" spans="1:5" x14ac:dyDescent="0.4">
      <c r="A2635" t="s">
        <v>1256</v>
      </c>
      <c r="B2635" t="s">
        <v>131</v>
      </c>
      <c r="C2635" t="str">
        <f>_xlfn.XLOOKUP(tbl_OrderProduct[[#This Row],[ProductID]],tbl_Product[ProductID],tbl_Product[Category])</f>
        <v>Strategy</v>
      </c>
      <c r="D2635">
        <v>1</v>
      </c>
      <c r="E2635" s="3">
        <f>_xlfn.XLOOKUP(tbl_OrderProduct[[#This Row],[ProductID]],tbl_Product[ProductID],tbl_Product[ListPrice])*tbl_OrderProduct[[#This Row],[Quantity]]</f>
        <v>49</v>
      </c>
    </row>
    <row r="2636" spans="1:5" x14ac:dyDescent="0.4">
      <c r="A2636" t="s">
        <v>1257</v>
      </c>
      <c r="B2636" t="s">
        <v>130</v>
      </c>
      <c r="C2636" t="str">
        <f>_xlfn.XLOOKUP(tbl_OrderProduct[[#This Row],[ProductID]],tbl_Product[ProductID],tbl_Product[Category])</f>
        <v>Strategy</v>
      </c>
      <c r="D2636">
        <v>3</v>
      </c>
      <c r="E2636" s="3">
        <f>_xlfn.XLOOKUP(tbl_OrderProduct[[#This Row],[ProductID]],tbl_Product[ProductID],tbl_Product[ListPrice])*tbl_OrderProduct[[#This Row],[Quantity]]</f>
        <v>46.5</v>
      </c>
    </row>
    <row r="2637" spans="1:5" x14ac:dyDescent="0.4">
      <c r="A2637" t="s">
        <v>1258</v>
      </c>
      <c r="B2637" t="s">
        <v>149</v>
      </c>
      <c r="C2637" t="str">
        <f>_xlfn.XLOOKUP(tbl_OrderProduct[[#This Row],[ProductID]],tbl_Product[ProductID],tbl_Product[Category])</f>
        <v>Co-op</v>
      </c>
      <c r="D2637">
        <v>1</v>
      </c>
      <c r="E2637" s="3">
        <f>_xlfn.XLOOKUP(tbl_OrderProduct[[#This Row],[ProductID]],tbl_Product[ProductID],tbl_Product[ListPrice])*tbl_OrderProduct[[#This Row],[Quantity]]</f>
        <v>20.99</v>
      </c>
    </row>
    <row r="2638" spans="1:5" x14ac:dyDescent="0.4">
      <c r="A2638" t="s">
        <v>1258</v>
      </c>
      <c r="B2638" t="s">
        <v>133</v>
      </c>
      <c r="C2638" t="str">
        <f>_xlfn.XLOOKUP(tbl_OrderProduct[[#This Row],[ProductID]],tbl_Product[ProductID],tbl_Product[Category])</f>
        <v>Adventure</v>
      </c>
      <c r="D2638">
        <v>1</v>
      </c>
      <c r="E2638" s="3">
        <f>_xlfn.XLOOKUP(tbl_OrderProduct[[#This Row],[ProductID]],tbl_Product[ProductID],tbl_Product[ListPrice])*tbl_OrderProduct[[#This Row],[Quantity]]</f>
        <v>23.95</v>
      </c>
    </row>
    <row r="2639" spans="1:5" x14ac:dyDescent="0.4">
      <c r="A2639" t="s">
        <v>1258</v>
      </c>
      <c r="B2639" t="s">
        <v>156</v>
      </c>
      <c r="C2639" t="str">
        <f>_xlfn.XLOOKUP(tbl_OrderProduct[[#This Row],[ProductID]],tbl_Product[ProductID],tbl_Product[Category])</f>
        <v>Strategy</v>
      </c>
      <c r="D2639">
        <v>1</v>
      </c>
      <c r="E2639" s="3">
        <f>_xlfn.XLOOKUP(tbl_OrderProduct[[#This Row],[ProductID]],tbl_Product[ProductID],tbl_Product[ListPrice])*tbl_OrderProduct[[#This Row],[Quantity]]</f>
        <v>40.99</v>
      </c>
    </row>
    <row r="2640" spans="1:5" x14ac:dyDescent="0.4">
      <c r="A2640" t="s">
        <v>1258</v>
      </c>
      <c r="B2640" t="s">
        <v>141</v>
      </c>
      <c r="C2640" t="str">
        <f>_xlfn.XLOOKUP(tbl_OrderProduct[[#This Row],[ProductID]],tbl_Product[ProductID],tbl_Product[Category])</f>
        <v>Strategy</v>
      </c>
      <c r="D2640">
        <v>1</v>
      </c>
      <c r="E2640" s="3">
        <f>_xlfn.XLOOKUP(tbl_OrderProduct[[#This Row],[ProductID]],tbl_Product[ProductID],tbl_Product[ListPrice])*tbl_OrderProduct[[#This Row],[Quantity]]</f>
        <v>24</v>
      </c>
    </row>
    <row r="2641" spans="1:5" x14ac:dyDescent="0.4">
      <c r="A2641" t="s">
        <v>1258</v>
      </c>
      <c r="B2641" t="s">
        <v>143</v>
      </c>
      <c r="C2641" t="str">
        <f>_xlfn.XLOOKUP(tbl_OrderProduct[[#This Row],[ProductID]],tbl_Product[ProductID],tbl_Product[Category])</f>
        <v>Party</v>
      </c>
      <c r="D2641">
        <v>2</v>
      </c>
      <c r="E2641" s="3">
        <f>_xlfn.XLOOKUP(tbl_OrderProduct[[#This Row],[ProductID]],tbl_Product[ProductID],tbl_Product[ListPrice])*tbl_OrderProduct[[#This Row],[Quantity]]</f>
        <v>43.9</v>
      </c>
    </row>
    <row r="2642" spans="1:5" x14ac:dyDescent="0.4">
      <c r="A2642" t="s">
        <v>1258</v>
      </c>
      <c r="B2642" t="s">
        <v>157</v>
      </c>
      <c r="C2642" t="str">
        <f>_xlfn.XLOOKUP(tbl_OrderProduct[[#This Row],[ProductID]],tbl_Product[ProductID],tbl_Product[Category])</f>
        <v>Strategy</v>
      </c>
      <c r="D2642">
        <v>2</v>
      </c>
      <c r="E2642" s="3">
        <f>_xlfn.XLOOKUP(tbl_OrderProduct[[#This Row],[ProductID]],tbl_Product[ProductID],tbl_Product[ListPrice])*tbl_OrderProduct[[#This Row],[Quantity]]</f>
        <v>94</v>
      </c>
    </row>
    <row r="2643" spans="1:5" x14ac:dyDescent="0.4">
      <c r="A2643" t="s">
        <v>1259</v>
      </c>
      <c r="B2643" t="s">
        <v>155</v>
      </c>
      <c r="C2643" t="str">
        <f>_xlfn.XLOOKUP(tbl_OrderProduct[[#This Row],[ProductID]],tbl_Product[ProductID],tbl_Product[Category])</f>
        <v>Strategy</v>
      </c>
      <c r="D2643">
        <v>1</v>
      </c>
      <c r="E2643" s="3">
        <f>_xlfn.XLOOKUP(tbl_OrderProduct[[#This Row],[ProductID]],tbl_Product[ProductID],tbl_Product[ListPrice])*tbl_OrderProduct[[#This Row],[Quantity]]</f>
        <v>27</v>
      </c>
    </row>
    <row r="2644" spans="1:5" x14ac:dyDescent="0.4">
      <c r="A2644" t="s">
        <v>1259</v>
      </c>
      <c r="B2644" t="s">
        <v>140</v>
      </c>
      <c r="C2644" t="str">
        <f>_xlfn.XLOOKUP(tbl_OrderProduct[[#This Row],[ProductID]],tbl_Product[ProductID],tbl_Product[Category])</f>
        <v>Strategy</v>
      </c>
      <c r="D2644">
        <v>1</v>
      </c>
      <c r="E2644" s="3">
        <f>_xlfn.XLOOKUP(tbl_OrderProduct[[#This Row],[ProductID]],tbl_Product[ProductID],tbl_Product[ListPrice])*tbl_OrderProduct[[#This Row],[Quantity]]</f>
        <v>63.49</v>
      </c>
    </row>
    <row r="2645" spans="1:5" x14ac:dyDescent="0.4">
      <c r="A2645" t="s">
        <v>1259</v>
      </c>
      <c r="B2645" t="s">
        <v>2</v>
      </c>
      <c r="C2645" t="str">
        <f>_xlfn.XLOOKUP(tbl_OrderProduct[[#This Row],[ProductID]],tbl_Product[ProductID],tbl_Product[Category])</f>
        <v>Strategy</v>
      </c>
      <c r="D2645">
        <v>1</v>
      </c>
      <c r="E2645" s="3">
        <f>_xlfn.XLOOKUP(tbl_OrderProduct[[#This Row],[ProductID]],tbl_Product[ProductID],tbl_Product[ListPrice])*tbl_OrderProduct[[#This Row],[Quantity]]</f>
        <v>12.95</v>
      </c>
    </row>
    <row r="2646" spans="1:5" x14ac:dyDescent="0.4">
      <c r="A2646" t="s">
        <v>1259</v>
      </c>
      <c r="B2646" t="s">
        <v>4</v>
      </c>
      <c r="C2646" t="str">
        <f>_xlfn.XLOOKUP(tbl_OrderProduct[[#This Row],[ProductID]],tbl_Product[ProductID],tbl_Product[Category])</f>
        <v>Strategy</v>
      </c>
      <c r="D2646">
        <v>1</v>
      </c>
      <c r="E2646" s="3">
        <f>_xlfn.XLOOKUP(tbl_OrderProduct[[#This Row],[ProductID]],tbl_Product[ProductID],tbl_Product[ListPrice])*tbl_OrderProduct[[#This Row],[Quantity]]</f>
        <v>34.99</v>
      </c>
    </row>
    <row r="2647" spans="1:5" x14ac:dyDescent="0.4">
      <c r="A2647" t="s">
        <v>1259</v>
      </c>
      <c r="B2647" t="s">
        <v>150</v>
      </c>
      <c r="C2647" t="str">
        <f>_xlfn.XLOOKUP(tbl_OrderProduct[[#This Row],[ProductID]],tbl_Product[ProductID],tbl_Product[Category])</f>
        <v>Party</v>
      </c>
      <c r="D2647">
        <v>1</v>
      </c>
      <c r="E2647" s="3">
        <f>_xlfn.XLOOKUP(tbl_OrderProduct[[#This Row],[ProductID]],tbl_Product[ProductID],tbl_Product[ListPrice])*tbl_OrderProduct[[#This Row],[Quantity]]</f>
        <v>35</v>
      </c>
    </row>
    <row r="2648" spans="1:5" x14ac:dyDescent="0.4">
      <c r="A2648" t="s">
        <v>1260</v>
      </c>
      <c r="B2648" t="s">
        <v>162</v>
      </c>
      <c r="C2648" t="str">
        <f>_xlfn.XLOOKUP(tbl_OrderProduct[[#This Row],[ProductID]],tbl_Product[ProductID],tbl_Product[Category])</f>
        <v>Strategy</v>
      </c>
      <c r="D2648">
        <v>1</v>
      </c>
      <c r="E2648" s="3">
        <f>_xlfn.XLOOKUP(tbl_OrderProduct[[#This Row],[ProductID]],tbl_Product[ProductID],tbl_Product[ListPrice])*tbl_OrderProduct[[#This Row],[Quantity]]</f>
        <v>17.5</v>
      </c>
    </row>
    <row r="2649" spans="1:5" x14ac:dyDescent="0.4">
      <c r="A2649" t="s">
        <v>1260</v>
      </c>
      <c r="B2649" t="s">
        <v>4</v>
      </c>
      <c r="C2649" t="str">
        <f>_xlfn.XLOOKUP(tbl_OrderProduct[[#This Row],[ProductID]],tbl_Product[ProductID],tbl_Product[Category])</f>
        <v>Strategy</v>
      </c>
      <c r="D2649">
        <v>1</v>
      </c>
      <c r="E2649" s="3">
        <f>_xlfn.XLOOKUP(tbl_OrderProduct[[#This Row],[ProductID]],tbl_Product[ProductID],tbl_Product[ListPrice])*tbl_OrderProduct[[#This Row],[Quantity]]</f>
        <v>34.99</v>
      </c>
    </row>
    <row r="2650" spans="1:5" x14ac:dyDescent="0.4">
      <c r="A2650" t="s">
        <v>1261</v>
      </c>
      <c r="B2650" t="s">
        <v>150</v>
      </c>
      <c r="C2650" t="str">
        <f>_xlfn.XLOOKUP(tbl_OrderProduct[[#This Row],[ProductID]],tbl_Product[ProductID],tbl_Product[Category])</f>
        <v>Party</v>
      </c>
      <c r="D2650">
        <v>2</v>
      </c>
      <c r="E2650" s="3">
        <f>_xlfn.XLOOKUP(tbl_OrderProduct[[#This Row],[ProductID]],tbl_Product[ProductID],tbl_Product[ListPrice])*tbl_OrderProduct[[#This Row],[Quantity]]</f>
        <v>70</v>
      </c>
    </row>
    <row r="2651" spans="1:5" x14ac:dyDescent="0.4">
      <c r="A2651" t="s">
        <v>1261</v>
      </c>
      <c r="B2651" t="s">
        <v>3</v>
      </c>
      <c r="C2651" t="str">
        <f>_xlfn.XLOOKUP(tbl_OrderProduct[[#This Row],[ProductID]],tbl_Product[ProductID],tbl_Product[Category])</f>
        <v>Co-op</v>
      </c>
      <c r="D2651">
        <v>1</v>
      </c>
      <c r="E2651" s="3">
        <f>_xlfn.XLOOKUP(tbl_OrderProduct[[#This Row],[ProductID]],tbl_Product[ProductID],tbl_Product[ListPrice])*tbl_OrderProduct[[#This Row],[Quantity]]</f>
        <v>34.950000000000003</v>
      </c>
    </row>
    <row r="2652" spans="1:5" x14ac:dyDescent="0.4">
      <c r="A2652" t="s">
        <v>1261</v>
      </c>
      <c r="B2652" t="s">
        <v>7</v>
      </c>
      <c r="C2652" t="str">
        <f>_xlfn.XLOOKUP(tbl_OrderProduct[[#This Row],[ProductID]],tbl_Product[ProductID],tbl_Product[Category])</f>
        <v>Strategy</v>
      </c>
      <c r="D2652">
        <v>1</v>
      </c>
      <c r="E2652" s="3">
        <f>_xlfn.XLOOKUP(tbl_OrderProduct[[#This Row],[ProductID]],tbl_Product[ProductID],tbl_Product[ListPrice])*tbl_OrderProduct[[#This Row],[Quantity]]</f>
        <v>53</v>
      </c>
    </row>
    <row r="2653" spans="1:5" x14ac:dyDescent="0.4">
      <c r="A2653" t="s">
        <v>1262</v>
      </c>
      <c r="B2653" t="s">
        <v>11</v>
      </c>
      <c r="C2653" t="str">
        <f>_xlfn.XLOOKUP(tbl_OrderProduct[[#This Row],[ProductID]],tbl_Product[ProductID],tbl_Product[Category])</f>
        <v>Adventure</v>
      </c>
      <c r="D2653">
        <v>2</v>
      </c>
      <c r="E2653" s="3">
        <f>_xlfn.XLOOKUP(tbl_OrderProduct[[#This Row],[ProductID]],tbl_Product[ProductID],tbl_Product[ListPrice])*tbl_OrderProduct[[#This Row],[Quantity]]</f>
        <v>39.9</v>
      </c>
    </row>
    <row r="2654" spans="1:5" x14ac:dyDescent="0.4">
      <c r="A2654" t="s">
        <v>1263</v>
      </c>
      <c r="B2654" t="s">
        <v>159</v>
      </c>
      <c r="C2654" t="str">
        <f>_xlfn.XLOOKUP(tbl_OrderProduct[[#This Row],[ProductID]],tbl_Product[ProductID],tbl_Product[Category])</f>
        <v>Strategy</v>
      </c>
      <c r="D2654">
        <v>1</v>
      </c>
      <c r="E2654" s="3">
        <f>_xlfn.XLOOKUP(tbl_OrderProduct[[#This Row],[ProductID]],tbl_Product[ProductID],tbl_Product[ListPrice])*tbl_OrderProduct[[#This Row],[Quantity]]</f>
        <v>58</v>
      </c>
    </row>
    <row r="2655" spans="1:5" x14ac:dyDescent="0.4">
      <c r="A2655" t="s">
        <v>1263</v>
      </c>
      <c r="B2655" t="s">
        <v>141</v>
      </c>
      <c r="C2655" t="str">
        <f>_xlfn.XLOOKUP(tbl_OrderProduct[[#This Row],[ProductID]],tbl_Product[ProductID],tbl_Product[Category])</f>
        <v>Strategy</v>
      </c>
      <c r="D2655">
        <v>1</v>
      </c>
      <c r="E2655" s="3">
        <f>_xlfn.XLOOKUP(tbl_OrderProduct[[#This Row],[ProductID]],tbl_Product[ProductID],tbl_Product[ListPrice])*tbl_OrderProduct[[#This Row],[Quantity]]</f>
        <v>24</v>
      </c>
    </row>
    <row r="2656" spans="1:5" x14ac:dyDescent="0.4">
      <c r="A2656" t="s">
        <v>1263</v>
      </c>
      <c r="B2656" t="s">
        <v>132</v>
      </c>
      <c r="C2656" t="str">
        <f>_xlfn.XLOOKUP(tbl_OrderProduct[[#This Row],[ProductID]],tbl_Product[ProductID],tbl_Product[Category])</f>
        <v>Strategy</v>
      </c>
      <c r="D2656">
        <v>1</v>
      </c>
      <c r="E2656" s="3">
        <f>_xlfn.XLOOKUP(tbl_OrderProduct[[#This Row],[ProductID]],tbl_Product[ProductID],tbl_Product[ListPrice])*tbl_OrderProduct[[#This Row],[Quantity]]</f>
        <v>16.5</v>
      </c>
    </row>
    <row r="2657" spans="1:5" x14ac:dyDescent="0.4">
      <c r="A2657" t="s">
        <v>1263</v>
      </c>
      <c r="B2657" t="s">
        <v>11</v>
      </c>
      <c r="C2657" t="str">
        <f>_xlfn.XLOOKUP(tbl_OrderProduct[[#This Row],[ProductID]],tbl_Product[ProductID],tbl_Product[Category])</f>
        <v>Adventure</v>
      </c>
      <c r="D2657">
        <v>1</v>
      </c>
      <c r="E2657" s="3">
        <f>_xlfn.XLOOKUP(tbl_OrderProduct[[#This Row],[ProductID]],tbl_Product[ProductID],tbl_Product[ListPrice])*tbl_OrderProduct[[#This Row],[Quantity]]</f>
        <v>19.95</v>
      </c>
    </row>
    <row r="2658" spans="1:5" x14ac:dyDescent="0.4">
      <c r="A2658" t="s">
        <v>1264</v>
      </c>
      <c r="B2658" t="s">
        <v>8</v>
      </c>
      <c r="C2658" t="str">
        <f>_xlfn.XLOOKUP(tbl_OrderProduct[[#This Row],[ProductID]],tbl_Product[ProductID],tbl_Product[Category])</f>
        <v>Adventure</v>
      </c>
      <c r="D2658">
        <v>1</v>
      </c>
      <c r="E2658" s="3">
        <f>_xlfn.XLOOKUP(tbl_OrderProduct[[#This Row],[ProductID]],tbl_Product[ProductID],tbl_Product[ListPrice])*tbl_OrderProduct[[#This Row],[Quantity]]</f>
        <v>54.5</v>
      </c>
    </row>
    <row r="2659" spans="1:5" x14ac:dyDescent="0.4">
      <c r="A2659" t="s">
        <v>1265</v>
      </c>
      <c r="B2659" t="s">
        <v>11</v>
      </c>
      <c r="C2659" t="str">
        <f>_xlfn.XLOOKUP(tbl_OrderProduct[[#This Row],[ProductID]],tbl_Product[ProductID],tbl_Product[Category])</f>
        <v>Adventure</v>
      </c>
      <c r="D2659">
        <v>1</v>
      </c>
      <c r="E2659" s="3">
        <f>_xlfn.XLOOKUP(tbl_OrderProduct[[#This Row],[ProductID]],tbl_Product[ProductID],tbl_Product[ListPrice])*tbl_OrderProduct[[#This Row],[Quantity]]</f>
        <v>19.95</v>
      </c>
    </row>
    <row r="2660" spans="1:5" x14ac:dyDescent="0.4">
      <c r="A2660" t="s">
        <v>1266</v>
      </c>
      <c r="B2660" t="s">
        <v>135</v>
      </c>
      <c r="C2660" t="str">
        <f>_xlfn.XLOOKUP(tbl_OrderProduct[[#This Row],[ProductID]],tbl_Product[ProductID],tbl_Product[Category])</f>
        <v>Classic</v>
      </c>
      <c r="D2660">
        <v>1</v>
      </c>
      <c r="E2660" s="3">
        <f>_xlfn.XLOOKUP(tbl_OrderProduct[[#This Row],[ProductID]],tbl_Product[ProductID],tbl_Product[ListPrice])*tbl_OrderProduct[[#This Row],[Quantity]]</f>
        <v>16.989999999999998</v>
      </c>
    </row>
    <row r="2661" spans="1:5" x14ac:dyDescent="0.4">
      <c r="A2661" t="s">
        <v>1266</v>
      </c>
      <c r="B2661" t="s">
        <v>155</v>
      </c>
      <c r="C2661" t="str">
        <f>_xlfn.XLOOKUP(tbl_OrderProduct[[#This Row],[ProductID]],tbl_Product[ProductID],tbl_Product[Category])</f>
        <v>Strategy</v>
      </c>
      <c r="D2661">
        <v>1</v>
      </c>
      <c r="E2661" s="3">
        <f>_xlfn.XLOOKUP(tbl_OrderProduct[[#This Row],[ProductID]],tbl_Product[ProductID],tbl_Product[ListPrice])*tbl_OrderProduct[[#This Row],[Quantity]]</f>
        <v>27</v>
      </c>
    </row>
    <row r="2662" spans="1:5" x14ac:dyDescent="0.4">
      <c r="A2662" t="s">
        <v>1267</v>
      </c>
      <c r="B2662" t="s">
        <v>158</v>
      </c>
      <c r="C2662" t="str">
        <f>_xlfn.XLOOKUP(tbl_OrderProduct[[#This Row],[ProductID]],tbl_Product[ProductID],tbl_Product[Category])</f>
        <v>Classic</v>
      </c>
      <c r="D2662">
        <v>2</v>
      </c>
      <c r="E2662" s="3">
        <f>_xlfn.XLOOKUP(tbl_OrderProduct[[#This Row],[ProductID]],tbl_Product[ProductID],tbl_Product[ListPrice])*tbl_OrderProduct[[#This Row],[Quantity]]</f>
        <v>90</v>
      </c>
    </row>
    <row r="2663" spans="1:5" x14ac:dyDescent="0.4">
      <c r="A2663" t="s">
        <v>1268</v>
      </c>
      <c r="B2663" t="s">
        <v>140</v>
      </c>
      <c r="C2663" t="str">
        <f>_xlfn.XLOOKUP(tbl_OrderProduct[[#This Row],[ProductID]],tbl_Product[ProductID],tbl_Product[Category])</f>
        <v>Strategy</v>
      </c>
      <c r="D2663">
        <v>1</v>
      </c>
      <c r="E2663" s="3">
        <f>_xlfn.XLOOKUP(tbl_OrderProduct[[#This Row],[ProductID]],tbl_Product[ProductID],tbl_Product[ListPrice])*tbl_OrderProduct[[#This Row],[Quantity]]</f>
        <v>63.49</v>
      </c>
    </row>
    <row r="2664" spans="1:5" x14ac:dyDescent="0.4">
      <c r="A2664" t="s">
        <v>1268</v>
      </c>
      <c r="B2664" t="s">
        <v>143</v>
      </c>
      <c r="C2664" t="str">
        <f>_xlfn.XLOOKUP(tbl_OrderProduct[[#This Row],[ProductID]],tbl_Product[ProductID],tbl_Product[Category])</f>
        <v>Party</v>
      </c>
      <c r="D2664">
        <v>1</v>
      </c>
      <c r="E2664" s="3">
        <f>_xlfn.XLOOKUP(tbl_OrderProduct[[#This Row],[ProductID]],tbl_Product[ProductID],tbl_Product[ListPrice])*tbl_OrderProduct[[#This Row],[Quantity]]</f>
        <v>21.95</v>
      </c>
    </row>
    <row r="2665" spans="1:5" x14ac:dyDescent="0.4">
      <c r="A2665" t="s">
        <v>1268</v>
      </c>
      <c r="B2665" t="s">
        <v>163</v>
      </c>
      <c r="C2665" t="str">
        <f>_xlfn.XLOOKUP(tbl_OrderProduct[[#This Row],[ProductID]],tbl_Product[ProductID],tbl_Product[Category])</f>
        <v>Party</v>
      </c>
      <c r="D2665">
        <v>1</v>
      </c>
      <c r="E2665" s="3">
        <f>_xlfn.XLOOKUP(tbl_OrderProduct[[#This Row],[ProductID]],tbl_Product[ProductID],tbl_Product[ListPrice])*tbl_OrderProduct[[#This Row],[Quantity]]</f>
        <v>38</v>
      </c>
    </row>
    <row r="2666" spans="1:5" x14ac:dyDescent="0.4">
      <c r="A2666" t="s">
        <v>1268</v>
      </c>
      <c r="B2666" t="s">
        <v>138</v>
      </c>
      <c r="C2666" t="str">
        <f>_xlfn.XLOOKUP(tbl_OrderProduct[[#This Row],[ProductID]],tbl_Product[ProductID],tbl_Product[Category])</f>
        <v>Classic</v>
      </c>
      <c r="D2666">
        <v>1</v>
      </c>
      <c r="E2666" s="3">
        <f>_xlfn.XLOOKUP(tbl_OrderProduct[[#This Row],[ProductID]],tbl_Product[ProductID],tbl_Product[ListPrice])*tbl_OrderProduct[[#This Row],[Quantity]]</f>
        <v>62</v>
      </c>
    </row>
    <row r="2667" spans="1:5" x14ac:dyDescent="0.4">
      <c r="A2667" t="s">
        <v>1269</v>
      </c>
      <c r="B2667" t="s">
        <v>158</v>
      </c>
      <c r="C2667" t="str">
        <f>_xlfn.XLOOKUP(tbl_OrderProduct[[#This Row],[ProductID]],tbl_Product[ProductID],tbl_Product[Category])</f>
        <v>Classic</v>
      </c>
      <c r="D2667">
        <v>1</v>
      </c>
      <c r="E2667" s="3">
        <f>_xlfn.XLOOKUP(tbl_OrderProduct[[#This Row],[ProductID]],tbl_Product[ProductID],tbl_Product[ListPrice])*tbl_OrderProduct[[#This Row],[Quantity]]</f>
        <v>45</v>
      </c>
    </row>
    <row r="2668" spans="1:5" x14ac:dyDescent="0.4">
      <c r="A2668" t="s">
        <v>1269</v>
      </c>
      <c r="B2668" t="s">
        <v>10</v>
      </c>
      <c r="C2668" t="str">
        <f>_xlfn.XLOOKUP(tbl_OrderProduct[[#This Row],[ProductID]],tbl_Product[ProductID],tbl_Product[Category])</f>
        <v>Party</v>
      </c>
      <c r="D2668">
        <v>2</v>
      </c>
      <c r="E2668" s="3">
        <f>_xlfn.XLOOKUP(tbl_OrderProduct[[#This Row],[ProductID]],tbl_Product[ProductID],tbl_Product[ListPrice])*tbl_OrderProduct[[#This Row],[Quantity]]</f>
        <v>98</v>
      </c>
    </row>
    <row r="2669" spans="1:5" x14ac:dyDescent="0.4">
      <c r="A2669" t="s">
        <v>1269</v>
      </c>
      <c r="B2669" t="s">
        <v>140</v>
      </c>
      <c r="C2669" t="str">
        <f>_xlfn.XLOOKUP(tbl_OrderProduct[[#This Row],[ProductID]],tbl_Product[ProductID],tbl_Product[Category])</f>
        <v>Strategy</v>
      </c>
      <c r="D2669">
        <v>2</v>
      </c>
      <c r="E2669" s="3">
        <f>_xlfn.XLOOKUP(tbl_OrderProduct[[#This Row],[ProductID]],tbl_Product[ProductID],tbl_Product[ListPrice])*tbl_OrderProduct[[#This Row],[Quantity]]</f>
        <v>126.98</v>
      </c>
    </row>
    <row r="2670" spans="1:5" x14ac:dyDescent="0.4">
      <c r="A2670" t="s">
        <v>1269</v>
      </c>
      <c r="B2670" t="s">
        <v>163</v>
      </c>
      <c r="C2670" t="str">
        <f>_xlfn.XLOOKUP(tbl_OrderProduct[[#This Row],[ProductID]],tbl_Product[ProductID],tbl_Product[Category])</f>
        <v>Party</v>
      </c>
      <c r="D2670">
        <v>2</v>
      </c>
      <c r="E2670" s="3">
        <f>_xlfn.XLOOKUP(tbl_OrderProduct[[#This Row],[ProductID]],tbl_Product[ProductID],tbl_Product[ListPrice])*tbl_OrderProduct[[#This Row],[Quantity]]</f>
        <v>76</v>
      </c>
    </row>
    <row r="2671" spans="1:5" x14ac:dyDescent="0.4">
      <c r="A2671" t="s">
        <v>1270</v>
      </c>
      <c r="B2671" t="s">
        <v>141</v>
      </c>
      <c r="C2671" t="str">
        <f>_xlfn.XLOOKUP(tbl_OrderProduct[[#This Row],[ProductID]],tbl_Product[ProductID],tbl_Product[Category])</f>
        <v>Strategy</v>
      </c>
      <c r="D2671">
        <v>2</v>
      </c>
      <c r="E2671" s="3">
        <f>_xlfn.XLOOKUP(tbl_OrderProduct[[#This Row],[ProductID]],tbl_Product[ProductID],tbl_Product[ListPrice])*tbl_OrderProduct[[#This Row],[Quantity]]</f>
        <v>48</v>
      </c>
    </row>
    <row r="2672" spans="1:5" x14ac:dyDescent="0.4">
      <c r="A2672" t="s">
        <v>1270</v>
      </c>
      <c r="B2672" t="s">
        <v>139</v>
      </c>
      <c r="C2672" t="str">
        <f>_xlfn.XLOOKUP(tbl_OrderProduct[[#This Row],[ProductID]],tbl_Product[ProductID],tbl_Product[Category])</f>
        <v>Strategy</v>
      </c>
      <c r="D2672">
        <v>1</v>
      </c>
      <c r="E2672" s="3">
        <f>_xlfn.XLOOKUP(tbl_OrderProduct[[#This Row],[ProductID]],tbl_Product[ProductID],tbl_Product[ListPrice])*tbl_OrderProduct[[#This Row],[Quantity]]</f>
        <v>54.99</v>
      </c>
    </row>
    <row r="2673" spans="1:5" x14ac:dyDescent="0.4">
      <c r="A2673" t="s">
        <v>1271</v>
      </c>
      <c r="B2673" t="s">
        <v>150</v>
      </c>
      <c r="C2673" t="str">
        <f>_xlfn.XLOOKUP(tbl_OrderProduct[[#This Row],[ProductID]],tbl_Product[ProductID],tbl_Product[Category])</f>
        <v>Party</v>
      </c>
      <c r="D2673">
        <v>1</v>
      </c>
      <c r="E2673" s="3">
        <f>_xlfn.XLOOKUP(tbl_OrderProduct[[#This Row],[ProductID]],tbl_Product[ProductID],tbl_Product[ListPrice])*tbl_OrderProduct[[#This Row],[Quantity]]</f>
        <v>35</v>
      </c>
    </row>
    <row r="2674" spans="1:5" x14ac:dyDescent="0.4">
      <c r="A2674" t="s">
        <v>1271</v>
      </c>
      <c r="B2674" t="s">
        <v>6</v>
      </c>
      <c r="C2674" t="str">
        <f>_xlfn.XLOOKUP(tbl_OrderProduct[[#This Row],[ProductID]],tbl_Product[ProductID],tbl_Product[Category])</f>
        <v>Adventure</v>
      </c>
      <c r="D2674">
        <v>1</v>
      </c>
      <c r="E2674" s="3">
        <f>_xlfn.XLOOKUP(tbl_OrderProduct[[#This Row],[ProductID]],tbl_Product[ProductID],tbl_Product[ListPrice])*tbl_OrderProduct[[#This Row],[Quantity]]</f>
        <v>17</v>
      </c>
    </row>
    <row r="2675" spans="1:5" x14ac:dyDescent="0.4">
      <c r="A2675" t="s">
        <v>1272</v>
      </c>
      <c r="B2675" t="s">
        <v>2</v>
      </c>
      <c r="C2675" t="str">
        <f>_xlfn.XLOOKUP(tbl_OrderProduct[[#This Row],[ProductID]],tbl_Product[ProductID],tbl_Product[Category])</f>
        <v>Strategy</v>
      </c>
      <c r="D2675">
        <v>1</v>
      </c>
      <c r="E2675" s="3">
        <f>_xlfn.XLOOKUP(tbl_OrderProduct[[#This Row],[ProductID]],tbl_Product[ProductID],tbl_Product[ListPrice])*tbl_OrderProduct[[#This Row],[Quantity]]</f>
        <v>12.95</v>
      </c>
    </row>
    <row r="2676" spans="1:5" x14ac:dyDescent="0.4">
      <c r="A2676" t="s">
        <v>1273</v>
      </c>
      <c r="B2676" t="s">
        <v>143</v>
      </c>
      <c r="C2676" t="str">
        <f>_xlfn.XLOOKUP(tbl_OrderProduct[[#This Row],[ProductID]],tbl_Product[ProductID],tbl_Product[Category])</f>
        <v>Party</v>
      </c>
      <c r="D2676">
        <v>3</v>
      </c>
      <c r="E2676" s="3">
        <f>_xlfn.XLOOKUP(tbl_OrderProduct[[#This Row],[ProductID]],tbl_Product[ProductID],tbl_Product[ListPrice])*tbl_OrderProduct[[#This Row],[Quantity]]</f>
        <v>65.849999999999994</v>
      </c>
    </row>
    <row r="2677" spans="1:5" x14ac:dyDescent="0.4">
      <c r="A2677" t="s">
        <v>1273</v>
      </c>
      <c r="B2677" t="s">
        <v>141</v>
      </c>
      <c r="C2677" t="str">
        <f>_xlfn.XLOOKUP(tbl_OrderProduct[[#This Row],[ProductID]],tbl_Product[ProductID],tbl_Product[Category])</f>
        <v>Strategy</v>
      </c>
      <c r="D2677">
        <v>1</v>
      </c>
      <c r="E2677" s="3">
        <f>_xlfn.XLOOKUP(tbl_OrderProduct[[#This Row],[ProductID]],tbl_Product[ProductID],tbl_Product[ListPrice])*tbl_OrderProduct[[#This Row],[Quantity]]</f>
        <v>24</v>
      </c>
    </row>
    <row r="2678" spans="1:5" x14ac:dyDescent="0.4">
      <c r="A2678" t="s">
        <v>1273</v>
      </c>
      <c r="B2678" t="s">
        <v>144</v>
      </c>
      <c r="C2678" t="str">
        <f>_xlfn.XLOOKUP(tbl_OrderProduct[[#This Row],[ProductID]],tbl_Product[ProductID],tbl_Product[Category])</f>
        <v>Strategy</v>
      </c>
      <c r="D2678">
        <v>2</v>
      </c>
      <c r="E2678" s="3">
        <f>_xlfn.XLOOKUP(tbl_OrderProduct[[#This Row],[ProductID]],tbl_Product[ProductID],tbl_Product[ListPrice])*tbl_OrderProduct[[#This Row],[Quantity]]</f>
        <v>129.9</v>
      </c>
    </row>
    <row r="2679" spans="1:5" x14ac:dyDescent="0.4">
      <c r="A2679" t="s">
        <v>1273</v>
      </c>
      <c r="B2679" t="s">
        <v>153</v>
      </c>
      <c r="C2679" t="str">
        <f>_xlfn.XLOOKUP(tbl_OrderProduct[[#This Row],[ProductID]],tbl_Product[ProductID],tbl_Product[Category])</f>
        <v>Strategy</v>
      </c>
      <c r="D2679">
        <v>1</v>
      </c>
      <c r="E2679" s="3">
        <f>_xlfn.XLOOKUP(tbl_OrderProduct[[#This Row],[ProductID]],tbl_Product[ProductID],tbl_Product[ListPrice])*tbl_OrderProduct[[#This Row],[Quantity]]</f>
        <v>37.950000000000003</v>
      </c>
    </row>
    <row r="2680" spans="1:5" x14ac:dyDescent="0.4">
      <c r="A2680" t="s">
        <v>1274</v>
      </c>
      <c r="B2680" t="s">
        <v>147</v>
      </c>
      <c r="C2680" t="str">
        <f>_xlfn.XLOOKUP(tbl_OrderProduct[[#This Row],[ProductID]],tbl_Product[ProductID],tbl_Product[Category])</f>
        <v>Classic</v>
      </c>
      <c r="D2680">
        <v>1</v>
      </c>
      <c r="E2680" s="3">
        <f>_xlfn.XLOOKUP(tbl_OrderProduct[[#This Row],[ProductID]],tbl_Product[ProductID],tbl_Product[ListPrice])*tbl_OrderProduct[[#This Row],[Quantity]]</f>
        <v>40.950000000000003</v>
      </c>
    </row>
    <row r="2681" spans="1:5" x14ac:dyDescent="0.4">
      <c r="A2681" t="s">
        <v>1275</v>
      </c>
      <c r="B2681" t="s">
        <v>9</v>
      </c>
      <c r="C2681" t="str">
        <f>_xlfn.XLOOKUP(tbl_OrderProduct[[#This Row],[ProductID]],tbl_Product[ProductID],tbl_Product[Category])</f>
        <v>Strategy</v>
      </c>
      <c r="D2681">
        <v>2</v>
      </c>
      <c r="E2681" s="3">
        <f>_xlfn.XLOOKUP(tbl_OrderProduct[[#This Row],[ProductID]],tbl_Product[ProductID],tbl_Product[ListPrice])*tbl_OrderProduct[[#This Row],[Quantity]]</f>
        <v>147.9</v>
      </c>
    </row>
    <row r="2682" spans="1:5" x14ac:dyDescent="0.4">
      <c r="A2682" t="s">
        <v>1276</v>
      </c>
      <c r="B2682" t="s">
        <v>8</v>
      </c>
      <c r="C2682" t="str">
        <f>_xlfn.XLOOKUP(tbl_OrderProduct[[#This Row],[ProductID]],tbl_Product[ProductID],tbl_Product[Category])</f>
        <v>Adventure</v>
      </c>
      <c r="D2682">
        <v>2</v>
      </c>
      <c r="E2682" s="3">
        <f>_xlfn.XLOOKUP(tbl_OrderProduct[[#This Row],[ProductID]],tbl_Product[ProductID],tbl_Product[ListPrice])*tbl_OrderProduct[[#This Row],[Quantity]]</f>
        <v>109</v>
      </c>
    </row>
    <row r="2683" spans="1:5" x14ac:dyDescent="0.4">
      <c r="A2683" t="s">
        <v>1276</v>
      </c>
      <c r="B2683" t="s">
        <v>153</v>
      </c>
      <c r="C2683" t="str">
        <f>_xlfn.XLOOKUP(tbl_OrderProduct[[#This Row],[ProductID]],tbl_Product[ProductID],tbl_Product[Category])</f>
        <v>Strategy</v>
      </c>
      <c r="D2683">
        <v>1</v>
      </c>
      <c r="E2683" s="3">
        <f>_xlfn.XLOOKUP(tbl_OrderProduct[[#This Row],[ProductID]],tbl_Product[ProductID],tbl_Product[ListPrice])*tbl_OrderProduct[[#This Row],[Quantity]]</f>
        <v>37.950000000000003</v>
      </c>
    </row>
    <row r="2684" spans="1:5" x14ac:dyDescent="0.4">
      <c r="A2684" t="s">
        <v>1277</v>
      </c>
      <c r="B2684" t="s">
        <v>134</v>
      </c>
      <c r="C2684" t="str">
        <f>_xlfn.XLOOKUP(tbl_OrderProduct[[#This Row],[ProductID]],tbl_Product[ProductID],tbl_Product[Category])</f>
        <v>Co-op</v>
      </c>
      <c r="D2684">
        <v>1</v>
      </c>
      <c r="E2684" s="3">
        <f>_xlfn.XLOOKUP(tbl_OrderProduct[[#This Row],[ProductID]],tbl_Product[ProductID],tbl_Product[ListPrice])*tbl_OrderProduct[[#This Row],[Quantity]]</f>
        <v>33.5</v>
      </c>
    </row>
    <row r="2685" spans="1:5" x14ac:dyDescent="0.4">
      <c r="A2685" t="s">
        <v>1278</v>
      </c>
      <c r="B2685" t="s">
        <v>139</v>
      </c>
      <c r="C2685" t="str">
        <f>_xlfn.XLOOKUP(tbl_OrderProduct[[#This Row],[ProductID]],tbl_Product[ProductID],tbl_Product[Category])</f>
        <v>Strategy</v>
      </c>
      <c r="D2685">
        <v>1</v>
      </c>
      <c r="E2685" s="3">
        <f>_xlfn.XLOOKUP(tbl_OrderProduct[[#This Row],[ProductID]],tbl_Product[ProductID],tbl_Product[ListPrice])*tbl_OrderProduct[[#This Row],[Quantity]]</f>
        <v>54.99</v>
      </c>
    </row>
    <row r="2686" spans="1:5" x14ac:dyDescent="0.4">
      <c r="A2686" t="s">
        <v>1279</v>
      </c>
      <c r="B2686" t="s">
        <v>143</v>
      </c>
      <c r="C2686" t="str">
        <f>_xlfn.XLOOKUP(tbl_OrderProduct[[#This Row],[ProductID]],tbl_Product[ProductID],tbl_Product[Category])</f>
        <v>Party</v>
      </c>
      <c r="D2686">
        <v>3</v>
      </c>
      <c r="E2686" s="3">
        <f>_xlfn.XLOOKUP(tbl_OrderProduct[[#This Row],[ProductID]],tbl_Product[ProductID],tbl_Product[ListPrice])*tbl_OrderProduct[[#This Row],[Quantity]]</f>
        <v>65.849999999999994</v>
      </c>
    </row>
    <row r="2687" spans="1:5" x14ac:dyDescent="0.4">
      <c r="A2687" t="s">
        <v>1279</v>
      </c>
      <c r="B2687" t="s">
        <v>149</v>
      </c>
      <c r="C2687" t="str">
        <f>_xlfn.XLOOKUP(tbl_OrderProduct[[#This Row],[ProductID]],tbl_Product[ProductID],tbl_Product[Category])</f>
        <v>Co-op</v>
      </c>
      <c r="D2687">
        <v>1</v>
      </c>
      <c r="E2687" s="3">
        <f>_xlfn.XLOOKUP(tbl_OrderProduct[[#This Row],[ProductID]],tbl_Product[ProductID],tbl_Product[ListPrice])*tbl_OrderProduct[[#This Row],[Quantity]]</f>
        <v>20.99</v>
      </c>
    </row>
    <row r="2688" spans="1:5" x14ac:dyDescent="0.4">
      <c r="A2688" t="s">
        <v>1279</v>
      </c>
      <c r="B2688" t="s">
        <v>146</v>
      </c>
      <c r="C2688" t="str">
        <f>_xlfn.XLOOKUP(tbl_OrderProduct[[#This Row],[ProductID]],tbl_Product[ProductID],tbl_Product[Category])</f>
        <v>Strategy</v>
      </c>
      <c r="D2688">
        <v>1</v>
      </c>
      <c r="E2688" s="3">
        <f>_xlfn.XLOOKUP(tbl_OrderProduct[[#This Row],[ProductID]],tbl_Product[ProductID],tbl_Product[ListPrice])*tbl_OrderProduct[[#This Row],[Quantity]]</f>
        <v>49.49</v>
      </c>
    </row>
    <row r="2689" spans="1:5" x14ac:dyDescent="0.4">
      <c r="A2689" t="s">
        <v>1279</v>
      </c>
      <c r="B2689" t="s">
        <v>11</v>
      </c>
      <c r="C2689" t="str">
        <f>_xlfn.XLOOKUP(tbl_OrderProduct[[#This Row],[ProductID]],tbl_Product[ProductID],tbl_Product[Category])</f>
        <v>Adventure</v>
      </c>
      <c r="D2689">
        <v>1</v>
      </c>
      <c r="E2689" s="3">
        <f>_xlfn.XLOOKUP(tbl_OrderProduct[[#This Row],[ProductID]],tbl_Product[ProductID],tbl_Product[ListPrice])*tbl_OrderProduct[[#This Row],[Quantity]]</f>
        <v>19.95</v>
      </c>
    </row>
    <row r="2690" spans="1:5" x14ac:dyDescent="0.4">
      <c r="A2690" t="s">
        <v>1280</v>
      </c>
      <c r="B2690" t="s">
        <v>162</v>
      </c>
      <c r="C2690" t="str">
        <f>_xlfn.XLOOKUP(tbl_OrderProduct[[#This Row],[ProductID]],tbl_Product[ProductID],tbl_Product[Category])</f>
        <v>Strategy</v>
      </c>
      <c r="D2690">
        <v>1</v>
      </c>
      <c r="E2690" s="3">
        <f>_xlfn.XLOOKUP(tbl_OrderProduct[[#This Row],[ProductID]],tbl_Product[ProductID],tbl_Product[ListPrice])*tbl_OrderProduct[[#This Row],[Quantity]]</f>
        <v>17.5</v>
      </c>
    </row>
    <row r="2691" spans="1:5" x14ac:dyDescent="0.4">
      <c r="A2691" t="s">
        <v>1281</v>
      </c>
      <c r="B2691" t="s">
        <v>140</v>
      </c>
      <c r="C2691" t="str">
        <f>_xlfn.XLOOKUP(tbl_OrderProduct[[#This Row],[ProductID]],tbl_Product[ProductID],tbl_Product[Category])</f>
        <v>Strategy</v>
      </c>
      <c r="D2691">
        <v>3</v>
      </c>
      <c r="E2691" s="3">
        <f>_xlfn.XLOOKUP(tbl_OrderProduct[[#This Row],[ProductID]],tbl_Product[ProductID],tbl_Product[ListPrice])*tbl_OrderProduct[[#This Row],[Quantity]]</f>
        <v>190.47</v>
      </c>
    </row>
    <row r="2692" spans="1:5" x14ac:dyDescent="0.4">
      <c r="A2692" t="s">
        <v>1281</v>
      </c>
      <c r="B2692" t="s">
        <v>3</v>
      </c>
      <c r="C2692" t="str">
        <f>_xlfn.XLOOKUP(tbl_OrderProduct[[#This Row],[ProductID]],tbl_Product[ProductID],tbl_Product[Category])</f>
        <v>Co-op</v>
      </c>
      <c r="D2692">
        <v>1</v>
      </c>
      <c r="E2692" s="3">
        <f>_xlfn.XLOOKUP(tbl_OrderProduct[[#This Row],[ProductID]],tbl_Product[ProductID],tbl_Product[ListPrice])*tbl_OrderProduct[[#This Row],[Quantity]]</f>
        <v>34.950000000000003</v>
      </c>
    </row>
    <row r="2693" spans="1:5" x14ac:dyDescent="0.4">
      <c r="A2693" t="s">
        <v>1282</v>
      </c>
      <c r="B2693" t="s">
        <v>161</v>
      </c>
      <c r="C2693" t="str">
        <f>_xlfn.XLOOKUP(tbl_OrderProduct[[#This Row],[ProductID]],tbl_Product[ProductID],tbl_Product[Category])</f>
        <v>Strategy</v>
      </c>
      <c r="D2693">
        <v>1</v>
      </c>
      <c r="E2693" s="3">
        <f>_xlfn.XLOOKUP(tbl_OrderProduct[[#This Row],[ProductID]],tbl_Product[ProductID],tbl_Product[ListPrice])*tbl_OrderProduct[[#This Row],[Quantity]]</f>
        <v>55.95</v>
      </c>
    </row>
    <row r="2694" spans="1:5" x14ac:dyDescent="0.4">
      <c r="A2694" t="s">
        <v>1282</v>
      </c>
      <c r="B2694" t="s">
        <v>7</v>
      </c>
      <c r="C2694" t="str">
        <f>_xlfn.XLOOKUP(tbl_OrderProduct[[#This Row],[ProductID]],tbl_Product[ProductID],tbl_Product[Category])</f>
        <v>Strategy</v>
      </c>
      <c r="D2694">
        <v>2</v>
      </c>
      <c r="E2694" s="3">
        <f>_xlfn.XLOOKUP(tbl_OrderProduct[[#This Row],[ProductID]],tbl_Product[ProductID],tbl_Product[ListPrice])*tbl_OrderProduct[[#This Row],[Quantity]]</f>
        <v>106</v>
      </c>
    </row>
    <row r="2695" spans="1:5" x14ac:dyDescent="0.4">
      <c r="A2695" t="s">
        <v>1282</v>
      </c>
      <c r="B2695" t="s">
        <v>9</v>
      </c>
      <c r="C2695" t="str">
        <f>_xlfn.XLOOKUP(tbl_OrderProduct[[#This Row],[ProductID]],tbl_Product[ProductID],tbl_Product[Category])</f>
        <v>Strategy</v>
      </c>
      <c r="D2695">
        <v>1</v>
      </c>
      <c r="E2695" s="3">
        <f>_xlfn.XLOOKUP(tbl_OrderProduct[[#This Row],[ProductID]],tbl_Product[ProductID],tbl_Product[ListPrice])*tbl_OrderProduct[[#This Row],[Quantity]]</f>
        <v>73.95</v>
      </c>
    </row>
    <row r="2696" spans="1:5" x14ac:dyDescent="0.4">
      <c r="A2696" t="s">
        <v>1282</v>
      </c>
      <c r="B2696" t="s">
        <v>144</v>
      </c>
      <c r="C2696" t="str">
        <f>_xlfn.XLOOKUP(tbl_OrderProduct[[#This Row],[ProductID]],tbl_Product[ProductID],tbl_Product[Category])</f>
        <v>Strategy</v>
      </c>
      <c r="D2696">
        <v>2</v>
      </c>
      <c r="E2696" s="3">
        <f>_xlfn.XLOOKUP(tbl_OrderProduct[[#This Row],[ProductID]],tbl_Product[ProductID],tbl_Product[ListPrice])*tbl_OrderProduct[[#This Row],[Quantity]]</f>
        <v>129.9</v>
      </c>
    </row>
    <row r="2697" spans="1:5" x14ac:dyDescent="0.4">
      <c r="A2697" t="s">
        <v>1283</v>
      </c>
      <c r="B2697" t="s">
        <v>131</v>
      </c>
      <c r="C2697" t="str">
        <f>_xlfn.XLOOKUP(tbl_OrderProduct[[#This Row],[ProductID]],tbl_Product[ProductID],tbl_Product[Category])</f>
        <v>Strategy</v>
      </c>
      <c r="D2697">
        <v>1</v>
      </c>
      <c r="E2697" s="3">
        <f>_xlfn.XLOOKUP(tbl_OrderProduct[[#This Row],[ProductID]],tbl_Product[ProductID],tbl_Product[ListPrice])*tbl_OrderProduct[[#This Row],[Quantity]]</f>
        <v>49</v>
      </c>
    </row>
    <row r="2698" spans="1:5" x14ac:dyDescent="0.4">
      <c r="A2698" t="s">
        <v>1283</v>
      </c>
      <c r="B2698" t="s">
        <v>160</v>
      </c>
      <c r="C2698" t="str">
        <f>_xlfn.XLOOKUP(tbl_OrderProduct[[#This Row],[ProductID]],tbl_Product[ProductID],tbl_Product[Category])</f>
        <v>Co-op</v>
      </c>
      <c r="D2698">
        <v>1</v>
      </c>
      <c r="E2698" s="3">
        <f>_xlfn.XLOOKUP(tbl_OrderProduct[[#This Row],[ProductID]],tbl_Product[ProductID],tbl_Product[ListPrice])*tbl_OrderProduct[[#This Row],[Quantity]]</f>
        <v>38.49</v>
      </c>
    </row>
    <row r="2699" spans="1:5" x14ac:dyDescent="0.4">
      <c r="A2699" t="s">
        <v>1284</v>
      </c>
      <c r="B2699" t="s">
        <v>138</v>
      </c>
      <c r="C2699" t="str">
        <f>_xlfn.XLOOKUP(tbl_OrderProduct[[#This Row],[ProductID]],tbl_Product[ProductID],tbl_Product[Category])</f>
        <v>Classic</v>
      </c>
      <c r="D2699">
        <v>1</v>
      </c>
      <c r="E2699" s="3">
        <f>_xlfn.XLOOKUP(tbl_OrderProduct[[#This Row],[ProductID]],tbl_Product[ProductID],tbl_Product[ListPrice])*tbl_OrderProduct[[#This Row],[Quantity]]</f>
        <v>62</v>
      </c>
    </row>
    <row r="2700" spans="1:5" x14ac:dyDescent="0.4">
      <c r="A2700" t="s">
        <v>1284</v>
      </c>
      <c r="B2700" t="s">
        <v>153</v>
      </c>
      <c r="C2700" t="str">
        <f>_xlfn.XLOOKUP(tbl_OrderProduct[[#This Row],[ProductID]],tbl_Product[ProductID],tbl_Product[Category])</f>
        <v>Strategy</v>
      </c>
      <c r="D2700">
        <v>2</v>
      </c>
      <c r="E2700" s="3">
        <f>_xlfn.XLOOKUP(tbl_OrderProduct[[#This Row],[ProductID]],tbl_Product[ProductID],tbl_Product[ListPrice])*tbl_OrderProduct[[#This Row],[Quantity]]</f>
        <v>75.900000000000006</v>
      </c>
    </row>
    <row r="2701" spans="1:5" x14ac:dyDescent="0.4">
      <c r="A2701" t="s">
        <v>1284</v>
      </c>
      <c r="B2701" t="s">
        <v>151</v>
      </c>
      <c r="C2701" t="str">
        <f>_xlfn.XLOOKUP(tbl_OrderProduct[[#This Row],[ProductID]],tbl_Product[ProductID],tbl_Product[Category])</f>
        <v>Adventure</v>
      </c>
      <c r="D2701">
        <v>1</v>
      </c>
      <c r="E2701" s="3">
        <f>_xlfn.XLOOKUP(tbl_OrderProduct[[#This Row],[ProductID]],tbl_Product[ProductID],tbl_Product[ListPrice])*tbl_OrderProduct[[#This Row],[Quantity]]</f>
        <v>60.95</v>
      </c>
    </row>
    <row r="2702" spans="1:5" x14ac:dyDescent="0.4">
      <c r="A2702" t="s">
        <v>1284</v>
      </c>
      <c r="B2702" t="s">
        <v>7</v>
      </c>
      <c r="C2702" t="str">
        <f>_xlfn.XLOOKUP(tbl_OrderProduct[[#This Row],[ProductID]],tbl_Product[ProductID],tbl_Product[Category])</f>
        <v>Strategy</v>
      </c>
      <c r="D2702">
        <v>1</v>
      </c>
      <c r="E2702" s="3">
        <f>_xlfn.XLOOKUP(tbl_OrderProduct[[#This Row],[ProductID]],tbl_Product[ProductID],tbl_Product[ListPrice])*tbl_OrderProduct[[#This Row],[Quantity]]</f>
        <v>53</v>
      </c>
    </row>
    <row r="2703" spans="1:5" x14ac:dyDescent="0.4">
      <c r="A2703" t="s">
        <v>1284</v>
      </c>
      <c r="B2703" t="s">
        <v>143</v>
      </c>
      <c r="C2703" t="str">
        <f>_xlfn.XLOOKUP(tbl_OrderProduct[[#This Row],[ProductID]],tbl_Product[ProductID],tbl_Product[Category])</f>
        <v>Party</v>
      </c>
      <c r="D2703">
        <v>1</v>
      </c>
      <c r="E2703" s="3">
        <f>_xlfn.XLOOKUP(tbl_OrderProduct[[#This Row],[ProductID]],tbl_Product[ProductID],tbl_Product[ListPrice])*tbl_OrderProduct[[#This Row],[Quantity]]</f>
        <v>21.95</v>
      </c>
    </row>
    <row r="2704" spans="1:5" x14ac:dyDescent="0.4">
      <c r="A2704" t="s">
        <v>1285</v>
      </c>
      <c r="B2704" t="s">
        <v>135</v>
      </c>
      <c r="C2704" t="str">
        <f>_xlfn.XLOOKUP(tbl_OrderProduct[[#This Row],[ProductID]],tbl_Product[ProductID],tbl_Product[Category])</f>
        <v>Classic</v>
      </c>
      <c r="D2704">
        <v>1</v>
      </c>
      <c r="E2704" s="3">
        <f>_xlfn.XLOOKUP(tbl_OrderProduct[[#This Row],[ProductID]],tbl_Product[ProductID],tbl_Product[ListPrice])*tbl_OrderProduct[[#This Row],[Quantity]]</f>
        <v>16.989999999999998</v>
      </c>
    </row>
    <row r="2705" spans="1:5" x14ac:dyDescent="0.4">
      <c r="A2705" t="s">
        <v>1285</v>
      </c>
      <c r="B2705" t="s">
        <v>5</v>
      </c>
      <c r="C2705" t="str">
        <f>_xlfn.XLOOKUP(tbl_OrderProduct[[#This Row],[ProductID]],tbl_Product[ProductID],tbl_Product[Category])</f>
        <v>Strategy</v>
      </c>
      <c r="D2705">
        <v>1</v>
      </c>
      <c r="E2705" s="3">
        <f>_xlfn.XLOOKUP(tbl_OrderProduct[[#This Row],[ProductID]],tbl_Product[ProductID],tbl_Product[ListPrice])*tbl_OrderProduct[[#This Row],[Quantity]]</f>
        <v>49.95</v>
      </c>
    </row>
    <row r="2706" spans="1:5" x14ac:dyDescent="0.4">
      <c r="A2706" t="s">
        <v>1285</v>
      </c>
      <c r="B2706" t="s">
        <v>9</v>
      </c>
      <c r="C2706" t="str">
        <f>_xlfn.XLOOKUP(tbl_OrderProduct[[#This Row],[ProductID]],tbl_Product[ProductID],tbl_Product[Category])</f>
        <v>Strategy</v>
      </c>
      <c r="D2706">
        <v>1</v>
      </c>
      <c r="E2706" s="3">
        <f>_xlfn.XLOOKUP(tbl_OrderProduct[[#This Row],[ProductID]],tbl_Product[ProductID],tbl_Product[ListPrice])*tbl_OrderProduct[[#This Row],[Quantity]]</f>
        <v>73.95</v>
      </c>
    </row>
    <row r="2707" spans="1:5" x14ac:dyDescent="0.4">
      <c r="A2707" t="s">
        <v>1286</v>
      </c>
      <c r="B2707" t="s">
        <v>139</v>
      </c>
      <c r="C2707" t="str">
        <f>_xlfn.XLOOKUP(tbl_OrderProduct[[#This Row],[ProductID]],tbl_Product[ProductID],tbl_Product[Category])</f>
        <v>Strategy</v>
      </c>
      <c r="D2707">
        <v>1</v>
      </c>
      <c r="E2707" s="3">
        <f>_xlfn.XLOOKUP(tbl_OrderProduct[[#This Row],[ProductID]],tbl_Product[ProductID],tbl_Product[ListPrice])*tbl_OrderProduct[[#This Row],[Quantity]]</f>
        <v>54.99</v>
      </c>
    </row>
    <row r="2708" spans="1:5" x14ac:dyDescent="0.4">
      <c r="A2708" t="s">
        <v>1286</v>
      </c>
      <c r="B2708" t="s">
        <v>130</v>
      </c>
      <c r="C2708" t="str">
        <f>_xlfn.XLOOKUP(tbl_OrderProduct[[#This Row],[ProductID]],tbl_Product[ProductID],tbl_Product[Category])</f>
        <v>Strategy</v>
      </c>
      <c r="D2708">
        <v>1</v>
      </c>
      <c r="E2708" s="3">
        <f>_xlfn.XLOOKUP(tbl_OrderProduct[[#This Row],[ProductID]],tbl_Product[ProductID],tbl_Product[ListPrice])*tbl_OrderProduct[[#This Row],[Quantity]]</f>
        <v>15.5</v>
      </c>
    </row>
    <row r="2709" spans="1:5" x14ac:dyDescent="0.4">
      <c r="A2709" t="s">
        <v>1286</v>
      </c>
      <c r="B2709" t="s">
        <v>164</v>
      </c>
      <c r="C2709" t="str">
        <f>_xlfn.XLOOKUP(tbl_OrderProduct[[#This Row],[ProductID]],tbl_Product[ProductID],tbl_Product[Category])</f>
        <v>Strategy</v>
      </c>
      <c r="D2709">
        <v>1</v>
      </c>
      <c r="E2709" s="3">
        <f>_xlfn.XLOOKUP(tbl_OrderProduct[[#This Row],[ProductID]],tbl_Product[ProductID],tbl_Product[ListPrice])*tbl_OrderProduct[[#This Row],[Quantity]]</f>
        <v>29</v>
      </c>
    </row>
    <row r="2710" spans="1:5" x14ac:dyDescent="0.4">
      <c r="A2710" t="s">
        <v>1287</v>
      </c>
      <c r="B2710" t="s">
        <v>9</v>
      </c>
      <c r="C2710" t="str">
        <f>_xlfn.XLOOKUP(tbl_OrderProduct[[#This Row],[ProductID]],tbl_Product[ProductID],tbl_Product[Category])</f>
        <v>Strategy</v>
      </c>
      <c r="D2710">
        <v>2</v>
      </c>
      <c r="E2710" s="3">
        <f>_xlfn.XLOOKUP(tbl_OrderProduct[[#This Row],[ProductID]],tbl_Product[ProductID],tbl_Product[ListPrice])*tbl_OrderProduct[[#This Row],[Quantity]]</f>
        <v>147.9</v>
      </c>
    </row>
    <row r="2711" spans="1:5" x14ac:dyDescent="0.4">
      <c r="A2711" t="s">
        <v>1287</v>
      </c>
      <c r="B2711" t="s">
        <v>131</v>
      </c>
      <c r="C2711" t="str">
        <f>_xlfn.XLOOKUP(tbl_OrderProduct[[#This Row],[ProductID]],tbl_Product[ProductID],tbl_Product[Category])</f>
        <v>Strategy</v>
      </c>
      <c r="D2711">
        <v>1</v>
      </c>
      <c r="E2711" s="3">
        <f>_xlfn.XLOOKUP(tbl_OrderProduct[[#This Row],[ProductID]],tbl_Product[ProductID],tbl_Product[ListPrice])*tbl_OrderProduct[[#This Row],[Quantity]]</f>
        <v>49</v>
      </c>
    </row>
    <row r="2712" spans="1:5" x14ac:dyDescent="0.4">
      <c r="A2712" t="s">
        <v>1287</v>
      </c>
      <c r="B2712" t="s">
        <v>161</v>
      </c>
      <c r="C2712" t="str">
        <f>_xlfn.XLOOKUP(tbl_OrderProduct[[#This Row],[ProductID]],tbl_Product[ProductID],tbl_Product[Category])</f>
        <v>Strategy</v>
      </c>
      <c r="D2712">
        <v>1</v>
      </c>
      <c r="E2712" s="3">
        <f>_xlfn.XLOOKUP(tbl_OrderProduct[[#This Row],[ProductID]],tbl_Product[ProductID],tbl_Product[ListPrice])*tbl_OrderProduct[[#This Row],[Quantity]]</f>
        <v>55.95</v>
      </c>
    </row>
    <row r="2713" spans="1:5" x14ac:dyDescent="0.4">
      <c r="A2713" t="s">
        <v>1287</v>
      </c>
      <c r="B2713" t="s">
        <v>150</v>
      </c>
      <c r="C2713" t="str">
        <f>_xlfn.XLOOKUP(tbl_OrderProduct[[#This Row],[ProductID]],tbl_Product[ProductID],tbl_Product[Category])</f>
        <v>Party</v>
      </c>
      <c r="D2713">
        <v>1</v>
      </c>
      <c r="E2713" s="3">
        <f>_xlfn.XLOOKUP(tbl_OrderProduct[[#This Row],[ProductID]],tbl_Product[ProductID],tbl_Product[ListPrice])*tbl_OrderProduct[[#This Row],[Quantity]]</f>
        <v>35</v>
      </c>
    </row>
    <row r="2714" spans="1:5" x14ac:dyDescent="0.4">
      <c r="A2714" t="s">
        <v>1287</v>
      </c>
      <c r="B2714" t="s">
        <v>153</v>
      </c>
      <c r="C2714" t="str">
        <f>_xlfn.XLOOKUP(tbl_OrderProduct[[#This Row],[ProductID]],tbl_Product[ProductID],tbl_Product[Category])</f>
        <v>Strategy</v>
      </c>
      <c r="D2714">
        <v>1</v>
      </c>
      <c r="E2714" s="3">
        <f>_xlfn.XLOOKUP(tbl_OrderProduct[[#This Row],[ProductID]],tbl_Product[ProductID],tbl_Product[ListPrice])*tbl_OrderProduct[[#This Row],[Quantity]]</f>
        <v>37.950000000000003</v>
      </c>
    </row>
    <row r="2715" spans="1:5" x14ac:dyDescent="0.4">
      <c r="A2715" t="s">
        <v>1287</v>
      </c>
      <c r="B2715" t="s">
        <v>6</v>
      </c>
      <c r="C2715" t="str">
        <f>_xlfn.XLOOKUP(tbl_OrderProduct[[#This Row],[ProductID]],tbl_Product[ProductID],tbl_Product[Category])</f>
        <v>Adventure</v>
      </c>
      <c r="D2715">
        <v>1</v>
      </c>
      <c r="E2715" s="3">
        <f>_xlfn.XLOOKUP(tbl_OrderProduct[[#This Row],[ProductID]],tbl_Product[ProductID],tbl_Product[ListPrice])*tbl_OrderProduct[[#This Row],[Quantity]]</f>
        <v>17</v>
      </c>
    </row>
    <row r="2716" spans="1:5" x14ac:dyDescent="0.4">
      <c r="A2716" t="s">
        <v>1288</v>
      </c>
      <c r="B2716" t="s">
        <v>4</v>
      </c>
      <c r="C2716" t="str">
        <f>_xlfn.XLOOKUP(tbl_OrderProduct[[#This Row],[ProductID]],tbl_Product[ProductID],tbl_Product[Category])</f>
        <v>Strategy</v>
      </c>
      <c r="D2716">
        <v>2</v>
      </c>
      <c r="E2716" s="3">
        <f>_xlfn.XLOOKUP(tbl_OrderProduct[[#This Row],[ProductID]],tbl_Product[ProductID],tbl_Product[ListPrice])*tbl_OrderProduct[[#This Row],[Quantity]]</f>
        <v>69.98</v>
      </c>
    </row>
    <row r="2717" spans="1:5" x14ac:dyDescent="0.4">
      <c r="A2717" t="s">
        <v>1288</v>
      </c>
      <c r="B2717" t="s">
        <v>151</v>
      </c>
      <c r="C2717" t="str">
        <f>_xlfn.XLOOKUP(tbl_OrderProduct[[#This Row],[ProductID]],tbl_Product[ProductID],tbl_Product[Category])</f>
        <v>Adventure</v>
      </c>
      <c r="D2717">
        <v>1</v>
      </c>
      <c r="E2717" s="3">
        <f>_xlfn.XLOOKUP(tbl_OrderProduct[[#This Row],[ProductID]],tbl_Product[ProductID],tbl_Product[ListPrice])*tbl_OrderProduct[[#This Row],[Quantity]]</f>
        <v>60.95</v>
      </c>
    </row>
    <row r="2718" spans="1:5" x14ac:dyDescent="0.4">
      <c r="A2718" t="s">
        <v>1288</v>
      </c>
      <c r="B2718" t="s">
        <v>138</v>
      </c>
      <c r="C2718" t="str">
        <f>_xlfn.XLOOKUP(tbl_OrderProduct[[#This Row],[ProductID]],tbl_Product[ProductID],tbl_Product[Category])</f>
        <v>Classic</v>
      </c>
      <c r="D2718">
        <v>1</v>
      </c>
      <c r="E2718" s="3">
        <f>_xlfn.XLOOKUP(tbl_OrderProduct[[#This Row],[ProductID]],tbl_Product[ProductID],tbl_Product[ListPrice])*tbl_OrderProduct[[#This Row],[Quantity]]</f>
        <v>62</v>
      </c>
    </row>
    <row r="2719" spans="1:5" x14ac:dyDescent="0.4">
      <c r="A2719" t="s">
        <v>1288</v>
      </c>
      <c r="B2719" t="s">
        <v>162</v>
      </c>
      <c r="C2719" t="str">
        <f>_xlfn.XLOOKUP(tbl_OrderProduct[[#This Row],[ProductID]],tbl_Product[ProductID],tbl_Product[Category])</f>
        <v>Strategy</v>
      </c>
      <c r="D2719">
        <v>1</v>
      </c>
      <c r="E2719" s="3">
        <f>_xlfn.XLOOKUP(tbl_OrderProduct[[#This Row],[ProductID]],tbl_Product[ProductID],tbl_Product[ListPrice])*tbl_OrderProduct[[#This Row],[Quantity]]</f>
        <v>17.5</v>
      </c>
    </row>
    <row r="2720" spans="1:5" x14ac:dyDescent="0.4">
      <c r="A2720" t="s">
        <v>1289</v>
      </c>
      <c r="B2720" t="s">
        <v>154</v>
      </c>
      <c r="C2720" t="str">
        <f>_xlfn.XLOOKUP(tbl_OrderProduct[[#This Row],[ProductID]],tbl_Product[ProductID],tbl_Product[Category])</f>
        <v>Strategy</v>
      </c>
      <c r="D2720">
        <v>1</v>
      </c>
      <c r="E2720" s="3">
        <f>_xlfn.XLOOKUP(tbl_OrderProduct[[#This Row],[ProductID]],tbl_Product[ProductID],tbl_Product[ListPrice])*tbl_OrderProduct[[#This Row],[Quantity]]</f>
        <v>31</v>
      </c>
    </row>
    <row r="2721" spans="1:5" x14ac:dyDescent="0.4">
      <c r="A2721" t="s">
        <v>1290</v>
      </c>
      <c r="B2721" t="s">
        <v>156</v>
      </c>
      <c r="C2721" t="str">
        <f>_xlfn.XLOOKUP(tbl_OrderProduct[[#This Row],[ProductID]],tbl_Product[ProductID],tbl_Product[Category])</f>
        <v>Strategy</v>
      </c>
      <c r="D2721">
        <v>2</v>
      </c>
      <c r="E2721" s="3">
        <f>_xlfn.XLOOKUP(tbl_OrderProduct[[#This Row],[ProductID]],tbl_Product[ProductID],tbl_Product[ListPrice])*tbl_OrderProduct[[#This Row],[Quantity]]</f>
        <v>81.98</v>
      </c>
    </row>
    <row r="2722" spans="1:5" x14ac:dyDescent="0.4">
      <c r="A2722" t="s">
        <v>1290</v>
      </c>
      <c r="B2722" t="s">
        <v>135</v>
      </c>
      <c r="C2722" t="str">
        <f>_xlfn.XLOOKUP(tbl_OrderProduct[[#This Row],[ProductID]],tbl_Product[ProductID],tbl_Product[Category])</f>
        <v>Classic</v>
      </c>
      <c r="D2722">
        <v>1</v>
      </c>
      <c r="E2722" s="3">
        <f>_xlfn.XLOOKUP(tbl_OrderProduct[[#This Row],[ProductID]],tbl_Product[ProductID],tbl_Product[ListPrice])*tbl_OrderProduct[[#This Row],[Quantity]]</f>
        <v>16.989999999999998</v>
      </c>
    </row>
    <row r="2723" spans="1:5" x14ac:dyDescent="0.4">
      <c r="A2723" t="s">
        <v>1291</v>
      </c>
      <c r="B2723" t="s">
        <v>141</v>
      </c>
      <c r="C2723" t="str">
        <f>_xlfn.XLOOKUP(tbl_OrderProduct[[#This Row],[ProductID]],tbl_Product[ProductID],tbl_Product[Category])</f>
        <v>Strategy</v>
      </c>
      <c r="D2723">
        <v>2</v>
      </c>
      <c r="E2723" s="3">
        <f>_xlfn.XLOOKUP(tbl_OrderProduct[[#This Row],[ProductID]],tbl_Product[ProductID],tbl_Product[ListPrice])*tbl_OrderProduct[[#This Row],[Quantity]]</f>
        <v>48</v>
      </c>
    </row>
    <row r="2724" spans="1:5" x14ac:dyDescent="0.4">
      <c r="A2724" t="s">
        <v>1291</v>
      </c>
      <c r="B2724" t="s">
        <v>159</v>
      </c>
      <c r="C2724" t="str">
        <f>_xlfn.XLOOKUP(tbl_OrderProduct[[#This Row],[ProductID]],tbl_Product[ProductID],tbl_Product[Category])</f>
        <v>Strategy</v>
      </c>
      <c r="D2724">
        <v>1</v>
      </c>
      <c r="E2724" s="3">
        <f>_xlfn.XLOOKUP(tbl_OrderProduct[[#This Row],[ProductID]],tbl_Product[ProductID],tbl_Product[ListPrice])*tbl_OrderProduct[[#This Row],[Quantity]]</f>
        <v>58</v>
      </c>
    </row>
    <row r="2725" spans="1:5" x14ac:dyDescent="0.4">
      <c r="A2725" t="s">
        <v>1291</v>
      </c>
      <c r="B2725" t="s">
        <v>7</v>
      </c>
      <c r="C2725" t="str">
        <f>_xlfn.XLOOKUP(tbl_OrderProduct[[#This Row],[ProductID]],tbl_Product[ProductID],tbl_Product[Category])</f>
        <v>Strategy</v>
      </c>
      <c r="D2725">
        <v>2</v>
      </c>
      <c r="E2725" s="3">
        <f>_xlfn.XLOOKUP(tbl_OrderProduct[[#This Row],[ProductID]],tbl_Product[ProductID],tbl_Product[ListPrice])*tbl_OrderProduct[[#This Row],[Quantity]]</f>
        <v>106</v>
      </c>
    </row>
    <row r="2726" spans="1:5" x14ac:dyDescent="0.4">
      <c r="A2726" t="s">
        <v>1291</v>
      </c>
      <c r="B2726" t="s">
        <v>144</v>
      </c>
      <c r="C2726" t="str">
        <f>_xlfn.XLOOKUP(tbl_OrderProduct[[#This Row],[ProductID]],tbl_Product[ProductID],tbl_Product[Category])</f>
        <v>Strategy</v>
      </c>
      <c r="D2726">
        <v>1</v>
      </c>
      <c r="E2726" s="3">
        <f>_xlfn.XLOOKUP(tbl_OrderProduct[[#This Row],[ProductID]],tbl_Product[ProductID],tbl_Product[ListPrice])*tbl_OrderProduct[[#This Row],[Quantity]]</f>
        <v>64.95</v>
      </c>
    </row>
    <row r="2727" spans="1:5" x14ac:dyDescent="0.4">
      <c r="A2727" t="s">
        <v>1292</v>
      </c>
      <c r="B2727" t="s">
        <v>165</v>
      </c>
      <c r="C2727" t="str">
        <f>_xlfn.XLOOKUP(tbl_OrderProduct[[#This Row],[ProductID]],tbl_Product[ProductID],tbl_Product[Category])</f>
        <v>Party</v>
      </c>
      <c r="D2727">
        <v>2</v>
      </c>
      <c r="E2727" s="3">
        <f>_xlfn.XLOOKUP(tbl_OrderProduct[[#This Row],[ProductID]],tbl_Product[ProductID],tbl_Product[ListPrice])*tbl_OrderProduct[[#This Row],[Quantity]]</f>
        <v>52.98</v>
      </c>
    </row>
    <row r="2728" spans="1:5" x14ac:dyDescent="0.4">
      <c r="A2728" t="s">
        <v>1292</v>
      </c>
      <c r="B2728" t="s">
        <v>154</v>
      </c>
      <c r="C2728" t="str">
        <f>_xlfn.XLOOKUP(tbl_OrderProduct[[#This Row],[ProductID]],tbl_Product[ProductID],tbl_Product[Category])</f>
        <v>Strategy</v>
      </c>
      <c r="D2728">
        <v>1</v>
      </c>
      <c r="E2728" s="3">
        <f>_xlfn.XLOOKUP(tbl_OrderProduct[[#This Row],[ProductID]],tbl_Product[ProductID],tbl_Product[ListPrice])*tbl_OrderProduct[[#This Row],[Quantity]]</f>
        <v>31</v>
      </c>
    </row>
    <row r="2729" spans="1:5" x14ac:dyDescent="0.4">
      <c r="A2729" t="s">
        <v>1292</v>
      </c>
      <c r="B2729" t="s">
        <v>11</v>
      </c>
      <c r="C2729" t="str">
        <f>_xlfn.XLOOKUP(tbl_OrderProduct[[#This Row],[ProductID]],tbl_Product[ProductID],tbl_Product[Category])</f>
        <v>Adventure</v>
      </c>
      <c r="D2729">
        <v>3</v>
      </c>
      <c r="E2729" s="3">
        <f>_xlfn.XLOOKUP(tbl_OrderProduct[[#This Row],[ProductID]],tbl_Product[ProductID],tbl_Product[ListPrice])*tbl_OrderProduct[[#This Row],[Quantity]]</f>
        <v>59.849999999999994</v>
      </c>
    </row>
    <row r="2730" spans="1:5" x14ac:dyDescent="0.4">
      <c r="A2730" t="s">
        <v>1292</v>
      </c>
      <c r="B2730" t="s">
        <v>136</v>
      </c>
      <c r="C2730" t="str">
        <f>_xlfn.XLOOKUP(tbl_OrderProduct[[#This Row],[ProductID]],tbl_Product[ProductID],tbl_Product[Category])</f>
        <v>Party</v>
      </c>
      <c r="D2730">
        <v>2</v>
      </c>
      <c r="E2730" s="3">
        <f>_xlfn.XLOOKUP(tbl_OrderProduct[[#This Row],[ProductID]],tbl_Product[ProductID],tbl_Product[ListPrice])*tbl_OrderProduct[[#This Row],[Quantity]]</f>
        <v>66</v>
      </c>
    </row>
    <row r="2731" spans="1:5" x14ac:dyDescent="0.4">
      <c r="A2731" t="s">
        <v>1292</v>
      </c>
      <c r="B2731" t="s">
        <v>138</v>
      </c>
      <c r="C2731" t="str">
        <f>_xlfn.XLOOKUP(tbl_OrderProduct[[#This Row],[ProductID]],tbl_Product[ProductID],tbl_Product[Category])</f>
        <v>Classic</v>
      </c>
      <c r="D2731">
        <v>1</v>
      </c>
      <c r="E2731" s="3">
        <f>_xlfn.XLOOKUP(tbl_OrderProduct[[#This Row],[ProductID]],tbl_Product[ProductID],tbl_Product[ListPrice])*tbl_OrderProduct[[#This Row],[Quantity]]</f>
        <v>62</v>
      </c>
    </row>
    <row r="2732" spans="1:5" x14ac:dyDescent="0.4">
      <c r="A2732" t="s">
        <v>1292</v>
      </c>
      <c r="B2732" t="s">
        <v>3</v>
      </c>
      <c r="C2732" t="str">
        <f>_xlfn.XLOOKUP(tbl_OrderProduct[[#This Row],[ProductID]],tbl_Product[ProductID],tbl_Product[Category])</f>
        <v>Co-op</v>
      </c>
      <c r="D2732">
        <v>1</v>
      </c>
      <c r="E2732" s="3">
        <f>_xlfn.XLOOKUP(tbl_OrderProduct[[#This Row],[ProductID]],tbl_Product[ProductID],tbl_Product[ListPrice])*tbl_OrderProduct[[#This Row],[Quantity]]</f>
        <v>34.950000000000003</v>
      </c>
    </row>
    <row r="2733" spans="1:5" x14ac:dyDescent="0.4">
      <c r="A2733" t="s">
        <v>1293</v>
      </c>
      <c r="B2733" t="s">
        <v>131</v>
      </c>
      <c r="C2733" t="str">
        <f>_xlfn.XLOOKUP(tbl_OrderProduct[[#This Row],[ProductID]],tbl_Product[ProductID],tbl_Product[Category])</f>
        <v>Strategy</v>
      </c>
      <c r="D2733">
        <v>1</v>
      </c>
      <c r="E2733" s="3">
        <f>_xlfn.XLOOKUP(tbl_OrderProduct[[#This Row],[ProductID]],tbl_Product[ProductID],tbl_Product[ListPrice])*tbl_OrderProduct[[#This Row],[Quantity]]</f>
        <v>49</v>
      </c>
    </row>
    <row r="2734" spans="1:5" x14ac:dyDescent="0.4">
      <c r="A2734" t="s">
        <v>1293</v>
      </c>
      <c r="B2734" t="s">
        <v>4</v>
      </c>
      <c r="C2734" t="str">
        <f>_xlfn.XLOOKUP(tbl_OrderProduct[[#This Row],[ProductID]],tbl_Product[ProductID],tbl_Product[Category])</f>
        <v>Strategy</v>
      </c>
      <c r="D2734">
        <v>1</v>
      </c>
      <c r="E2734" s="3">
        <f>_xlfn.XLOOKUP(tbl_OrderProduct[[#This Row],[ProductID]],tbl_Product[ProductID],tbl_Product[ListPrice])*tbl_OrderProduct[[#This Row],[Quantity]]</f>
        <v>34.99</v>
      </c>
    </row>
    <row r="2735" spans="1:5" x14ac:dyDescent="0.4">
      <c r="A2735" t="s">
        <v>1294</v>
      </c>
      <c r="B2735" t="s">
        <v>158</v>
      </c>
      <c r="C2735" t="str">
        <f>_xlfn.XLOOKUP(tbl_OrderProduct[[#This Row],[ProductID]],tbl_Product[ProductID],tbl_Product[Category])</f>
        <v>Classic</v>
      </c>
      <c r="D2735">
        <v>1</v>
      </c>
      <c r="E2735" s="3">
        <f>_xlfn.XLOOKUP(tbl_OrderProduct[[#This Row],[ProductID]],tbl_Product[ProductID],tbl_Product[ListPrice])*tbl_OrderProduct[[#This Row],[Quantity]]</f>
        <v>45</v>
      </c>
    </row>
    <row r="2736" spans="1:5" x14ac:dyDescent="0.4">
      <c r="A2736" t="s">
        <v>1295</v>
      </c>
      <c r="B2736" t="s">
        <v>148</v>
      </c>
      <c r="C2736" t="str">
        <f>_xlfn.XLOOKUP(tbl_OrderProduct[[#This Row],[ProductID]],tbl_Product[ProductID],tbl_Product[Category])</f>
        <v>Strategy</v>
      </c>
      <c r="D2736">
        <v>2</v>
      </c>
      <c r="E2736" s="3">
        <f>_xlfn.XLOOKUP(tbl_OrderProduct[[#This Row],[ProductID]],tbl_Product[ProductID],tbl_Product[ListPrice])*tbl_OrderProduct[[#This Row],[Quantity]]</f>
        <v>40.98</v>
      </c>
    </row>
    <row r="2737" spans="1:5" x14ac:dyDescent="0.4">
      <c r="A2737" t="s">
        <v>1295</v>
      </c>
      <c r="B2737" t="s">
        <v>132</v>
      </c>
      <c r="C2737" t="str">
        <f>_xlfn.XLOOKUP(tbl_OrderProduct[[#This Row],[ProductID]],tbl_Product[ProductID],tbl_Product[Category])</f>
        <v>Strategy</v>
      </c>
      <c r="D2737">
        <v>1</v>
      </c>
      <c r="E2737" s="3">
        <f>_xlfn.XLOOKUP(tbl_OrderProduct[[#This Row],[ProductID]],tbl_Product[ProductID],tbl_Product[ListPrice])*tbl_OrderProduct[[#This Row],[Quantity]]</f>
        <v>16.5</v>
      </c>
    </row>
    <row r="2738" spans="1:5" x14ac:dyDescent="0.4">
      <c r="A2738" t="s">
        <v>1295</v>
      </c>
      <c r="B2738" t="s">
        <v>164</v>
      </c>
      <c r="C2738" t="str">
        <f>_xlfn.XLOOKUP(tbl_OrderProduct[[#This Row],[ProductID]],tbl_Product[ProductID],tbl_Product[Category])</f>
        <v>Strategy</v>
      </c>
      <c r="D2738">
        <v>1</v>
      </c>
      <c r="E2738" s="3">
        <f>_xlfn.XLOOKUP(tbl_OrderProduct[[#This Row],[ProductID]],tbl_Product[ProductID],tbl_Product[ListPrice])*tbl_OrderProduct[[#This Row],[Quantity]]</f>
        <v>29</v>
      </c>
    </row>
    <row r="2739" spans="1:5" x14ac:dyDescent="0.4">
      <c r="A2739" t="s">
        <v>1295</v>
      </c>
      <c r="B2739" t="s">
        <v>4</v>
      </c>
      <c r="C2739" t="str">
        <f>_xlfn.XLOOKUP(tbl_OrderProduct[[#This Row],[ProductID]],tbl_Product[ProductID],tbl_Product[Category])</f>
        <v>Strategy</v>
      </c>
      <c r="D2739">
        <v>1</v>
      </c>
      <c r="E2739" s="3">
        <f>_xlfn.XLOOKUP(tbl_OrderProduct[[#This Row],[ProductID]],tbl_Product[ProductID],tbl_Product[ListPrice])*tbl_OrderProduct[[#This Row],[Quantity]]</f>
        <v>34.99</v>
      </c>
    </row>
    <row r="2740" spans="1:5" x14ac:dyDescent="0.4">
      <c r="A2740" t="s">
        <v>1295</v>
      </c>
      <c r="B2740" t="s">
        <v>160</v>
      </c>
      <c r="C2740" t="str">
        <f>_xlfn.XLOOKUP(tbl_OrderProduct[[#This Row],[ProductID]],tbl_Product[ProductID],tbl_Product[Category])</f>
        <v>Co-op</v>
      </c>
      <c r="D2740">
        <v>1</v>
      </c>
      <c r="E2740" s="3">
        <f>_xlfn.XLOOKUP(tbl_OrderProduct[[#This Row],[ProductID]],tbl_Product[ProductID],tbl_Product[ListPrice])*tbl_OrderProduct[[#This Row],[Quantity]]</f>
        <v>38.49</v>
      </c>
    </row>
    <row r="2741" spans="1:5" x14ac:dyDescent="0.4">
      <c r="A2741" t="s">
        <v>1296</v>
      </c>
      <c r="B2741" t="s">
        <v>149</v>
      </c>
      <c r="C2741" t="str">
        <f>_xlfn.XLOOKUP(tbl_OrderProduct[[#This Row],[ProductID]],tbl_Product[ProductID],tbl_Product[Category])</f>
        <v>Co-op</v>
      </c>
      <c r="D2741">
        <v>1</v>
      </c>
      <c r="E2741" s="3">
        <f>_xlfn.XLOOKUP(tbl_OrderProduct[[#This Row],[ProductID]],tbl_Product[ProductID],tbl_Product[ListPrice])*tbl_OrderProduct[[#This Row],[Quantity]]</f>
        <v>20.99</v>
      </c>
    </row>
    <row r="2742" spans="1:5" x14ac:dyDescent="0.4">
      <c r="A2742" t="s">
        <v>1296</v>
      </c>
      <c r="B2742" t="s">
        <v>141</v>
      </c>
      <c r="C2742" t="str">
        <f>_xlfn.XLOOKUP(tbl_OrderProduct[[#This Row],[ProductID]],tbl_Product[ProductID],tbl_Product[Category])</f>
        <v>Strategy</v>
      </c>
      <c r="D2742">
        <v>1</v>
      </c>
      <c r="E2742" s="3">
        <f>_xlfn.XLOOKUP(tbl_OrderProduct[[#This Row],[ProductID]],tbl_Product[ProductID],tbl_Product[ListPrice])*tbl_OrderProduct[[#This Row],[Quantity]]</f>
        <v>24</v>
      </c>
    </row>
    <row r="2743" spans="1:5" x14ac:dyDescent="0.4">
      <c r="A2743" t="s">
        <v>1297</v>
      </c>
      <c r="B2743" t="s">
        <v>3</v>
      </c>
      <c r="C2743" t="str">
        <f>_xlfn.XLOOKUP(tbl_OrderProduct[[#This Row],[ProductID]],tbl_Product[ProductID],tbl_Product[Category])</f>
        <v>Co-op</v>
      </c>
      <c r="D2743">
        <v>1</v>
      </c>
      <c r="E2743" s="3">
        <f>_xlfn.XLOOKUP(tbl_OrderProduct[[#This Row],[ProductID]],tbl_Product[ProductID],tbl_Product[ListPrice])*tbl_OrderProduct[[#This Row],[Quantity]]</f>
        <v>34.950000000000003</v>
      </c>
    </row>
    <row r="2744" spans="1:5" x14ac:dyDescent="0.4">
      <c r="A2744" t="s">
        <v>1298</v>
      </c>
      <c r="B2744" t="s">
        <v>141</v>
      </c>
      <c r="C2744" t="str">
        <f>_xlfn.XLOOKUP(tbl_OrderProduct[[#This Row],[ProductID]],tbl_Product[ProductID],tbl_Product[Category])</f>
        <v>Strategy</v>
      </c>
      <c r="D2744">
        <v>1</v>
      </c>
      <c r="E2744" s="3">
        <f>_xlfn.XLOOKUP(tbl_OrderProduct[[#This Row],[ProductID]],tbl_Product[ProductID],tbl_Product[ListPrice])*tbl_OrderProduct[[#This Row],[Quantity]]</f>
        <v>24</v>
      </c>
    </row>
    <row r="2745" spans="1:5" x14ac:dyDescent="0.4">
      <c r="A2745" t="s">
        <v>1298</v>
      </c>
      <c r="B2745" t="s">
        <v>157</v>
      </c>
      <c r="C2745" t="str">
        <f>_xlfn.XLOOKUP(tbl_OrderProduct[[#This Row],[ProductID]],tbl_Product[ProductID],tbl_Product[Category])</f>
        <v>Strategy</v>
      </c>
      <c r="D2745">
        <v>1</v>
      </c>
      <c r="E2745" s="3">
        <f>_xlfn.XLOOKUP(tbl_OrderProduct[[#This Row],[ProductID]],tbl_Product[ProductID],tbl_Product[ListPrice])*tbl_OrderProduct[[#This Row],[Quantity]]</f>
        <v>47</v>
      </c>
    </row>
    <row r="2746" spans="1:5" x14ac:dyDescent="0.4">
      <c r="A2746" t="s">
        <v>1298</v>
      </c>
      <c r="B2746" t="s">
        <v>162</v>
      </c>
      <c r="C2746" t="str">
        <f>_xlfn.XLOOKUP(tbl_OrderProduct[[#This Row],[ProductID]],tbl_Product[ProductID],tbl_Product[Category])</f>
        <v>Strategy</v>
      </c>
      <c r="D2746">
        <v>1</v>
      </c>
      <c r="E2746" s="3">
        <f>_xlfn.XLOOKUP(tbl_OrderProduct[[#This Row],[ProductID]],tbl_Product[ProductID],tbl_Product[ListPrice])*tbl_OrderProduct[[#This Row],[Quantity]]</f>
        <v>17.5</v>
      </c>
    </row>
    <row r="2747" spans="1:5" x14ac:dyDescent="0.4">
      <c r="A2747" t="s">
        <v>1298</v>
      </c>
      <c r="B2747" t="s">
        <v>10</v>
      </c>
      <c r="C2747" t="str">
        <f>_xlfn.XLOOKUP(tbl_OrderProduct[[#This Row],[ProductID]],tbl_Product[ProductID],tbl_Product[Category])</f>
        <v>Party</v>
      </c>
      <c r="D2747">
        <v>1</v>
      </c>
      <c r="E2747" s="3">
        <f>_xlfn.XLOOKUP(tbl_OrderProduct[[#This Row],[ProductID]],tbl_Product[ProductID],tbl_Product[ListPrice])*tbl_OrderProduct[[#This Row],[Quantity]]</f>
        <v>49</v>
      </c>
    </row>
    <row r="2748" spans="1:5" x14ac:dyDescent="0.4">
      <c r="A2748" t="s">
        <v>1299</v>
      </c>
      <c r="B2748" t="s">
        <v>160</v>
      </c>
      <c r="C2748" t="str">
        <f>_xlfn.XLOOKUP(tbl_OrderProduct[[#This Row],[ProductID]],tbl_Product[ProductID],tbl_Product[Category])</f>
        <v>Co-op</v>
      </c>
      <c r="D2748">
        <v>1</v>
      </c>
      <c r="E2748" s="3">
        <f>_xlfn.XLOOKUP(tbl_OrderProduct[[#This Row],[ProductID]],tbl_Product[ProductID],tbl_Product[ListPrice])*tbl_OrderProduct[[#This Row],[Quantity]]</f>
        <v>38.49</v>
      </c>
    </row>
    <row r="2749" spans="1:5" x14ac:dyDescent="0.4">
      <c r="A2749" t="s">
        <v>1299</v>
      </c>
      <c r="B2749" t="s">
        <v>152</v>
      </c>
      <c r="C2749" t="str">
        <f>_xlfn.XLOOKUP(tbl_OrderProduct[[#This Row],[ProductID]],tbl_Product[ProductID],tbl_Product[Category])</f>
        <v>Party</v>
      </c>
      <c r="D2749">
        <v>1</v>
      </c>
      <c r="E2749" s="3">
        <f>_xlfn.XLOOKUP(tbl_OrderProduct[[#This Row],[ProductID]],tbl_Product[ProductID],tbl_Product[ListPrice])*tbl_OrderProduct[[#This Row],[Quantity]]</f>
        <v>59.95</v>
      </c>
    </row>
    <row r="2750" spans="1:5" x14ac:dyDescent="0.4">
      <c r="A2750" t="s">
        <v>1300</v>
      </c>
      <c r="B2750" t="s">
        <v>135</v>
      </c>
      <c r="C2750" t="str">
        <f>_xlfn.XLOOKUP(tbl_OrderProduct[[#This Row],[ProductID]],tbl_Product[ProductID],tbl_Product[Category])</f>
        <v>Classic</v>
      </c>
      <c r="D2750">
        <v>2</v>
      </c>
      <c r="E2750" s="3">
        <f>_xlfn.XLOOKUP(tbl_OrderProduct[[#This Row],[ProductID]],tbl_Product[ProductID],tbl_Product[ListPrice])*tbl_OrderProduct[[#This Row],[Quantity]]</f>
        <v>33.979999999999997</v>
      </c>
    </row>
    <row r="2751" spans="1:5" x14ac:dyDescent="0.4">
      <c r="A2751" t="s">
        <v>1301</v>
      </c>
      <c r="B2751" t="s">
        <v>130</v>
      </c>
      <c r="C2751" t="str">
        <f>_xlfn.XLOOKUP(tbl_OrderProduct[[#This Row],[ProductID]],tbl_Product[ProductID],tbl_Product[Category])</f>
        <v>Strategy</v>
      </c>
      <c r="D2751">
        <v>1</v>
      </c>
      <c r="E2751" s="3">
        <f>_xlfn.XLOOKUP(tbl_OrderProduct[[#This Row],[ProductID]],tbl_Product[ProductID],tbl_Product[ListPrice])*tbl_OrderProduct[[#This Row],[Quantity]]</f>
        <v>15.5</v>
      </c>
    </row>
    <row r="2752" spans="1:5" x14ac:dyDescent="0.4">
      <c r="A2752" t="s">
        <v>1302</v>
      </c>
      <c r="B2752" t="s">
        <v>163</v>
      </c>
      <c r="C2752" t="str">
        <f>_xlfn.XLOOKUP(tbl_OrderProduct[[#This Row],[ProductID]],tbl_Product[ProductID],tbl_Product[Category])</f>
        <v>Party</v>
      </c>
      <c r="D2752">
        <v>1</v>
      </c>
      <c r="E2752" s="3">
        <f>_xlfn.XLOOKUP(tbl_OrderProduct[[#This Row],[ProductID]],tbl_Product[ProductID],tbl_Product[ListPrice])*tbl_OrderProduct[[#This Row],[Quantity]]</f>
        <v>38</v>
      </c>
    </row>
    <row r="2753" spans="1:5" x14ac:dyDescent="0.4">
      <c r="A2753" t="s">
        <v>1303</v>
      </c>
      <c r="B2753" t="s">
        <v>156</v>
      </c>
      <c r="C2753" t="str">
        <f>_xlfn.XLOOKUP(tbl_OrderProduct[[#This Row],[ProductID]],tbl_Product[ProductID],tbl_Product[Category])</f>
        <v>Strategy</v>
      </c>
      <c r="D2753">
        <v>1</v>
      </c>
      <c r="E2753" s="3">
        <f>_xlfn.XLOOKUP(tbl_OrderProduct[[#This Row],[ProductID]],tbl_Product[ProductID],tbl_Product[ListPrice])*tbl_OrderProduct[[#This Row],[Quantity]]</f>
        <v>40.99</v>
      </c>
    </row>
    <row r="2754" spans="1:5" x14ac:dyDescent="0.4">
      <c r="A2754" t="s">
        <v>1303</v>
      </c>
      <c r="B2754" t="s">
        <v>153</v>
      </c>
      <c r="C2754" t="str">
        <f>_xlfn.XLOOKUP(tbl_OrderProduct[[#This Row],[ProductID]],tbl_Product[ProductID],tbl_Product[Category])</f>
        <v>Strategy</v>
      </c>
      <c r="D2754">
        <v>3</v>
      </c>
      <c r="E2754" s="3">
        <f>_xlfn.XLOOKUP(tbl_OrderProduct[[#This Row],[ProductID]],tbl_Product[ProductID],tbl_Product[ListPrice])*tbl_OrderProduct[[#This Row],[Quantity]]</f>
        <v>113.85000000000001</v>
      </c>
    </row>
    <row r="2755" spans="1:5" x14ac:dyDescent="0.4">
      <c r="A2755" t="s">
        <v>1303</v>
      </c>
      <c r="B2755" t="s">
        <v>160</v>
      </c>
      <c r="C2755" t="str">
        <f>_xlfn.XLOOKUP(tbl_OrderProduct[[#This Row],[ProductID]],tbl_Product[ProductID],tbl_Product[Category])</f>
        <v>Co-op</v>
      </c>
      <c r="D2755">
        <v>2</v>
      </c>
      <c r="E2755" s="3">
        <f>_xlfn.XLOOKUP(tbl_OrderProduct[[#This Row],[ProductID]],tbl_Product[ProductID],tbl_Product[ListPrice])*tbl_OrderProduct[[#This Row],[Quantity]]</f>
        <v>76.98</v>
      </c>
    </row>
    <row r="2756" spans="1:5" x14ac:dyDescent="0.4">
      <c r="A2756" t="s">
        <v>1303</v>
      </c>
      <c r="B2756" t="s">
        <v>11</v>
      </c>
      <c r="C2756" t="str">
        <f>_xlfn.XLOOKUP(tbl_OrderProduct[[#This Row],[ProductID]],tbl_Product[ProductID],tbl_Product[Category])</f>
        <v>Adventure</v>
      </c>
      <c r="D2756">
        <v>1</v>
      </c>
      <c r="E2756" s="3">
        <f>_xlfn.XLOOKUP(tbl_OrderProduct[[#This Row],[ProductID]],tbl_Product[ProductID],tbl_Product[ListPrice])*tbl_OrderProduct[[#This Row],[Quantity]]</f>
        <v>19.95</v>
      </c>
    </row>
    <row r="2757" spans="1:5" x14ac:dyDescent="0.4">
      <c r="A2757" t="s">
        <v>1303</v>
      </c>
      <c r="B2757" t="s">
        <v>154</v>
      </c>
      <c r="C2757" t="str">
        <f>_xlfn.XLOOKUP(tbl_OrderProduct[[#This Row],[ProductID]],tbl_Product[ProductID],tbl_Product[Category])</f>
        <v>Strategy</v>
      </c>
      <c r="D2757">
        <v>3</v>
      </c>
      <c r="E2757" s="3">
        <f>_xlfn.XLOOKUP(tbl_OrderProduct[[#This Row],[ProductID]],tbl_Product[ProductID],tbl_Product[ListPrice])*tbl_OrderProduct[[#This Row],[Quantity]]</f>
        <v>93</v>
      </c>
    </row>
    <row r="2758" spans="1:5" x14ac:dyDescent="0.4">
      <c r="A2758" t="s">
        <v>1304</v>
      </c>
      <c r="B2758" t="s">
        <v>147</v>
      </c>
      <c r="C2758" t="str">
        <f>_xlfn.XLOOKUP(tbl_OrderProduct[[#This Row],[ProductID]],tbl_Product[ProductID],tbl_Product[Category])</f>
        <v>Classic</v>
      </c>
      <c r="D2758">
        <v>1</v>
      </c>
      <c r="E2758" s="3">
        <f>_xlfn.XLOOKUP(tbl_OrderProduct[[#This Row],[ProductID]],tbl_Product[ProductID],tbl_Product[ListPrice])*tbl_OrderProduct[[#This Row],[Quantity]]</f>
        <v>40.950000000000003</v>
      </c>
    </row>
    <row r="2759" spans="1:5" x14ac:dyDescent="0.4">
      <c r="A2759" t="s">
        <v>1304</v>
      </c>
      <c r="B2759" t="s">
        <v>155</v>
      </c>
      <c r="C2759" t="str">
        <f>_xlfn.XLOOKUP(tbl_OrderProduct[[#This Row],[ProductID]],tbl_Product[ProductID],tbl_Product[Category])</f>
        <v>Strategy</v>
      </c>
      <c r="D2759">
        <v>1</v>
      </c>
      <c r="E2759" s="3">
        <f>_xlfn.XLOOKUP(tbl_OrderProduct[[#This Row],[ProductID]],tbl_Product[ProductID],tbl_Product[ListPrice])*tbl_OrderProduct[[#This Row],[Quantity]]</f>
        <v>27</v>
      </c>
    </row>
    <row r="2760" spans="1:5" x14ac:dyDescent="0.4">
      <c r="A2760" t="s">
        <v>1304</v>
      </c>
      <c r="B2760" t="s">
        <v>164</v>
      </c>
      <c r="C2760" t="str">
        <f>_xlfn.XLOOKUP(tbl_OrderProduct[[#This Row],[ProductID]],tbl_Product[ProductID],tbl_Product[Category])</f>
        <v>Strategy</v>
      </c>
      <c r="D2760">
        <v>1</v>
      </c>
      <c r="E2760" s="3">
        <f>_xlfn.XLOOKUP(tbl_OrderProduct[[#This Row],[ProductID]],tbl_Product[ProductID],tbl_Product[ListPrice])*tbl_OrderProduct[[#This Row],[Quantity]]</f>
        <v>29</v>
      </c>
    </row>
    <row r="2761" spans="1:5" x14ac:dyDescent="0.4">
      <c r="A2761" t="s">
        <v>1304</v>
      </c>
      <c r="B2761" t="s">
        <v>152</v>
      </c>
      <c r="C2761" t="str">
        <f>_xlfn.XLOOKUP(tbl_OrderProduct[[#This Row],[ProductID]],tbl_Product[ProductID],tbl_Product[Category])</f>
        <v>Party</v>
      </c>
      <c r="D2761">
        <v>1</v>
      </c>
      <c r="E2761" s="3">
        <f>_xlfn.XLOOKUP(tbl_OrderProduct[[#This Row],[ProductID]],tbl_Product[ProductID],tbl_Product[ListPrice])*tbl_OrderProduct[[#This Row],[Quantity]]</f>
        <v>59.95</v>
      </c>
    </row>
    <row r="2762" spans="1:5" x14ac:dyDescent="0.4">
      <c r="A2762" t="s">
        <v>1304</v>
      </c>
      <c r="B2762" t="s">
        <v>7</v>
      </c>
      <c r="C2762" t="str">
        <f>_xlfn.XLOOKUP(tbl_OrderProduct[[#This Row],[ProductID]],tbl_Product[ProductID],tbl_Product[Category])</f>
        <v>Strategy</v>
      </c>
      <c r="D2762">
        <v>1</v>
      </c>
      <c r="E2762" s="3">
        <f>_xlfn.XLOOKUP(tbl_OrderProduct[[#This Row],[ProductID]],tbl_Product[ProductID],tbl_Product[ListPrice])*tbl_OrderProduct[[#This Row],[Quantity]]</f>
        <v>53</v>
      </c>
    </row>
    <row r="2763" spans="1:5" x14ac:dyDescent="0.4">
      <c r="A2763" t="s">
        <v>1305</v>
      </c>
      <c r="B2763" t="s">
        <v>149</v>
      </c>
      <c r="C2763" t="str">
        <f>_xlfn.XLOOKUP(tbl_OrderProduct[[#This Row],[ProductID]],tbl_Product[ProductID],tbl_Product[Category])</f>
        <v>Co-op</v>
      </c>
      <c r="D2763">
        <v>1</v>
      </c>
      <c r="E2763" s="3">
        <f>_xlfn.XLOOKUP(tbl_OrderProduct[[#This Row],[ProductID]],tbl_Product[ProductID],tbl_Product[ListPrice])*tbl_OrderProduct[[#This Row],[Quantity]]</f>
        <v>20.99</v>
      </c>
    </row>
    <row r="2764" spans="1:5" x14ac:dyDescent="0.4">
      <c r="A2764" t="s">
        <v>1306</v>
      </c>
      <c r="B2764" t="s">
        <v>143</v>
      </c>
      <c r="C2764" t="str">
        <f>_xlfn.XLOOKUP(tbl_OrderProduct[[#This Row],[ProductID]],tbl_Product[ProductID],tbl_Product[Category])</f>
        <v>Party</v>
      </c>
      <c r="D2764">
        <v>2</v>
      </c>
      <c r="E2764" s="3">
        <f>_xlfn.XLOOKUP(tbl_OrderProduct[[#This Row],[ProductID]],tbl_Product[ProductID],tbl_Product[ListPrice])*tbl_OrderProduct[[#This Row],[Quantity]]</f>
        <v>43.9</v>
      </c>
    </row>
    <row r="2765" spans="1:5" x14ac:dyDescent="0.4">
      <c r="A2765" t="s">
        <v>1307</v>
      </c>
      <c r="B2765" t="s">
        <v>148</v>
      </c>
      <c r="C2765" t="str">
        <f>_xlfn.XLOOKUP(tbl_OrderProduct[[#This Row],[ProductID]],tbl_Product[ProductID],tbl_Product[Category])</f>
        <v>Strategy</v>
      </c>
      <c r="D2765">
        <v>1</v>
      </c>
      <c r="E2765" s="3">
        <f>_xlfn.XLOOKUP(tbl_OrderProduct[[#This Row],[ProductID]],tbl_Product[ProductID],tbl_Product[ListPrice])*tbl_OrderProduct[[#This Row],[Quantity]]</f>
        <v>20.49</v>
      </c>
    </row>
    <row r="2766" spans="1:5" x14ac:dyDescent="0.4">
      <c r="A2766" t="s">
        <v>1307</v>
      </c>
      <c r="B2766" t="s">
        <v>152</v>
      </c>
      <c r="C2766" t="str">
        <f>_xlfn.XLOOKUP(tbl_OrderProduct[[#This Row],[ProductID]],tbl_Product[ProductID],tbl_Product[Category])</f>
        <v>Party</v>
      </c>
      <c r="D2766">
        <v>1</v>
      </c>
      <c r="E2766" s="3">
        <f>_xlfn.XLOOKUP(tbl_OrderProduct[[#This Row],[ProductID]],tbl_Product[ProductID],tbl_Product[ListPrice])*tbl_OrderProduct[[#This Row],[Quantity]]</f>
        <v>59.95</v>
      </c>
    </row>
    <row r="2767" spans="1:5" x14ac:dyDescent="0.4">
      <c r="A2767" t="s">
        <v>1307</v>
      </c>
      <c r="B2767" t="s">
        <v>140</v>
      </c>
      <c r="C2767" t="str">
        <f>_xlfn.XLOOKUP(tbl_OrderProduct[[#This Row],[ProductID]],tbl_Product[ProductID],tbl_Product[Category])</f>
        <v>Strategy</v>
      </c>
      <c r="D2767">
        <v>1</v>
      </c>
      <c r="E2767" s="3">
        <f>_xlfn.XLOOKUP(tbl_OrderProduct[[#This Row],[ProductID]],tbl_Product[ProductID],tbl_Product[ListPrice])*tbl_OrderProduct[[#This Row],[Quantity]]</f>
        <v>63.49</v>
      </c>
    </row>
    <row r="2768" spans="1:5" x14ac:dyDescent="0.4">
      <c r="A2768" t="s">
        <v>1307</v>
      </c>
      <c r="B2768" t="s">
        <v>2</v>
      </c>
      <c r="C2768" t="str">
        <f>_xlfn.XLOOKUP(tbl_OrderProduct[[#This Row],[ProductID]],tbl_Product[ProductID],tbl_Product[Category])</f>
        <v>Strategy</v>
      </c>
      <c r="D2768">
        <v>1</v>
      </c>
      <c r="E2768" s="3">
        <f>_xlfn.XLOOKUP(tbl_OrderProduct[[#This Row],[ProductID]],tbl_Product[ProductID],tbl_Product[ListPrice])*tbl_OrderProduct[[#This Row],[Quantity]]</f>
        <v>12.95</v>
      </c>
    </row>
    <row r="2769" spans="1:5" x14ac:dyDescent="0.4">
      <c r="A2769" t="s">
        <v>1307</v>
      </c>
      <c r="B2769" t="s">
        <v>146</v>
      </c>
      <c r="C2769" t="str">
        <f>_xlfn.XLOOKUP(tbl_OrderProduct[[#This Row],[ProductID]],tbl_Product[ProductID],tbl_Product[Category])</f>
        <v>Strategy</v>
      </c>
      <c r="D2769">
        <v>1</v>
      </c>
      <c r="E2769" s="3">
        <f>_xlfn.XLOOKUP(tbl_OrderProduct[[#This Row],[ProductID]],tbl_Product[ProductID],tbl_Product[ListPrice])*tbl_OrderProduct[[#This Row],[Quantity]]</f>
        <v>49.49</v>
      </c>
    </row>
    <row r="2770" spans="1:5" x14ac:dyDescent="0.4">
      <c r="A2770" t="s">
        <v>1308</v>
      </c>
      <c r="B2770" t="s">
        <v>130</v>
      </c>
      <c r="C2770" t="str">
        <f>_xlfn.XLOOKUP(tbl_OrderProduct[[#This Row],[ProductID]],tbl_Product[ProductID],tbl_Product[Category])</f>
        <v>Strategy</v>
      </c>
      <c r="D2770">
        <v>1</v>
      </c>
      <c r="E2770" s="3">
        <f>_xlfn.XLOOKUP(tbl_OrderProduct[[#This Row],[ProductID]],tbl_Product[ProductID],tbl_Product[ListPrice])*tbl_OrderProduct[[#This Row],[Quantity]]</f>
        <v>15.5</v>
      </c>
    </row>
    <row r="2771" spans="1:5" x14ac:dyDescent="0.4">
      <c r="A2771" t="s">
        <v>1308</v>
      </c>
      <c r="B2771" t="s">
        <v>158</v>
      </c>
      <c r="C2771" t="str">
        <f>_xlfn.XLOOKUP(tbl_OrderProduct[[#This Row],[ProductID]],tbl_Product[ProductID],tbl_Product[Category])</f>
        <v>Classic</v>
      </c>
      <c r="D2771">
        <v>2</v>
      </c>
      <c r="E2771" s="3">
        <f>_xlfn.XLOOKUP(tbl_OrderProduct[[#This Row],[ProductID]],tbl_Product[ProductID],tbl_Product[ListPrice])*tbl_OrderProduct[[#This Row],[Quantity]]</f>
        <v>90</v>
      </c>
    </row>
    <row r="2772" spans="1:5" x14ac:dyDescent="0.4">
      <c r="A2772" t="s">
        <v>1308</v>
      </c>
      <c r="B2772" t="s">
        <v>164</v>
      </c>
      <c r="C2772" t="str">
        <f>_xlfn.XLOOKUP(tbl_OrderProduct[[#This Row],[ProductID]],tbl_Product[ProductID],tbl_Product[Category])</f>
        <v>Strategy</v>
      </c>
      <c r="D2772">
        <v>2</v>
      </c>
      <c r="E2772" s="3">
        <f>_xlfn.XLOOKUP(tbl_OrderProduct[[#This Row],[ProductID]],tbl_Product[ProductID],tbl_Product[ListPrice])*tbl_OrderProduct[[#This Row],[Quantity]]</f>
        <v>58</v>
      </c>
    </row>
    <row r="2773" spans="1:5" x14ac:dyDescent="0.4">
      <c r="A2773" t="s">
        <v>1308</v>
      </c>
      <c r="B2773" t="s">
        <v>149</v>
      </c>
      <c r="C2773" t="str">
        <f>_xlfn.XLOOKUP(tbl_OrderProduct[[#This Row],[ProductID]],tbl_Product[ProductID],tbl_Product[Category])</f>
        <v>Co-op</v>
      </c>
      <c r="D2773">
        <v>3</v>
      </c>
      <c r="E2773" s="3">
        <f>_xlfn.XLOOKUP(tbl_OrderProduct[[#This Row],[ProductID]],tbl_Product[ProductID],tbl_Product[ListPrice])*tbl_OrderProduct[[#This Row],[Quantity]]</f>
        <v>62.97</v>
      </c>
    </row>
    <row r="2774" spans="1:5" x14ac:dyDescent="0.4">
      <c r="A2774" t="s">
        <v>1308</v>
      </c>
      <c r="B2774" t="s">
        <v>134</v>
      </c>
      <c r="C2774" t="str">
        <f>_xlfn.XLOOKUP(tbl_OrderProduct[[#This Row],[ProductID]],tbl_Product[ProductID],tbl_Product[Category])</f>
        <v>Co-op</v>
      </c>
      <c r="D2774">
        <v>2</v>
      </c>
      <c r="E2774" s="3">
        <f>_xlfn.XLOOKUP(tbl_OrderProduct[[#This Row],[ProductID]],tbl_Product[ProductID],tbl_Product[ListPrice])*tbl_OrderProduct[[#This Row],[Quantity]]</f>
        <v>67</v>
      </c>
    </row>
    <row r="2775" spans="1:5" x14ac:dyDescent="0.4">
      <c r="A2775" t="s">
        <v>1308</v>
      </c>
      <c r="B2775" t="s">
        <v>10</v>
      </c>
      <c r="C2775" t="str">
        <f>_xlfn.XLOOKUP(tbl_OrderProduct[[#This Row],[ProductID]],tbl_Product[ProductID],tbl_Product[Category])</f>
        <v>Party</v>
      </c>
      <c r="D2775">
        <v>1</v>
      </c>
      <c r="E2775" s="3">
        <f>_xlfn.XLOOKUP(tbl_OrderProduct[[#This Row],[ProductID]],tbl_Product[ProductID],tbl_Product[ListPrice])*tbl_OrderProduct[[#This Row],[Quantity]]</f>
        <v>49</v>
      </c>
    </row>
    <row r="2776" spans="1:5" x14ac:dyDescent="0.4">
      <c r="A2776" t="s">
        <v>1309</v>
      </c>
      <c r="B2776" t="s">
        <v>157</v>
      </c>
      <c r="C2776" t="str">
        <f>_xlfn.XLOOKUP(tbl_OrderProduct[[#This Row],[ProductID]],tbl_Product[ProductID],tbl_Product[Category])</f>
        <v>Strategy</v>
      </c>
      <c r="D2776">
        <v>1</v>
      </c>
      <c r="E2776" s="3">
        <f>_xlfn.XLOOKUP(tbl_OrderProduct[[#This Row],[ProductID]],tbl_Product[ProductID],tbl_Product[ListPrice])*tbl_OrderProduct[[#This Row],[Quantity]]</f>
        <v>47</v>
      </c>
    </row>
    <row r="2777" spans="1:5" x14ac:dyDescent="0.4">
      <c r="A2777" t="s">
        <v>1310</v>
      </c>
      <c r="B2777" t="s">
        <v>163</v>
      </c>
      <c r="C2777" t="str">
        <f>_xlfn.XLOOKUP(tbl_OrderProduct[[#This Row],[ProductID]],tbl_Product[ProductID],tbl_Product[Category])</f>
        <v>Party</v>
      </c>
      <c r="D2777">
        <v>2</v>
      </c>
      <c r="E2777" s="3">
        <f>_xlfn.XLOOKUP(tbl_OrderProduct[[#This Row],[ProductID]],tbl_Product[ProductID],tbl_Product[ListPrice])*tbl_OrderProduct[[#This Row],[Quantity]]</f>
        <v>76</v>
      </c>
    </row>
    <row r="2778" spans="1:5" x14ac:dyDescent="0.4">
      <c r="A2778" t="s">
        <v>1310</v>
      </c>
      <c r="B2778" t="s">
        <v>165</v>
      </c>
      <c r="C2778" t="str">
        <f>_xlfn.XLOOKUP(tbl_OrderProduct[[#This Row],[ProductID]],tbl_Product[ProductID],tbl_Product[Category])</f>
        <v>Party</v>
      </c>
      <c r="D2778">
        <v>1</v>
      </c>
      <c r="E2778" s="3">
        <f>_xlfn.XLOOKUP(tbl_OrderProduct[[#This Row],[ProductID]],tbl_Product[ProductID],tbl_Product[ListPrice])*tbl_OrderProduct[[#This Row],[Quantity]]</f>
        <v>26.49</v>
      </c>
    </row>
    <row r="2779" spans="1:5" x14ac:dyDescent="0.4">
      <c r="A2779" t="s">
        <v>1310</v>
      </c>
      <c r="B2779" t="s">
        <v>138</v>
      </c>
      <c r="C2779" t="str">
        <f>_xlfn.XLOOKUP(tbl_OrderProduct[[#This Row],[ProductID]],tbl_Product[ProductID],tbl_Product[Category])</f>
        <v>Classic</v>
      </c>
      <c r="D2779">
        <v>1</v>
      </c>
      <c r="E2779" s="3">
        <f>_xlfn.XLOOKUP(tbl_OrderProduct[[#This Row],[ProductID]],tbl_Product[ProductID],tbl_Product[ListPrice])*tbl_OrderProduct[[#This Row],[Quantity]]</f>
        <v>62</v>
      </c>
    </row>
    <row r="2780" spans="1:5" x14ac:dyDescent="0.4">
      <c r="A2780" t="s">
        <v>1310</v>
      </c>
      <c r="B2780" t="s">
        <v>151</v>
      </c>
      <c r="C2780" t="str">
        <f>_xlfn.XLOOKUP(tbl_OrderProduct[[#This Row],[ProductID]],tbl_Product[ProductID],tbl_Product[Category])</f>
        <v>Adventure</v>
      </c>
      <c r="D2780">
        <v>2</v>
      </c>
      <c r="E2780" s="3">
        <f>_xlfn.XLOOKUP(tbl_OrderProduct[[#This Row],[ProductID]],tbl_Product[ProductID],tbl_Product[ListPrice])*tbl_OrderProduct[[#This Row],[Quantity]]</f>
        <v>121.9</v>
      </c>
    </row>
    <row r="2781" spans="1:5" x14ac:dyDescent="0.4">
      <c r="A2781" t="s">
        <v>1311</v>
      </c>
      <c r="B2781" t="s">
        <v>134</v>
      </c>
      <c r="C2781" t="str">
        <f>_xlfn.XLOOKUP(tbl_OrderProduct[[#This Row],[ProductID]],tbl_Product[ProductID],tbl_Product[Category])</f>
        <v>Co-op</v>
      </c>
      <c r="D2781">
        <v>1</v>
      </c>
      <c r="E2781" s="3">
        <f>_xlfn.XLOOKUP(tbl_OrderProduct[[#This Row],[ProductID]],tbl_Product[ProductID],tbl_Product[ListPrice])*tbl_OrderProduct[[#This Row],[Quantity]]</f>
        <v>33.5</v>
      </c>
    </row>
    <row r="2782" spans="1:5" x14ac:dyDescent="0.4">
      <c r="A2782" t="s">
        <v>1311</v>
      </c>
      <c r="B2782" t="s">
        <v>6</v>
      </c>
      <c r="C2782" t="str">
        <f>_xlfn.XLOOKUP(tbl_OrderProduct[[#This Row],[ProductID]],tbl_Product[ProductID],tbl_Product[Category])</f>
        <v>Adventure</v>
      </c>
      <c r="D2782">
        <v>1</v>
      </c>
      <c r="E2782" s="3">
        <f>_xlfn.XLOOKUP(tbl_OrderProduct[[#This Row],[ProductID]],tbl_Product[ProductID],tbl_Product[ListPrice])*tbl_OrderProduct[[#This Row],[Quantity]]</f>
        <v>17</v>
      </c>
    </row>
    <row r="2783" spans="1:5" x14ac:dyDescent="0.4">
      <c r="A2783" t="s">
        <v>1311</v>
      </c>
      <c r="B2783" t="s">
        <v>9</v>
      </c>
      <c r="C2783" t="str">
        <f>_xlfn.XLOOKUP(tbl_OrderProduct[[#This Row],[ProductID]],tbl_Product[ProductID],tbl_Product[Category])</f>
        <v>Strategy</v>
      </c>
      <c r="D2783">
        <v>3</v>
      </c>
      <c r="E2783" s="3">
        <f>_xlfn.XLOOKUP(tbl_OrderProduct[[#This Row],[ProductID]],tbl_Product[ProductID],tbl_Product[ListPrice])*tbl_OrderProduct[[#This Row],[Quantity]]</f>
        <v>221.85000000000002</v>
      </c>
    </row>
    <row r="2784" spans="1:5" x14ac:dyDescent="0.4">
      <c r="A2784" t="s">
        <v>1311</v>
      </c>
      <c r="B2784" t="s">
        <v>147</v>
      </c>
      <c r="C2784" t="str">
        <f>_xlfn.XLOOKUP(tbl_OrderProduct[[#This Row],[ProductID]],tbl_Product[ProductID],tbl_Product[Category])</f>
        <v>Classic</v>
      </c>
      <c r="D2784">
        <v>1</v>
      </c>
      <c r="E2784" s="3">
        <f>_xlfn.XLOOKUP(tbl_OrderProduct[[#This Row],[ProductID]],tbl_Product[ProductID],tbl_Product[ListPrice])*tbl_OrderProduct[[#This Row],[Quantity]]</f>
        <v>40.950000000000003</v>
      </c>
    </row>
    <row r="2785" spans="1:5" x14ac:dyDescent="0.4">
      <c r="A2785" t="s">
        <v>1311</v>
      </c>
      <c r="B2785" t="s">
        <v>142</v>
      </c>
      <c r="C2785" t="str">
        <f>_xlfn.XLOOKUP(tbl_OrderProduct[[#This Row],[ProductID]],tbl_Product[ProductID],tbl_Product[Category])</f>
        <v>Classic</v>
      </c>
      <c r="D2785">
        <v>1</v>
      </c>
      <c r="E2785" s="3">
        <f>_xlfn.XLOOKUP(tbl_OrderProduct[[#This Row],[ProductID]],tbl_Product[ProductID],tbl_Product[ListPrice])*tbl_OrderProduct[[#This Row],[Quantity]]</f>
        <v>49.49</v>
      </c>
    </row>
    <row r="2786" spans="1:5" x14ac:dyDescent="0.4">
      <c r="A2786" t="s">
        <v>1312</v>
      </c>
      <c r="B2786" t="s">
        <v>139</v>
      </c>
      <c r="C2786" t="str">
        <f>_xlfn.XLOOKUP(tbl_OrderProduct[[#This Row],[ProductID]],tbl_Product[ProductID],tbl_Product[Category])</f>
        <v>Strategy</v>
      </c>
      <c r="D2786">
        <v>2</v>
      </c>
      <c r="E2786" s="3">
        <f>_xlfn.XLOOKUP(tbl_OrderProduct[[#This Row],[ProductID]],tbl_Product[ProductID],tbl_Product[ListPrice])*tbl_OrderProduct[[#This Row],[Quantity]]</f>
        <v>109.98</v>
      </c>
    </row>
    <row r="2787" spans="1:5" x14ac:dyDescent="0.4">
      <c r="A2787" t="s">
        <v>1312</v>
      </c>
      <c r="B2787" t="s">
        <v>138</v>
      </c>
      <c r="C2787" t="str">
        <f>_xlfn.XLOOKUP(tbl_OrderProduct[[#This Row],[ProductID]],tbl_Product[ProductID],tbl_Product[Category])</f>
        <v>Classic</v>
      </c>
      <c r="D2787">
        <v>2</v>
      </c>
      <c r="E2787" s="3">
        <f>_xlfn.XLOOKUP(tbl_OrderProduct[[#This Row],[ProductID]],tbl_Product[ProductID],tbl_Product[ListPrice])*tbl_OrderProduct[[#This Row],[Quantity]]</f>
        <v>124</v>
      </c>
    </row>
    <row r="2788" spans="1:5" x14ac:dyDescent="0.4">
      <c r="A2788" t="s">
        <v>1312</v>
      </c>
      <c r="B2788" t="s">
        <v>6</v>
      </c>
      <c r="C2788" t="str">
        <f>_xlfn.XLOOKUP(tbl_OrderProduct[[#This Row],[ProductID]],tbl_Product[ProductID],tbl_Product[Category])</f>
        <v>Adventure</v>
      </c>
      <c r="D2788">
        <v>1</v>
      </c>
      <c r="E2788" s="3">
        <f>_xlfn.XLOOKUP(tbl_OrderProduct[[#This Row],[ProductID]],tbl_Product[ProductID],tbl_Product[ListPrice])*tbl_OrderProduct[[#This Row],[Quantity]]</f>
        <v>17</v>
      </c>
    </row>
    <row r="2789" spans="1:5" x14ac:dyDescent="0.4">
      <c r="A2789" t="s">
        <v>1312</v>
      </c>
      <c r="B2789" t="s">
        <v>8</v>
      </c>
      <c r="C2789" t="str">
        <f>_xlfn.XLOOKUP(tbl_OrderProduct[[#This Row],[ProductID]],tbl_Product[ProductID],tbl_Product[Category])</f>
        <v>Adventure</v>
      </c>
      <c r="D2789">
        <v>2</v>
      </c>
      <c r="E2789" s="3">
        <f>_xlfn.XLOOKUP(tbl_OrderProduct[[#This Row],[ProductID]],tbl_Product[ProductID],tbl_Product[ListPrice])*tbl_OrderProduct[[#This Row],[Quantity]]</f>
        <v>109</v>
      </c>
    </row>
    <row r="2790" spans="1:5" x14ac:dyDescent="0.4">
      <c r="A2790" t="s">
        <v>1312</v>
      </c>
      <c r="B2790" t="s">
        <v>130</v>
      </c>
      <c r="C2790" t="str">
        <f>_xlfn.XLOOKUP(tbl_OrderProduct[[#This Row],[ProductID]],tbl_Product[ProductID],tbl_Product[Category])</f>
        <v>Strategy</v>
      </c>
      <c r="D2790">
        <v>1</v>
      </c>
      <c r="E2790" s="3">
        <f>_xlfn.XLOOKUP(tbl_OrderProduct[[#This Row],[ProductID]],tbl_Product[ProductID],tbl_Product[ListPrice])*tbl_OrderProduct[[#This Row],[Quantity]]</f>
        <v>15.5</v>
      </c>
    </row>
    <row r="2791" spans="1:5" x14ac:dyDescent="0.4">
      <c r="A2791" t="s">
        <v>1313</v>
      </c>
      <c r="B2791" t="s">
        <v>7</v>
      </c>
      <c r="C2791" t="str">
        <f>_xlfn.XLOOKUP(tbl_OrderProduct[[#This Row],[ProductID]],tbl_Product[ProductID],tbl_Product[Category])</f>
        <v>Strategy</v>
      </c>
      <c r="D2791">
        <v>1</v>
      </c>
      <c r="E2791" s="3">
        <f>_xlfn.XLOOKUP(tbl_OrderProduct[[#This Row],[ProductID]],tbl_Product[ProductID],tbl_Product[ListPrice])*tbl_OrderProduct[[#This Row],[Quantity]]</f>
        <v>53</v>
      </c>
    </row>
    <row r="2792" spans="1:5" x14ac:dyDescent="0.4">
      <c r="A2792" t="s">
        <v>1313</v>
      </c>
      <c r="B2792" t="s">
        <v>164</v>
      </c>
      <c r="C2792" t="str">
        <f>_xlfn.XLOOKUP(tbl_OrderProduct[[#This Row],[ProductID]],tbl_Product[ProductID],tbl_Product[Category])</f>
        <v>Strategy</v>
      </c>
      <c r="D2792">
        <v>3</v>
      </c>
      <c r="E2792" s="3">
        <f>_xlfn.XLOOKUP(tbl_OrderProduct[[#This Row],[ProductID]],tbl_Product[ProductID],tbl_Product[ListPrice])*tbl_OrderProduct[[#This Row],[Quantity]]</f>
        <v>87</v>
      </c>
    </row>
    <row r="2793" spans="1:5" x14ac:dyDescent="0.4">
      <c r="A2793" t="s">
        <v>1314</v>
      </c>
      <c r="B2793" t="s">
        <v>130</v>
      </c>
      <c r="C2793" t="str">
        <f>_xlfn.XLOOKUP(tbl_OrderProduct[[#This Row],[ProductID]],tbl_Product[ProductID],tbl_Product[Category])</f>
        <v>Strategy</v>
      </c>
      <c r="D2793">
        <v>2</v>
      </c>
      <c r="E2793" s="3">
        <f>_xlfn.XLOOKUP(tbl_OrderProduct[[#This Row],[ProductID]],tbl_Product[ProductID],tbl_Product[ListPrice])*tbl_OrderProduct[[#This Row],[Quantity]]</f>
        <v>31</v>
      </c>
    </row>
    <row r="2794" spans="1:5" x14ac:dyDescent="0.4">
      <c r="A2794" t="s">
        <v>1314</v>
      </c>
      <c r="B2794" t="s">
        <v>4</v>
      </c>
      <c r="C2794" t="str">
        <f>_xlfn.XLOOKUP(tbl_OrderProduct[[#This Row],[ProductID]],tbl_Product[ProductID],tbl_Product[Category])</f>
        <v>Strategy</v>
      </c>
      <c r="D2794">
        <v>1</v>
      </c>
      <c r="E2794" s="3">
        <f>_xlfn.XLOOKUP(tbl_OrderProduct[[#This Row],[ProductID]],tbl_Product[ProductID],tbl_Product[ListPrice])*tbl_OrderProduct[[#This Row],[Quantity]]</f>
        <v>34.99</v>
      </c>
    </row>
    <row r="2795" spans="1:5" x14ac:dyDescent="0.4">
      <c r="A2795" t="s">
        <v>1314</v>
      </c>
      <c r="B2795" t="s">
        <v>139</v>
      </c>
      <c r="C2795" t="str">
        <f>_xlfn.XLOOKUP(tbl_OrderProduct[[#This Row],[ProductID]],tbl_Product[ProductID],tbl_Product[Category])</f>
        <v>Strategy</v>
      </c>
      <c r="D2795">
        <v>1</v>
      </c>
      <c r="E2795" s="3">
        <f>_xlfn.XLOOKUP(tbl_OrderProduct[[#This Row],[ProductID]],tbl_Product[ProductID],tbl_Product[ListPrice])*tbl_OrderProduct[[#This Row],[Quantity]]</f>
        <v>54.99</v>
      </c>
    </row>
    <row r="2796" spans="1:5" x14ac:dyDescent="0.4">
      <c r="A2796" t="s">
        <v>1315</v>
      </c>
      <c r="B2796" t="s">
        <v>158</v>
      </c>
      <c r="C2796" t="str">
        <f>_xlfn.XLOOKUP(tbl_OrderProduct[[#This Row],[ProductID]],tbl_Product[ProductID],tbl_Product[Category])</f>
        <v>Classic</v>
      </c>
      <c r="D2796">
        <v>1</v>
      </c>
      <c r="E2796" s="3">
        <f>_xlfn.XLOOKUP(tbl_OrderProduct[[#This Row],[ProductID]],tbl_Product[ProductID],tbl_Product[ListPrice])*tbl_OrderProduct[[#This Row],[Quantity]]</f>
        <v>45</v>
      </c>
    </row>
    <row r="2797" spans="1:5" x14ac:dyDescent="0.4">
      <c r="A2797" t="s">
        <v>1315</v>
      </c>
      <c r="B2797" t="s">
        <v>148</v>
      </c>
      <c r="C2797" t="str">
        <f>_xlfn.XLOOKUP(tbl_OrderProduct[[#This Row],[ProductID]],tbl_Product[ProductID],tbl_Product[Category])</f>
        <v>Strategy</v>
      </c>
      <c r="D2797">
        <v>2</v>
      </c>
      <c r="E2797" s="3">
        <f>_xlfn.XLOOKUP(tbl_OrderProduct[[#This Row],[ProductID]],tbl_Product[ProductID],tbl_Product[ListPrice])*tbl_OrderProduct[[#This Row],[Quantity]]</f>
        <v>40.98</v>
      </c>
    </row>
    <row r="2798" spans="1:5" x14ac:dyDescent="0.4">
      <c r="A2798" t="s">
        <v>1315</v>
      </c>
      <c r="B2798" t="s">
        <v>9</v>
      </c>
      <c r="C2798" t="str">
        <f>_xlfn.XLOOKUP(tbl_OrderProduct[[#This Row],[ProductID]],tbl_Product[ProductID],tbl_Product[Category])</f>
        <v>Strategy</v>
      </c>
      <c r="D2798">
        <v>2</v>
      </c>
      <c r="E2798" s="3">
        <f>_xlfn.XLOOKUP(tbl_OrderProduct[[#This Row],[ProductID]],tbl_Product[ProductID],tbl_Product[ListPrice])*tbl_OrderProduct[[#This Row],[Quantity]]</f>
        <v>147.9</v>
      </c>
    </row>
    <row r="2799" spans="1:5" x14ac:dyDescent="0.4">
      <c r="A2799" t="s">
        <v>1315</v>
      </c>
      <c r="B2799" t="s">
        <v>154</v>
      </c>
      <c r="C2799" t="str">
        <f>_xlfn.XLOOKUP(tbl_OrderProduct[[#This Row],[ProductID]],tbl_Product[ProductID],tbl_Product[Category])</f>
        <v>Strategy</v>
      </c>
      <c r="D2799">
        <v>2</v>
      </c>
      <c r="E2799" s="3">
        <f>_xlfn.XLOOKUP(tbl_OrderProduct[[#This Row],[ProductID]],tbl_Product[ProductID],tbl_Product[ListPrice])*tbl_OrderProduct[[#This Row],[Quantity]]</f>
        <v>62</v>
      </c>
    </row>
    <row r="2800" spans="1:5" x14ac:dyDescent="0.4">
      <c r="A2800" t="s">
        <v>1315</v>
      </c>
      <c r="B2800" t="s">
        <v>160</v>
      </c>
      <c r="C2800" t="str">
        <f>_xlfn.XLOOKUP(tbl_OrderProduct[[#This Row],[ProductID]],tbl_Product[ProductID],tbl_Product[Category])</f>
        <v>Co-op</v>
      </c>
      <c r="D2800">
        <v>1</v>
      </c>
      <c r="E2800" s="3">
        <f>_xlfn.XLOOKUP(tbl_OrderProduct[[#This Row],[ProductID]],tbl_Product[ProductID],tbl_Product[ListPrice])*tbl_OrderProduct[[#This Row],[Quantity]]</f>
        <v>38.49</v>
      </c>
    </row>
    <row r="2801" spans="1:5" x14ac:dyDescent="0.4">
      <c r="A2801" t="s">
        <v>1316</v>
      </c>
      <c r="B2801" t="s">
        <v>10</v>
      </c>
      <c r="C2801" t="str">
        <f>_xlfn.XLOOKUP(tbl_OrderProduct[[#This Row],[ProductID]],tbl_Product[ProductID],tbl_Product[Category])</f>
        <v>Party</v>
      </c>
      <c r="D2801">
        <v>1</v>
      </c>
      <c r="E2801" s="3">
        <f>_xlfn.XLOOKUP(tbl_OrderProduct[[#This Row],[ProductID]],tbl_Product[ProductID],tbl_Product[ListPrice])*tbl_OrderProduct[[#This Row],[Quantity]]</f>
        <v>49</v>
      </c>
    </row>
    <row r="2802" spans="1:5" x14ac:dyDescent="0.4">
      <c r="A2802" t="s">
        <v>1316</v>
      </c>
      <c r="B2802" t="s">
        <v>141</v>
      </c>
      <c r="C2802" t="str">
        <f>_xlfn.XLOOKUP(tbl_OrderProduct[[#This Row],[ProductID]],tbl_Product[ProductID],tbl_Product[Category])</f>
        <v>Strategy</v>
      </c>
      <c r="D2802">
        <v>1</v>
      </c>
      <c r="E2802" s="3">
        <f>_xlfn.XLOOKUP(tbl_OrderProduct[[#This Row],[ProductID]],tbl_Product[ProductID],tbl_Product[ListPrice])*tbl_OrderProduct[[#This Row],[Quantity]]</f>
        <v>24</v>
      </c>
    </row>
    <row r="2803" spans="1:5" x14ac:dyDescent="0.4">
      <c r="A2803" t="s">
        <v>1317</v>
      </c>
      <c r="B2803" t="s">
        <v>159</v>
      </c>
      <c r="C2803" t="str">
        <f>_xlfn.XLOOKUP(tbl_OrderProduct[[#This Row],[ProductID]],tbl_Product[ProductID],tbl_Product[Category])</f>
        <v>Strategy</v>
      </c>
      <c r="D2803">
        <v>2</v>
      </c>
      <c r="E2803" s="3">
        <f>_xlfn.XLOOKUP(tbl_OrderProduct[[#This Row],[ProductID]],tbl_Product[ProductID],tbl_Product[ListPrice])*tbl_OrderProduct[[#This Row],[Quantity]]</f>
        <v>116</v>
      </c>
    </row>
    <row r="2804" spans="1:5" x14ac:dyDescent="0.4">
      <c r="A2804" t="s">
        <v>1317</v>
      </c>
      <c r="B2804" t="s">
        <v>152</v>
      </c>
      <c r="C2804" t="str">
        <f>_xlfn.XLOOKUP(tbl_OrderProduct[[#This Row],[ProductID]],tbl_Product[ProductID],tbl_Product[Category])</f>
        <v>Party</v>
      </c>
      <c r="D2804">
        <v>1</v>
      </c>
      <c r="E2804" s="3">
        <f>_xlfn.XLOOKUP(tbl_OrderProduct[[#This Row],[ProductID]],tbl_Product[ProductID],tbl_Product[ListPrice])*tbl_OrderProduct[[#This Row],[Quantity]]</f>
        <v>59.95</v>
      </c>
    </row>
    <row r="2805" spans="1:5" x14ac:dyDescent="0.4">
      <c r="A2805" t="s">
        <v>1318</v>
      </c>
      <c r="B2805" t="s">
        <v>7</v>
      </c>
      <c r="C2805" t="str">
        <f>_xlfn.XLOOKUP(tbl_OrderProduct[[#This Row],[ProductID]],tbl_Product[ProductID],tbl_Product[Category])</f>
        <v>Strategy</v>
      </c>
      <c r="D2805">
        <v>1</v>
      </c>
      <c r="E2805" s="3">
        <f>_xlfn.XLOOKUP(tbl_OrderProduct[[#This Row],[ProductID]],tbl_Product[ProductID],tbl_Product[ListPrice])*tbl_OrderProduct[[#This Row],[Quantity]]</f>
        <v>53</v>
      </c>
    </row>
    <row r="2806" spans="1:5" x14ac:dyDescent="0.4">
      <c r="A2806" t="s">
        <v>1318</v>
      </c>
      <c r="B2806" t="s">
        <v>131</v>
      </c>
      <c r="C2806" t="str">
        <f>_xlfn.XLOOKUP(tbl_OrderProduct[[#This Row],[ProductID]],tbl_Product[ProductID],tbl_Product[Category])</f>
        <v>Strategy</v>
      </c>
      <c r="D2806">
        <v>1</v>
      </c>
      <c r="E2806" s="3">
        <f>_xlfn.XLOOKUP(tbl_OrderProduct[[#This Row],[ProductID]],tbl_Product[ProductID],tbl_Product[ListPrice])*tbl_OrderProduct[[#This Row],[Quantity]]</f>
        <v>49</v>
      </c>
    </row>
    <row r="2807" spans="1:5" x14ac:dyDescent="0.4">
      <c r="A2807" t="s">
        <v>1318</v>
      </c>
      <c r="B2807" t="s">
        <v>9</v>
      </c>
      <c r="C2807" t="str">
        <f>_xlfn.XLOOKUP(tbl_OrderProduct[[#This Row],[ProductID]],tbl_Product[ProductID],tbl_Product[Category])</f>
        <v>Strategy</v>
      </c>
      <c r="D2807">
        <v>2</v>
      </c>
      <c r="E2807" s="3">
        <f>_xlfn.XLOOKUP(tbl_OrderProduct[[#This Row],[ProductID]],tbl_Product[ProductID],tbl_Product[ListPrice])*tbl_OrderProduct[[#This Row],[Quantity]]</f>
        <v>147.9</v>
      </c>
    </row>
    <row r="2808" spans="1:5" x14ac:dyDescent="0.4">
      <c r="A2808" t="s">
        <v>1319</v>
      </c>
      <c r="B2808" t="s">
        <v>148</v>
      </c>
      <c r="C2808" t="str">
        <f>_xlfn.XLOOKUP(tbl_OrderProduct[[#This Row],[ProductID]],tbl_Product[ProductID],tbl_Product[Category])</f>
        <v>Strategy</v>
      </c>
      <c r="D2808">
        <v>1</v>
      </c>
      <c r="E2808" s="3">
        <f>_xlfn.XLOOKUP(tbl_OrderProduct[[#This Row],[ProductID]],tbl_Product[ProductID],tbl_Product[ListPrice])*tbl_OrderProduct[[#This Row],[Quantity]]</f>
        <v>20.49</v>
      </c>
    </row>
    <row r="2809" spans="1:5" x14ac:dyDescent="0.4">
      <c r="A2809" t="s">
        <v>1319</v>
      </c>
      <c r="B2809" t="s">
        <v>153</v>
      </c>
      <c r="C2809" t="str">
        <f>_xlfn.XLOOKUP(tbl_OrderProduct[[#This Row],[ProductID]],tbl_Product[ProductID],tbl_Product[Category])</f>
        <v>Strategy</v>
      </c>
      <c r="D2809">
        <v>1</v>
      </c>
      <c r="E2809" s="3">
        <f>_xlfn.XLOOKUP(tbl_OrderProduct[[#This Row],[ProductID]],tbl_Product[ProductID],tbl_Product[ListPrice])*tbl_OrderProduct[[#This Row],[Quantity]]</f>
        <v>37.950000000000003</v>
      </c>
    </row>
    <row r="2810" spans="1:5" x14ac:dyDescent="0.4">
      <c r="A2810" t="s">
        <v>1319</v>
      </c>
      <c r="B2810" t="s">
        <v>4</v>
      </c>
      <c r="C2810" t="str">
        <f>_xlfn.XLOOKUP(tbl_OrderProduct[[#This Row],[ProductID]],tbl_Product[ProductID],tbl_Product[Category])</f>
        <v>Strategy</v>
      </c>
      <c r="D2810">
        <v>1</v>
      </c>
      <c r="E2810" s="3">
        <f>_xlfn.XLOOKUP(tbl_OrderProduct[[#This Row],[ProductID]],tbl_Product[ProductID],tbl_Product[ListPrice])*tbl_OrderProduct[[#This Row],[Quantity]]</f>
        <v>34.99</v>
      </c>
    </row>
    <row r="2811" spans="1:5" x14ac:dyDescent="0.4">
      <c r="A2811" t="s">
        <v>1319</v>
      </c>
      <c r="B2811" t="s">
        <v>145</v>
      </c>
      <c r="C2811" t="str">
        <f>_xlfn.XLOOKUP(tbl_OrderProduct[[#This Row],[ProductID]],tbl_Product[ProductID],tbl_Product[Category])</f>
        <v>Adventure</v>
      </c>
      <c r="D2811">
        <v>1</v>
      </c>
      <c r="E2811" s="3">
        <f>_xlfn.XLOOKUP(tbl_OrderProduct[[#This Row],[ProductID]],tbl_Product[ProductID],tbl_Product[ListPrice])*tbl_OrderProduct[[#This Row],[Quantity]]</f>
        <v>40.5</v>
      </c>
    </row>
    <row r="2812" spans="1:5" x14ac:dyDescent="0.4">
      <c r="A2812" t="s">
        <v>1320</v>
      </c>
      <c r="B2812" t="s">
        <v>142</v>
      </c>
      <c r="C2812" t="str">
        <f>_xlfn.XLOOKUP(tbl_OrderProduct[[#This Row],[ProductID]],tbl_Product[ProductID],tbl_Product[Category])</f>
        <v>Classic</v>
      </c>
      <c r="D2812">
        <v>1</v>
      </c>
      <c r="E2812" s="3">
        <f>_xlfn.XLOOKUP(tbl_OrderProduct[[#This Row],[ProductID]],tbl_Product[ProductID],tbl_Product[ListPrice])*tbl_OrderProduct[[#This Row],[Quantity]]</f>
        <v>49.49</v>
      </c>
    </row>
    <row r="2813" spans="1:5" x14ac:dyDescent="0.4">
      <c r="A2813" t="s">
        <v>1321</v>
      </c>
      <c r="B2813" t="s">
        <v>154</v>
      </c>
      <c r="C2813" t="str">
        <f>_xlfn.XLOOKUP(tbl_OrderProduct[[#This Row],[ProductID]],tbl_Product[ProductID],tbl_Product[Category])</f>
        <v>Strategy</v>
      </c>
      <c r="D2813">
        <v>1</v>
      </c>
      <c r="E2813" s="3">
        <f>_xlfn.XLOOKUP(tbl_OrderProduct[[#This Row],[ProductID]],tbl_Product[ProductID],tbl_Product[ListPrice])*tbl_OrderProduct[[#This Row],[Quantity]]</f>
        <v>31</v>
      </c>
    </row>
    <row r="2814" spans="1:5" x14ac:dyDescent="0.4">
      <c r="A2814" t="s">
        <v>1321</v>
      </c>
      <c r="B2814" t="s">
        <v>10</v>
      </c>
      <c r="C2814" t="str">
        <f>_xlfn.XLOOKUP(tbl_OrderProduct[[#This Row],[ProductID]],tbl_Product[ProductID],tbl_Product[Category])</f>
        <v>Party</v>
      </c>
      <c r="D2814">
        <v>1</v>
      </c>
      <c r="E2814" s="3">
        <f>_xlfn.XLOOKUP(tbl_OrderProduct[[#This Row],[ProductID]],tbl_Product[ProductID],tbl_Product[ListPrice])*tbl_OrderProduct[[#This Row],[Quantity]]</f>
        <v>49</v>
      </c>
    </row>
    <row r="2815" spans="1:5" x14ac:dyDescent="0.4">
      <c r="A2815" t="s">
        <v>1322</v>
      </c>
      <c r="B2815" t="s">
        <v>158</v>
      </c>
      <c r="C2815" t="str">
        <f>_xlfn.XLOOKUP(tbl_OrderProduct[[#This Row],[ProductID]],tbl_Product[ProductID],tbl_Product[Category])</f>
        <v>Classic</v>
      </c>
      <c r="D2815">
        <v>2</v>
      </c>
      <c r="E2815" s="3">
        <f>_xlfn.XLOOKUP(tbl_OrderProduct[[#This Row],[ProductID]],tbl_Product[ProductID],tbl_Product[ListPrice])*tbl_OrderProduct[[#This Row],[Quantity]]</f>
        <v>90</v>
      </c>
    </row>
    <row r="2816" spans="1:5" x14ac:dyDescent="0.4">
      <c r="A2816" t="s">
        <v>1323</v>
      </c>
      <c r="B2816" t="s">
        <v>153</v>
      </c>
      <c r="C2816" t="str">
        <f>_xlfn.XLOOKUP(tbl_OrderProduct[[#This Row],[ProductID]],tbl_Product[ProductID],tbl_Product[Category])</f>
        <v>Strategy</v>
      </c>
      <c r="D2816">
        <v>2</v>
      </c>
      <c r="E2816" s="3">
        <f>_xlfn.XLOOKUP(tbl_OrderProduct[[#This Row],[ProductID]],tbl_Product[ProductID],tbl_Product[ListPrice])*tbl_OrderProduct[[#This Row],[Quantity]]</f>
        <v>75.900000000000006</v>
      </c>
    </row>
    <row r="2817" spans="1:5" x14ac:dyDescent="0.4">
      <c r="A2817" t="s">
        <v>1323</v>
      </c>
      <c r="B2817" t="s">
        <v>162</v>
      </c>
      <c r="C2817" t="str">
        <f>_xlfn.XLOOKUP(tbl_OrderProduct[[#This Row],[ProductID]],tbl_Product[ProductID],tbl_Product[Category])</f>
        <v>Strategy</v>
      </c>
      <c r="D2817">
        <v>1</v>
      </c>
      <c r="E2817" s="3">
        <f>_xlfn.XLOOKUP(tbl_OrderProduct[[#This Row],[ProductID]],tbl_Product[ProductID],tbl_Product[ListPrice])*tbl_OrderProduct[[#This Row],[Quantity]]</f>
        <v>17.5</v>
      </c>
    </row>
    <row r="2818" spans="1:5" x14ac:dyDescent="0.4">
      <c r="A2818" t="s">
        <v>1323</v>
      </c>
      <c r="B2818" t="s">
        <v>10</v>
      </c>
      <c r="C2818" t="str">
        <f>_xlfn.XLOOKUP(tbl_OrderProduct[[#This Row],[ProductID]],tbl_Product[ProductID],tbl_Product[Category])</f>
        <v>Party</v>
      </c>
      <c r="D2818">
        <v>1</v>
      </c>
      <c r="E2818" s="3">
        <f>_xlfn.XLOOKUP(tbl_OrderProduct[[#This Row],[ProductID]],tbl_Product[ProductID],tbl_Product[ListPrice])*tbl_OrderProduct[[#This Row],[Quantity]]</f>
        <v>49</v>
      </c>
    </row>
    <row r="2819" spans="1:5" x14ac:dyDescent="0.4">
      <c r="A2819" t="s">
        <v>1323</v>
      </c>
      <c r="B2819" t="s">
        <v>157</v>
      </c>
      <c r="C2819" t="str">
        <f>_xlfn.XLOOKUP(tbl_OrderProduct[[#This Row],[ProductID]],tbl_Product[ProductID],tbl_Product[Category])</f>
        <v>Strategy</v>
      </c>
      <c r="D2819">
        <v>2</v>
      </c>
      <c r="E2819" s="3">
        <f>_xlfn.XLOOKUP(tbl_OrderProduct[[#This Row],[ProductID]],tbl_Product[ProductID],tbl_Product[ListPrice])*tbl_OrderProduct[[#This Row],[Quantity]]</f>
        <v>94</v>
      </c>
    </row>
    <row r="2820" spans="1:5" x14ac:dyDescent="0.4">
      <c r="A2820" t="s">
        <v>1323</v>
      </c>
      <c r="B2820" t="s">
        <v>144</v>
      </c>
      <c r="C2820" t="str">
        <f>_xlfn.XLOOKUP(tbl_OrderProduct[[#This Row],[ProductID]],tbl_Product[ProductID],tbl_Product[Category])</f>
        <v>Strategy</v>
      </c>
      <c r="D2820">
        <v>1</v>
      </c>
      <c r="E2820" s="3">
        <f>_xlfn.XLOOKUP(tbl_OrderProduct[[#This Row],[ProductID]],tbl_Product[ProductID],tbl_Product[ListPrice])*tbl_OrderProduct[[#This Row],[Quantity]]</f>
        <v>64.95</v>
      </c>
    </row>
    <row r="2821" spans="1:5" x14ac:dyDescent="0.4">
      <c r="A2821" t="s">
        <v>1324</v>
      </c>
      <c r="B2821" t="s">
        <v>3</v>
      </c>
      <c r="C2821" t="str">
        <f>_xlfn.XLOOKUP(tbl_OrderProduct[[#This Row],[ProductID]],tbl_Product[ProductID],tbl_Product[Category])</f>
        <v>Co-op</v>
      </c>
      <c r="D2821">
        <v>1</v>
      </c>
      <c r="E2821" s="3">
        <f>_xlfn.XLOOKUP(tbl_OrderProduct[[#This Row],[ProductID]],tbl_Product[ProductID],tbl_Product[ListPrice])*tbl_OrderProduct[[#This Row],[Quantity]]</f>
        <v>34.950000000000003</v>
      </c>
    </row>
    <row r="2822" spans="1:5" x14ac:dyDescent="0.4">
      <c r="A2822" t="s">
        <v>1325</v>
      </c>
      <c r="B2822" t="s">
        <v>150</v>
      </c>
      <c r="C2822" t="str">
        <f>_xlfn.XLOOKUP(tbl_OrderProduct[[#This Row],[ProductID]],tbl_Product[ProductID],tbl_Product[Category])</f>
        <v>Party</v>
      </c>
      <c r="D2822">
        <v>2</v>
      </c>
      <c r="E2822" s="3">
        <f>_xlfn.XLOOKUP(tbl_OrderProduct[[#This Row],[ProductID]],tbl_Product[ProductID],tbl_Product[ListPrice])*tbl_OrderProduct[[#This Row],[Quantity]]</f>
        <v>70</v>
      </c>
    </row>
    <row r="2823" spans="1:5" x14ac:dyDescent="0.4">
      <c r="A2823" t="s">
        <v>1325</v>
      </c>
      <c r="B2823" t="s">
        <v>142</v>
      </c>
      <c r="C2823" t="str">
        <f>_xlfn.XLOOKUP(tbl_OrderProduct[[#This Row],[ProductID]],tbl_Product[ProductID],tbl_Product[Category])</f>
        <v>Classic</v>
      </c>
      <c r="D2823">
        <v>2</v>
      </c>
      <c r="E2823" s="3">
        <f>_xlfn.XLOOKUP(tbl_OrderProduct[[#This Row],[ProductID]],tbl_Product[ProductID],tbl_Product[ListPrice])*tbl_OrderProduct[[#This Row],[Quantity]]</f>
        <v>98.98</v>
      </c>
    </row>
    <row r="2824" spans="1:5" x14ac:dyDescent="0.4">
      <c r="A2824" t="s">
        <v>1325</v>
      </c>
      <c r="B2824" t="s">
        <v>11</v>
      </c>
      <c r="C2824" t="str">
        <f>_xlfn.XLOOKUP(tbl_OrderProduct[[#This Row],[ProductID]],tbl_Product[ProductID],tbl_Product[Category])</f>
        <v>Adventure</v>
      </c>
      <c r="D2824">
        <v>1</v>
      </c>
      <c r="E2824" s="3">
        <f>_xlfn.XLOOKUP(tbl_OrderProduct[[#This Row],[ProductID]],tbl_Product[ProductID],tbl_Product[ListPrice])*tbl_OrderProduct[[#This Row],[Quantity]]</f>
        <v>19.95</v>
      </c>
    </row>
    <row r="2825" spans="1:5" x14ac:dyDescent="0.4">
      <c r="A2825" t="s">
        <v>1325</v>
      </c>
      <c r="B2825" t="s">
        <v>144</v>
      </c>
      <c r="C2825" t="str">
        <f>_xlfn.XLOOKUP(tbl_OrderProduct[[#This Row],[ProductID]],tbl_Product[ProductID],tbl_Product[Category])</f>
        <v>Strategy</v>
      </c>
      <c r="D2825">
        <v>2</v>
      </c>
      <c r="E2825" s="3">
        <f>_xlfn.XLOOKUP(tbl_OrderProduct[[#This Row],[ProductID]],tbl_Product[ProductID],tbl_Product[ListPrice])*tbl_OrderProduct[[#This Row],[Quantity]]</f>
        <v>129.9</v>
      </c>
    </row>
    <row r="2826" spans="1:5" x14ac:dyDescent="0.4">
      <c r="A2826" t="s">
        <v>1326</v>
      </c>
      <c r="B2826" t="s">
        <v>6</v>
      </c>
      <c r="C2826" t="str">
        <f>_xlfn.XLOOKUP(tbl_OrderProduct[[#This Row],[ProductID]],tbl_Product[ProductID],tbl_Product[Category])</f>
        <v>Adventure</v>
      </c>
      <c r="D2826">
        <v>2</v>
      </c>
      <c r="E2826" s="3">
        <f>_xlfn.XLOOKUP(tbl_OrderProduct[[#This Row],[ProductID]],tbl_Product[ProductID],tbl_Product[ListPrice])*tbl_OrderProduct[[#This Row],[Quantity]]</f>
        <v>34</v>
      </c>
    </row>
    <row r="2827" spans="1:5" x14ac:dyDescent="0.4">
      <c r="A2827" t="s">
        <v>1327</v>
      </c>
      <c r="B2827" t="s">
        <v>134</v>
      </c>
      <c r="C2827" t="str">
        <f>_xlfn.XLOOKUP(tbl_OrderProduct[[#This Row],[ProductID]],tbl_Product[ProductID],tbl_Product[Category])</f>
        <v>Co-op</v>
      </c>
      <c r="D2827">
        <v>1</v>
      </c>
      <c r="E2827" s="3">
        <f>_xlfn.XLOOKUP(tbl_OrderProduct[[#This Row],[ProductID]],tbl_Product[ProductID],tbl_Product[ListPrice])*tbl_OrderProduct[[#This Row],[Quantity]]</f>
        <v>33.5</v>
      </c>
    </row>
    <row r="2828" spans="1:5" x14ac:dyDescent="0.4">
      <c r="A2828" t="s">
        <v>1327</v>
      </c>
      <c r="B2828" t="s">
        <v>162</v>
      </c>
      <c r="C2828" t="str">
        <f>_xlfn.XLOOKUP(tbl_OrderProduct[[#This Row],[ProductID]],tbl_Product[ProductID],tbl_Product[Category])</f>
        <v>Strategy</v>
      </c>
      <c r="D2828">
        <v>3</v>
      </c>
      <c r="E2828" s="3">
        <f>_xlfn.XLOOKUP(tbl_OrderProduct[[#This Row],[ProductID]],tbl_Product[ProductID],tbl_Product[ListPrice])*tbl_OrderProduct[[#This Row],[Quantity]]</f>
        <v>52.5</v>
      </c>
    </row>
    <row r="2829" spans="1:5" x14ac:dyDescent="0.4">
      <c r="A2829" t="s">
        <v>1327</v>
      </c>
      <c r="B2829" t="s">
        <v>6</v>
      </c>
      <c r="C2829" t="str">
        <f>_xlfn.XLOOKUP(tbl_OrderProduct[[#This Row],[ProductID]],tbl_Product[ProductID],tbl_Product[Category])</f>
        <v>Adventure</v>
      </c>
      <c r="D2829">
        <v>1</v>
      </c>
      <c r="E2829" s="3">
        <f>_xlfn.XLOOKUP(tbl_OrderProduct[[#This Row],[ProductID]],tbl_Product[ProductID],tbl_Product[ListPrice])*tbl_OrderProduct[[#This Row],[Quantity]]</f>
        <v>17</v>
      </c>
    </row>
    <row r="2830" spans="1:5" x14ac:dyDescent="0.4">
      <c r="A2830" t="s">
        <v>1328</v>
      </c>
      <c r="B2830" t="s">
        <v>11</v>
      </c>
      <c r="C2830" t="str">
        <f>_xlfn.XLOOKUP(tbl_OrderProduct[[#This Row],[ProductID]],tbl_Product[ProductID],tbl_Product[Category])</f>
        <v>Adventure</v>
      </c>
      <c r="D2830">
        <v>1</v>
      </c>
      <c r="E2830" s="3">
        <f>_xlfn.XLOOKUP(tbl_OrderProduct[[#This Row],[ProductID]],tbl_Product[ProductID],tbl_Product[ListPrice])*tbl_OrderProduct[[#This Row],[Quantity]]</f>
        <v>19.95</v>
      </c>
    </row>
    <row r="2831" spans="1:5" x14ac:dyDescent="0.4">
      <c r="A2831" t="s">
        <v>1329</v>
      </c>
      <c r="B2831" t="s">
        <v>139</v>
      </c>
      <c r="C2831" t="str">
        <f>_xlfn.XLOOKUP(tbl_OrderProduct[[#This Row],[ProductID]],tbl_Product[ProductID],tbl_Product[Category])</f>
        <v>Strategy</v>
      </c>
      <c r="D2831">
        <v>2</v>
      </c>
      <c r="E2831" s="3">
        <f>_xlfn.XLOOKUP(tbl_OrderProduct[[#This Row],[ProductID]],tbl_Product[ProductID],tbl_Product[ListPrice])*tbl_OrderProduct[[#This Row],[Quantity]]</f>
        <v>109.98</v>
      </c>
    </row>
    <row r="2832" spans="1:5" x14ac:dyDescent="0.4">
      <c r="A2832" t="s">
        <v>1330</v>
      </c>
      <c r="B2832" t="s">
        <v>153</v>
      </c>
      <c r="C2832" t="str">
        <f>_xlfn.XLOOKUP(tbl_OrderProduct[[#This Row],[ProductID]],tbl_Product[ProductID],tbl_Product[Category])</f>
        <v>Strategy</v>
      </c>
      <c r="D2832">
        <v>1</v>
      </c>
      <c r="E2832" s="3">
        <f>_xlfn.XLOOKUP(tbl_OrderProduct[[#This Row],[ProductID]],tbl_Product[ProductID],tbl_Product[ListPrice])*tbl_OrderProduct[[#This Row],[Quantity]]</f>
        <v>37.950000000000003</v>
      </c>
    </row>
    <row r="2833" spans="1:5" x14ac:dyDescent="0.4">
      <c r="A2833" t="s">
        <v>1331</v>
      </c>
      <c r="B2833" t="s">
        <v>11</v>
      </c>
      <c r="C2833" t="str">
        <f>_xlfn.XLOOKUP(tbl_OrderProduct[[#This Row],[ProductID]],tbl_Product[ProductID],tbl_Product[Category])</f>
        <v>Adventure</v>
      </c>
      <c r="D2833">
        <v>2</v>
      </c>
      <c r="E2833" s="3">
        <f>_xlfn.XLOOKUP(tbl_OrderProduct[[#This Row],[ProductID]],tbl_Product[ProductID],tbl_Product[ListPrice])*tbl_OrderProduct[[#This Row],[Quantity]]</f>
        <v>39.9</v>
      </c>
    </row>
    <row r="2834" spans="1:5" x14ac:dyDescent="0.4">
      <c r="A2834" t="s">
        <v>1331</v>
      </c>
      <c r="B2834" t="s">
        <v>144</v>
      </c>
      <c r="C2834" t="str">
        <f>_xlfn.XLOOKUP(tbl_OrderProduct[[#This Row],[ProductID]],tbl_Product[ProductID],tbl_Product[Category])</f>
        <v>Strategy</v>
      </c>
      <c r="D2834">
        <v>1</v>
      </c>
      <c r="E2834" s="3">
        <f>_xlfn.XLOOKUP(tbl_OrderProduct[[#This Row],[ProductID]],tbl_Product[ProductID],tbl_Product[ListPrice])*tbl_OrderProduct[[#This Row],[Quantity]]</f>
        <v>64.95</v>
      </c>
    </row>
    <row r="2835" spans="1:5" x14ac:dyDescent="0.4">
      <c r="A2835" t="s">
        <v>1332</v>
      </c>
      <c r="B2835" t="s">
        <v>5</v>
      </c>
      <c r="C2835" t="str">
        <f>_xlfn.XLOOKUP(tbl_OrderProduct[[#This Row],[ProductID]],tbl_Product[ProductID],tbl_Product[Category])</f>
        <v>Strategy</v>
      </c>
      <c r="D2835">
        <v>1</v>
      </c>
      <c r="E2835" s="3">
        <f>_xlfn.XLOOKUP(tbl_OrderProduct[[#This Row],[ProductID]],tbl_Product[ProductID],tbl_Product[ListPrice])*tbl_OrderProduct[[#This Row],[Quantity]]</f>
        <v>49.95</v>
      </c>
    </row>
    <row r="2836" spans="1:5" x14ac:dyDescent="0.4">
      <c r="A2836" t="s">
        <v>1333</v>
      </c>
      <c r="B2836" t="s">
        <v>159</v>
      </c>
      <c r="C2836" t="str">
        <f>_xlfn.XLOOKUP(tbl_OrderProduct[[#This Row],[ProductID]],tbl_Product[ProductID],tbl_Product[Category])</f>
        <v>Strategy</v>
      </c>
      <c r="D2836">
        <v>1</v>
      </c>
      <c r="E2836" s="3">
        <f>_xlfn.XLOOKUP(tbl_OrderProduct[[#This Row],[ProductID]],tbl_Product[ProductID],tbl_Product[ListPrice])*tbl_OrderProduct[[#This Row],[Quantity]]</f>
        <v>58</v>
      </c>
    </row>
    <row r="2837" spans="1:5" x14ac:dyDescent="0.4">
      <c r="A2837" t="s">
        <v>1334</v>
      </c>
      <c r="B2837" t="s">
        <v>147</v>
      </c>
      <c r="C2837" t="str">
        <f>_xlfn.XLOOKUP(tbl_OrderProduct[[#This Row],[ProductID]],tbl_Product[ProductID],tbl_Product[Category])</f>
        <v>Classic</v>
      </c>
      <c r="D2837">
        <v>1</v>
      </c>
      <c r="E2837" s="3">
        <f>_xlfn.XLOOKUP(tbl_OrderProduct[[#This Row],[ProductID]],tbl_Product[ProductID],tbl_Product[ListPrice])*tbl_OrderProduct[[#This Row],[Quantity]]</f>
        <v>40.950000000000003</v>
      </c>
    </row>
    <row r="2838" spans="1:5" x14ac:dyDescent="0.4">
      <c r="A2838" t="s">
        <v>1334</v>
      </c>
      <c r="B2838" t="s">
        <v>136</v>
      </c>
      <c r="C2838" t="str">
        <f>_xlfn.XLOOKUP(tbl_OrderProduct[[#This Row],[ProductID]],tbl_Product[ProductID],tbl_Product[Category])</f>
        <v>Party</v>
      </c>
      <c r="D2838">
        <v>1</v>
      </c>
      <c r="E2838" s="3">
        <f>_xlfn.XLOOKUP(tbl_OrderProduct[[#This Row],[ProductID]],tbl_Product[ProductID],tbl_Product[ListPrice])*tbl_OrderProduct[[#This Row],[Quantity]]</f>
        <v>33</v>
      </c>
    </row>
    <row r="2839" spans="1:5" x14ac:dyDescent="0.4">
      <c r="A2839" t="s">
        <v>1334</v>
      </c>
      <c r="B2839" t="s">
        <v>134</v>
      </c>
      <c r="C2839" t="str">
        <f>_xlfn.XLOOKUP(tbl_OrderProduct[[#This Row],[ProductID]],tbl_Product[ProductID],tbl_Product[Category])</f>
        <v>Co-op</v>
      </c>
      <c r="D2839">
        <v>2</v>
      </c>
      <c r="E2839" s="3">
        <f>_xlfn.XLOOKUP(tbl_OrderProduct[[#This Row],[ProductID]],tbl_Product[ProductID],tbl_Product[ListPrice])*tbl_OrderProduct[[#This Row],[Quantity]]</f>
        <v>67</v>
      </c>
    </row>
    <row r="2840" spans="1:5" x14ac:dyDescent="0.4">
      <c r="A2840" t="s">
        <v>1334</v>
      </c>
      <c r="B2840" t="s">
        <v>144</v>
      </c>
      <c r="C2840" t="str">
        <f>_xlfn.XLOOKUP(tbl_OrderProduct[[#This Row],[ProductID]],tbl_Product[ProductID],tbl_Product[Category])</f>
        <v>Strategy</v>
      </c>
      <c r="D2840">
        <v>2</v>
      </c>
      <c r="E2840" s="3">
        <f>_xlfn.XLOOKUP(tbl_OrderProduct[[#This Row],[ProductID]],tbl_Product[ProductID],tbl_Product[ListPrice])*tbl_OrderProduct[[#This Row],[Quantity]]</f>
        <v>129.9</v>
      </c>
    </row>
    <row r="2841" spans="1:5" x14ac:dyDescent="0.4">
      <c r="A2841" t="s">
        <v>1335</v>
      </c>
      <c r="B2841" t="s">
        <v>139</v>
      </c>
      <c r="C2841" t="str">
        <f>_xlfn.XLOOKUP(tbl_OrderProduct[[#This Row],[ProductID]],tbl_Product[ProductID],tbl_Product[Category])</f>
        <v>Strategy</v>
      </c>
      <c r="D2841">
        <v>2</v>
      </c>
      <c r="E2841" s="3">
        <f>_xlfn.XLOOKUP(tbl_OrderProduct[[#This Row],[ProductID]],tbl_Product[ProductID],tbl_Product[ListPrice])*tbl_OrderProduct[[#This Row],[Quantity]]</f>
        <v>109.98</v>
      </c>
    </row>
    <row r="2842" spans="1:5" x14ac:dyDescent="0.4">
      <c r="A2842" t="s">
        <v>1336</v>
      </c>
      <c r="B2842" t="s">
        <v>3</v>
      </c>
      <c r="C2842" t="str">
        <f>_xlfn.XLOOKUP(tbl_OrderProduct[[#This Row],[ProductID]],tbl_Product[ProductID],tbl_Product[Category])</f>
        <v>Co-op</v>
      </c>
      <c r="D2842">
        <v>1</v>
      </c>
      <c r="E2842" s="3">
        <f>_xlfn.XLOOKUP(tbl_OrderProduct[[#This Row],[ProductID]],tbl_Product[ProductID],tbl_Product[ListPrice])*tbl_OrderProduct[[#This Row],[Quantity]]</f>
        <v>34.950000000000003</v>
      </c>
    </row>
    <row r="2843" spans="1:5" x14ac:dyDescent="0.4">
      <c r="A2843" t="s">
        <v>1337</v>
      </c>
      <c r="B2843" t="s">
        <v>154</v>
      </c>
      <c r="C2843" t="str">
        <f>_xlfn.XLOOKUP(tbl_OrderProduct[[#This Row],[ProductID]],tbl_Product[ProductID],tbl_Product[Category])</f>
        <v>Strategy</v>
      </c>
      <c r="D2843">
        <v>1</v>
      </c>
      <c r="E2843" s="3">
        <f>_xlfn.XLOOKUP(tbl_OrderProduct[[#This Row],[ProductID]],tbl_Product[ProductID],tbl_Product[ListPrice])*tbl_OrderProduct[[#This Row],[Quantity]]</f>
        <v>31</v>
      </c>
    </row>
    <row r="2844" spans="1:5" x14ac:dyDescent="0.4">
      <c r="A2844" t="s">
        <v>1337</v>
      </c>
      <c r="B2844" t="s">
        <v>136</v>
      </c>
      <c r="C2844" t="str">
        <f>_xlfn.XLOOKUP(tbl_OrderProduct[[#This Row],[ProductID]],tbl_Product[ProductID],tbl_Product[Category])</f>
        <v>Party</v>
      </c>
      <c r="D2844">
        <v>1</v>
      </c>
      <c r="E2844" s="3">
        <f>_xlfn.XLOOKUP(tbl_OrderProduct[[#This Row],[ProductID]],tbl_Product[ProductID],tbl_Product[ListPrice])*tbl_OrderProduct[[#This Row],[Quantity]]</f>
        <v>33</v>
      </c>
    </row>
    <row r="2845" spans="1:5" x14ac:dyDescent="0.4">
      <c r="A2845" t="s">
        <v>1337</v>
      </c>
      <c r="B2845" t="s">
        <v>6</v>
      </c>
      <c r="C2845" t="str">
        <f>_xlfn.XLOOKUP(tbl_OrderProduct[[#This Row],[ProductID]],tbl_Product[ProductID],tbl_Product[Category])</f>
        <v>Adventure</v>
      </c>
      <c r="D2845">
        <v>1</v>
      </c>
      <c r="E2845" s="3">
        <f>_xlfn.XLOOKUP(tbl_OrderProduct[[#This Row],[ProductID]],tbl_Product[ProductID],tbl_Product[ListPrice])*tbl_OrderProduct[[#This Row],[Quantity]]</f>
        <v>17</v>
      </c>
    </row>
    <row r="2846" spans="1:5" x14ac:dyDescent="0.4">
      <c r="A2846" t="s">
        <v>1337</v>
      </c>
      <c r="B2846" t="s">
        <v>164</v>
      </c>
      <c r="C2846" t="str">
        <f>_xlfn.XLOOKUP(tbl_OrderProduct[[#This Row],[ProductID]],tbl_Product[ProductID],tbl_Product[Category])</f>
        <v>Strategy</v>
      </c>
      <c r="D2846">
        <v>1</v>
      </c>
      <c r="E2846" s="3">
        <f>_xlfn.XLOOKUP(tbl_OrderProduct[[#This Row],[ProductID]],tbl_Product[ProductID],tbl_Product[ListPrice])*tbl_OrderProduct[[#This Row],[Quantity]]</f>
        <v>29</v>
      </c>
    </row>
    <row r="2847" spans="1:5" x14ac:dyDescent="0.4">
      <c r="A2847" t="s">
        <v>1338</v>
      </c>
      <c r="B2847" t="s">
        <v>132</v>
      </c>
      <c r="C2847" t="str">
        <f>_xlfn.XLOOKUP(tbl_OrderProduct[[#This Row],[ProductID]],tbl_Product[ProductID],tbl_Product[Category])</f>
        <v>Strategy</v>
      </c>
      <c r="D2847">
        <v>2</v>
      </c>
      <c r="E2847" s="3">
        <f>_xlfn.XLOOKUP(tbl_OrderProduct[[#This Row],[ProductID]],tbl_Product[ProductID],tbl_Product[ListPrice])*tbl_OrderProduct[[#This Row],[Quantity]]</f>
        <v>33</v>
      </c>
    </row>
    <row r="2848" spans="1:5" x14ac:dyDescent="0.4">
      <c r="A2848" t="s">
        <v>1338</v>
      </c>
      <c r="B2848" t="s">
        <v>129</v>
      </c>
      <c r="C2848" t="str">
        <f>_xlfn.XLOOKUP(tbl_OrderProduct[[#This Row],[ProductID]],tbl_Product[ProductID],tbl_Product[Category])</f>
        <v>Party</v>
      </c>
      <c r="D2848">
        <v>2</v>
      </c>
      <c r="E2848" s="3">
        <f>_xlfn.XLOOKUP(tbl_OrderProduct[[#This Row],[ProductID]],tbl_Product[ProductID],tbl_Product[ListPrice])*tbl_OrderProduct[[#This Row],[Quantity]]</f>
        <v>98.98</v>
      </c>
    </row>
    <row r="2849" spans="1:5" x14ac:dyDescent="0.4">
      <c r="A2849" t="s">
        <v>1338</v>
      </c>
      <c r="B2849" t="s">
        <v>163</v>
      </c>
      <c r="C2849" t="str">
        <f>_xlfn.XLOOKUP(tbl_OrderProduct[[#This Row],[ProductID]],tbl_Product[ProductID],tbl_Product[Category])</f>
        <v>Party</v>
      </c>
      <c r="D2849">
        <v>1</v>
      </c>
      <c r="E2849" s="3">
        <f>_xlfn.XLOOKUP(tbl_OrderProduct[[#This Row],[ProductID]],tbl_Product[ProductID],tbl_Product[ListPrice])*tbl_OrderProduct[[#This Row],[Quantity]]</f>
        <v>38</v>
      </c>
    </row>
    <row r="2850" spans="1:5" x14ac:dyDescent="0.4">
      <c r="A2850" t="s">
        <v>1339</v>
      </c>
      <c r="B2850" t="s">
        <v>5</v>
      </c>
      <c r="C2850" t="str">
        <f>_xlfn.XLOOKUP(tbl_OrderProduct[[#This Row],[ProductID]],tbl_Product[ProductID],tbl_Product[Category])</f>
        <v>Strategy</v>
      </c>
      <c r="D2850">
        <v>1</v>
      </c>
      <c r="E2850" s="3">
        <f>_xlfn.XLOOKUP(tbl_OrderProduct[[#This Row],[ProductID]],tbl_Product[ProductID],tbl_Product[ListPrice])*tbl_OrderProduct[[#This Row],[Quantity]]</f>
        <v>49.95</v>
      </c>
    </row>
    <row r="2851" spans="1:5" x14ac:dyDescent="0.4">
      <c r="A2851" t="s">
        <v>1340</v>
      </c>
      <c r="B2851" t="s">
        <v>2</v>
      </c>
      <c r="C2851" t="str">
        <f>_xlfn.XLOOKUP(tbl_OrderProduct[[#This Row],[ProductID]],tbl_Product[ProductID],tbl_Product[Category])</f>
        <v>Strategy</v>
      </c>
      <c r="D2851">
        <v>3</v>
      </c>
      <c r="E2851" s="3">
        <f>_xlfn.XLOOKUP(tbl_OrderProduct[[#This Row],[ProductID]],tbl_Product[ProductID],tbl_Product[ListPrice])*tbl_OrderProduct[[#This Row],[Quantity]]</f>
        <v>38.849999999999994</v>
      </c>
    </row>
    <row r="2852" spans="1:5" x14ac:dyDescent="0.4">
      <c r="A2852" t="s">
        <v>1340</v>
      </c>
      <c r="B2852" t="s">
        <v>11</v>
      </c>
      <c r="C2852" t="str">
        <f>_xlfn.XLOOKUP(tbl_OrderProduct[[#This Row],[ProductID]],tbl_Product[ProductID],tbl_Product[Category])</f>
        <v>Adventure</v>
      </c>
      <c r="D2852">
        <v>2</v>
      </c>
      <c r="E2852" s="3">
        <f>_xlfn.XLOOKUP(tbl_OrderProduct[[#This Row],[ProductID]],tbl_Product[ProductID],tbl_Product[ListPrice])*tbl_OrderProduct[[#This Row],[Quantity]]</f>
        <v>39.9</v>
      </c>
    </row>
    <row r="2853" spans="1:5" x14ac:dyDescent="0.4">
      <c r="A2853" t="s">
        <v>1340</v>
      </c>
      <c r="B2853" t="s">
        <v>136</v>
      </c>
      <c r="C2853" t="str">
        <f>_xlfn.XLOOKUP(tbl_OrderProduct[[#This Row],[ProductID]],tbl_Product[ProductID],tbl_Product[Category])</f>
        <v>Party</v>
      </c>
      <c r="D2853">
        <v>1</v>
      </c>
      <c r="E2853" s="3">
        <f>_xlfn.XLOOKUP(tbl_OrderProduct[[#This Row],[ProductID]],tbl_Product[ProductID],tbl_Product[ListPrice])*tbl_OrderProduct[[#This Row],[Quantity]]</f>
        <v>33</v>
      </c>
    </row>
    <row r="2854" spans="1:5" x14ac:dyDescent="0.4">
      <c r="A2854" t="s">
        <v>1340</v>
      </c>
      <c r="B2854" t="s">
        <v>144</v>
      </c>
      <c r="C2854" t="str">
        <f>_xlfn.XLOOKUP(tbl_OrderProduct[[#This Row],[ProductID]],tbl_Product[ProductID],tbl_Product[Category])</f>
        <v>Strategy</v>
      </c>
      <c r="D2854">
        <v>1</v>
      </c>
      <c r="E2854" s="3">
        <f>_xlfn.XLOOKUP(tbl_OrderProduct[[#This Row],[ProductID]],tbl_Product[ProductID],tbl_Product[ListPrice])*tbl_OrderProduct[[#This Row],[Quantity]]</f>
        <v>64.95</v>
      </c>
    </row>
    <row r="2855" spans="1:5" x14ac:dyDescent="0.4">
      <c r="A2855" t="s">
        <v>1341</v>
      </c>
      <c r="B2855" t="s">
        <v>132</v>
      </c>
      <c r="C2855" t="str">
        <f>_xlfn.XLOOKUP(tbl_OrderProduct[[#This Row],[ProductID]],tbl_Product[ProductID],tbl_Product[Category])</f>
        <v>Strategy</v>
      </c>
      <c r="D2855">
        <v>1</v>
      </c>
      <c r="E2855" s="3">
        <f>_xlfn.XLOOKUP(tbl_OrderProduct[[#This Row],[ProductID]],tbl_Product[ProductID],tbl_Product[ListPrice])*tbl_OrderProduct[[#This Row],[Quantity]]</f>
        <v>16.5</v>
      </c>
    </row>
    <row r="2856" spans="1:5" x14ac:dyDescent="0.4">
      <c r="A2856" t="s">
        <v>1341</v>
      </c>
      <c r="B2856" t="s">
        <v>161</v>
      </c>
      <c r="C2856" t="str">
        <f>_xlfn.XLOOKUP(tbl_OrderProduct[[#This Row],[ProductID]],tbl_Product[ProductID],tbl_Product[Category])</f>
        <v>Strategy</v>
      </c>
      <c r="D2856">
        <v>2</v>
      </c>
      <c r="E2856" s="3">
        <f>_xlfn.XLOOKUP(tbl_OrderProduct[[#This Row],[ProductID]],tbl_Product[ProductID],tbl_Product[ListPrice])*tbl_OrderProduct[[#This Row],[Quantity]]</f>
        <v>111.9</v>
      </c>
    </row>
    <row r="2857" spans="1:5" x14ac:dyDescent="0.4">
      <c r="A2857" t="s">
        <v>1341</v>
      </c>
      <c r="B2857" t="s">
        <v>143</v>
      </c>
      <c r="C2857" t="str">
        <f>_xlfn.XLOOKUP(tbl_OrderProduct[[#This Row],[ProductID]],tbl_Product[ProductID],tbl_Product[Category])</f>
        <v>Party</v>
      </c>
      <c r="D2857">
        <v>2</v>
      </c>
      <c r="E2857" s="3">
        <f>_xlfn.XLOOKUP(tbl_OrderProduct[[#This Row],[ProductID]],tbl_Product[ProductID],tbl_Product[ListPrice])*tbl_OrderProduct[[#This Row],[Quantity]]</f>
        <v>43.9</v>
      </c>
    </row>
    <row r="2858" spans="1:5" x14ac:dyDescent="0.4">
      <c r="A2858" t="s">
        <v>1341</v>
      </c>
      <c r="B2858" t="s">
        <v>11</v>
      </c>
      <c r="C2858" t="str">
        <f>_xlfn.XLOOKUP(tbl_OrderProduct[[#This Row],[ProductID]],tbl_Product[ProductID],tbl_Product[Category])</f>
        <v>Adventure</v>
      </c>
      <c r="D2858">
        <v>1</v>
      </c>
      <c r="E2858" s="3">
        <f>_xlfn.XLOOKUP(tbl_OrderProduct[[#This Row],[ProductID]],tbl_Product[ProductID],tbl_Product[ListPrice])*tbl_OrderProduct[[#This Row],[Quantity]]</f>
        <v>19.95</v>
      </c>
    </row>
    <row r="2859" spans="1:5" x14ac:dyDescent="0.4">
      <c r="A2859" t="s">
        <v>1342</v>
      </c>
      <c r="B2859" t="s">
        <v>160</v>
      </c>
      <c r="C2859" t="str">
        <f>_xlfn.XLOOKUP(tbl_OrderProduct[[#This Row],[ProductID]],tbl_Product[ProductID],tbl_Product[Category])</f>
        <v>Co-op</v>
      </c>
      <c r="D2859">
        <v>1</v>
      </c>
      <c r="E2859" s="3">
        <f>_xlfn.XLOOKUP(tbl_OrderProduct[[#This Row],[ProductID]],tbl_Product[ProductID],tbl_Product[ListPrice])*tbl_OrderProduct[[#This Row],[Quantity]]</f>
        <v>38.49</v>
      </c>
    </row>
    <row r="2860" spans="1:5" x14ac:dyDescent="0.4">
      <c r="A2860" t="s">
        <v>1342</v>
      </c>
      <c r="B2860" t="s">
        <v>149</v>
      </c>
      <c r="C2860" t="str">
        <f>_xlfn.XLOOKUP(tbl_OrderProduct[[#This Row],[ProductID]],tbl_Product[ProductID],tbl_Product[Category])</f>
        <v>Co-op</v>
      </c>
      <c r="D2860">
        <v>1</v>
      </c>
      <c r="E2860" s="3">
        <f>_xlfn.XLOOKUP(tbl_OrderProduct[[#This Row],[ProductID]],tbl_Product[ProductID],tbl_Product[ListPrice])*tbl_OrderProduct[[#This Row],[Quantity]]</f>
        <v>20.99</v>
      </c>
    </row>
    <row r="2861" spans="1:5" x14ac:dyDescent="0.4">
      <c r="A2861" t="s">
        <v>1343</v>
      </c>
      <c r="B2861" t="s">
        <v>135</v>
      </c>
      <c r="C2861" t="str">
        <f>_xlfn.XLOOKUP(tbl_OrderProduct[[#This Row],[ProductID]],tbl_Product[ProductID],tbl_Product[Category])</f>
        <v>Classic</v>
      </c>
      <c r="D2861">
        <v>2</v>
      </c>
      <c r="E2861" s="3">
        <f>_xlfn.XLOOKUP(tbl_OrderProduct[[#This Row],[ProductID]],tbl_Product[ProductID],tbl_Product[ListPrice])*tbl_OrderProduct[[#This Row],[Quantity]]</f>
        <v>33.979999999999997</v>
      </c>
    </row>
    <row r="2862" spans="1:5" x14ac:dyDescent="0.4">
      <c r="A2862" t="s">
        <v>1344</v>
      </c>
      <c r="B2862" t="s">
        <v>157</v>
      </c>
      <c r="C2862" t="str">
        <f>_xlfn.XLOOKUP(tbl_OrderProduct[[#This Row],[ProductID]],tbl_Product[ProductID],tbl_Product[Category])</f>
        <v>Strategy</v>
      </c>
      <c r="D2862">
        <v>2</v>
      </c>
      <c r="E2862" s="3">
        <f>_xlfn.XLOOKUP(tbl_OrderProduct[[#This Row],[ProductID]],tbl_Product[ProductID],tbl_Product[ListPrice])*tbl_OrderProduct[[#This Row],[Quantity]]</f>
        <v>94</v>
      </c>
    </row>
    <row r="2863" spans="1:5" x14ac:dyDescent="0.4">
      <c r="A2863" t="s">
        <v>1344</v>
      </c>
      <c r="B2863" t="s">
        <v>154</v>
      </c>
      <c r="C2863" t="str">
        <f>_xlfn.XLOOKUP(tbl_OrderProduct[[#This Row],[ProductID]],tbl_Product[ProductID],tbl_Product[Category])</f>
        <v>Strategy</v>
      </c>
      <c r="D2863">
        <v>1</v>
      </c>
      <c r="E2863" s="3">
        <f>_xlfn.XLOOKUP(tbl_OrderProduct[[#This Row],[ProductID]],tbl_Product[ProductID],tbl_Product[ListPrice])*tbl_OrderProduct[[#This Row],[Quantity]]</f>
        <v>31</v>
      </c>
    </row>
    <row r="2864" spans="1:5" x14ac:dyDescent="0.4">
      <c r="A2864" t="s">
        <v>1344</v>
      </c>
      <c r="B2864" t="s">
        <v>9</v>
      </c>
      <c r="C2864" t="str">
        <f>_xlfn.XLOOKUP(tbl_OrderProduct[[#This Row],[ProductID]],tbl_Product[ProductID],tbl_Product[Category])</f>
        <v>Strategy</v>
      </c>
      <c r="D2864">
        <v>2</v>
      </c>
      <c r="E2864" s="3">
        <f>_xlfn.XLOOKUP(tbl_OrderProduct[[#This Row],[ProductID]],tbl_Product[ProductID],tbl_Product[ListPrice])*tbl_OrderProduct[[#This Row],[Quantity]]</f>
        <v>147.9</v>
      </c>
    </row>
    <row r="2865" spans="1:5" x14ac:dyDescent="0.4">
      <c r="A2865" t="s">
        <v>1344</v>
      </c>
      <c r="B2865" t="s">
        <v>133</v>
      </c>
      <c r="C2865" t="str">
        <f>_xlfn.XLOOKUP(tbl_OrderProduct[[#This Row],[ProductID]],tbl_Product[ProductID],tbl_Product[Category])</f>
        <v>Adventure</v>
      </c>
      <c r="D2865">
        <v>2</v>
      </c>
      <c r="E2865" s="3">
        <f>_xlfn.XLOOKUP(tbl_OrderProduct[[#This Row],[ProductID]],tbl_Product[ProductID],tbl_Product[ListPrice])*tbl_OrderProduct[[#This Row],[Quantity]]</f>
        <v>47.9</v>
      </c>
    </row>
    <row r="2866" spans="1:5" x14ac:dyDescent="0.4">
      <c r="A2866" t="s">
        <v>1345</v>
      </c>
      <c r="B2866" t="s">
        <v>140</v>
      </c>
      <c r="C2866" t="str">
        <f>_xlfn.XLOOKUP(tbl_OrderProduct[[#This Row],[ProductID]],tbl_Product[ProductID],tbl_Product[Category])</f>
        <v>Strategy</v>
      </c>
      <c r="D2866">
        <v>2</v>
      </c>
      <c r="E2866" s="3">
        <f>_xlfn.XLOOKUP(tbl_OrderProduct[[#This Row],[ProductID]],tbl_Product[ProductID],tbl_Product[ListPrice])*tbl_OrderProduct[[#This Row],[Quantity]]</f>
        <v>126.98</v>
      </c>
    </row>
    <row r="2867" spans="1:5" x14ac:dyDescent="0.4">
      <c r="A2867" t="s">
        <v>1346</v>
      </c>
      <c r="B2867" t="s">
        <v>148</v>
      </c>
      <c r="C2867" t="str">
        <f>_xlfn.XLOOKUP(tbl_OrderProduct[[#This Row],[ProductID]],tbl_Product[ProductID],tbl_Product[Category])</f>
        <v>Strategy</v>
      </c>
      <c r="D2867">
        <v>3</v>
      </c>
      <c r="E2867" s="3">
        <f>_xlfn.XLOOKUP(tbl_OrderProduct[[#This Row],[ProductID]],tbl_Product[ProductID],tbl_Product[ListPrice])*tbl_OrderProduct[[#This Row],[Quantity]]</f>
        <v>61.47</v>
      </c>
    </row>
    <row r="2868" spans="1:5" x14ac:dyDescent="0.4">
      <c r="A2868" t="s">
        <v>1347</v>
      </c>
      <c r="B2868" t="s">
        <v>140</v>
      </c>
      <c r="C2868" t="str">
        <f>_xlfn.XLOOKUP(tbl_OrderProduct[[#This Row],[ProductID]],tbl_Product[ProductID],tbl_Product[Category])</f>
        <v>Strategy</v>
      </c>
      <c r="D2868">
        <v>2</v>
      </c>
      <c r="E2868" s="3">
        <f>_xlfn.XLOOKUP(tbl_OrderProduct[[#This Row],[ProductID]],tbl_Product[ProductID],tbl_Product[ListPrice])*tbl_OrderProduct[[#This Row],[Quantity]]</f>
        <v>126.98</v>
      </c>
    </row>
    <row r="2869" spans="1:5" x14ac:dyDescent="0.4">
      <c r="A2869" t="s">
        <v>1348</v>
      </c>
      <c r="B2869" t="s">
        <v>144</v>
      </c>
      <c r="C2869" t="str">
        <f>_xlfn.XLOOKUP(tbl_OrderProduct[[#This Row],[ProductID]],tbl_Product[ProductID],tbl_Product[Category])</f>
        <v>Strategy</v>
      </c>
      <c r="D2869">
        <v>1</v>
      </c>
      <c r="E2869" s="3">
        <f>_xlfn.XLOOKUP(tbl_OrderProduct[[#This Row],[ProductID]],tbl_Product[ProductID],tbl_Product[ListPrice])*tbl_OrderProduct[[#This Row],[Quantity]]</f>
        <v>64.95</v>
      </c>
    </row>
    <row r="2870" spans="1:5" x14ac:dyDescent="0.4">
      <c r="A2870" t="s">
        <v>1349</v>
      </c>
      <c r="B2870" t="s">
        <v>146</v>
      </c>
      <c r="C2870" t="str">
        <f>_xlfn.XLOOKUP(tbl_OrderProduct[[#This Row],[ProductID]],tbl_Product[ProductID],tbl_Product[Category])</f>
        <v>Strategy</v>
      </c>
      <c r="D2870">
        <v>1</v>
      </c>
      <c r="E2870" s="3">
        <f>_xlfn.XLOOKUP(tbl_OrderProduct[[#This Row],[ProductID]],tbl_Product[ProductID],tbl_Product[ListPrice])*tbl_OrderProduct[[#This Row],[Quantity]]</f>
        <v>49.49</v>
      </c>
    </row>
    <row r="2871" spans="1:5" x14ac:dyDescent="0.4">
      <c r="A2871" t="s">
        <v>1349</v>
      </c>
      <c r="B2871" t="s">
        <v>4</v>
      </c>
      <c r="C2871" t="str">
        <f>_xlfn.XLOOKUP(tbl_OrderProduct[[#This Row],[ProductID]],tbl_Product[ProductID],tbl_Product[Category])</f>
        <v>Strategy</v>
      </c>
      <c r="D2871">
        <v>2</v>
      </c>
      <c r="E2871" s="3">
        <f>_xlfn.XLOOKUP(tbl_OrderProduct[[#This Row],[ProductID]],tbl_Product[ProductID],tbl_Product[ListPrice])*tbl_OrderProduct[[#This Row],[Quantity]]</f>
        <v>69.98</v>
      </c>
    </row>
    <row r="2872" spans="1:5" x14ac:dyDescent="0.4">
      <c r="A2872" t="s">
        <v>1350</v>
      </c>
      <c r="B2872" t="s">
        <v>141</v>
      </c>
      <c r="C2872" t="str">
        <f>_xlfn.XLOOKUP(tbl_OrderProduct[[#This Row],[ProductID]],tbl_Product[ProductID],tbl_Product[Category])</f>
        <v>Strategy</v>
      </c>
      <c r="D2872">
        <v>2</v>
      </c>
      <c r="E2872" s="3">
        <f>_xlfn.XLOOKUP(tbl_OrderProduct[[#This Row],[ProductID]],tbl_Product[ProductID],tbl_Product[ListPrice])*tbl_OrderProduct[[#This Row],[Quantity]]</f>
        <v>48</v>
      </c>
    </row>
    <row r="2873" spans="1:5" x14ac:dyDescent="0.4">
      <c r="A2873" t="s">
        <v>1351</v>
      </c>
      <c r="B2873" t="s">
        <v>134</v>
      </c>
      <c r="C2873" t="str">
        <f>_xlfn.XLOOKUP(tbl_OrderProduct[[#This Row],[ProductID]],tbl_Product[ProductID],tbl_Product[Category])</f>
        <v>Co-op</v>
      </c>
      <c r="D2873">
        <v>2</v>
      </c>
      <c r="E2873" s="3">
        <f>_xlfn.XLOOKUP(tbl_OrderProduct[[#This Row],[ProductID]],tbl_Product[ProductID],tbl_Product[ListPrice])*tbl_OrderProduct[[#This Row],[Quantity]]</f>
        <v>67</v>
      </c>
    </row>
    <row r="2874" spans="1:5" x14ac:dyDescent="0.4">
      <c r="A2874" t="s">
        <v>1351</v>
      </c>
      <c r="B2874" t="s">
        <v>145</v>
      </c>
      <c r="C2874" t="str">
        <f>_xlfn.XLOOKUP(tbl_OrderProduct[[#This Row],[ProductID]],tbl_Product[ProductID],tbl_Product[Category])</f>
        <v>Adventure</v>
      </c>
      <c r="D2874">
        <v>1</v>
      </c>
      <c r="E2874" s="3">
        <f>_xlfn.XLOOKUP(tbl_OrderProduct[[#This Row],[ProductID]],tbl_Product[ProductID],tbl_Product[ListPrice])*tbl_OrderProduct[[#This Row],[Quantity]]</f>
        <v>40.5</v>
      </c>
    </row>
    <row r="2875" spans="1:5" x14ac:dyDescent="0.4">
      <c r="A2875" t="s">
        <v>1351</v>
      </c>
      <c r="B2875" t="s">
        <v>135</v>
      </c>
      <c r="C2875" t="str">
        <f>_xlfn.XLOOKUP(tbl_OrderProduct[[#This Row],[ProductID]],tbl_Product[ProductID],tbl_Product[Category])</f>
        <v>Classic</v>
      </c>
      <c r="D2875">
        <v>1</v>
      </c>
      <c r="E2875" s="3">
        <f>_xlfn.XLOOKUP(tbl_OrderProduct[[#This Row],[ProductID]],tbl_Product[ProductID],tbl_Product[ListPrice])*tbl_OrderProduct[[#This Row],[Quantity]]</f>
        <v>16.989999999999998</v>
      </c>
    </row>
    <row r="2876" spans="1:5" x14ac:dyDescent="0.4">
      <c r="A2876" t="s">
        <v>1351</v>
      </c>
      <c r="B2876" t="s">
        <v>130</v>
      </c>
      <c r="C2876" t="str">
        <f>_xlfn.XLOOKUP(tbl_OrderProduct[[#This Row],[ProductID]],tbl_Product[ProductID],tbl_Product[Category])</f>
        <v>Strategy</v>
      </c>
      <c r="D2876">
        <v>1</v>
      </c>
      <c r="E2876" s="3">
        <f>_xlfn.XLOOKUP(tbl_OrderProduct[[#This Row],[ProductID]],tbl_Product[ProductID],tbl_Product[ListPrice])*tbl_OrderProduct[[#This Row],[Quantity]]</f>
        <v>15.5</v>
      </c>
    </row>
    <row r="2877" spans="1:5" x14ac:dyDescent="0.4">
      <c r="A2877" t="s">
        <v>1351</v>
      </c>
      <c r="B2877" t="s">
        <v>154</v>
      </c>
      <c r="C2877" t="str">
        <f>_xlfn.XLOOKUP(tbl_OrderProduct[[#This Row],[ProductID]],tbl_Product[ProductID],tbl_Product[Category])</f>
        <v>Strategy</v>
      </c>
      <c r="D2877">
        <v>1</v>
      </c>
      <c r="E2877" s="3">
        <f>_xlfn.XLOOKUP(tbl_OrderProduct[[#This Row],[ProductID]],tbl_Product[ProductID],tbl_Product[ListPrice])*tbl_OrderProduct[[#This Row],[Quantity]]</f>
        <v>31</v>
      </c>
    </row>
    <row r="2878" spans="1:5" x14ac:dyDescent="0.4">
      <c r="A2878" t="s">
        <v>1352</v>
      </c>
      <c r="B2878" t="s">
        <v>141</v>
      </c>
      <c r="C2878" t="str">
        <f>_xlfn.XLOOKUP(tbl_OrderProduct[[#This Row],[ProductID]],tbl_Product[ProductID],tbl_Product[Category])</f>
        <v>Strategy</v>
      </c>
      <c r="D2878">
        <v>1</v>
      </c>
      <c r="E2878" s="3">
        <f>_xlfn.XLOOKUP(tbl_OrderProduct[[#This Row],[ProductID]],tbl_Product[ProductID],tbl_Product[ListPrice])*tbl_OrderProduct[[#This Row],[Quantity]]</f>
        <v>24</v>
      </c>
    </row>
    <row r="2879" spans="1:5" x14ac:dyDescent="0.4">
      <c r="A2879" t="s">
        <v>1352</v>
      </c>
      <c r="B2879" t="s">
        <v>160</v>
      </c>
      <c r="C2879" t="str">
        <f>_xlfn.XLOOKUP(tbl_OrderProduct[[#This Row],[ProductID]],tbl_Product[ProductID],tbl_Product[Category])</f>
        <v>Co-op</v>
      </c>
      <c r="D2879">
        <v>1</v>
      </c>
      <c r="E2879" s="3">
        <f>_xlfn.XLOOKUP(tbl_OrderProduct[[#This Row],[ProductID]],tbl_Product[ProductID],tbl_Product[ListPrice])*tbl_OrderProduct[[#This Row],[Quantity]]</f>
        <v>38.49</v>
      </c>
    </row>
    <row r="2880" spans="1:5" x14ac:dyDescent="0.4">
      <c r="A2880" t="s">
        <v>1353</v>
      </c>
      <c r="B2880" t="s">
        <v>162</v>
      </c>
      <c r="C2880" t="str">
        <f>_xlfn.XLOOKUP(tbl_OrderProduct[[#This Row],[ProductID]],tbl_Product[ProductID],tbl_Product[Category])</f>
        <v>Strategy</v>
      </c>
      <c r="D2880">
        <v>1</v>
      </c>
      <c r="E2880" s="3">
        <f>_xlfn.XLOOKUP(tbl_OrderProduct[[#This Row],[ProductID]],tbl_Product[ProductID],tbl_Product[ListPrice])*tbl_OrderProduct[[#This Row],[Quantity]]</f>
        <v>17.5</v>
      </c>
    </row>
    <row r="2881" spans="1:5" x14ac:dyDescent="0.4">
      <c r="A2881" t="s">
        <v>1353</v>
      </c>
      <c r="B2881" t="s">
        <v>131</v>
      </c>
      <c r="C2881" t="str">
        <f>_xlfn.XLOOKUP(tbl_OrderProduct[[#This Row],[ProductID]],tbl_Product[ProductID],tbl_Product[Category])</f>
        <v>Strategy</v>
      </c>
      <c r="D2881">
        <v>1</v>
      </c>
      <c r="E2881" s="3">
        <f>_xlfn.XLOOKUP(tbl_OrderProduct[[#This Row],[ProductID]],tbl_Product[ProductID],tbl_Product[ListPrice])*tbl_OrderProduct[[#This Row],[Quantity]]</f>
        <v>49</v>
      </c>
    </row>
    <row r="2882" spans="1:5" x14ac:dyDescent="0.4">
      <c r="A2882" t="s">
        <v>1354</v>
      </c>
      <c r="B2882" t="s">
        <v>135</v>
      </c>
      <c r="C2882" t="str">
        <f>_xlfn.XLOOKUP(tbl_OrderProduct[[#This Row],[ProductID]],tbl_Product[ProductID],tbl_Product[Category])</f>
        <v>Classic</v>
      </c>
      <c r="D2882">
        <v>1</v>
      </c>
      <c r="E2882" s="3">
        <f>_xlfn.XLOOKUP(tbl_OrderProduct[[#This Row],[ProductID]],tbl_Product[ProductID],tbl_Product[ListPrice])*tbl_OrderProduct[[#This Row],[Quantity]]</f>
        <v>16.989999999999998</v>
      </c>
    </row>
    <row r="2883" spans="1:5" x14ac:dyDescent="0.4">
      <c r="A2883" t="s">
        <v>1354</v>
      </c>
      <c r="B2883" t="s">
        <v>132</v>
      </c>
      <c r="C2883" t="str">
        <f>_xlfn.XLOOKUP(tbl_OrderProduct[[#This Row],[ProductID]],tbl_Product[ProductID],tbl_Product[Category])</f>
        <v>Strategy</v>
      </c>
      <c r="D2883">
        <v>1</v>
      </c>
      <c r="E2883" s="3">
        <f>_xlfn.XLOOKUP(tbl_OrderProduct[[#This Row],[ProductID]],tbl_Product[ProductID],tbl_Product[ListPrice])*tbl_OrderProduct[[#This Row],[Quantity]]</f>
        <v>16.5</v>
      </c>
    </row>
    <row r="2884" spans="1:5" x14ac:dyDescent="0.4">
      <c r="A2884" t="s">
        <v>1355</v>
      </c>
      <c r="B2884" t="s">
        <v>139</v>
      </c>
      <c r="C2884" t="str">
        <f>_xlfn.XLOOKUP(tbl_OrderProduct[[#This Row],[ProductID]],tbl_Product[ProductID],tbl_Product[Category])</f>
        <v>Strategy</v>
      </c>
      <c r="D2884">
        <v>1</v>
      </c>
      <c r="E2884" s="3">
        <f>_xlfn.XLOOKUP(tbl_OrderProduct[[#This Row],[ProductID]],tbl_Product[ProductID],tbl_Product[ListPrice])*tbl_OrderProduct[[#This Row],[Quantity]]</f>
        <v>54.99</v>
      </c>
    </row>
    <row r="2885" spans="1:5" x14ac:dyDescent="0.4">
      <c r="A2885" t="s">
        <v>1355</v>
      </c>
      <c r="B2885" t="s">
        <v>10</v>
      </c>
      <c r="C2885" t="str">
        <f>_xlfn.XLOOKUP(tbl_OrderProduct[[#This Row],[ProductID]],tbl_Product[ProductID],tbl_Product[Category])</f>
        <v>Party</v>
      </c>
      <c r="D2885">
        <v>1</v>
      </c>
      <c r="E2885" s="3">
        <f>_xlfn.XLOOKUP(tbl_OrderProduct[[#This Row],[ProductID]],tbl_Product[ProductID],tbl_Product[ListPrice])*tbl_OrderProduct[[#This Row],[Quantity]]</f>
        <v>49</v>
      </c>
    </row>
    <row r="2886" spans="1:5" x14ac:dyDescent="0.4">
      <c r="A2886" t="s">
        <v>1355</v>
      </c>
      <c r="B2886" t="s">
        <v>151</v>
      </c>
      <c r="C2886" t="str">
        <f>_xlfn.XLOOKUP(tbl_OrderProduct[[#This Row],[ProductID]],tbl_Product[ProductID],tbl_Product[Category])</f>
        <v>Adventure</v>
      </c>
      <c r="D2886">
        <v>1</v>
      </c>
      <c r="E2886" s="3">
        <f>_xlfn.XLOOKUP(tbl_OrderProduct[[#This Row],[ProductID]],tbl_Product[ProductID],tbl_Product[ListPrice])*tbl_OrderProduct[[#This Row],[Quantity]]</f>
        <v>60.95</v>
      </c>
    </row>
    <row r="2887" spans="1:5" x14ac:dyDescent="0.4">
      <c r="A2887" t="s">
        <v>1355</v>
      </c>
      <c r="B2887" t="s">
        <v>134</v>
      </c>
      <c r="C2887" t="str">
        <f>_xlfn.XLOOKUP(tbl_OrderProduct[[#This Row],[ProductID]],tbl_Product[ProductID],tbl_Product[Category])</f>
        <v>Co-op</v>
      </c>
      <c r="D2887">
        <v>2</v>
      </c>
      <c r="E2887" s="3">
        <f>_xlfn.XLOOKUP(tbl_OrderProduct[[#This Row],[ProductID]],tbl_Product[ProductID],tbl_Product[ListPrice])*tbl_OrderProduct[[#This Row],[Quantity]]</f>
        <v>67</v>
      </c>
    </row>
    <row r="2888" spans="1:5" x14ac:dyDescent="0.4">
      <c r="A2888" t="s">
        <v>1355</v>
      </c>
      <c r="B2888" t="s">
        <v>142</v>
      </c>
      <c r="C2888" t="str">
        <f>_xlfn.XLOOKUP(tbl_OrderProduct[[#This Row],[ProductID]],tbl_Product[ProductID],tbl_Product[Category])</f>
        <v>Classic</v>
      </c>
      <c r="D2888">
        <v>1</v>
      </c>
      <c r="E2888" s="3">
        <f>_xlfn.XLOOKUP(tbl_OrderProduct[[#This Row],[ProductID]],tbl_Product[ProductID],tbl_Product[ListPrice])*tbl_OrderProduct[[#This Row],[Quantity]]</f>
        <v>49.49</v>
      </c>
    </row>
    <row r="2889" spans="1:5" x14ac:dyDescent="0.4">
      <c r="A2889" t="s">
        <v>1356</v>
      </c>
      <c r="B2889" t="s">
        <v>9</v>
      </c>
      <c r="C2889" t="str">
        <f>_xlfn.XLOOKUP(tbl_OrderProduct[[#This Row],[ProductID]],tbl_Product[ProductID],tbl_Product[Category])</f>
        <v>Strategy</v>
      </c>
      <c r="D2889">
        <v>2</v>
      </c>
      <c r="E2889" s="3">
        <f>_xlfn.XLOOKUP(tbl_OrderProduct[[#This Row],[ProductID]],tbl_Product[ProductID],tbl_Product[ListPrice])*tbl_OrderProduct[[#This Row],[Quantity]]</f>
        <v>147.9</v>
      </c>
    </row>
    <row r="2890" spans="1:5" x14ac:dyDescent="0.4">
      <c r="A2890" t="s">
        <v>1356</v>
      </c>
      <c r="B2890" t="s">
        <v>155</v>
      </c>
      <c r="C2890" t="str">
        <f>_xlfn.XLOOKUP(tbl_OrderProduct[[#This Row],[ProductID]],tbl_Product[ProductID],tbl_Product[Category])</f>
        <v>Strategy</v>
      </c>
      <c r="D2890">
        <v>2</v>
      </c>
      <c r="E2890" s="3">
        <f>_xlfn.XLOOKUP(tbl_OrderProduct[[#This Row],[ProductID]],tbl_Product[ProductID],tbl_Product[ListPrice])*tbl_OrderProduct[[#This Row],[Quantity]]</f>
        <v>54</v>
      </c>
    </row>
    <row r="2891" spans="1:5" x14ac:dyDescent="0.4">
      <c r="A2891" t="s">
        <v>1356</v>
      </c>
      <c r="B2891" t="s">
        <v>146</v>
      </c>
      <c r="C2891" t="str">
        <f>_xlfn.XLOOKUP(tbl_OrderProduct[[#This Row],[ProductID]],tbl_Product[ProductID],tbl_Product[Category])</f>
        <v>Strategy</v>
      </c>
      <c r="D2891">
        <v>1</v>
      </c>
      <c r="E2891" s="3">
        <f>_xlfn.XLOOKUP(tbl_OrderProduct[[#This Row],[ProductID]],tbl_Product[ProductID],tbl_Product[ListPrice])*tbl_OrderProduct[[#This Row],[Quantity]]</f>
        <v>49.49</v>
      </c>
    </row>
    <row r="2892" spans="1:5" x14ac:dyDescent="0.4">
      <c r="A2892" t="s">
        <v>1356</v>
      </c>
      <c r="B2892" t="s">
        <v>150</v>
      </c>
      <c r="C2892" t="str">
        <f>_xlfn.XLOOKUP(tbl_OrderProduct[[#This Row],[ProductID]],tbl_Product[ProductID],tbl_Product[Category])</f>
        <v>Party</v>
      </c>
      <c r="D2892">
        <v>1</v>
      </c>
      <c r="E2892" s="3">
        <f>_xlfn.XLOOKUP(tbl_OrderProduct[[#This Row],[ProductID]],tbl_Product[ProductID],tbl_Product[ListPrice])*tbl_OrderProduct[[#This Row],[Quantity]]</f>
        <v>35</v>
      </c>
    </row>
    <row r="2893" spans="1:5" x14ac:dyDescent="0.4">
      <c r="A2893" t="s">
        <v>1357</v>
      </c>
      <c r="B2893" t="s">
        <v>159</v>
      </c>
      <c r="C2893" t="str">
        <f>_xlfn.XLOOKUP(tbl_OrderProduct[[#This Row],[ProductID]],tbl_Product[ProductID],tbl_Product[Category])</f>
        <v>Strategy</v>
      </c>
      <c r="D2893">
        <v>1</v>
      </c>
      <c r="E2893" s="3">
        <f>_xlfn.XLOOKUP(tbl_OrderProduct[[#This Row],[ProductID]],tbl_Product[ProductID],tbl_Product[ListPrice])*tbl_OrderProduct[[#This Row],[Quantity]]</f>
        <v>58</v>
      </c>
    </row>
    <row r="2894" spans="1:5" x14ac:dyDescent="0.4">
      <c r="A2894" t="s">
        <v>1357</v>
      </c>
      <c r="B2894" t="s">
        <v>133</v>
      </c>
      <c r="C2894" t="str">
        <f>_xlfn.XLOOKUP(tbl_OrderProduct[[#This Row],[ProductID]],tbl_Product[ProductID],tbl_Product[Category])</f>
        <v>Adventure</v>
      </c>
      <c r="D2894">
        <v>1</v>
      </c>
      <c r="E2894" s="3">
        <f>_xlfn.XLOOKUP(tbl_OrderProduct[[#This Row],[ProductID]],tbl_Product[ProductID],tbl_Product[ListPrice])*tbl_OrderProduct[[#This Row],[Quantity]]</f>
        <v>23.95</v>
      </c>
    </row>
    <row r="2895" spans="1:5" x14ac:dyDescent="0.4">
      <c r="A2895" t="s">
        <v>1357</v>
      </c>
      <c r="B2895" t="s">
        <v>145</v>
      </c>
      <c r="C2895" t="str">
        <f>_xlfn.XLOOKUP(tbl_OrderProduct[[#This Row],[ProductID]],tbl_Product[ProductID],tbl_Product[Category])</f>
        <v>Adventure</v>
      </c>
      <c r="D2895">
        <v>1</v>
      </c>
      <c r="E2895" s="3">
        <f>_xlfn.XLOOKUP(tbl_OrderProduct[[#This Row],[ProductID]],tbl_Product[ProductID],tbl_Product[ListPrice])*tbl_OrderProduct[[#This Row],[Quantity]]</f>
        <v>40.5</v>
      </c>
    </row>
    <row r="2896" spans="1:5" x14ac:dyDescent="0.4">
      <c r="A2896" t="s">
        <v>1357</v>
      </c>
      <c r="B2896" t="s">
        <v>157</v>
      </c>
      <c r="C2896" t="str">
        <f>_xlfn.XLOOKUP(tbl_OrderProduct[[#This Row],[ProductID]],tbl_Product[ProductID],tbl_Product[Category])</f>
        <v>Strategy</v>
      </c>
      <c r="D2896">
        <v>1</v>
      </c>
      <c r="E2896" s="3">
        <f>_xlfn.XLOOKUP(tbl_OrderProduct[[#This Row],[ProductID]],tbl_Product[ProductID],tbl_Product[ListPrice])*tbl_OrderProduct[[#This Row],[Quantity]]</f>
        <v>47</v>
      </c>
    </row>
    <row r="2897" spans="1:5" x14ac:dyDescent="0.4">
      <c r="A2897" t="s">
        <v>1358</v>
      </c>
      <c r="B2897" t="s">
        <v>131</v>
      </c>
      <c r="C2897" t="str">
        <f>_xlfn.XLOOKUP(tbl_OrderProduct[[#This Row],[ProductID]],tbl_Product[ProductID],tbl_Product[Category])</f>
        <v>Strategy</v>
      </c>
      <c r="D2897">
        <v>1</v>
      </c>
      <c r="E2897" s="3">
        <f>_xlfn.XLOOKUP(tbl_OrderProduct[[#This Row],[ProductID]],tbl_Product[ProductID],tbl_Product[ListPrice])*tbl_OrderProduct[[#This Row],[Quantity]]</f>
        <v>49</v>
      </c>
    </row>
    <row r="2898" spans="1:5" x14ac:dyDescent="0.4">
      <c r="A2898" t="s">
        <v>1358</v>
      </c>
      <c r="B2898" t="s">
        <v>132</v>
      </c>
      <c r="C2898" t="str">
        <f>_xlfn.XLOOKUP(tbl_OrderProduct[[#This Row],[ProductID]],tbl_Product[ProductID],tbl_Product[Category])</f>
        <v>Strategy</v>
      </c>
      <c r="D2898">
        <v>1</v>
      </c>
      <c r="E2898" s="3">
        <f>_xlfn.XLOOKUP(tbl_OrderProduct[[#This Row],[ProductID]],tbl_Product[ProductID],tbl_Product[ListPrice])*tbl_OrderProduct[[#This Row],[Quantity]]</f>
        <v>16.5</v>
      </c>
    </row>
    <row r="2899" spans="1:5" x14ac:dyDescent="0.4">
      <c r="A2899" t="s">
        <v>1358</v>
      </c>
      <c r="B2899" t="s">
        <v>159</v>
      </c>
      <c r="C2899" t="str">
        <f>_xlfn.XLOOKUP(tbl_OrderProduct[[#This Row],[ProductID]],tbl_Product[ProductID],tbl_Product[Category])</f>
        <v>Strategy</v>
      </c>
      <c r="D2899">
        <v>1</v>
      </c>
      <c r="E2899" s="3">
        <f>_xlfn.XLOOKUP(tbl_OrderProduct[[#This Row],[ProductID]],tbl_Product[ProductID],tbl_Product[ListPrice])*tbl_OrderProduct[[#This Row],[Quantity]]</f>
        <v>58</v>
      </c>
    </row>
    <row r="2900" spans="1:5" x14ac:dyDescent="0.4">
      <c r="A2900" t="s">
        <v>1359</v>
      </c>
      <c r="B2900" t="s">
        <v>3</v>
      </c>
      <c r="C2900" t="str">
        <f>_xlfn.XLOOKUP(tbl_OrderProduct[[#This Row],[ProductID]],tbl_Product[ProductID],tbl_Product[Category])</f>
        <v>Co-op</v>
      </c>
      <c r="D2900">
        <v>1</v>
      </c>
      <c r="E2900" s="3">
        <f>_xlfn.XLOOKUP(tbl_OrderProduct[[#This Row],[ProductID]],tbl_Product[ProductID],tbl_Product[ListPrice])*tbl_OrderProduct[[#This Row],[Quantity]]</f>
        <v>34.950000000000003</v>
      </c>
    </row>
    <row r="2901" spans="1:5" x14ac:dyDescent="0.4">
      <c r="A2901" t="s">
        <v>1359</v>
      </c>
      <c r="B2901" t="s">
        <v>153</v>
      </c>
      <c r="C2901" t="str">
        <f>_xlfn.XLOOKUP(tbl_OrderProduct[[#This Row],[ProductID]],tbl_Product[ProductID],tbl_Product[Category])</f>
        <v>Strategy</v>
      </c>
      <c r="D2901">
        <v>1</v>
      </c>
      <c r="E2901" s="3">
        <f>_xlfn.XLOOKUP(tbl_OrderProduct[[#This Row],[ProductID]],tbl_Product[ProductID],tbl_Product[ListPrice])*tbl_OrderProduct[[#This Row],[Quantity]]</f>
        <v>37.950000000000003</v>
      </c>
    </row>
    <row r="2902" spans="1:5" x14ac:dyDescent="0.4">
      <c r="A2902" t="s">
        <v>1359</v>
      </c>
      <c r="B2902" t="s">
        <v>156</v>
      </c>
      <c r="C2902" t="str">
        <f>_xlfn.XLOOKUP(tbl_OrderProduct[[#This Row],[ProductID]],tbl_Product[ProductID],tbl_Product[Category])</f>
        <v>Strategy</v>
      </c>
      <c r="D2902">
        <v>1</v>
      </c>
      <c r="E2902" s="3">
        <f>_xlfn.XLOOKUP(tbl_OrderProduct[[#This Row],[ProductID]],tbl_Product[ProductID],tbl_Product[ListPrice])*tbl_OrderProduct[[#This Row],[Quantity]]</f>
        <v>40.99</v>
      </c>
    </row>
    <row r="2903" spans="1:5" x14ac:dyDescent="0.4">
      <c r="A2903" t="s">
        <v>1360</v>
      </c>
      <c r="B2903" t="s">
        <v>5</v>
      </c>
      <c r="C2903" t="str">
        <f>_xlfn.XLOOKUP(tbl_OrderProduct[[#This Row],[ProductID]],tbl_Product[ProductID],tbl_Product[Category])</f>
        <v>Strategy</v>
      </c>
      <c r="D2903">
        <v>1</v>
      </c>
      <c r="E2903" s="3">
        <f>_xlfn.XLOOKUP(tbl_OrderProduct[[#This Row],[ProductID]],tbl_Product[ProductID],tbl_Product[ListPrice])*tbl_OrderProduct[[#This Row],[Quantity]]</f>
        <v>49.95</v>
      </c>
    </row>
    <row r="2904" spans="1:5" x14ac:dyDescent="0.4">
      <c r="A2904" t="s">
        <v>1360</v>
      </c>
      <c r="B2904" t="s">
        <v>153</v>
      </c>
      <c r="C2904" t="str">
        <f>_xlfn.XLOOKUP(tbl_OrderProduct[[#This Row],[ProductID]],tbl_Product[ProductID],tbl_Product[Category])</f>
        <v>Strategy</v>
      </c>
      <c r="D2904">
        <v>1</v>
      </c>
      <c r="E2904" s="3">
        <f>_xlfn.XLOOKUP(tbl_OrderProduct[[#This Row],[ProductID]],tbl_Product[ProductID],tbl_Product[ListPrice])*tbl_OrderProduct[[#This Row],[Quantity]]</f>
        <v>37.950000000000003</v>
      </c>
    </row>
    <row r="2905" spans="1:5" x14ac:dyDescent="0.4">
      <c r="A2905" t="s">
        <v>1360</v>
      </c>
      <c r="B2905" t="s">
        <v>129</v>
      </c>
      <c r="C2905" t="str">
        <f>_xlfn.XLOOKUP(tbl_OrderProduct[[#This Row],[ProductID]],tbl_Product[ProductID],tbl_Product[Category])</f>
        <v>Party</v>
      </c>
      <c r="D2905">
        <v>1</v>
      </c>
      <c r="E2905" s="3">
        <f>_xlfn.XLOOKUP(tbl_OrderProduct[[#This Row],[ProductID]],tbl_Product[ProductID],tbl_Product[ListPrice])*tbl_OrderProduct[[#This Row],[Quantity]]</f>
        <v>49.49</v>
      </c>
    </row>
    <row r="2906" spans="1:5" x14ac:dyDescent="0.4">
      <c r="A2906" t="s">
        <v>1360</v>
      </c>
      <c r="B2906" t="s">
        <v>134</v>
      </c>
      <c r="C2906" t="str">
        <f>_xlfn.XLOOKUP(tbl_OrderProduct[[#This Row],[ProductID]],tbl_Product[ProductID],tbl_Product[Category])</f>
        <v>Co-op</v>
      </c>
      <c r="D2906">
        <v>1</v>
      </c>
      <c r="E2906" s="3">
        <f>_xlfn.XLOOKUP(tbl_OrderProduct[[#This Row],[ProductID]],tbl_Product[ProductID],tbl_Product[ListPrice])*tbl_OrderProduct[[#This Row],[Quantity]]</f>
        <v>33.5</v>
      </c>
    </row>
    <row r="2907" spans="1:5" x14ac:dyDescent="0.4">
      <c r="A2907" t="s">
        <v>1361</v>
      </c>
      <c r="B2907" t="s">
        <v>141</v>
      </c>
      <c r="C2907" t="str">
        <f>_xlfn.XLOOKUP(tbl_OrderProduct[[#This Row],[ProductID]],tbl_Product[ProductID],tbl_Product[Category])</f>
        <v>Strategy</v>
      </c>
      <c r="D2907">
        <v>1</v>
      </c>
      <c r="E2907" s="3">
        <f>_xlfn.XLOOKUP(tbl_OrderProduct[[#This Row],[ProductID]],tbl_Product[ProductID],tbl_Product[ListPrice])*tbl_OrderProduct[[#This Row],[Quantity]]</f>
        <v>24</v>
      </c>
    </row>
    <row r="2908" spans="1:5" x14ac:dyDescent="0.4">
      <c r="A2908" t="s">
        <v>1361</v>
      </c>
      <c r="B2908" t="s">
        <v>155</v>
      </c>
      <c r="C2908" t="str">
        <f>_xlfn.XLOOKUP(tbl_OrderProduct[[#This Row],[ProductID]],tbl_Product[ProductID],tbl_Product[Category])</f>
        <v>Strategy</v>
      </c>
      <c r="D2908">
        <v>1</v>
      </c>
      <c r="E2908" s="3">
        <f>_xlfn.XLOOKUP(tbl_OrderProduct[[#This Row],[ProductID]],tbl_Product[ProductID],tbl_Product[ListPrice])*tbl_OrderProduct[[#This Row],[Quantity]]</f>
        <v>27</v>
      </c>
    </row>
    <row r="2909" spans="1:5" x14ac:dyDescent="0.4">
      <c r="A2909" t="s">
        <v>1361</v>
      </c>
      <c r="B2909" t="s">
        <v>130</v>
      </c>
      <c r="C2909" t="str">
        <f>_xlfn.XLOOKUP(tbl_OrderProduct[[#This Row],[ProductID]],tbl_Product[ProductID],tbl_Product[Category])</f>
        <v>Strategy</v>
      </c>
      <c r="D2909">
        <v>2</v>
      </c>
      <c r="E2909" s="3">
        <f>_xlfn.XLOOKUP(tbl_OrderProduct[[#This Row],[ProductID]],tbl_Product[ProductID],tbl_Product[ListPrice])*tbl_OrderProduct[[#This Row],[Quantity]]</f>
        <v>31</v>
      </c>
    </row>
    <row r="2910" spans="1:5" x14ac:dyDescent="0.4">
      <c r="A2910" t="s">
        <v>1361</v>
      </c>
      <c r="B2910" t="s">
        <v>8</v>
      </c>
      <c r="C2910" t="str">
        <f>_xlfn.XLOOKUP(tbl_OrderProduct[[#This Row],[ProductID]],tbl_Product[ProductID],tbl_Product[Category])</f>
        <v>Adventure</v>
      </c>
      <c r="D2910">
        <v>1</v>
      </c>
      <c r="E2910" s="3">
        <f>_xlfn.XLOOKUP(tbl_OrderProduct[[#This Row],[ProductID]],tbl_Product[ProductID],tbl_Product[ListPrice])*tbl_OrderProduct[[#This Row],[Quantity]]</f>
        <v>54.5</v>
      </c>
    </row>
    <row r="2911" spans="1:5" x14ac:dyDescent="0.4">
      <c r="A2911" t="s">
        <v>1361</v>
      </c>
      <c r="B2911" t="s">
        <v>9</v>
      </c>
      <c r="C2911" t="str">
        <f>_xlfn.XLOOKUP(tbl_OrderProduct[[#This Row],[ProductID]],tbl_Product[ProductID],tbl_Product[Category])</f>
        <v>Strategy</v>
      </c>
      <c r="D2911">
        <v>2</v>
      </c>
      <c r="E2911" s="3">
        <f>_xlfn.XLOOKUP(tbl_OrderProduct[[#This Row],[ProductID]],tbl_Product[ProductID],tbl_Product[ListPrice])*tbl_OrderProduct[[#This Row],[Quantity]]</f>
        <v>147.9</v>
      </c>
    </row>
    <row r="2912" spans="1:5" x14ac:dyDescent="0.4">
      <c r="A2912" t="s">
        <v>1362</v>
      </c>
      <c r="B2912" t="s">
        <v>146</v>
      </c>
      <c r="C2912" t="str">
        <f>_xlfn.XLOOKUP(tbl_OrderProduct[[#This Row],[ProductID]],tbl_Product[ProductID],tbl_Product[Category])</f>
        <v>Strategy</v>
      </c>
      <c r="D2912">
        <v>1</v>
      </c>
      <c r="E2912" s="3">
        <f>_xlfn.XLOOKUP(tbl_OrderProduct[[#This Row],[ProductID]],tbl_Product[ProductID],tbl_Product[ListPrice])*tbl_OrderProduct[[#This Row],[Quantity]]</f>
        <v>49.49</v>
      </c>
    </row>
    <row r="2913" spans="1:5" x14ac:dyDescent="0.4">
      <c r="A2913" t="s">
        <v>1362</v>
      </c>
      <c r="B2913" t="s">
        <v>139</v>
      </c>
      <c r="C2913" t="str">
        <f>_xlfn.XLOOKUP(tbl_OrderProduct[[#This Row],[ProductID]],tbl_Product[ProductID],tbl_Product[Category])</f>
        <v>Strategy</v>
      </c>
      <c r="D2913">
        <v>2</v>
      </c>
      <c r="E2913" s="3">
        <f>_xlfn.XLOOKUP(tbl_OrderProduct[[#This Row],[ProductID]],tbl_Product[ProductID],tbl_Product[ListPrice])*tbl_OrderProduct[[#This Row],[Quantity]]</f>
        <v>109.98</v>
      </c>
    </row>
    <row r="2914" spans="1:5" x14ac:dyDescent="0.4">
      <c r="A2914" t="s">
        <v>1362</v>
      </c>
      <c r="B2914" t="s">
        <v>149</v>
      </c>
      <c r="C2914" t="str">
        <f>_xlfn.XLOOKUP(tbl_OrderProduct[[#This Row],[ProductID]],tbl_Product[ProductID],tbl_Product[Category])</f>
        <v>Co-op</v>
      </c>
      <c r="D2914">
        <v>2</v>
      </c>
      <c r="E2914" s="3">
        <f>_xlfn.XLOOKUP(tbl_OrderProduct[[#This Row],[ProductID]],tbl_Product[ProductID],tbl_Product[ListPrice])*tbl_OrderProduct[[#This Row],[Quantity]]</f>
        <v>41.98</v>
      </c>
    </row>
    <row r="2915" spans="1:5" x14ac:dyDescent="0.4">
      <c r="A2915" t="s">
        <v>1362</v>
      </c>
      <c r="B2915" t="s">
        <v>145</v>
      </c>
      <c r="C2915" t="str">
        <f>_xlfn.XLOOKUP(tbl_OrderProduct[[#This Row],[ProductID]],tbl_Product[ProductID],tbl_Product[Category])</f>
        <v>Adventure</v>
      </c>
      <c r="D2915">
        <v>2</v>
      </c>
      <c r="E2915" s="3">
        <f>_xlfn.XLOOKUP(tbl_OrderProduct[[#This Row],[ProductID]],tbl_Product[ProductID],tbl_Product[ListPrice])*tbl_OrderProduct[[#This Row],[Quantity]]</f>
        <v>81</v>
      </c>
    </row>
    <row r="2916" spans="1:5" x14ac:dyDescent="0.4">
      <c r="A2916" t="s">
        <v>1362</v>
      </c>
      <c r="B2916" t="s">
        <v>141</v>
      </c>
      <c r="C2916" t="str">
        <f>_xlfn.XLOOKUP(tbl_OrderProduct[[#This Row],[ProductID]],tbl_Product[ProductID],tbl_Product[Category])</f>
        <v>Strategy</v>
      </c>
      <c r="D2916">
        <v>2</v>
      </c>
      <c r="E2916" s="3">
        <f>_xlfn.XLOOKUP(tbl_OrderProduct[[#This Row],[ProductID]],tbl_Product[ProductID],tbl_Product[ListPrice])*tbl_OrderProduct[[#This Row],[Quantity]]</f>
        <v>48</v>
      </c>
    </row>
    <row r="2917" spans="1:5" x14ac:dyDescent="0.4">
      <c r="A2917" t="s">
        <v>1363</v>
      </c>
      <c r="B2917" t="s">
        <v>130</v>
      </c>
      <c r="C2917" t="str">
        <f>_xlfn.XLOOKUP(tbl_OrderProduct[[#This Row],[ProductID]],tbl_Product[ProductID],tbl_Product[Category])</f>
        <v>Strategy</v>
      </c>
      <c r="D2917">
        <v>1</v>
      </c>
      <c r="E2917" s="3">
        <f>_xlfn.XLOOKUP(tbl_OrderProduct[[#This Row],[ProductID]],tbl_Product[ProductID],tbl_Product[ListPrice])*tbl_OrderProduct[[#This Row],[Quantity]]</f>
        <v>15.5</v>
      </c>
    </row>
    <row r="2918" spans="1:5" x14ac:dyDescent="0.4">
      <c r="A2918" t="s">
        <v>1363</v>
      </c>
      <c r="B2918" t="s">
        <v>141</v>
      </c>
      <c r="C2918" t="str">
        <f>_xlfn.XLOOKUP(tbl_OrderProduct[[#This Row],[ProductID]],tbl_Product[ProductID],tbl_Product[Category])</f>
        <v>Strategy</v>
      </c>
      <c r="D2918">
        <v>1</v>
      </c>
      <c r="E2918" s="3">
        <f>_xlfn.XLOOKUP(tbl_OrderProduct[[#This Row],[ProductID]],tbl_Product[ProductID],tbl_Product[ListPrice])*tbl_OrderProduct[[#This Row],[Quantity]]</f>
        <v>24</v>
      </c>
    </row>
    <row r="2919" spans="1:5" x14ac:dyDescent="0.4">
      <c r="A2919" t="s">
        <v>1363</v>
      </c>
      <c r="B2919" t="s">
        <v>157</v>
      </c>
      <c r="C2919" t="str">
        <f>_xlfn.XLOOKUP(tbl_OrderProduct[[#This Row],[ProductID]],tbl_Product[ProductID],tbl_Product[Category])</f>
        <v>Strategy</v>
      </c>
      <c r="D2919">
        <v>2</v>
      </c>
      <c r="E2919" s="3">
        <f>_xlfn.XLOOKUP(tbl_OrderProduct[[#This Row],[ProductID]],tbl_Product[ProductID],tbl_Product[ListPrice])*tbl_OrderProduct[[#This Row],[Quantity]]</f>
        <v>94</v>
      </c>
    </row>
    <row r="2920" spans="1:5" x14ac:dyDescent="0.4">
      <c r="A2920" t="s">
        <v>1363</v>
      </c>
      <c r="B2920" t="s">
        <v>133</v>
      </c>
      <c r="C2920" t="str">
        <f>_xlfn.XLOOKUP(tbl_OrderProduct[[#This Row],[ProductID]],tbl_Product[ProductID],tbl_Product[Category])</f>
        <v>Adventure</v>
      </c>
      <c r="D2920">
        <v>1</v>
      </c>
      <c r="E2920" s="3">
        <f>_xlfn.XLOOKUP(tbl_OrderProduct[[#This Row],[ProductID]],tbl_Product[ProductID],tbl_Product[ListPrice])*tbl_OrderProduct[[#This Row],[Quantity]]</f>
        <v>23.95</v>
      </c>
    </row>
    <row r="2921" spans="1:5" x14ac:dyDescent="0.4">
      <c r="A2921" t="s">
        <v>1363</v>
      </c>
      <c r="B2921" t="s">
        <v>156</v>
      </c>
      <c r="C2921" t="str">
        <f>_xlfn.XLOOKUP(tbl_OrderProduct[[#This Row],[ProductID]],tbl_Product[ProductID],tbl_Product[Category])</f>
        <v>Strategy</v>
      </c>
      <c r="D2921">
        <v>1</v>
      </c>
      <c r="E2921" s="3">
        <f>_xlfn.XLOOKUP(tbl_OrderProduct[[#This Row],[ProductID]],tbl_Product[ProductID],tbl_Product[ListPrice])*tbl_OrderProduct[[#This Row],[Quantity]]</f>
        <v>40.99</v>
      </c>
    </row>
    <row r="2922" spans="1:5" x14ac:dyDescent="0.4">
      <c r="A2922" t="s">
        <v>1364</v>
      </c>
      <c r="B2922" t="s">
        <v>132</v>
      </c>
      <c r="C2922" t="str">
        <f>_xlfn.XLOOKUP(tbl_OrderProduct[[#This Row],[ProductID]],tbl_Product[ProductID],tbl_Product[Category])</f>
        <v>Strategy</v>
      </c>
      <c r="D2922">
        <v>2</v>
      </c>
      <c r="E2922" s="3">
        <f>_xlfn.XLOOKUP(tbl_OrderProduct[[#This Row],[ProductID]],tbl_Product[ProductID],tbl_Product[ListPrice])*tbl_OrderProduct[[#This Row],[Quantity]]</f>
        <v>33</v>
      </c>
    </row>
    <row r="2923" spans="1:5" x14ac:dyDescent="0.4">
      <c r="A2923" t="s">
        <v>1365</v>
      </c>
      <c r="B2923" t="s">
        <v>159</v>
      </c>
      <c r="C2923" t="str">
        <f>_xlfn.XLOOKUP(tbl_OrderProduct[[#This Row],[ProductID]],tbl_Product[ProductID],tbl_Product[Category])</f>
        <v>Strategy</v>
      </c>
      <c r="D2923">
        <v>2</v>
      </c>
      <c r="E2923" s="3">
        <f>_xlfn.XLOOKUP(tbl_OrderProduct[[#This Row],[ProductID]],tbl_Product[ProductID],tbl_Product[ListPrice])*tbl_OrderProduct[[#This Row],[Quantity]]</f>
        <v>116</v>
      </c>
    </row>
    <row r="2924" spans="1:5" x14ac:dyDescent="0.4">
      <c r="A2924" t="s">
        <v>1366</v>
      </c>
      <c r="B2924" t="s">
        <v>129</v>
      </c>
      <c r="C2924" t="str">
        <f>_xlfn.XLOOKUP(tbl_OrderProduct[[#This Row],[ProductID]],tbl_Product[ProductID],tbl_Product[Category])</f>
        <v>Party</v>
      </c>
      <c r="D2924">
        <v>1</v>
      </c>
      <c r="E2924" s="3">
        <f>_xlfn.XLOOKUP(tbl_OrderProduct[[#This Row],[ProductID]],tbl_Product[ProductID],tbl_Product[ListPrice])*tbl_OrderProduct[[#This Row],[Quantity]]</f>
        <v>49.49</v>
      </c>
    </row>
    <row r="2925" spans="1:5" x14ac:dyDescent="0.4">
      <c r="A2925" t="s">
        <v>1366</v>
      </c>
      <c r="B2925" t="s">
        <v>139</v>
      </c>
      <c r="C2925" t="str">
        <f>_xlfn.XLOOKUP(tbl_OrderProduct[[#This Row],[ProductID]],tbl_Product[ProductID],tbl_Product[Category])</f>
        <v>Strategy</v>
      </c>
      <c r="D2925">
        <v>1</v>
      </c>
      <c r="E2925" s="3">
        <f>_xlfn.XLOOKUP(tbl_OrderProduct[[#This Row],[ProductID]],tbl_Product[ProductID],tbl_Product[ListPrice])*tbl_OrderProduct[[#This Row],[Quantity]]</f>
        <v>54.99</v>
      </c>
    </row>
    <row r="2926" spans="1:5" x14ac:dyDescent="0.4">
      <c r="A2926" t="s">
        <v>1366</v>
      </c>
      <c r="B2926" t="s">
        <v>164</v>
      </c>
      <c r="C2926" t="str">
        <f>_xlfn.XLOOKUP(tbl_OrderProduct[[#This Row],[ProductID]],tbl_Product[ProductID],tbl_Product[Category])</f>
        <v>Strategy</v>
      </c>
      <c r="D2926">
        <v>1</v>
      </c>
      <c r="E2926" s="3">
        <f>_xlfn.XLOOKUP(tbl_OrderProduct[[#This Row],[ProductID]],tbl_Product[ProductID],tbl_Product[ListPrice])*tbl_OrderProduct[[#This Row],[Quantity]]</f>
        <v>29</v>
      </c>
    </row>
    <row r="2927" spans="1:5" x14ac:dyDescent="0.4">
      <c r="A2927" t="s">
        <v>1366</v>
      </c>
      <c r="B2927" t="s">
        <v>10</v>
      </c>
      <c r="C2927" t="str">
        <f>_xlfn.XLOOKUP(tbl_OrderProduct[[#This Row],[ProductID]],tbl_Product[ProductID],tbl_Product[Category])</f>
        <v>Party</v>
      </c>
      <c r="D2927">
        <v>1</v>
      </c>
      <c r="E2927" s="3">
        <f>_xlfn.XLOOKUP(tbl_OrderProduct[[#This Row],[ProductID]],tbl_Product[ProductID],tbl_Product[ListPrice])*tbl_OrderProduct[[#This Row],[Quantity]]</f>
        <v>49</v>
      </c>
    </row>
    <row r="2928" spans="1:5" x14ac:dyDescent="0.4">
      <c r="A2928" t="s">
        <v>1367</v>
      </c>
      <c r="B2928" t="s">
        <v>139</v>
      </c>
      <c r="C2928" t="str">
        <f>_xlfn.XLOOKUP(tbl_OrderProduct[[#This Row],[ProductID]],tbl_Product[ProductID],tbl_Product[Category])</f>
        <v>Strategy</v>
      </c>
      <c r="D2928">
        <v>1</v>
      </c>
      <c r="E2928" s="3">
        <f>_xlfn.XLOOKUP(tbl_OrderProduct[[#This Row],[ProductID]],tbl_Product[ProductID],tbl_Product[ListPrice])*tbl_OrderProduct[[#This Row],[Quantity]]</f>
        <v>54.99</v>
      </c>
    </row>
    <row r="2929" spans="1:5" x14ac:dyDescent="0.4">
      <c r="A2929" t="s">
        <v>1368</v>
      </c>
      <c r="B2929" t="s">
        <v>4</v>
      </c>
      <c r="C2929" t="str">
        <f>_xlfn.XLOOKUP(tbl_OrderProduct[[#This Row],[ProductID]],tbl_Product[ProductID],tbl_Product[Category])</f>
        <v>Strategy</v>
      </c>
      <c r="D2929">
        <v>2</v>
      </c>
      <c r="E2929" s="3">
        <f>_xlfn.XLOOKUP(tbl_OrderProduct[[#This Row],[ProductID]],tbl_Product[ProductID],tbl_Product[ListPrice])*tbl_OrderProduct[[#This Row],[Quantity]]</f>
        <v>69.98</v>
      </c>
    </row>
    <row r="2930" spans="1:5" x14ac:dyDescent="0.4">
      <c r="A2930" t="s">
        <v>1369</v>
      </c>
      <c r="B2930" t="s">
        <v>148</v>
      </c>
      <c r="C2930" t="str">
        <f>_xlfn.XLOOKUP(tbl_OrderProduct[[#This Row],[ProductID]],tbl_Product[ProductID],tbl_Product[Category])</f>
        <v>Strategy</v>
      </c>
      <c r="D2930">
        <v>1</v>
      </c>
      <c r="E2930" s="3">
        <f>_xlfn.XLOOKUP(tbl_OrderProduct[[#This Row],[ProductID]],tbl_Product[ProductID],tbl_Product[ListPrice])*tbl_OrderProduct[[#This Row],[Quantity]]</f>
        <v>20.49</v>
      </c>
    </row>
    <row r="2931" spans="1:5" x14ac:dyDescent="0.4">
      <c r="A2931" t="s">
        <v>1370</v>
      </c>
      <c r="B2931" t="s">
        <v>5</v>
      </c>
      <c r="C2931" t="str">
        <f>_xlfn.XLOOKUP(tbl_OrderProduct[[#This Row],[ProductID]],tbl_Product[ProductID],tbl_Product[Category])</f>
        <v>Strategy</v>
      </c>
      <c r="D2931">
        <v>1</v>
      </c>
      <c r="E2931" s="3">
        <f>_xlfn.XLOOKUP(tbl_OrderProduct[[#This Row],[ProductID]],tbl_Product[ProductID],tbl_Product[ListPrice])*tbl_OrderProduct[[#This Row],[Quantity]]</f>
        <v>49.95</v>
      </c>
    </row>
    <row r="2932" spans="1:5" x14ac:dyDescent="0.4">
      <c r="A2932" t="s">
        <v>1370</v>
      </c>
      <c r="B2932" t="s">
        <v>132</v>
      </c>
      <c r="C2932" t="str">
        <f>_xlfn.XLOOKUP(tbl_OrderProduct[[#This Row],[ProductID]],tbl_Product[ProductID],tbl_Product[Category])</f>
        <v>Strategy</v>
      </c>
      <c r="D2932">
        <v>1</v>
      </c>
      <c r="E2932" s="3">
        <f>_xlfn.XLOOKUP(tbl_OrderProduct[[#This Row],[ProductID]],tbl_Product[ProductID],tbl_Product[ListPrice])*tbl_OrderProduct[[#This Row],[Quantity]]</f>
        <v>16.5</v>
      </c>
    </row>
    <row r="2933" spans="1:5" x14ac:dyDescent="0.4">
      <c r="A2933" t="s">
        <v>1370</v>
      </c>
      <c r="B2933" t="s">
        <v>6</v>
      </c>
      <c r="C2933" t="str">
        <f>_xlfn.XLOOKUP(tbl_OrderProduct[[#This Row],[ProductID]],tbl_Product[ProductID],tbl_Product[Category])</f>
        <v>Adventure</v>
      </c>
      <c r="D2933">
        <v>2</v>
      </c>
      <c r="E2933" s="3">
        <f>_xlfn.XLOOKUP(tbl_OrderProduct[[#This Row],[ProductID]],tbl_Product[ProductID],tbl_Product[ListPrice])*tbl_OrderProduct[[#This Row],[Quantity]]</f>
        <v>34</v>
      </c>
    </row>
    <row r="2934" spans="1:5" x14ac:dyDescent="0.4">
      <c r="A2934" t="s">
        <v>1371</v>
      </c>
      <c r="B2934" t="s">
        <v>138</v>
      </c>
      <c r="C2934" t="str">
        <f>_xlfn.XLOOKUP(tbl_OrderProduct[[#This Row],[ProductID]],tbl_Product[ProductID],tbl_Product[Category])</f>
        <v>Classic</v>
      </c>
      <c r="D2934">
        <v>2</v>
      </c>
      <c r="E2934" s="3">
        <f>_xlfn.XLOOKUP(tbl_OrderProduct[[#This Row],[ProductID]],tbl_Product[ProductID],tbl_Product[ListPrice])*tbl_OrderProduct[[#This Row],[Quantity]]</f>
        <v>124</v>
      </c>
    </row>
    <row r="2935" spans="1:5" x14ac:dyDescent="0.4">
      <c r="A2935" t="s">
        <v>1372</v>
      </c>
      <c r="B2935" t="s">
        <v>2</v>
      </c>
      <c r="C2935" t="str">
        <f>_xlfn.XLOOKUP(tbl_OrderProduct[[#This Row],[ProductID]],tbl_Product[ProductID],tbl_Product[Category])</f>
        <v>Strategy</v>
      </c>
      <c r="D2935">
        <v>2</v>
      </c>
      <c r="E2935" s="3">
        <f>_xlfn.XLOOKUP(tbl_OrderProduct[[#This Row],[ProductID]],tbl_Product[ProductID],tbl_Product[ListPrice])*tbl_OrderProduct[[#This Row],[Quantity]]</f>
        <v>25.9</v>
      </c>
    </row>
    <row r="2936" spans="1:5" x14ac:dyDescent="0.4">
      <c r="A2936" t="s">
        <v>1372</v>
      </c>
      <c r="B2936" t="s">
        <v>151</v>
      </c>
      <c r="C2936" t="str">
        <f>_xlfn.XLOOKUP(tbl_OrderProduct[[#This Row],[ProductID]],tbl_Product[ProductID],tbl_Product[Category])</f>
        <v>Adventure</v>
      </c>
      <c r="D2936">
        <v>3</v>
      </c>
      <c r="E2936" s="3">
        <f>_xlfn.XLOOKUP(tbl_OrderProduct[[#This Row],[ProductID]],tbl_Product[ProductID],tbl_Product[ListPrice])*tbl_OrderProduct[[#This Row],[Quantity]]</f>
        <v>182.85000000000002</v>
      </c>
    </row>
    <row r="2937" spans="1:5" x14ac:dyDescent="0.4">
      <c r="A2937" t="s">
        <v>1372</v>
      </c>
      <c r="B2937" t="s">
        <v>156</v>
      </c>
      <c r="C2937" t="str">
        <f>_xlfn.XLOOKUP(tbl_OrderProduct[[#This Row],[ProductID]],tbl_Product[ProductID],tbl_Product[Category])</f>
        <v>Strategy</v>
      </c>
      <c r="D2937">
        <v>2</v>
      </c>
      <c r="E2937" s="3">
        <f>_xlfn.XLOOKUP(tbl_OrderProduct[[#This Row],[ProductID]],tbl_Product[ProductID],tbl_Product[ListPrice])*tbl_OrderProduct[[#This Row],[Quantity]]</f>
        <v>81.98</v>
      </c>
    </row>
    <row r="2938" spans="1:5" x14ac:dyDescent="0.4">
      <c r="A2938" t="s">
        <v>1372</v>
      </c>
      <c r="B2938" t="s">
        <v>147</v>
      </c>
      <c r="C2938" t="str">
        <f>_xlfn.XLOOKUP(tbl_OrderProduct[[#This Row],[ProductID]],tbl_Product[ProductID],tbl_Product[Category])</f>
        <v>Classic</v>
      </c>
      <c r="D2938">
        <v>2</v>
      </c>
      <c r="E2938" s="3">
        <f>_xlfn.XLOOKUP(tbl_OrderProduct[[#This Row],[ProductID]],tbl_Product[ProductID],tbl_Product[ListPrice])*tbl_OrderProduct[[#This Row],[Quantity]]</f>
        <v>81.900000000000006</v>
      </c>
    </row>
    <row r="2939" spans="1:5" x14ac:dyDescent="0.4">
      <c r="A2939" t="s">
        <v>1372</v>
      </c>
      <c r="B2939" t="s">
        <v>157</v>
      </c>
      <c r="C2939" t="str">
        <f>_xlfn.XLOOKUP(tbl_OrderProduct[[#This Row],[ProductID]],tbl_Product[ProductID],tbl_Product[Category])</f>
        <v>Strategy</v>
      </c>
      <c r="D2939">
        <v>1</v>
      </c>
      <c r="E2939" s="3">
        <f>_xlfn.XLOOKUP(tbl_OrderProduct[[#This Row],[ProductID]],tbl_Product[ProductID],tbl_Product[ListPrice])*tbl_OrderProduct[[#This Row],[Quantity]]</f>
        <v>47</v>
      </c>
    </row>
    <row r="2940" spans="1:5" x14ac:dyDescent="0.4">
      <c r="A2940" t="s">
        <v>1373</v>
      </c>
      <c r="B2940" t="s">
        <v>7</v>
      </c>
      <c r="C2940" t="str">
        <f>_xlfn.XLOOKUP(tbl_OrderProduct[[#This Row],[ProductID]],tbl_Product[ProductID],tbl_Product[Category])</f>
        <v>Strategy</v>
      </c>
      <c r="D2940">
        <v>1</v>
      </c>
      <c r="E2940" s="3">
        <f>_xlfn.XLOOKUP(tbl_OrderProduct[[#This Row],[ProductID]],tbl_Product[ProductID],tbl_Product[ListPrice])*tbl_OrderProduct[[#This Row],[Quantity]]</f>
        <v>53</v>
      </c>
    </row>
    <row r="2941" spans="1:5" x14ac:dyDescent="0.4">
      <c r="A2941" t="s">
        <v>1373</v>
      </c>
      <c r="B2941" t="s">
        <v>130</v>
      </c>
      <c r="C2941" t="str">
        <f>_xlfn.XLOOKUP(tbl_OrderProduct[[#This Row],[ProductID]],tbl_Product[ProductID],tbl_Product[Category])</f>
        <v>Strategy</v>
      </c>
      <c r="D2941">
        <v>3</v>
      </c>
      <c r="E2941" s="3">
        <f>_xlfn.XLOOKUP(tbl_OrderProduct[[#This Row],[ProductID]],tbl_Product[ProductID],tbl_Product[ListPrice])*tbl_OrderProduct[[#This Row],[Quantity]]</f>
        <v>46.5</v>
      </c>
    </row>
    <row r="2942" spans="1:5" x14ac:dyDescent="0.4">
      <c r="A2942" t="s">
        <v>1374</v>
      </c>
      <c r="B2942" t="s">
        <v>6</v>
      </c>
      <c r="C2942" t="str">
        <f>_xlfn.XLOOKUP(tbl_OrderProduct[[#This Row],[ProductID]],tbl_Product[ProductID],tbl_Product[Category])</f>
        <v>Adventure</v>
      </c>
      <c r="D2942">
        <v>1</v>
      </c>
      <c r="E2942" s="3">
        <f>_xlfn.XLOOKUP(tbl_OrderProduct[[#This Row],[ProductID]],tbl_Product[ProductID],tbl_Product[ListPrice])*tbl_OrderProduct[[#This Row],[Quantity]]</f>
        <v>17</v>
      </c>
    </row>
    <row r="2943" spans="1:5" x14ac:dyDescent="0.4">
      <c r="A2943" t="s">
        <v>1375</v>
      </c>
      <c r="B2943" t="s">
        <v>164</v>
      </c>
      <c r="C2943" t="str">
        <f>_xlfn.XLOOKUP(tbl_OrderProduct[[#This Row],[ProductID]],tbl_Product[ProductID],tbl_Product[Category])</f>
        <v>Strategy</v>
      </c>
      <c r="D2943">
        <v>1</v>
      </c>
      <c r="E2943" s="3">
        <f>_xlfn.XLOOKUP(tbl_OrderProduct[[#This Row],[ProductID]],tbl_Product[ProductID],tbl_Product[ListPrice])*tbl_OrderProduct[[#This Row],[Quantity]]</f>
        <v>29</v>
      </c>
    </row>
    <row r="2944" spans="1:5" x14ac:dyDescent="0.4">
      <c r="A2944" t="s">
        <v>1375</v>
      </c>
      <c r="B2944" t="s">
        <v>8</v>
      </c>
      <c r="C2944" t="str">
        <f>_xlfn.XLOOKUP(tbl_OrderProduct[[#This Row],[ProductID]],tbl_Product[ProductID],tbl_Product[Category])</f>
        <v>Adventure</v>
      </c>
      <c r="D2944">
        <v>2</v>
      </c>
      <c r="E2944" s="3">
        <f>_xlfn.XLOOKUP(tbl_OrderProduct[[#This Row],[ProductID]],tbl_Product[ProductID],tbl_Product[ListPrice])*tbl_OrderProduct[[#This Row],[Quantity]]</f>
        <v>109</v>
      </c>
    </row>
    <row r="2945" spans="1:5" x14ac:dyDescent="0.4">
      <c r="A2945" t="s">
        <v>1375</v>
      </c>
      <c r="B2945" t="s">
        <v>150</v>
      </c>
      <c r="C2945" t="str">
        <f>_xlfn.XLOOKUP(tbl_OrderProduct[[#This Row],[ProductID]],tbl_Product[ProductID],tbl_Product[Category])</f>
        <v>Party</v>
      </c>
      <c r="D2945">
        <v>1</v>
      </c>
      <c r="E2945" s="3">
        <f>_xlfn.XLOOKUP(tbl_OrderProduct[[#This Row],[ProductID]],tbl_Product[ProductID],tbl_Product[ListPrice])*tbl_OrderProduct[[#This Row],[Quantity]]</f>
        <v>35</v>
      </c>
    </row>
    <row r="2946" spans="1:5" x14ac:dyDescent="0.4">
      <c r="A2946" t="s">
        <v>1376</v>
      </c>
      <c r="B2946" t="s">
        <v>144</v>
      </c>
      <c r="C2946" t="str">
        <f>_xlfn.XLOOKUP(tbl_OrderProduct[[#This Row],[ProductID]],tbl_Product[ProductID],tbl_Product[Category])</f>
        <v>Strategy</v>
      </c>
      <c r="D2946">
        <v>1</v>
      </c>
      <c r="E2946" s="3">
        <f>_xlfn.XLOOKUP(tbl_OrderProduct[[#This Row],[ProductID]],tbl_Product[ProductID],tbl_Product[ListPrice])*tbl_OrderProduct[[#This Row],[Quantity]]</f>
        <v>64.95</v>
      </c>
    </row>
    <row r="2947" spans="1:5" x14ac:dyDescent="0.4">
      <c r="A2947" t="s">
        <v>1376</v>
      </c>
      <c r="B2947" t="s">
        <v>129</v>
      </c>
      <c r="C2947" t="str">
        <f>_xlfn.XLOOKUP(tbl_OrderProduct[[#This Row],[ProductID]],tbl_Product[ProductID],tbl_Product[Category])</f>
        <v>Party</v>
      </c>
      <c r="D2947">
        <v>1</v>
      </c>
      <c r="E2947" s="3">
        <f>_xlfn.XLOOKUP(tbl_OrderProduct[[#This Row],[ProductID]],tbl_Product[ProductID],tbl_Product[ListPrice])*tbl_OrderProduct[[#This Row],[Quantity]]</f>
        <v>49.49</v>
      </c>
    </row>
    <row r="2948" spans="1:5" x14ac:dyDescent="0.4">
      <c r="A2948" t="s">
        <v>1376</v>
      </c>
      <c r="B2948" t="s">
        <v>131</v>
      </c>
      <c r="C2948" t="str">
        <f>_xlfn.XLOOKUP(tbl_OrderProduct[[#This Row],[ProductID]],tbl_Product[ProductID],tbl_Product[Category])</f>
        <v>Strategy</v>
      </c>
      <c r="D2948">
        <v>1</v>
      </c>
      <c r="E2948" s="3">
        <f>_xlfn.XLOOKUP(tbl_OrderProduct[[#This Row],[ProductID]],tbl_Product[ProductID],tbl_Product[ListPrice])*tbl_OrderProduct[[#This Row],[Quantity]]</f>
        <v>49</v>
      </c>
    </row>
    <row r="2949" spans="1:5" x14ac:dyDescent="0.4">
      <c r="A2949" t="s">
        <v>1376</v>
      </c>
      <c r="B2949" t="s">
        <v>11</v>
      </c>
      <c r="C2949" t="str">
        <f>_xlfn.XLOOKUP(tbl_OrderProduct[[#This Row],[ProductID]],tbl_Product[ProductID],tbl_Product[Category])</f>
        <v>Adventure</v>
      </c>
      <c r="D2949">
        <v>2</v>
      </c>
      <c r="E2949" s="3">
        <f>_xlfn.XLOOKUP(tbl_OrderProduct[[#This Row],[ProductID]],tbl_Product[ProductID],tbl_Product[ListPrice])*tbl_OrderProduct[[#This Row],[Quantity]]</f>
        <v>39.9</v>
      </c>
    </row>
    <row r="2950" spans="1:5" x14ac:dyDescent="0.4">
      <c r="A2950" t="s">
        <v>1377</v>
      </c>
      <c r="B2950" t="s">
        <v>134</v>
      </c>
      <c r="C2950" t="str">
        <f>_xlfn.XLOOKUP(tbl_OrderProduct[[#This Row],[ProductID]],tbl_Product[ProductID],tbl_Product[Category])</f>
        <v>Co-op</v>
      </c>
      <c r="D2950">
        <v>1</v>
      </c>
      <c r="E2950" s="3">
        <f>_xlfn.XLOOKUP(tbl_OrderProduct[[#This Row],[ProductID]],tbl_Product[ProductID],tbl_Product[ListPrice])*tbl_OrderProduct[[#This Row],[Quantity]]</f>
        <v>33.5</v>
      </c>
    </row>
    <row r="2951" spans="1:5" x14ac:dyDescent="0.4">
      <c r="A2951" t="s">
        <v>1378</v>
      </c>
      <c r="B2951" t="s">
        <v>164</v>
      </c>
      <c r="C2951" t="str">
        <f>_xlfn.XLOOKUP(tbl_OrderProduct[[#This Row],[ProductID]],tbl_Product[ProductID],tbl_Product[Category])</f>
        <v>Strategy</v>
      </c>
      <c r="D2951">
        <v>1</v>
      </c>
      <c r="E2951" s="3">
        <f>_xlfn.XLOOKUP(tbl_OrderProduct[[#This Row],[ProductID]],tbl_Product[ProductID],tbl_Product[ListPrice])*tbl_OrderProduct[[#This Row],[Quantity]]</f>
        <v>29</v>
      </c>
    </row>
    <row r="2952" spans="1:5" x14ac:dyDescent="0.4">
      <c r="A2952" t="s">
        <v>1378</v>
      </c>
      <c r="B2952" t="s">
        <v>6</v>
      </c>
      <c r="C2952" t="str">
        <f>_xlfn.XLOOKUP(tbl_OrderProduct[[#This Row],[ProductID]],tbl_Product[ProductID],tbl_Product[Category])</f>
        <v>Adventure</v>
      </c>
      <c r="D2952">
        <v>3</v>
      </c>
      <c r="E2952" s="3">
        <f>_xlfn.XLOOKUP(tbl_OrderProduct[[#This Row],[ProductID]],tbl_Product[ProductID],tbl_Product[ListPrice])*tbl_OrderProduct[[#This Row],[Quantity]]</f>
        <v>51</v>
      </c>
    </row>
    <row r="2953" spans="1:5" x14ac:dyDescent="0.4">
      <c r="A2953" t="s">
        <v>1378</v>
      </c>
      <c r="B2953" t="s">
        <v>133</v>
      </c>
      <c r="C2953" t="str">
        <f>_xlfn.XLOOKUP(tbl_OrderProduct[[#This Row],[ProductID]],tbl_Product[ProductID],tbl_Product[Category])</f>
        <v>Adventure</v>
      </c>
      <c r="D2953">
        <v>2</v>
      </c>
      <c r="E2953" s="3">
        <f>_xlfn.XLOOKUP(tbl_OrderProduct[[#This Row],[ProductID]],tbl_Product[ProductID],tbl_Product[ListPrice])*tbl_OrderProduct[[#This Row],[Quantity]]</f>
        <v>47.9</v>
      </c>
    </row>
    <row r="2954" spans="1:5" x14ac:dyDescent="0.4">
      <c r="A2954" t="s">
        <v>1378</v>
      </c>
      <c r="B2954" t="s">
        <v>139</v>
      </c>
      <c r="C2954" t="str">
        <f>_xlfn.XLOOKUP(tbl_OrderProduct[[#This Row],[ProductID]],tbl_Product[ProductID],tbl_Product[Category])</f>
        <v>Strategy</v>
      </c>
      <c r="D2954">
        <v>1</v>
      </c>
      <c r="E2954" s="3">
        <f>_xlfn.XLOOKUP(tbl_OrderProduct[[#This Row],[ProductID]],tbl_Product[ProductID],tbl_Product[ListPrice])*tbl_OrderProduct[[#This Row],[Quantity]]</f>
        <v>54.99</v>
      </c>
    </row>
    <row r="2955" spans="1:5" x14ac:dyDescent="0.4">
      <c r="A2955" t="s">
        <v>1378</v>
      </c>
      <c r="B2955" t="s">
        <v>136</v>
      </c>
      <c r="C2955" t="str">
        <f>_xlfn.XLOOKUP(tbl_OrderProduct[[#This Row],[ProductID]],tbl_Product[ProductID],tbl_Product[Category])</f>
        <v>Party</v>
      </c>
      <c r="D2955">
        <v>1</v>
      </c>
      <c r="E2955" s="3">
        <f>_xlfn.XLOOKUP(tbl_OrderProduct[[#This Row],[ProductID]],tbl_Product[ProductID],tbl_Product[ListPrice])*tbl_OrderProduct[[#This Row],[Quantity]]</f>
        <v>33</v>
      </c>
    </row>
    <row r="2956" spans="1:5" x14ac:dyDescent="0.4">
      <c r="A2956" t="s">
        <v>1378</v>
      </c>
      <c r="B2956" t="s">
        <v>131</v>
      </c>
      <c r="C2956" t="str">
        <f>_xlfn.XLOOKUP(tbl_OrderProduct[[#This Row],[ProductID]],tbl_Product[ProductID],tbl_Product[Category])</f>
        <v>Strategy</v>
      </c>
      <c r="D2956">
        <v>2</v>
      </c>
      <c r="E2956" s="3">
        <f>_xlfn.XLOOKUP(tbl_OrderProduct[[#This Row],[ProductID]],tbl_Product[ProductID],tbl_Product[ListPrice])*tbl_OrderProduct[[#This Row],[Quantity]]</f>
        <v>98</v>
      </c>
    </row>
    <row r="2957" spans="1:5" x14ac:dyDescent="0.4">
      <c r="A2957" t="s">
        <v>1379</v>
      </c>
      <c r="B2957" t="s">
        <v>6</v>
      </c>
      <c r="C2957" t="str">
        <f>_xlfn.XLOOKUP(tbl_OrderProduct[[#This Row],[ProductID]],tbl_Product[ProductID],tbl_Product[Category])</f>
        <v>Adventure</v>
      </c>
      <c r="D2957">
        <v>1</v>
      </c>
      <c r="E2957" s="3">
        <f>_xlfn.XLOOKUP(tbl_OrderProduct[[#This Row],[ProductID]],tbl_Product[ProductID],tbl_Product[ListPrice])*tbl_OrderProduct[[#This Row],[Quantity]]</f>
        <v>17</v>
      </c>
    </row>
    <row r="2958" spans="1:5" x14ac:dyDescent="0.4">
      <c r="A2958" t="s">
        <v>1380</v>
      </c>
      <c r="B2958" t="s">
        <v>130</v>
      </c>
      <c r="C2958" t="str">
        <f>_xlfn.XLOOKUP(tbl_OrderProduct[[#This Row],[ProductID]],tbl_Product[ProductID],tbl_Product[Category])</f>
        <v>Strategy</v>
      </c>
      <c r="D2958">
        <v>1</v>
      </c>
      <c r="E2958" s="3">
        <f>_xlfn.XLOOKUP(tbl_OrderProduct[[#This Row],[ProductID]],tbl_Product[ProductID],tbl_Product[ListPrice])*tbl_OrderProduct[[#This Row],[Quantity]]</f>
        <v>15.5</v>
      </c>
    </row>
    <row r="2959" spans="1:5" x14ac:dyDescent="0.4">
      <c r="A2959" t="s">
        <v>1381</v>
      </c>
      <c r="B2959" t="s">
        <v>161</v>
      </c>
      <c r="C2959" t="str">
        <f>_xlfn.XLOOKUP(tbl_OrderProduct[[#This Row],[ProductID]],tbl_Product[ProductID],tbl_Product[Category])</f>
        <v>Strategy</v>
      </c>
      <c r="D2959">
        <v>1</v>
      </c>
      <c r="E2959" s="3">
        <f>_xlfn.XLOOKUP(tbl_OrderProduct[[#This Row],[ProductID]],tbl_Product[ProductID],tbl_Product[ListPrice])*tbl_OrderProduct[[#This Row],[Quantity]]</f>
        <v>55.95</v>
      </c>
    </row>
    <row r="2960" spans="1:5" x14ac:dyDescent="0.4">
      <c r="A2960" t="s">
        <v>1381</v>
      </c>
      <c r="B2960" t="s">
        <v>150</v>
      </c>
      <c r="C2960" t="str">
        <f>_xlfn.XLOOKUP(tbl_OrderProduct[[#This Row],[ProductID]],tbl_Product[ProductID],tbl_Product[Category])</f>
        <v>Party</v>
      </c>
      <c r="D2960">
        <v>1</v>
      </c>
      <c r="E2960" s="3">
        <f>_xlfn.XLOOKUP(tbl_OrderProduct[[#This Row],[ProductID]],tbl_Product[ProductID],tbl_Product[ListPrice])*tbl_OrderProduct[[#This Row],[Quantity]]</f>
        <v>35</v>
      </c>
    </row>
    <row r="2961" spans="1:5" x14ac:dyDescent="0.4">
      <c r="A2961" t="s">
        <v>1381</v>
      </c>
      <c r="B2961" t="s">
        <v>158</v>
      </c>
      <c r="C2961" t="str">
        <f>_xlfn.XLOOKUP(tbl_OrderProduct[[#This Row],[ProductID]],tbl_Product[ProductID],tbl_Product[Category])</f>
        <v>Classic</v>
      </c>
      <c r="D2961">
        <v>2</v>
      </c>
      <c r="E2961" s="3">
        <f>_xlfn.XLOOKUP(tbl_OrderProduct[[#This Row],[ProductID]],tbl_Product[ProductID],tbl_Product[ListPrice])*tbl_OrderProduct[[#This Row],[Quantity]]</f>
        <v>90</v>
      </c>
    </row>
    <row r="2962" spans="1:5" x14ac:dyDescent="0.4">
      <c r="A2962" t="s">
        <v>1382</v>
      </c>
      <c r="B2962" t="s">
        <v>141</v>
      </c>
      <c r="C2962" t="str">
        <f>_xlfn.XLOOKUP(tbl_OrderProduct[[#This Row],[ProductID]],tbl_Product[ProductID],tbl_Product[Category])</f>
        <v>Strategy</v>
      </c>
      <c r="D2962">
        <v>2</v>
      </c>
      <c r="E2962" s="3">
        <f>_xlfn.XLOOKUP(tbl_OrderProduct[[#This Row],[ProductID]],tbl_Product[ProductID],tbl_Product[ListPrice])*tbl_OrderProduct[[#This Row],[Quantity]]</f>
        <v>48</v>
      </c>
    </row>
    <row r="2963" spans="1:5" x14ac:dyDescent="0.4">
      <c r="A2963" t="s">
        <v>1382</v>
      </c>
      <c r="B2963" t="s">
        <v>142</v>
      </c>
      <c r="C2963" t="str">
        <f>_xlfn.XLOOKUP(tbl_OrderProduct[[#This Row],[ProductID]],tbl_Product[ProductID],tbl_Product[Category])</f>
        <v>Classic</v>
      </c>
      <c r="D2963">
        <v>1</v>
      </c>
      <c r="E2963" s="3">
        <f>_xlfn.XLOOKUP(tbl_OrderProduct[[#This Row],[ProductID]],tbl_Product[ProductID],tbl_Product[ListPrice])*tbl_OrderProduct[[#This Row],[Quantity]]</f>
        <v>49.49</v>
      </c>
    </row>
    <row r="2964" spans="1:5" x14ac:dyDescent="0.4">
      <c r="A2964" t="s">
        <v>1383</v>
      </c>
      <c r="B2964" t="s">
        <v>11</v>
      </c>
      <c r="C2964" t="str">
        <f>_xlfn.XLOOKUP(tbl_OrderProduct[[#This Row],[ProductID]],tbl_Product[ProductID],tbl_Product[Category])</f>
        <v>Adventure</v>
      </c>
      <c r="D2964">
        <v>1</v>
      </c>
      <c r="E2964" s="3">
        <f>_xlfn.XLOOKUP(tbl_OrderProduct[[#This Row],[ProductID]],tbl_Product[ProductID],tbl_Product[ListPrice])*tbl_OrderProduct[[#This Row],[Quantity]]</f>
        <v>19.95</v>
      </c>
    </row>
    <row r="2965" spans="1:5" x14ac:dyDescent="0.4">
      <c r="A2965" t="s">
        <v>1384</v>
      </c>
      <c r="B2965" t="s">
        <v>142</v>
      </c>
      <c r="C2965" t="str">
        <f>_xlfn.XLOOKUP(tbl_OrderProduct[[#This Row],[ProductID]],tbl_Product[ProductID],tbl_Product[Category])</f>
        <v>Classic</v>
      </c>
      <c r="D2965">
        <v>1</v>
      </c>
      <c r="E2965" s="3">
        <f>_xlfn.XLOOKUP(tbl_OrderProduct[[#This Row],[ProductID]],tbl_Product[ProductID],tbl_Product[ListPrice])*tbl_OrderProduct[[#This Row],[Quantity]]</f>
        <v>49.49</v>
      </c>
    </row>
    <row r="2966" spans="1:5" x14ac:dyDescent="0.4">
      <c r="A2966" t="s">
        <v>1385</v>
      </c>
      <c r="B2966" t="s">
        <v>159</v>
      </c>
      <c r="C2966" t="str">
        <f>_xlfn.XLOOKUP(tbl_OrderProduct[[#This Row],[ProductID]],tbl_Product[ProductID],tbl_Product[Category])</f>
        <v>Strategy</v>
      </c>
      <c r="D2966">
        <v>1</v>
      </c>
      <c r="E2966" s="3">
        <f>_xlfn.XLOOKUP(tbl_OrderProduct[[#This Row],[ProductID]],tbl_Product[ProductID],tbl_Product[ListPrice])*tbl_OrderProduct[[#This Row],[Quantity]]</f>
        <v>58</v>
      </c>
    </row>
    <row r="2967" spans="1:5" x14ac:dyDescent="0.4">
      <c r="A2967" t="s">
        <v>1385</v>
      </c>
      <c r="B2967" t="s">
        <v>135</v>
      </c>
      <c r="C2967" t="str">
        <f>_xlfn.XLOOKUP(tbl_OrderProduct[[#This Row],[ProductID]],tbl_Product[ProductID],tbl_Product[Category])</f>
        <v>Classic</v>
      </c>
      <c r="D2967">
        <v>1</v>
      </c>
      <c r="E2967" s="3">
        <f>_xlfn.XLOOKUP(tbl_OrderProduct[[#This Row],[ProductID]],tbl_Product[ProductID],tbl_Product[ListPrice])*tbl_OrderProduct[[#This Row],[Quantity]]</f>
        <v>16.989999999999998</v>
      </c>
    </row>
    <row r="2968" spans="1:5" x14ac:dyDescent="0.4">
      <c r="A2968" t="s">
        <v>1385</v>
      </c>
      <c r="B2968" t="s">
        <v>151</v>
      </c>
      <c r="C2968" t="str">
        <f>_xlfn.XLOOKUP(tbl_OrderProduct[[#This Row],[ProductID]],tbl_Product[ProductID],tbl_Product[Category])</f>
        <v>Adventure</v>
      </c>
      <c r="D2968">
        <v>1</v>
      </c>
      <c r="E2968" s="3">
        <f>_xlfn.XLOOKUP(tbl_OrderProduct[[#This Row],[ProductID]],tbl_Product[ProductID],tbl_Product[ListPrice])*tbl_OrderProduct[[#This Row],[Quantity]]</f>
        <v>60.95</v>
      </c>
    </row>
    <row r="2969" spans="1:5" x14ac:dyDescent="0.4">
      <c r="A2969" t="s">
        <v>1385</v>
      </c>
      <c r="B2969" t="s">
        <v>140</v>
      </c>
      <c r="C2969" t="str">
        <f>_xlfn.XLOOKUP(tbl_OrderProduct[[#This Row],[ProductID]],tbl_Product[ProductID],tbl_Product[Category])</f>
        <v>Strategy</v>
      </c>
      <c r="D2969">
        <v>1</v>
      </c>
      <c r="E2969" s="3">
        <f>_xlfn.XLOOKUP(tbl_OrderProduct[[#This Row],[ProductID]],tbl_Product[ProductID],tbl_Product[ListPrice])*tbl_OrderProduct[[#This Row],[Quantity]]</f>
        <v>63.49</v>
      </c>
    </row>
    <row r="2970" spans="1:5" x14ac:dyDescent="0.4">
      <c r="A2970" t="s">
        <v>1386</v>
      </c>
      <c r="B2970" t="s">
        <v>138</v>
      </c>
      <c r="C2970" t="str">
        <f>_xlfn.XLOOKUP(tbl_OrderProduct[[#This Row],[ProductID]],tbl_Product[ProductID],tbl_Product[Category])</f>
        <v>Classic</v>
      </c>
      <c r="D2970">
        <v>1</v>
      </c>
      <c r="E2970" s="3">
        <f>_xlfn.XLOOKUP(tbl_OrderProduct[[#This Row],[ProductID]],tbl_Product[ProductID],tbl_Product[ListPrice])*tbl_OrderProduct[[#This Row],[Quantity]]</f>
        <v>62</v>
      </c>
    </row>
    <row r="2971" spans="1:5" x14ac:dyDescent="0.4">
      <c r="A2971" t="s">
        <v>1387</v>
      </c>
      <c r="B2971" t="s">
        <v>9</v>
      </c>
      <c r="C2971" t="str">
        <f>_xlfn.XLOOKUP(tbl_OrderProduct[[#This Row],[ProductID]],tbl_Product[ProductID],tbl_Product[Category])</f>
        <v>Strategy</v>
      </c>
      <c r="D2971">
        <v>1</v>
      </c>
      <c r="E2971" s="3">
        <f>_xlfn.XLOOKUP(tbl_OrderProduct[[#This Row],[ProductID]],tbl_Product[ProductID],tbl_Product[ListPrice])*tbl_OrderProduct[[#This Row],[Quantity]]</f>
        <v>73.95</v>
      </c>
    </row>
    <row r="2972" spans="1:5" x14ac:dyDescent="0.4">
      <c r="A2972" t="s">
        <v>1387</v>
      </c>
      <c r="B2972" t="s">
        <v>8</v>
      </c>
      <c r="C2972" t="str">
        <f>_xlfn.XLOOKUP(tbl_OrderProduct[[#This Row],[ProductID]],tbl_Product[ProductID],tbl_Product[Category])</f>
        <v>Adventure</v>
      </c>
      <c r="D2972">
        <v>1</v>
      </c>
      <c r="E2972" s="3">
        <f>_xlfn.XLOOKUP(tbl_OrderProduct[[#This Row],[ProductID]],tbl_Product[ProductID],tbl_Product[ListPrice])*tbl_OrderProduct[[#This Row],[Quantity]]</f>
        <v>54.5</v>
      </c>
    </row>
    <row r="2973" spans="1:5" x14ac:dyDescent="0.4">
      <c r="A2973" t="s">
        <v>1387</v>
      </c>
      <c r="B2973" t="s">
        <v>147</v>
      </c>
      <c r="C2973" t="str">
        <f>_xlfn.XLOOKUP(tbl_OrderProduct[[#This Row],[ProductID]],tbl_Product[ProductID],tbl_Product[Category])</f>
        <v>Classic</v>
      </c>
      <c r="D2973">
        <v>1</v>
      </c>
      <c r="E2973" s="3">
        <f>_xlfn.XLOOKUP(tbl_OrderProduct[[#This Row],[ProductID]],tbl_Product[ProductID],tbl_Product[ListPrice])*tbl_OrderProduct[[#This Row],[Quantity]]</f>
        <v>40.950000000000003</v>
      </c>
    </row>
    <row r="2974" spans="1:5" x14ac:dyDescent="0.4">
      <c r="A2974" t="s">
        <v>1387</v>
      </c>
      <c r="B2974" t="s">
        <v>140</v>
      </c>
      <c r="C2974" t="str">
        <f>_xlfn.XLOOKUP(tbl_OrderProduct[[#This Row],[ProductID]],tbl_Product[ProductID],tbl_Product[Category])</f>
        <v>Strategy</v>
      </c>
      <c r="D2974">
        <v>2</v>
      </c>
      <c r="E2974" s="3">
        <f>_xlfn.XLOOKUP(tbl_OrderProduct[[#This Row],[ProductID]],tbl_Product[ProductID],tbl_Product[ListPrice])*tbl_OrderProduct[[#This Row],[Quantity]]</f>
        <v>126.98</v>
      </c>
    </row>
    <row r="2975" spans="1:5" x14ac:dyDescent="0.4">
      <c r="A2975" t="s">
        <v>1388</v>
      </c>
      <c r="B2975" t="s">
        <v>140</v>
      </c>
      <c r="C2975" t="str">
        <f>_xlfn.XLOOKUP(tbl_OrderProduct[[#This Row],[ProductID]],tbl_Product[ProductID],tbl_Product[Category])</f>
        <v>Strategy</v>
      </c>
      <c r="D2975">
        <v>1</v>
      </c>
      <c r="E2975" s="3">
        <f>_xlfn.XLOOKUP(tbl_OrderProduct[[#This Row],[ProductID]],tbl_Product[ProductID],tbl_Product[ListPrice])*tbl_OrderProduct[[#This Row],[Quantity]]</f>
        <v>63.49</v>
      </c>
    </row>
    <row r="2976" spans="1:5" x14ac:dyDescent="0.4">
      <c r="A2976" t="s">
        <v>1389</v>
      </c>
      <c r="B2976" t="s">
        <v>154</v>
      </c>
      <c r="C2976" t="str">
        <f>_xlfn.XLOOKUP(tbl_OrderProduct[[#This Row],[ProductID]],tbl_Product[ProductID],tbl_Product[Category])</f>
        <v>Strategy</v>
      </c>
      <c r="D2976">
        <v>1</v>
      </c>
      <c r="E2976" s="3">
        <f>_xlfn.XLOOKUP(tbl_OrderProduct[[#This Row],[ProductID]],tbl_Product[ProductID],tbl_Product[ListPrice])*tbl_OrderProduct[[#This Row],[Quantity]]</f>
        <v>31</v>
      </c>
    </row>
    <row r="2977" spans="1:5" x14ac:dyDescent="0.4">
      <c r="A2977" t="s">
        <v>1390</v>
      </c>
      <c r="B2977" t="s">
        <v>139</v>
      </c>
      <c r="C2977" t="str">
        <f>_xlfn.XLOOKUP(tbl_OrderProduct[[#This Row],[ProductID]],tbl_Product[ProductID],tbl_Product[Category])</f>
        <v>Strategy</v>
      </c>
      <c r="D2977">
        <v>2</v>
      </c>
      <c r="E2977" s="3">
        <f>_xlfn.XLOOKUP(tbl_OrderProduct[[#This Row],[ProductID]],tbl_Product[ProductID],tbl_Product[ListPrice])*tbl_OrderProduct[[#This Row],[Quantity]]</f>
        <v>109.98</v>
      </c>
    </row>
    <row r="2978" spans="1:5" x14ac:dyDescent="0.4">
      <c r="A2978" t="s">
        <v>1390</v>
      </c>
      <c r="B2978" t="s">
        <v>146</v>
      </c>
      <c r="C2978" t="str">
        <f>_xlfn.XLOOKUP(tbl_OrderProduct[[#This Row],[ProductID]],tbl_Product[ProductID],tbl_Product[Category])</f>
        <v>Strategy</v>
      </c>
      <c r="D2978">
        <v>1</v>
      </c>
      <c r="E2978" s="3">
        <f>_xlfn.XLOOKUP(tbl_OrderProduct[[#This Row],[ProductID]],tbl_Product[ProductID],tbl_Product[ListPrice])*tbl_OrderProduct[[#This Row],[Quantity]]</f>
        <v>49.49</v>
      </c>
    </row>
    <row r="2979" spans="1:5" x14ac:dyDescent="0.4">
      <c r="A2979" t="s">
        <v>1390</v>
      </c>
      <c r="B2979" t="s">
        <v>9</v>
      </c>
      <c r="C2979" t="str">
        <f>_xlfn.XLOOKUP(tbl_OrderProduct[[#This Row],[ProductID]],tbl_Product[ProductID],tbl_Product[Category])</f>
        <v>Strategy</v>
      </c>
      <c r="D2979">
        <v>3</v>
      </c>
      <c r="E2979" s="3">
        <f>_xlfn.XLOOKUP(tbl_OrderProduct[[#This Row],[ProductID]],tbl_Product[ProductID],tbl_Product[ListPrice])*tbl_OrderProduct[[#This Row],[Quantity]]</f>
        <v>221.85000000000002</v>
      </c>
    </row>
    <row r="2980" spans="1:5" x14ac:dyDescent="0.4">
      <c r="A2980" t="s">
        <v>1391</v>
      </c>
      <c r="B2980" t="s">
        <v>135</v>
      </c>
      <c r="C2980" t="str">
        <f>_xlfn.XLOOKUP(tbl_OrderProduct[[#This Row],[ProductID]],tbl_Product[ProductID],tbl_Product[Category])</f>
        <v>Classic</v>
      </c>
      <c r="D2980">
        <v>1</v>
      </c>
      <c r="E2980" s="3">
        <f>_xlfn.XLOOKUP(tbl_OrderProduct[[#This Row],[ProductID]],tbl_Product[ProductID],tbl_Product[ListPrice])*tbl_OrderProduct[[#This Row],[Quantity]]</f>
        <v>16.989999999999998</v>
      </c>
    </row>
    <row r="2981" spans="1:5" x14ac:dyDescent="0.4">
      <c r="A2981" t="s">
        <v>1391</v>
      </c>
      <c r="B2981" t="s">
        <v>132</v>
      </c>
      <c r="C2981" t="str">
        <f>_xlfn.XLOOKUP(tbl_OrderProduct[[#This Row],[ProductID]],tbl_Product[ProductID],tbl_Product[Category])</f>
        <v>Strategy</v>
      </c>
      <c r="D2981">
        <v>1</v>
      </c>
      <c r="E2981" s="3">
        <f>_xlfn.XLOOKUP(tbl_OrderProduct[[#This Row],[ProductID]],tbl_Product[ProductID],tbl_Product[ListPrice])*tbl_OrderProduct[[#This Row],[Quantity]]</f>
        <v>16.5</v>
      </c>
    </row>
    <row r="2982" spans="1:5" x14ac:dyDescent="0.4">
      <c r="A2982" t="s">
        <v>1392</v>
      </c>
      <c r="B2982" t="s">
        <v>133</v>
      </c>
      <c r="C2982" t="str">
        <f>_xlfn.XLOOKUP(tbl_OrderProduct[[#This Row],[ProductID]],tbl_Product[ProductID],tbl_Product[Category])</f>
        <v>Adventure</v>
      </c>
      <c r="D2982">
        <v>1</v>
      </c>
      <c r="E2982" s="3">
        <f>_xlfn.XLOOKUP(tbl_OrderProduct[[#This Row],[ProductID]],tbl_Product[ProductID],tbl_Product[ListPrice])*tbl_OrderProduct[[#This Row],[Quantity]]</f>
        <v>23.95</v>
      </c>
    </row>
    <row r="2983" spans="1:5" x14ac:dyDescent="0.4">
      <c r="A2983" t="s">
        <v>1393</v>
      </c>
      <c r="B2983" t="s">
        <v>136</v>
      </c>
      <c r="C2983" t="str">
        <f>_xlfn.XLOOKUP(tbl_OrderProduct[[#This Row],[ProductID]],tbl_Product[ProductID],tbl_Product[Category])</f>
        <v>Party</v>
      </c>
      <c r="D2983">
        <v>2</v>
      </c>
      <c r="E2983" s="3">
        <f>_xlfn.XLOOKUP(tbl_OrderProduct[[#This Row],[ProductID]],tbl_Product[ProductID],tbl_Product[ListPrice])*tbl_OrderProduct[[#This Row],[Quantity]]</f>
        <v>66</v>
      </c>
    </row>
    <row r="2984" spans="1:5" x14ac:dyDescent="0.4">
      <c r="A2984" t="s">
        <v>1394</v>
      </c>
      <c r="B2984" t="s">
        <v>133</v>
      </c>
      <c r="C2984" t="str">
        <f>_xlfn.XLOOKUP(tbl_OrderProduct[[#This Row],[ProductID]],tbl_Product[ProductID],tbl_Product[Category])</f>
        <v>Adventure</v>
      </c>
      <c r="D2984">
        <v>2</v>
      </c>
      <c r="E2984" s="3">
        <f>_xlfn.XLOOKUP(tbl_OrderProduct[[#This Row],[ProductID]],tbl_Product[ProductID],tbl_Product[ListPrice])*tbl_OrderProduct[[#This Row],[Quantity]]</f>
        <v>47.9</v>
      </c>
    </row>
    <row r="2985" spans="1:5" x14ac:dyDescent="0.4">
      <c r="A2985" t="s">
        <v>1395</v>
      </c>
      <c r="B2985" t="s">
        <v>144</v>
      </c>
      <c r="C2985" t="str">
        <f>_xlfn.XLOOKUP(tbl_OrderProduct[[#This Row],[ProductID]],tbl_Product[ProductID],tbl_Product[Category])</f>
        <v>Strategy</v>
      </c>
      <c r="D2985">
        <v>1</v>
      </c>
      <c r="E2985" s="3">
        <f>_xlfn.XLOOKUP(tbl_OrderProduct[[#This Row],[ProductID]],tbl_Product[ProductID],tbl_Product[ListPrice])*tbl_OrderProduct[[#This Row],[Quantity]]</f>
        <v>64.95</v>
      </c>
    </row>
    <row r="2986" spans="1:5" x14ac:dyDescent="0.4">
      <c r="A2986" t="s">
        <v>1395</v>
      </c>
      <c r="B2986" t="s">
        <v>142</v>
      </c>
      <c r="C2986" t="str">
        <f>_xlfn.XLOOKUP(tbl_OrderProduct[[#This Row],[ProductID]],tbl_Product[ProductID],tbl_Product[Category])</f>
        <v>Classic</v>
      </c>
      <c r="D2986">
        <v>1</v>
      </c>
      <c r="E2986" s="3">
        <f>_xlfn.XLOOKUP(tbl_OrderProduct[[#This Row],[ProductID]],tbl_Product[ProductID],tbl_Product[ListPrice])*tbl_OrderProduct[[#This Row],[Quantity]]</f>
        <v>49.49</v>
      </c>
    </row>
    <row r="2987" spans="1:5" x14ac:dyDescent="0.4">
      <c r="A2987" t="s">
        <v>1396</v>
      </c>
      <c r="B2987" t="s">
        <v>135</v>
      </c>
      <c r="C2987" t="str">
        <f>_xlfn.XLOOKUP(tbl_OrderProduct[[#This Row],[ProductID]],tbl_Product[ProductID],tbl_Product[Category])</f>
        <v>Classic</v>
      </c>
      <c r="D2987">
        <v>2</v>
      </c>
      <c r="E2987" s="3">
        <f>_xlfn.XLOOKUP(tbl_OrderProduct[[#This Row],[ProductID]],tbl_Product[ProductID],tbl_Product[ListPrice])*tbl_OrderProduct[[#This Row],[Quantity]]</f>
        <v>33.979999999999997</v>
      </c>
    </row>
    <row r="2988" spans="1:5" x14ac:dyDescent="0.4">
      <c r="A2988" t="s">
        <v>1396</v>
      </c>
      <c r="B2988" t="s">
        <v>3</v>
      </c>
      <c r="C2988" t="str">
        <f>_xlfn.XLOOKUP(tbl_OrderProduct[[#This Row],[ProductID]],tbl_Product[ProductID],tbl_Product[Category])</f>
        <v>Co-op</v>
      </c>
      <c r="D2988">
        <v>1</v>
      </c>
      <c r="E2988" s="3">
        <f>_xlfn.XLOOKUP(tbl_OrderProduct[[#This Row],[ProductID]],tbl_Product[ProductID],tbl_Product[ListPrice])*tbl_OrderProduct[[#This Row],[Quantity]]</f>
        <v>34.950000000000003</v>
      </c>
    </row>
    <row r="2989" spans="1:5" x14ac:dyDescent="0.4">
      <c r="A2989" t="s">
        <v>1396</v>
      </c>
      <c r="B2989" t="s">
        <v>129</v>
      </c>
      <c r="C2989" t="str">
        <f>_xlfn.XLOOKUP(tbl_OrderProduct[[#This Row],[ProductID]],tbl_Product[ProductID],tbl_Product[Category])</f>
        <v>Party</v>
      </c>
      <c r="D2989">
        <v>2</v>
      </c>
      <c r="E2989" s="3">
        <f>_xlfn.XLOOKUP(tbl_OrderProduct[[#This Row],[ProductID]],tbl_Product[ProductID],tbl_Product[ListPrice])*tbl_OrderProduct[[#This Row],[Quantity]]</f>
        <v>98.98</v>
      </c>
    </row>
    <row r="2990" spans="1:5" x14ac:dyDescent="0.4">
      <c r="A2990" t="s">
        <v>1396</v>
      </c>
      <c r="B2990" t="s">
        <v>131</v>
      </c>
      <c r="C2990" t="str">
        <f>_xlfn.XLOOKUP(tbl_OrderProduct[[#This Row],[ProductID]],tbl_Product[ProductID],tbl_Product[Category])</f>
        <v>Strategy</v>
      </c>
      <c r="D2990">
        <v>1</v>
      </c>
      <c r="E2990" s="3">
        <f>_xlfn.XLOOKUP(tbl_OrderProduct[[#This Row],[ProductID]],tbl_Product[ProductID],tbl_Product[ListPrice])*tbl_OrderProduct[[#This Row],[Quantity]]</f>
        <v>49</v>
      </c>
    </row>
    <row r="2991" spans="1:5" x14ac:dyDescent="0.4">
      <c r="A2991" t="s">
        <v>1396</v>
      </c>
      <c r="B2991" t="s">
        <v>144</v>
      </c>
      <c r="C2991" t="str">
        <f>_xlfn.XLOOKUP(tbl_OrderProduct[[#This Row],[ProductID]],tbl_Product[ProductID],tbl_Product[Category])</f>
        <v>Strategy</v>
      </c>
      <c r="D2991">
        <v>3</v>
      </c>
      <c r="E2991" s="3">
        <f>_xlfn.XLOOKUP(tbl_OrderProduct[[#This Row],[ProductID]],tbl_Product[ProductID],tbl_Product[ListPrice])*tbl_OrderProduct[[#This Row],[Quantity]]</f>
        <v>194.85000000000002</v>
      </c>
    </row>
    <row r="2992" spans="1:5" x14ac:dyDescent="0.4">
      <c r="A2992" t="s">
        <v>1396</v>
      </c>
      <c r="B2992" t="s">
        <v>164</v>
      </c>
      <c r="C2992" t="str">
        <f>_xlfn.XLOOKUP(tbl_OrderProduct[[#This Row],[ProductID]],tbl_Product[ProductID],tbl_Product[Category])</f>
        <v>Strategy</v>
      </c>
      <c r="D2992">
        <v>1</v>
      </c>
      <c r="E2992" s="3">
        <f>_xlfn.XLOOKUP(tbl_OrderProduct[[#This Row],[ProductID]],tbl_Product[ProductID],tbl_Product[ListPrice])*tbl_OrderProduct[[#This Row],[Quantity]]</f>
        <v>29</v>
      </c>
    </row>
    <row r="2993" spans="1:5" x14ac:dyDescent="0.4">
      <c r="A2993" t="s">
        <v>1397</v>
      </c>
      <c r="B2993" t="s">
        <v>130</v>
      </c>
      <c r="C2993" t="str">
        <f>_xlfn.XLOOKUP(tbl_OrderProduct[[#This Row],[ProductID]],tbl_Product[ProductID],tbl_Product[Category])</f>
        <v>Strategy</v>
      </c>
      <c r="D2993">
        <v>1</v>
      </c>
      <c r="E2993" s="3">
        <f>_xlfn.XLOOKUP(tbl_OrderProduct[[#This Row],[ProductID]],tbl_Product[ProductID],tbl_Product[ListPrice])*tbl_OrderProduct[[#This Row],[Quantity]]</f>
        <v>15.5</v>
      </c>
    </row>
    <row r="2994" spans="1:5" x14ac:dyDescent="0.4">
      <c r="A2994" t="s">
        <v>1397</v>
      </c>
      <c r="B2994" t="s">
        <v>141</v>
      </c>
      <c r="C2994" t="str">
        <f>_xlfn.XLOOKUP(tbl_OrderProduct[[#This Row],[ProductID]],tbl_Product[ProductID],tbl_Product[Category])</f>
        <v>Strategy</v>
      </c>
      <c r="D2994">
        <v>1</v>
      </c>
      <c r="E2994" s="3">
        <f>_xlfn.XLOOKUP(tbl_OrderProduct[[#This Row],[ProductID]],tbl_Product[ProductID],tbl_Product[ListPrice])*tbl_OrderProduct[[#This Row],[Quantity]]</f>
        <v>24</v>
      </c>
    </row>
    <row r="2995" spans="1:5" x14ac:dyDescent="0.4">
      <c r="A2995" t="s">
        <v>1397</v>
      </c>
      <c r="B2995" t="s">
        <v>9</v>
      </c>
      <c r="C2995" t="str">
        <f>_xlfn.XLOOKUP(tbl_OrderProduct[[#This Row],[ProductID]],tbl_Product[ProductID],tbl_Product[Category])</f>
        <v>Strategy</v>
      </c>
      <c r="D2995">
        <v>1</v>
      </c>
      <c r="E2995" s="3">
        <f>_xlfn.XLOOKUP(tbl_OrderProduct[[#This Row],[ProductID]],tbl_Product[ProductID],tbl_Product[ListPrice])*tbl_OrderProduct[[#This Row],[Quantity]]</f>
        <v>73.95</v>
      </c>
    </row>
    <row r="2996" spans="1:5" x14ac:dyDescent="0.4">
      <c r="A2996" t="s">
        <v>1397</v>
      </c>
      <c r="B2996" t="s">
        <v>129</v>
      </c>
      <c r="C2996" t="str">
        <f>_xlfn.XLOOKUP(tbl_OrderProduct[[#This Row],[ProductID]],tbl_Product[ProductID],tbl_Product[Category])</f>
        <v>Party</v>
      </c>
      <c r="D2996">
        <v>1</v>
      </c>
      <c r="E2996" s="3">
        <f>_xlfn.XLOOKUP(tbl_OrderProduct[[#This Row],[ProductID]],tbl_Product[ProductID],tbl_Product[ListPrice])*tbl_OrderProduct[[#This Row],[Quantity]]</f>
        <v>49.49</v>
      </c>
    </row>
    <row r="2997" spans="1:5" x14ac:dyDescent="0.4">
      <c r="A2997" t="s">
        <v>1397</v>
      </c>
      <c r="B2997" t="s">
        <v>134</v>
      </c>
      <c r="C2997" t="str">
        <f>_xlfn.XLOOKUP(tbl_OrderProduct[[#This Row],[ProductID]],tbl_Product[ProductID],tbl_Product[Category])</f>
        <v>Co-op</v>
      </c>
      <c r="D2997">
        <v>1</v>
      </c>
      <c r="E2997" s="3">
        <f>_xlfn.XLOOKUP(tbl_OrderProduct[[#This Row],[ProductID]],tbl_Product[ProductID],tbl_Product[ListPrice])*tbl_OrderProduct[[#This Row],[Quantity]]</f>
        <v>33.5</v>
      </c>
    </row>
    <row r="2998" spans="1:5" x14ac:dyDescent="0.4">
      <c r="A2998" t="s">
        <v>1397</v>
      </c>
      <c r="B2998" t="s">
        <v>140</v>
      </c>
      <c r="C2998" t="str">
        <f>_xlfn.XLOOKUP(tbl_OrderProduct[[#This Row],[ProductID]],tbl_Product[ProductID],tbl_Product[Category])</f>
        <v>Strategy</v>
      </c>
      <c r="D2998">
        <v>2</v>
      </c>
      <c r="E2998" s="3">
        <f>_xlfn.XLOOKUP(tbl_OrderProduct[[#This Row],[ProductID]],tbl_Product[ProductID],tbl_Product[ListPrice])*tbl_OrderProduct[[#This Row],[Quantity]]</f>
        <v>126.98</v>
      </c>
    </row>
    <row r="2999" spans="1:5" x14ac:dyDescent="0.4">
      <c r="A2999" t="s">
        <v>1398</v>
      </c>
      <c r="B2999" t="s">
        <v>155</v>
      </c>
      <c r="C2999" t="str">
        <f>_xlfn.XLOOKUP(tbl_OrderProduct[[#This Row],[ProductID]],tbl_Product[ProductID],tbl_Product[Category])</f>
        <v>Strategy</v>
      </c>
      <c r="D2999">
        <v>1</v>
      </c>
      <c r="E2999" s="3">
        <f>_xlfn.XLOOKUP(tbl_OrderProduct[[#This Row],[ProductID]],tbl_Product[ProductID],tbl_Product[ListPrice])*tbl_OrderProduct[[#This Row],[Quantity]]</f>
        <v>27</v>
      </c>
    </row>
    <row r="3000" spans="1:5" x14ac:dyDescent="0.4">
      <c r="A3000" t="s">
        <v>1398</v>
      </c>
      <c r="B3000" t="s">
        <v>133</v>
      </c>
      <c r="C3000" t="str">
        <f>_xlfn.XLOOKUP(tbl_OrderProduct[[#This Row],[ProductID]],tbl_Product[ProductID],tbl_Product[Category])</f>
        <v>Adventure</v>
      </c>
      <c r="D3000">
        <v>1</v>
      </c>
      <c r="E3000" s="3">
        <f>_xlfn.XLOOKUP(tbl_OrderProduct[[#This Row],[ProductID]],tbl_Product[ProductID],tbl_Product[ListPrice])*tbl_OrderProduct[[#This Row],[Quantity]]</f>
        <v>23.95</v>
      </c>
    </row>
    <row r="3001" spans="1:5" x14ac:dyDescent="0.4">
      <c r="A3001" t="s">
        <v>1399</v>
      </c>
      <c r="B3001" t="s">
        <v>161</v>
      </c>
      <c r="C3001" t="str">
        <f>_xlfn.XLOOKUP(tbl_OrderProduct[[#This Row],[ProductID]],tbl_Product[ProductID],tbl_Product[Category])</f>
        <v>Strategy</v>
      </c>
      <c r="D3001">
        <v>1</v>
      </c>
      <c r="E3001" s="3">
        <f>_xlfn.XLOOKUP(tbl_OrderProduct[[#This Row],[ProductID]],tbl_Product[ProductID],tbl_Product[ListPrice])*tbl_OrderProduct[[#This Row],[Quantity]]</f>
        <v>55.95</v>
      </c>
    </row>
    <row r="3002" spans="1:5" x14ac:dyDescent="0.4">
      <c r="A3002" t="s">
        <v>1399</v>
      </c>
      <c r="B3002" t="s">
        <v>162</v>
      </c>
      <c r="C3002" t="str">
        <f>_xlfn.XLOOKUP(tbl_OrderProduct[[#This Row],[ProductID]],tbl_Product[ProductID],tbl_Product[Category])</f>
        <v>Strategy</v>
      </c>
      <c r="D3002">
        <v>2</v>
      </c>
      <c r="E3002" s="3">
        <f>_xlfn.XLOOKUP(tbl_OrderProduct[[#This Row],[ProductID]],tbl_Product[ProductID],tbl_Product[ListPrice])*tbl_OrderProduct[[#This Row],[Quantity]]</f>
        <v>35</v>
      </c>
    </row>
    <row r="3003" spans="1:5" x14ac:dyDescent="0.4">
      <c r="A3003" t="s">
        <v>1400</v>
      </c>
      <c r="B3003" t="s">
        <v>10</v>
      </c>
      <c r="C3003" t="str">
        <f>_xlfn.XLOOKUP(tbl_OrderProduct[[#This Row],[ProductID]],tbl_Product[ProductID],tbl_Product[Category])</f>
        <v>Party</v>
      </c>
      <c r="D3003">
        <v>1</v>
      </c>
      <c r="E3003" s="3">
        <f>_xlfn.XLOOKUP(tbl_OrderProduct[[#This Row],[ProductID]],tbl_Product[ProductID],tbl_Product[ListPrice])*tbl_OrderProduct[[#This Row],[Quantity]]</f>
        <v>49</v>
      </c>
    </row>
    <row r="3004" spans="1:5" x14ac:dyDescent="0.4">
      <c r="A3004" t="s">
        <v>1400</v>
      </c>
      <c r="B3004" t="s">
        <v>159</v>
      </c>
      <c r="C3004" t="str">
        <f>_xlfn.XLOOKUP(tbl_OrderProduct[[#This Row],[ProductID]],tbl_Product[ProductID],tbl_Product[Category])</f>
        <v>Strategy</v>
      </c>
      <c r="D3004">
        <v>1</v>
      </c>
      <c r="E3004" s="3">
        <f>_xlfn.XLOOKUP(tbl_OrderProduct[[#This Row],[ProductID]],tbl_Product[ProductID],tbl_Product[ListPrice])*tbl_OrderProduct[[#This Row],[Quantity]]</f>
        <v>58</v>
      </c>
    </row>
    <row r="3005" spans="1:5" x14ac:dyDescent="0.4">
      <c r="A3005" t="s">
        <v>1401</v>
      </c>
      <c r="B3005" t="s">
        <v>129</v>
      </c>
      <c r="C3005" t="str">
        <f>_xlfn.XLOOKUP(tbl_OrderProduct[[#This Row],[ProductID]],tbl_Product[ProductID],tbl_Product[Category])</f>
        <v>Party</v>
      </c>
      <c r="D3005">
        <v>1</v>
      </c>
      <c r="E3005" s="3">
        <f>_xlfn.XLOOKUP(tbl_OrderProduct[[#This Row],[ProductID]],tbl_Product[ProductID],tbl_Product[ListPrice])*tbl_OrderProduct[[#This Row],[Quantity]]</f>
        <v>49.49</v>
      </c>
    </row>
    <row r="3006" spans="1:5" x14ac:dyDescent="0.4">
      <c r="A3006" t="s">
        <v>1402</v>
      </c>
      <c r="B3006" t="s">
        <v>3</v>
      </c>
      <c r="C3006" t="str">
        <f>_xlfn.XLOOKUP(tbl_OrderProduct[[#This Row],[ProductID]],tbl_Product[ProductID],tbl_Product[Category])</f>
        <v>Co-op</v>
      </c>
      <c r="D3006">
        <v>2</v>
      </c>
      <c r="E3006" s="3">
        <f>_xlfn.XLOOKUP(tbl_OrderProduct[[#This Row],[ProductID]],tbl_Product[ProductID],tbl_Product[ListPrice])*tbl_OrderProduct[[#This Row],[Quantity]]</f>
        <v>69.900000000000006</v>
      </c>
    </row>
    <row r="3007" spans="1:5" x14ac:dyDescent="0.4">
      <c r="A3007" t="s">
        <v>1402</v>
      </c>
      <c r="B3007" t="s">
        <v>9</v>
      </c>
      <c r="C3007" t="str">
        <f>_xlfn.XLOOKUP(tbl_OrderProduct[[#This Row],[ProductID]],tbl_Product[ProductID],tbl_Product[Category])</f>
        <v>Strategy</v>
      </c>
      <c r="D3007">
        <v>2</v>
      </c>
      <c r="E3007" s="3">
        <f>_xlfn.XLOOKUP(tbl_OrderProduct[[#This Row],[ProductID]],tbl_Product[ProductID],tbl_Product[ListPrice])*tbl_OrderProduct[[#This Row],[Quantity]]</f>
        <v>147.9</v>
      </c>
    </row>
    <row r="3008" spans="1:5" x14ac:dyDescent="0.4">
      <c r="A3008" t="s">
        <v>1403</v>
      </c>
      <c r="B3008" t="s">
        <v>143</v>
      </c>
      <c r="C3008" t="str">
        <f>_xlfn.XLOOKUP(tbl_OrderProduct[[#This Row],[ProductID]],tbl_Product[ProductID],tbl_Product[Category])</f>
        <v>Party</v>
      </c>
      <c r="D3008">
        <v>2</v>
      </c>
      <c r="E3008" s="3">
        <f>_xlfn.XLOOKUP(tbl_OrderProduct[[#This Row],[ProductID]],tbl_Product[ProductID],tbl_Product[ListPrice])*tbl_OrderProduct[[#This Row],[Quantity]]</f>
        <v>43.9</v>
      </c>
    </row>
    <row r="3009" spans="1:5" x14ac:dyDescent="0.4">
      <c r="A3009" t="s">
        <v>1403</v>
      </c>
      <c r="B3009" t="s">
        <v>156</v>
      </c>
      <c r="C3009" t="str">
        <f>_xlfn.XLOOKUP(tbl_OrderProduct[[#This Row],[ProductID]],tbl_Product[ProductID],tbl_Product[Category])</f>
        <v>Strategy</v>
      </c>
      <c r="D3009">
        <v>1</v>
      </c>
      <c r="E3009" s="3">
        <f>_xlfn.XLOOKUP(tbl_OrderProduct[[#This Row],[ProductID]],tbl_Product[ProductID],tbl_Product[ListPrice])*tbl_OrderProduct[[#This Row],[Quantity]]</f>
        <v>40.99</v>
      </c>
    </row>
    <row r="3010" spans="1:5" x14ac:dyDescent="0.4">
      <c r="A3010" t="s">
        <v>1404</v>
      </c>
      <c r="B3010" t="s">
        <v>165</v>
      </c>
      <c r="C3010" t="str">
        <f>_xlfn.XLOOKUP(tbl_OrderProduct[[#This Row],[ProductID]],tbl_Product[ProductID],tbl_Product[Category])</f>
        <v>Party</v>
      </c>
      <c r="D3010">
        <v>1</v>
      </c>
      <c r="E3010" s="3">
        <f>_xlfn.XLOOKUP(tbl_OrderProduct[[#This Row],[ProductID]],tbl_Product[ProductID],tbl_Product[ListPrice])*tbl_OrderProduct[[#This Row],[Quantity]]</f>
        <v>26.49</v>
      </c>
    </row>
    <row r="3011" spans="1:5" x14ac:dyDescent="0.4">
      <c r="A3011" t="s">
        <v>1404</v>
      </c>
      <c r="B3011" t="s">
        <v>144</v>
      </c>
      <c r="C3011" t="str">
        <f>_xlfn.XLOOKUP(tbl_OrderProduct[[#This Row],[ProductID]],tbl_Product[ProductID],tbl_Product[Category])</f>
        <v>Strategy</v>
      </c>
      <c r="D3011">
        <v>1</v>
      </c>
      <c r="E3011" s="3">
        <f>_xlfn.XLOOKUP(tbl_OrderProduct[[#This Row],[ProductID]],tbl_Product[ProductID],tbl_Product[ListPrice])*tbl_OrderProduct[[#This Row],[Quantity]]</f>
        <v>64.95</v>
      </c>
    </row>
    <row r="3012" spans="1:5" x14ac:dyDescent="0.4">
      <c r="A3012" t="s">
        <v>1405</v>
      </c>
      <c r="B3012" t="s">
        <v>152</v>
      </c>
      <c r="C3012" t="str">
        <f>_xlfn.XLOOKUP(tbl_OrderProduct[[#This Row],[ProductID]],tbl_Product[ProductID],tbl_Product[Category])</f>
        <v>Party</v>
      </c>
      <c r="D3012">
        <v>1</v>
      </c>
      <c r="E3012" s="3">
        <f>_xlfn.XLOOKUP(tbl_OrderProduct[[#This Row],[ProductID]],tbl_Product[ProductID],tbl_Product[ListPrice])*tbl_OrderProduct[[#This Row],[Quantity]]</f>
        <v>59.95</v>
      </c>
    </row>
    <row r="3013" spans="1:5" x14ac:dyDescent="0.4">
      <c r="A3013" t="s">
        <v>1405</v>
      </c>
      <c r="B3013" t="s">
        <v>138</v>
      </c>
      <c r="C3013" t="str">
        <f>_xlfn.XLOOKUP(tbl_OrderProduct[[#This Row],[ProductID]],tbl_Product[ProductID],tbl_Product[Category])</f>
        <v>Classic</v>
      </c>
      <c r="D3013">
        <v>1</v>
      </c>
      <c r="E3013" s="3">
        <f>_xlfn.XLOOKUP(tbl_OrderProduct[[#This Row],[ProductID]],tbl_Product[ProductID],tbl_Product[ListPrice])*tbl_OrderProduct[[#This Row],[Quantity]]</f>
        <v>62</v>
      </c>
    </row>
    <row r="3014" spans="1:5" x14ac:dyDescent="0.4">
      <c r="A3014" t="s">
        <v>1406</v>
      </c>
      <c r="B3014" t="s">
        <v>7</v>
      </c>
      <c r="C3014" t="str">
        <f>_xlfn.XLOOKUP(tbl_OrderProduct[[#This Row],[ProductID]],tbl_Product[ProductID],tbl_Product[Category])</f>
        <v>Strategy</v>
      </c>
      <c r="D3014">
        <v>2</v>
      </c>
      <c r="E3014" s="3">
        <f>_xlfn.XLOOKUP(tbl_OrderProduct[[#This Row],[ProductID]],tbl_Product[ProductID],tbl_Product[ListPrice])*tbl_OrderProduct[[#This Row],[Quantity]]</f>
        <v>106</v>
      </c>
    </row>
    <row r="3015" spans="1:5" x14ac:dyDescent="0.4">
      <c r="A3015" t="s">
        <v>1406</v>
      </c>
      <c r="B3015" t="s">
        <v>134</v>
      </c>
      <c r="C3015" t="str">
        <f>_xlfn.XLOOKUP(tbl_OrderProduct[[#This Row],[ProductID]],tbl_Product[ProductID],tbl_Product[Category])</f>
        <v>Co-op</v>
      </c>
      <c r="D3015">
        <v>1</v>
      </c>
      <c r="E3015" s="3">
        <f>_xlfn.XLOOKUP(tbl_OrderProduct[[#This Row],[ProductID]],tbl_Product[ProductID],tbl_Product[ListPrice])*tbl_OrderProduct[[#This Row],[Quantity]]</f>
        <v>33.5</v>
      </c>
    </row>
    <row r="3016" spans="1:5" x14ac:dyDescent="0.4">
      <c r="A3016" t="s">
        <v>1406</v>
      </c>
      <c r="B3016" t="s">
        <v>157</v>
      </c>
      <c r="C3016" t="str">
        <f>_xlfn.XLOOKUP(tbl_OrderProduct[[#This Row],[ProductID]],tbl_Product[ProductID],tbl_Product[Category])</f>
        <v>Strategy</v>
      </c>
      <c r="D3016">
        <v>1</v>
      </c>
      <c r="E3016" s="3">
        <f>_xlfn.XLOOKUP(tbl_OrderProduct[[#This Row],[ProductID]],tbl_Product[ProductID],tbl_Product[ListPrice])*tbl_OrderProduct[[#This Row],[Quantity]]</f>
        <v>47</v>
      </c>
    </row>
    <row r="3017" spans="1:5" x14ac:dyDescent="0.4">
      <c r="A3017" t="s">
        <v>1406</v>
      </c>
      <c r="B3017" t="s">
        <v>145</v>
      </c>
      <c r="C3017" t="str">
        <f>_xlfn.XLOOKUP(tbl_OrderProduct[[#This Row],[ProductID]],tbl_Product[ProductID],tbl_Product[Category])</f>
        <v>Adventure</v>
      </c>
      <c r="D3017">
        <v>1</v>
      </c>
      <c r="E3017" s="3">
        <f>_xlfn.XLOOKUP(tbl_OrderProduct[[#This Row],[ProductID]],tbl_Product[ProductID],tbl_Product[ListPrice])*tbl_OrderProduct[[#This Row],[Quantity]]</f>
        <v>40.5</v>
      </c>
    </row>
    <row r="3018" spans="1:5" x14ac:dyDescent="0.4">
      <c r="A3018" t="s">
        <v>1406</v>
      </c>
      <c r="B3018" t="s">
        <v>132</v>
      </c>
      <c r="C3018" t="str">
        <f>_xlfn.XLOOKUP(tbl_OrderProduct[[#This Row],[ProductID]],tbl_Product[ProductID],tbl_Product[Category])</f>
        <v>Strategy</v>
      </c>
      <c r="D3018">
        <v>2</v>
      </c>
      <c r="E3018" s="3">
        <f>_xlfn.XLOOKUP(tbl_OrderProduct[[#This Row],[ProductID]],tbl_Product[ProductID],tbl_Product[ListPrice])*tbl_OrderProduct[[#This Row],[Quantity]]</f>
        <v>33</v>
      </c>
    </row>
    <row r="3019" spans="1:5" x14ac:dyDescent="0.4">
      <c r="A3019" t="s">
        <v>1407</v>
      </c>
      <c r="B3019" t="s">
        <v>140</v>
      </c>
      <c r="C3019" t="str">
        <f>_xlfn.XLOOKUP(tbl_OrderProduct[[#This Row],[ProductID]],tbl_Product[ProductID],tbl_Product[Category])</f>
        <v>Strategy</v>
      </c>
      <c r="D3019">
        <v>1</v>
      </c>
      <c r="E3019" s="3">
        <f>_xlfn.XLOOKUP(tbl_OrderProduct[[#This Row],[ProductID]],tbl_Product[ProductID],tbl_Product[ListPrice])*tbl_OrderProduct[[#This Row],[Quantity]]</f>
        <v>63.49</v>
      </c>
    </row>
    <row r="3020" spans="1:5" x14ac:dyDescent="0.4">
      <c r="A3020" t="s">
        <v>1408</v>
      </c>
      <c r="B3020" t="s">
        <v>158</v>
      </c>
      <c r="C3020" t="str">
        <f>_xlfn.XLOOKUP(tbl_OrderProduct[[#This Row],[ProductID]],tbl_Product[ProductID],tbl_Product[Category])</f>
        <v>Classic</v>
      </c>
      <c r="D3020">
        <v>3</v>
      </c>
      <c r="E3020" s="3">
        <f>_xlfn.XLOOKUP(tbl_OrderProduct[[#This Row],[ProductID]],tbl_Product[ProductID],tbl_Product[ListPrice])*tbl_OrderProduct[[#This Row],[Quantity]]</f>
        <v>135</v>
      </c>
    </row>
    <row r="3021" spans="1:5" x14ac:dyDescent="0.4">
      <c r="A3021" t="s">
        <v>1408</v>
      </c>
      <c r="B3021" t="s">
        <v>139</v>
      </c>
      <c r="C3021" t="str">
        <f>_xlfn.XLOOKUP(tbl_OrderProduct[[#This Row],[ProductID]],tbl_Product[ProductID],tbl_Product[Category])</f>
        <v>Strategy</v>
      </c>
      <c r="D3021">
        <v>2</v>
      </c>
      <c r="E3021" s="3">
        <f>_xlfn.XLOOKUP(tbl_OrderProduct[[#This Row],[ProductID]],tbl_Product[ProductID],tbl_Product[ListPrice])*tbl_OrderProduct[[#This Row],[Quantity]]</f>
        <v>109.98</v>
      </c>
    </row>
    <row r="3022" spans="1:5" x14ac:dyDescent="0.4">
      <c r="A3022" t="s">
        <v>1408</v>
      </c>
      <c r="B3022" t="s">
        <v>135</v>
      </c>
      <c r="C3022" t="str">
        <f>_xlfn.XLOOKUP(tbl_OrderProduct[[#This Row],[ProductID]],tbl_Product[ProductID],tbl_Product[Category])</f>
        <v>Classic</v>
      </c>
      <c r="D3022">
        <v>1</v>
      </c>
      <c r="E3022" s="3">
        <f>_xlfn.XLOOKUP(tbl_OrderProduct[[#This Row],[ProductID]],tbl_Product[ProductID],tbl_Product[ListPrice])*tbl_OrderProduct[[#This Row],[Quantity]]</f>
        <v>16.989999999999998</v>
      </c>
    </row>
    <row r="3023" spans="1:5" x14ac:dyDescent="0.4">
      <c r="A3023" t="s">
        <v>1408</v>
      </c>
      <c r="B3023" t="s">
        <v>144</v>
      </c>
      <c r="C3023" t="str">
        <f>_xlfn.XLOOKUP(tbl_OrderProduct[[#This Row],[ProductID]],tbl_Product[ProductID],tbl_Product[Category])</f>
        <v>Strategy</v>
      </c>
      <c r="D3023">
        <v>1</v>
      </c>
      <c r="E3023" s="3">
        <f>_xlfn.XLOOKUP(tbl_OrderProduct[[#This Row],[ProductID]],tbl_Product[ProductID],tbl_Product[ListPrice])*tbl_OrderProduct[[#This Row],[Quantity]]</f>
        <v>64.95</v>
      </c>
    </row>
    <row r="3024" spans="1:5" x14ac:dyDescent="0.4">
      <c r="A3024" t="s">
        <v>1408</v>
      </c>
      <c r="B3024" t="s">
        <v>157</v>
      </c>
      <c r="C3024" t="str">
        <f>_xlfn.XLOOKUP(tbl_OrderProduct[[#This Row],[ProductID]],tbl_Product[ProductID],tbl_Product[Category])</f>
        <v>Strategy</v>
      </c>
      <c r="D3024">
        <v>1</v>
      </c>
      <c r="E3024" s="3">
        <f>_xlfn.XLOOKUP(tbl_OrderProduct[[#This Row],[ProductID]],tbl_Product[ProductID],tbl_Product[ListPrice])*tbl_OrderProduct[[#This Row],[Quantity]]</f>
        <v>47</v>
      </c>
    </row>
    <row r="3025" spans="1:5" x14ac:dyDescent="0.4">
      <c r="A3025" t="s">
        <v>1409</v>
      </c>
      <c r="B3025" t="s">
        <v>8</v>
      </c>
      <c r="C3025" t="str">
        <f>_xlfn.XLOOKUP(tbl_OrderProduct[[#This Row],[ProductID]],tbl_Product[ProductID],tbl_Product[Category])</f>
        <v>Adventure</v>
      </c>
      <c r="D3025">
        <v>1</v>
      </c>
      <c r="E3025" s="3">
        <f>_xlfn.XLOOKUP(tbl_OrderProduct[[#This Row],[ProductID]],tbl_Product[ProductID],tbl_Product[ListPrice])*tbl_OrderProduct[[#This Row],[Quantity]]</f>
        <v>54.5</v>
      </c>
    </row>
    <row r="3026" spans="1:5" x14ac:dyDescent="0.4">
      <c r="A3026" t="s">
        <v>1409</v>
      </c>
      <c r="B3026" t="s">
        <v>153</v>
      </c>
      <c r="C3026" t="str">
        <f>_xlfn.XLOOKUP(tbl_OrderProduct[[#This Row],[ProductID]],tbl_Product[ProductID],tbl_Product[Category])</f>
        <v>Strategy</v>
      </c>
      <c r="D3026">
        <v>2</v>
      </c>
      <c r="E3026" s="3">
        <f>_xlfn.XLOOKUP(tbl_OrderProduct[[#This Row],[ProductID]],tbl_Product[ProductID],tbl_Product[ListPrice])*tbl_OrderProduct[[#This Row],[Quantity]]</f>
        <v>75.900000000000006</v>
      </c>
    </row>
    <row r="3027" spans="1:5" x14ac:dyDescent="0.4">
      <c r="A3027" t="s">
        <v>1410</v>
      </c>
      <c r="B3027" t="s">
        <v>144</v>
      </c>
      <c r="C3027" t="str">
        <f>_xlfn.XLOOKUP(tbl_OrderProduct[[#This Row],[ProductID]],tbl_Product[ProductID],tbl_Product[Category])</f>
        <v>Strategy</v>
      </c>
      <c r="D3027">
        <v>1</v>
      </c>
      <c r="E3027" s="3">
        <f>_xlfn.XLOOKUP(tbl_OrderProduct[[#This Row],[ProductID]],tbl_Product[ProductID],tbl_Product[ListPrice])*tbl_OrderProduct[[#This Row],[Quantity]]</f>
        <v>64.95</v>
      </c>
    </row>
    <row r="3028" spans="1:5" x14ac:dyDescent="0.4">
      <c r="A3028" t="s">
        <v>1411</v>
      </c>
      <c r="B3028" t="s">
        <v>132</v>
      </c>
      <c r="C3028" t="str">
        <f>_xlfn.XLOOKUP(tbl_OrderProduct[[#This Row],[ProductID]],tbl_Product[ProductID],tbl_Product[Category])</f>
        <v>Strategy</v>
      </c>
      <c r="D3028">
        <v>1</v>
      </c>
      <c r="E3028" s="3">
        <f>_xlfn.XLOOKUP(tbl_OrderProduct[[#This Row],[ProductID]],tbl_Product[ProductID],tbl_Product[ListPrice])*tbl_OrderProduct[[#This Row],[Quantity]]</f>
        <v>16.5</v>
      </c>
    </row>
    <row r="3029" spans="1:5" x14ac:dyDescent="0.4">
      <c r="A3029" t="s">
        <v>1412</v>
      </c>
      <c r="B3029" t="s">
        <v>149</v>
      </c>
      <c r="C3029" t="str">
        <f>_xlfn.XLOOKUP(tbl_OrderProduct[[#This Row],[ProductID]],tbl_Product[ProductID],tbl_Product[Category])</f>
        <v>Co-op</v>
      </c>
      <c r="D3029">
        <v>1</v>
      </c>
      <c r="E3029" s="3">
        <f>_xlfn.XLOOKUP(tbl_OrderProduct[[#This Row],[ProductID]],tbl_Product[ProductID],tbl_Product[ListPrice])*tbl_OrderProduct[[#This Row],[Quantity]]</f>
        <v>20.99</v>
      </c>
    </row>
    <row r="3030" spans="1:5" x14ac:dyDescent="0.4">
      <c r="A3030" t="s">
        <v>1412</v>
      </c>
      <c r="B3030" t="s">
        <v>155</v>
      </c>
      <c r="C3030" t="str">
        <f>_xlfn.XLOOKUP(tbl_OrderProduct[[#This Row],[ProductID]],tbl_Product[ProductID],tbl_Product[Category])</f>
        <v>Strategy</v>
      </c>
      <c r="D3030">
        <v>1</v>
      </c>
      <c r="E3030" s="3">
        <f>_xlfn.XLOOKUP(tbl_OrderProduct[[#This Row],[ProductID]],tbl_Product[ProductID],tbl_Product[ListPrice])*tbl_OrderProduct[[#This Row],[Quantity]]</f>
        <v>27</v>
      </c>
    </row>
    <row r="3031" spans="1:5" x14ac:dyDescent="0.4">
      <c r="A3031" t="s">
        <v>1413</v>
      </c>
      <c r="B3031" t="s">
        <v>150</v>
      </c>
      <c r="C3031" t="str">
        <f>_xlfn.XLOOKUP(tbl_OrderProduct[[#This Row],[ProductID]],tbl_Product[ProductID],tbl_Product[Category])</f>
        <v>Party</v>
      </c>
      <c r="D3031">
        <v>2</v>
      </c>
      <c r="E3031" s="3">
        <f>_xlfn.XLOOKUP(tbl_OrderProduct[[#This Row],[ProductID]],tbl_Product[ProductID],tbl_Product[ListPrice])*tbl_OrderProduct[[#This Row],[Quantity]]</f>
        <v>70</v>
      </c>
    </row>
    <row r="3032" spans="1:5" x14ac:dyDescent="0.4">
      <c r="A3032" t="s">
        <v>1414</v>
      </c>
      <c r="B3032" t="s">
        <v>138</v>
      </c>
      <c r="C3032" t="str">
        <f>_xlfn.XLOOKUP(tbl_OrderProduct[[#This Row],[ProductID]],tbl_Product[ProductID],tbl_Product[Category])</f>
        <v>Classic</v>
      </c>
      <c r="D3032">
        <v>2</v>
      </c>
      <c r="E3032" s="3">
        <f>_xlfn.XLOOKUP(tbl_OrderProduct[[#This Row],[ProductID]],tbl_Product[ProductID],tbl_Product[ListPrice])*tbl_OrderProduct[[#This Row],[Quantity]]</f>
        <v>124</v>
      </c>
    </row>
    <row r="3033" spans="1:5" x14ac:dyDescent="0.4">
      <c r="A3033" t="s">
        <v>1414</v>
      </c>
      <c r="B3033" t="s">
        <v>11</v>
      </c>
      <c r="C3033" t="str">
        <f>_xlfn.XLOOKUP(tbl_OrderProduct[[#This Row],[ProductID]],tbl_Product[ProductID],tbl_Product[Category])</f>
        <v>Adventure</v>
      </c>
      <c r="D3033">
        <v>2</v>
      </c>
      <c r="E3033" s="3">
        <f>_xlfn.XLOOKUP(tbl_OrderProduct[[#This Row],[ProductID]],tbl_Product[ProductID],tbl_Product[ListPrice])*tbl_OrderProduct[[#This Row],[Quantity]]</f>
        <v>39.9</v>
      </c>
    </row>
    <row r="3034" spans="1:5" x14ac:dyDescent="0.4">
      <c r="A3034" t="s">
        <v>1415</v>
      </c>
      <c r="B3034" t="s">
        <v>138</v>
      </c>
      <c r="C3034" t="str">
        <f>_xlfn.XLOOKUP(tbl_OrderProduct[[#This Row],[ProductID]],tbl_Product[ProductID],tbl_Product[Category])</f>
        <v>Classic</v>
      </c>
      <c r="D3034">
        <v>2</v>
      </c>
      <c r="E3034" s="3">
        <f>_xlfn.XLOOKUP(tbl_OrderProduct[[#This Row],[ProductID]],tbl_Product[ProductID],tbl_Product[ListPrice])*tbl_OrderProduct[[#This Row],[Quantity]]</f>
        <v>124</v>
      </c>
    </row>
    <row r="3035" spans="1:5" x14ac:dyDescent="0.4">
      <c r="A3035" t="s">
        <v>1415</v>
      </c>
      <c r="B3035" t="s">
        <v>2</v>
      </c>
      <c r="C3035" t="str">
        <f>_xlfn.XLOOKUP(tbl_OrderProduct[[#This Row],[ProductID]],tbl_Product[ProductID],tbl_Product[Category])</f>
        <v>Strategy</v>
      </c>
      <c r="D3035">
        <v>1</v>
      </c>
      <c r="E3035" s="3">
        <f>_xlfn.XLOOKUP(tbl_OrderProduct[[#This Row],[ProductID]],tbl_Product[ProductID],tbl_Product[ListPrice])*tbl_OrderProduct[[#This Row],[Quantity]]</f>
        <v>12.95</v>
      </c>
    </row>
    <row r="3036" spans="1:5" x14ac:dyDescent="0.4">
      <c r="A3036" t="s">
        <v>1415</v>
      </c>
      <c r="B3036" t="s">
        <v>151</v>
      </c>
      <c r="C3036" t="str">
        <f>_xlfn.XLOOKUP(tbl_OrderProduct[[#This Row],[ProductID]],tbl_Product[ProductID],tbl_Product[Category])</f>
        <v>Adventure</v>
      </c>
      <c r="D3036">
        <v>1</v>
      </c>
      <c r="E3036" s="3">
        <f>_xlfn.XLOOKUP(tbl_OrderProduct[[#This Row],[ProductID]],tbl_Product[ProductID],tbl_Product[ListPrice])*tbl_OrderProduct[[#This Row],[Quantity]]</f>
        <v>60.95</v>
      </c>
    </row>
    <row r="3037" spans="1:5" x14ac:dyDescent="0.4">
      <c r="A3037" t="s">
        <v>1415</v>
      </c>
      <c r="B3037" t="s">
        <v>10</v>
      </c>
      <c r="C3037" t="str">
        <f>_xlfn.XLOOKUP(tbl_OrderProduct[[#This Row],[ProductID]],tbl_Product[ProductID],tbl_Product[Category])</f>
        <v>Party</v>
      </c>
      <c r="D3037">
        <v>1</v>
      </c>
      <c r="E3037" s="3">
        <f>_xlfn.XLOOKUP(tbl_OrderProduct[[#This Row],[ProductID]],tbl_Product[ProductID],tbl_Product[ListPrice])*tbl_OrderProduct[[#This Row],[Quantity]]</f>
        <v>49</v>
      </c>
    </row>
    <row r="3038" spans="1:5" x14ac:dyDescent="0.4">
      <c r="A3038" t="s">
        <v>1415</v>
      </c>
      <c r="B3038" t="s">
        <v>141</v>
      </c>
      <c r="C3038" t="str">
        <f>_xlfn.XLOOKUP(tbl_OrderProduct[[#This Row],[ProductID]],tbl_Product[ProductID],tbl_Product[Category])</f>
        <v>Strategy</v>
      </c>
      <c r="D3038">
        <v>1</v>
      </c>
      <c r="E3038" s="3">
        <f>_xlfn.XLOOKUP(tbl_OrderProduct[[#This Row],[ProductID]],tbl_Product[ProductID],tbl_Product[ListPrice])*tbl_OrderProduct[[#This Row],[Quantity]]</f>
        <v>24</v>
      </c>
    </row>
    <row r="3039" spans="1:5" x14ac:dyDescent="0.4">
      <c r="A3039" t="s">
        <v>1416</v>
      </c>
      <c r="B3039" t="s">
        <v>143</v>
      </c>
      <c r="C3039" t="str">
        <f>_xlfn.XLOOKUP(tbl_OrderProduct[[#This Row],[ProductID]],tbl_Product[ProductID],tbl_Product[Category])</f>
        <v>Party</v>
      </c>
      <c r="D3039">
        <v>2</v>
      </c>
      <c r="E3039" s="3">
        <f>_xlfn.XLOOKUP(tbl_OrderProduct[[#This Row],[ProductID]],tbl_Product[ProductID],tbl_Product[ListPrice])*tbl_OrderProduct[[#This Row],[Quantity]]</f>
        <v>43.9</v>
      </c>
    </row>
    <row r="3040" spans="1:5" x14ac:dyDescent="0.4">
      <c r="A3040" t="s">
        <v>1416</v>
      </c>
      <c r="B3040" t="s">
        <v>10</v>
      </c>
      <c r="C3040" t="str">
        <f>_xlfn.XLOOKUP(tbl_OrderProduct[[#This Row],[ProductID]],tbl_Product[ProductID],tbl_Product[Category])</f>
        <v>Party</v>
      </c>
      <c r="D3040">
        <v>1</v>
      </c>
      <c r="E3040" s="3">
        <f>_xlfn.XLOOKUP(tbl_OrderProduct[[#This Row],[ProductID]],tbl_Product[ProductID],tbl_Product[ListPrice])*tbl_OrderProduct[[#This Row],[Quantity]]</f>
        <v>49</v>
      </c>
    </row>
    <row r="3041" spans="1:5" x14ac:dyDescent="0.4">
      <c r="A3041" t="s">
        <v>1417</v>
      </c>
      <c r="B3041" t="s">
        <v>2</v>
      </c>
      <c r="C3041" t="str">
        <f>_xlfn.XLOOKUP(tbl_OrderProduct[[#This Row],[ProductID]],tbl_Product[ProductID],tbl_Product[Category])</f>
        <v>Strategy</v>
      </c>
      <c r="D3041">
        <v>1</v>
      </c>
      <c r="E3041" s="3">
        <f>_xlfn.XLOOKUP(tbl_OrderProduct[[#This Row],[ProductID]],tbl_Product[ProductID],tbl_Product[ListPrice])*tbl_OrderProduct[[#This Row],[Quantity]]</f>
        <v>12.95</v>
      </c>
    </row>
    <row r="3042" spans="1:5" x14ac:dyDescent="0.4">
      <c r="A3042" t="s">
        <v>1418</v>
      </c>
      <c r="B3042" t="s">
        <v>4</v>
      </c>
      <c r="C3042" t="str">
        <f>_xlfn.XLOOKUP(tbl_OrderProduct[[#This Row],[ProductID]],tbl_Product[ProductID],tbl_Product[Category])</f>
        <v>Strategy</v>
      </c>
      <c r="D3042">
        <v>1</v>
      </c>
      <c r="E3042" s="3">
        <f>_xlfn.XLOOKUP(tbl_OrderProduct[[#This Row],[ProductID]],tbl_Product[ProductID],tbl_Product[ListPrice])*tbl_OrderProduct[[#This Row],[Quantity]]</f>
        <v>34.99</v>
      </c>
    </row>
    <row r="3043" spans="1:5" x14ac:dyDescent="0.4">
      <c r="A3043" t="s">
        <v>1419</v>
      </c>
      <c r="B3043" t="s">
        <v>161</v>
      </c>
      <c r="C3043" t="str">
        <f>_xlfn.XLOOKUP(tbl_OrderProduct[[#This Row],[ProductID]],tbl_Product[ProductID],tbl_Product[Category])</f>
        <v>Strategy</v>
      </c>
      <c r="D3043">
        <v>2</v>
      </c>
      <c r="E3043" s="3">
        <f>_xlfn.XLOOKUP(tbl_OrderProduct[[#This Row],[ProductID]],tbl_Product[ProductID],tbl_Product[ListPrice])*tbl_OrderProduct[[#This Row],[Quantity]]</f>
        <v>111.9</v>
      </c>
    </row>
    <row r="3044" spans="1:5" x14ac:dyDescent="0.4">
      <c r="A3044" t="s">
        <v>1419</v>
      </c>
      <c r="B3044" t="s">
        <v>130</v>
      </c>
      <c r="C3044" t="str">
        <f>_xlfn.XLOOKUP(tbl_OrderProduct[[#This Row],[ProductID]],tbl_Product[ProductID],tbl_Product[Category])</f>
        <v>Strategy</v>
      </c>
      <c r="D3044">
        <v>2</v>
      </c>
      <c r="E3044" s="3">
        <f>_xlfn.XLOOKUP(tbl_OrderProduct[[#This Row],[ProductID]],tbl_Product[ProductID],tbl_Product[ListPrice])*tbl_OrderProduct[[#This Row],[Quantity]]</f>
        <v>31</v>
      </c>
    </row>
    <row r="3045" spans="1:5" x14ac:dyDescent="0.4">
      <c r="A3045" t="s">
        <v>1420</v>
      </c>
      <c r="B3045" t="s">
        <v>129</v>
      </c>
      <c r="C3045" t="str">
        <f>_xlfn.XLOOKUP(tbl_OrderProduct[[#This Row],[ProductID]],tbl_Product[ProductID],tbl_Product[Category])</f>
        <v>Party</v>
      </c>
      <c r="D3045">
        <v>1</v>
      </c>
      <c r="E3045" s="3">
        <f>_xlfn.XLOOKUP(tbl_OrderProduct[[#This Row],[ProductID]],tbl_Product[ProductID],tbl_Product[ListPrice])*tbl_OrderProduct[[#This Row],[Quantity]]</f>
        <v>49.49</v>
      </c>
    </row>
    <row r="3046" spans="1:5" x14ac:dyDescent="0.4">
      <c r="A3046" t="s">
        <v>1420</v>
      </c>
      <c r="B3046" t="s">
        <v>131</v>
      </c>
      <c r="C3046" t="str">
        <f>_xlfn.XLOOKUP(tbl_OrderProduct[[#This Row],[ProductID]],tbl_Product[ProductID],tbl_Product[Category])</f>
        <v>Strategy</v>
      </c>
      <c r="D3046">
        <v>1</v>
      </c>
      <c r="E3046" s="3">
        <f>_xlfn.XLOOKUP(tbl_OrderProduct[[#This Row],[ProductID]],tbl_Product[ProductID],tbl_Product[ListPrice])*tbl_OrderProduct[[#This Row],[Quantity]]</f>
        <v>49</v>
      </c>
    </row>
    <row r="3047" spans="1:5" x14ac:dyDescent="0.4">
      <c r="A3047" t="s">
        <v>1420</v>
      </c>
      <c r="B3047" t="s">
        <v>139</v>
      </c>
      <c r="C3047" t="str">
        <f>_xlfn.XLOOKUP(tbl_OrderProduct[[#This Row],[ProductID]],tbl_Product[ProductID],tbl_Product[Category])</f>
        <v>Strategy</v>
      </c>
      <c r="D3047">
        <v>2</v>
      </c>
      <c r="E3047" s="3">
        <f>_xlfn.XLOOKUP(tbl_OrderProduct[[#This Row],[ProductID]],tbl_Product[ProductID],tbl_Product[ListPrice])*tbl_OrderProduct[[#This Row],[Quantity]]</f>
        <v>109.98</v>
      </c>
    </row>
    <row r="3048" spans="1:5" x14ac:dyDescent="0.4">
      <c r="A3048" t="s">
        <v>1420</v>
      </c>
      <c r="B3048" t="s">
        <v>157</v>
      </c>
      <c r="C3048" t="str">
        <f>_xlfn.XLOOKUP(tbl_OrderProduct[[#This Row],[ProductID]],tbl_Product[ProductID],tbl_Product[Category])</f>
        <v>Strategy</v>
      </c>
      <c r="D3048">
        <v>3</v>
      </c>
      <c r="E3048" s="3">
        <f>_xlfn.XLOOKUP(tbl_OrderProduct[[#This Row],[ProductID]],tbl_Product[ProductID],tbl_Product[ListPrice])*tbl_OrderProduct[[#This Row],[Quantity]]</f>
        <v>141</v>
      </c>
    </row>
    <row r="3049" spans="1:5" x14ac:dyDescent="0.4">
      <c r="A3049" t="s">
        <v>1421</v>
      </c>
      <c r="B3049" t="s">
        <v>5</v>
      </c>
      <c r="C3049" t="str">
        <f>_xlfn.XLOOKUP(tbl_OrderProduct[[#This Row],[ProductID]],tbl_Product[ProductID],tbl_Product[Category])</f>
        <v>Strategy</v>
      </c>
      <c r="D3049">
        <v>1</v>
      </c>
      <c r="E3049" s="3">
        <f>_xlfn.XLOOKUP(tbl_OrderProduct[[#This Row],[ProductID]],tbl_Product[ProductID],tbl_Product[ListPrice])*tbl_OrderProduct[[#This Row],[Quantity]]</f>
        <v>49.95</v>
      </c>
    </row>
    <row r="3050" spans="1:5" x14ac:dyDescent="0.4">
      <c r="A3050" t="s">
        <v>1421</v>
      </c>
      <c r="B3050" t="s">
        <v>130</v>
      </c>
      <c r="C3050" t="str">
        <f>_xlfn.XLOOKUP(tbl_OrderProduct[[#This Row],[ProductID]],tbl_Product[ProductID],tbl_Product[Category])</f>
        <v>Strategy</v>
      </c>
      <c r="D3050">
        <v>2</v>
      </c>
      <c r="E3050" s="3">
        <f>_xlfn.XLOOKUP(tbl_OrderProduct[[#This Row],[ProductID]],tbl_Product[ProductID],tbl_Product[ListPrice])*tbl_OrderProduct[[#This Row],[Quantity]]</f>
        <v>31</v>
      </c>
    </row>
    <row r="3051" spans="1:5" x14ac:dyDescent="0.4">
      <c r="A3051" t="s">
        <v>1421</v>
      </c>
      <c r="B3051" t="s">
        <v>151</v>
      </c>
      <c r="C3051" t="str">
        <f>_xlfn.XLOOKUP(tbl_OrderProduct[[#This Row],[ProductID]],tbl_Product[ProductID],tbl_Product[Category])</f>
        <v>Adventure</v>
      </c>
      <c r="D3051">
        <v>1</v>
      </c>
      <c r="E3051" s="3">
        <f>_xlfn.XLOOKUP(tbl_OrderProduct[[#This Row],[ProductID]],tbl_Product[ProductID],tbl_Product[ListPrice])*tbl_OrderProduct[[#This Row],[Quantity]]</f>
        <v>60.95</v>
      </c>
    </row>
    <row r="3052" spans="1:5" x14ac:dyDescent="0.4">
      <c r="A3052" t="s">
        <v>1422</v>
      </c>
      <c r="B3052" t="s">
        <v>140</v>
      </c>
      <c r="C3052" t="str">
        <f>_xlfn.XLOOKUP(tbl_OrderProduct[[#This Row],[ProductID]],tbl_Product[ProductID],tbl_Product[Category])</f>
        <v>Strategy</v>
      </c>
      <c r="D3052">
        <v>1</v>
      </c>
      <c r="E3052" s="3">
        <f>_xlfn.XLOOKUP(tbl_OrderProduct[[#This Row],[ProductID]],tbl_Product[ProductID],tbl_Product[ListPrice])*tbl_OrderProduct[[#This Row],[Quantity]]</f>
        <v>63.49</v>
      </c>
    </row>
    <row r="3053" spans="1:5" x14ac:dyDescent="0.4">
      <c r="A3053" t="s">
        <v>1423</v>
      </c>
      <c r="B3053" t="s">
        <v>145</v>
      </c>
      <c r="C3053" t="str">
        <f>_xlfn.XLOOKUP(tbl_OrderProduct[[#This Row],[ProductID]],tbl_Product[ProductID],tbl_Product[Category])</f>
        <v>Adventure</v>
      </c>
      <c r="D3053">
        <v>1</v>
      </c>
      <c r="E3053" s="3">
        <f>_xlfn.XLOOKUP(tbl_OrderProduct[[#This Row],[ProductID]],tbl_Product[ProductID],tbl_Product[ListPrice])*tbl_OrderProduct[[#This Row],[Quantity]]</f>
        <v>40.5</v>
      </c>
    </row>
    <row r="3054" spans="1:5" x14ac:dyDescent="0.4">
      <c r="A3054" t="s">
        <v>1423</v>
      </c>
      <c r="B3054" t="s">
        <v>11</v>
      </c>
      <c r="C3054" t="str">
        <f>_xlfn.XLOOKUP(tbl_OrderProduct[[#This Row],[ProductID]],tbl_Product[ProductID],tbl_Product[Category])</f>
        <v>Adventure</v>
      </c>
      <c r="D3054">
        <v>1</v>
      </c>
      <c r="E3054" s="3">
        <f>_xlfn.XLOOKUP(tbl_OrderProduct[[#This Row],[ProductID]],tbl_Product[ProductID],tbl_Product[ListPrice])*tbl_OrderProduct[[#This Row],[Quantity]]</f>
        <v>19.95</v>
      </c>
    </row>
    <row r="3055" spans="1:5" x14ac:dyDescent="0.4">
      <c r="A3055" t="s">
        <v>1424</v>
      </c>
      <c r="B3055" t="s">
        <v>144</v>
      </c>
      <c r="C3055" t="str">
        <f>_xlfn.XLOOKUP(tbl_OrderProduct[[#This Row],[ProductID]],tbl_Product[ProductID],tbl_Product[Category])</f>
        <v>Strategy</v>
      </c>
      <c r="D3055">
        <v>2</v>
      </c>
      <c r="E3055" s="3">
        <f>_xlfn.XLOOKUP(tbl_OrderProduct[[#This Row],[ProductID]],tbl_Product[ProductID],tbl_Product[ListPrice])*tbl_OrderProduct[[#This Row],[Quantity]]</f>
        <v>129.9</v>
      </c>
    </row>
    <row r="3056" spans="1:5" x14ac:dyDescent="0.4">
      <c r="A3056" t="s">
        <v>1424</v>
      </c>
      <c r="B3056" t="s">
        <v>4</v>
      </c>
      <c r="C3056" t="str">
        <f>_xlfn.XLOOKUP(tbl_OrderProduct[[#This Row],[ProductID]],tbl_Product[ProductID],tbl_Product[Category])</f>
        <v>Strategy</v>
      </c>
      <c r="D3056">
        <v>1</v>
      </c>
      <c r="E3056" s="3">
        <f>_xlfn.XLOOKUP(tbl_OrderProduct[[#This Row],[ProductID]],tbl_Product[ProductID],tbl_Product[ListPrice])*tbl_OrderProduct[[#This Row],[Quantity]]</f>
        <v>34.99</v>
      </c>
    </row>
    <row r="3057" spans="1:5" x14ac:dyDescent="0.4">
      <c r="A3057" t="s">
        <v>1424</v>
      </c>
      <c r="B3057" t="s">
        <v>130</v>
      </c>
      <c r="C3057" t="str">
        <f>_xlfn.XLOOKUP(tbl_OrderProduct[[#This Row],[ProductID]],tbl_Product[ProductID],tbl_Product[Category])</f>
        <v>Strategy</v>
      </c>
      <c r="D3057">
        <v>1</v>
      </c>
      <c r="E3057" s="3">
        <f>_xlfn.XLOOKUP(tbl_OrderProduct[[#This Row],[ProductID]],tbl_Product[ProductID],tbl_Product[ListPrice])*tbl_OrderProduct[[#This Row],[Quantity]]</f>
        <v>15.5</v>
      </c>
    </row>
    <row r="3058" spans="1:5" x14ac:dyDescent="0.4">
      <c r="A3058" t="s">
        <v>1424</v>
      </c>
      <c r="B3058" t="s">
        <v>156</v>
      </c>
      <c r="C3058" t="str">
        <f>_xlfn.XLOOKUP(tbl_OrderProduct[[#This Row],[ProductID]],tbl_Product[ProductID],tbl_Product[Category])</f>
        <v>Strategy</v>
      </c>
      <c r="D3058">
        <v>1</v>
      </c>
      <c r="E3058" s="3">
        <f>_xlfn.XLOOKUP(tbl_OrderProduct[[#This Row],[ProductID]],tbl_Product[ProductID],tbl_Product[ListPrice])*tbl_OrderProduct[[#This Row],[Quantity]]</f>
        <v>40.99</v>
      </c>
    </row>
    <row r="3059" spans="1:5" x14ac:dyDescent="0.4">
      <c r="A3059" t="s">
        <v>1424</v>
      </c>
      <c r="B3059" t="s">
        <v>136</v>
      </c>
      <c r="C3059" t="str">
        <f>_xlfn.XLOOKUP(tbl_OrderProduct[[#This Row],[ProductID]],tbl_Product[ProductID],tbl_Product[Category])</f>
        <v>Party</v>
      </c>
      <c r="D3059">
        <v>2</v>
      </c>
      <c r="E3059" s="3">
        <f>_xlfn.XLOOKUP(tbl_OrderProduct[[#This Row],[ProductID]],tbl_Product[ProductID],tbl_Product[ListPrice])*tbl_OrderProduct[[#This Row],[Quantity]]</f>
        <v>66</v>
      </c>
    </row>
    <row r="3060" spans="1:5" x14ac:dyDescent="0.4">
      <c r="A3060" t="s">
        <v>1424</v>
      </c>
      <c r="B3060" t="s">
        <v>153</v>
      </c>
      <c r="C3060" t="str">
        <f>_xlfn.XLOOKUP(tbl_OrderProduct[[#This Row],[ProductID]],tbl_Product[ProductID],tbl_Product[Category])</f>
        <v>Strategy</v>
      </c>
      <c r="D3060">
        <v>1</v>
      </c>
      <c r="E3060" s="3">
        <f>_xlfn.XLOOKUP(tbl_OrderProduct[[#This Row],[ProductID]],tbl_Product[ProductID],tbl_Product[ListPrice])*tbl_OrderProduct[[#This Row],[Quantity]]</f>
        <v>37.950000000000003</v>
      </c>
    </row>
    <row r="3061" spans="1:5" x14ac:dyDescent="0.4">
      <c r="A3061" t="s">
        <v>1425</v>
      </c>
      <c r="B3061" t="s">
        <v>159</v>
      </c>
      <c r="C3061" t="str">
        <f>_xlfn.XLOOKUP(tbl_OrderProduct[[#This Row],[ProductID]],tbl_Product[ProductID],tbl_Product[Category])</f>
        <v>Strategy</v>
      </c>
      <c r="D3061">
        <v>1</v>
      </c>
      <c r="E3061" s="3">
        <f>_xlfn.XLOOKUP(tbl_OrderProduct[[#This Row],[ProductID]],tbl_Product[ProductID],tbl_Product[ListPrice])*tbl_OrderProduct[[#This Row],[Quantity]]</f>
        <v>58</v>
      </c>
    </row>
    <row r="3062" spans="1:5" x14ac:dyDescent="0.4">
      <c r="A3062" t="s">
        <v>1426</v>
      </c>
      <c r="B3062" t="s">
        <v>148</v>
      </c>
      <c r="C3062" t="str">
        <f>_xlfn.XLOOKUP(tbl_OrderProduct[[#This Row],[ProductID]],tbl_Product[ProductID],tbl_Product[Category])</f>
        <v>Strategy</v>
      </c>
      <c r="D3062">
        <v>1</v>
      </c>
      <c r="E3062" s="3">
        <f>_xlfn.XLOOKUP(tbl_OrderProduct[[#This Row],[ProductID]],tbl_Product[ProductID],tbl_Product[ListPrice])*tbl_OrderProduct[[#This Row],[Quantity]]</f>
        <v>20.49</v>
      </c>
    </row>
    <row r="3063" spans="1:5" x14ac:dyDescent="0.4">
      <c r="A3063" t="s">
        <v>1427</v>
      </c>
      <c r="B3063" t="s">
        <v>162</v>
      </c>
      <c r="C3063" t="str">
        <f>_xlfn.XLOOKUP(tbl_OrderProduct[[#This Row],[ProductID]],tbl_Product[ProductID],tbl_Product[Category])</f>
        <v>Strategy</v>
      </c>
      <c r="D3063">
        <v>1</v>
      </c>
      <c r="E3063" s="3">
        <f>_xlfn.XLOOKUP(tbl_OrderProduct[[#This Row],[ProductID]],tbl_Product[ProductID],tbl_Product[ListPrice])*tbl_OrderProduct[[#This Row],[Quantity]]</f>
        <v>17.5</v>
      </c>
    </row>
    <row r="3064" spans="1:5" x14ac:dyDescent="0.4">
      <c r="A3064" t="s">
        <v>1427</v>
      </c>
      <c r="B3064" t="s">
        <v>4</v>
      </c>
      <c r="C3064" t="str">
        <f>_xlfn.XLOOKUP(tbl_OrderProduct[[#This Row],[ProductID]],tbl_Product[ProductID],tbl_Product[Category])</f>
        <v>Strategy</v>
      </c>
      <c r="D3064">
        <v>1</v>
      </c>
      <c r="E3064" s="3">
        <f>_xlfn.XLOOKUP(tbl_OrderProduct[[#This Row],[ProductID]],tbl_Product[ProductID],tbl_Product[ListPrice])*tbl_OrderProduct[[#This Row],[Quantity]]</f>
        <v>34.99</v>
      </c>
    </row>
    <row r="3065" spans="1:5" x14ac:dyDescent="0.4">
      <c r="A3065" t="s">
        <v>1428</v>
      </c>
      <c r="B3065" t="s">
        <v>149</v>
      </c>
      <c r="C3065" t="str">
        <f>_xlfn.XLOOKUP(tbl_OrderProduct[[#This Row],[ProductID]],tbl_Product[ProductID],tbl_Product[Category])</f>
        <v>Co-op</v>
      </c>
      <c r="D3065">
        <v>1</v>
      </c>
      <c r="E3065" s="3">
        <f>_xlfn.XLOOKUP(tbl_OrderProduct[[#This Row],[ProductID]],tbl_Product[ProductID],tbl_Product[ListPrice])*tbl_OrderProduct[[#This Row],[Quantity]]</f>
        <v>20.99</v>
      </c>
    </row>
    <row r="3066" spans="1:5" x14ac:dyDescent="0.4">
      <c r="A3066" t="s">
        <v>1429</v>
      </c>
      <c r="B3066" t="s">
        <v>159</v>
      </c>
      <c r="C3066" t="str">
        <f>_xlfn.XLOOKUP(tbl_OrderProduct[[#This Row],[ProductID]],tbl_Product[ProductID],tbl_Product[Category])</f>
        <v>Strategy</v>
      </c>
      <c r="D3066">
        <v>1</v>
      </c>
      <c r="E3066" s="3">
        <f>_xlfn.XLOOKUP(tbl_OrderProduct[[#This Row],[ProductID]],tbl_Product[ProductID],tbl_Product[ListPrice])*tbl_OrderProduct[[#This Row],[Quantity]]</f>
        <v>58</v>
      </c>
    </row>
    <row r="3067" spans="1:5" x14ac:dyDescent="0.4">
      <c r="A3067" t="s">
        <v>1430</v>
      </c>
      <c r="B3067" t="s">
        <v>153</v>
      </c>
      <c r="C3067" t="str">
        <f>_xlfn.XLOOKUP(tbl_OrderProduct[[#This Row],[ProductID]],tbl_Product[ProductID],tbl_Product[Category])</f>
        <v>Strategy</v>
      </c>
      <c r="D3067">
        <v>2</v>
      </c>
      <c r="E3067" s="3">
        <f>_xlfn.XLOOKUP(tbl_OrderProduct[[#This Row],[ProductID]],tbl_Product[ProductID],tbl_Product[ListPrice])*tbl_OrderProduct[[#This Row],[Quantity]]</f>
        <v>75.900000000000006</v>
      </c>
    </row>
    <row r="3068" spans="1:5" x14ac:dyDescent="0.4">
      <c r="A3068" t="s">
        <v>1430</v>
      </c>
      <c r="B3068" t="s">
        <v>130</v>
      </c>
      <c r="C3068" t="str">
        <f>_xlfn.XLOOKUP(tbl_OrderProduct[[#This Row],[ProductID]],tbl_Product[ProductID],tbl_Product[Category])</f>
        <v>Strategy</v>
      </c>
      <c r="D3068">
        <v>1</v>
      </c>
      <c r="E3068" s="3">
        <f>_xlfn.XLOOKUP(tbl_OrderProduct[[#This Row],[ProductID]],tbl_Product[ProductID],tbl_Product[ListPrice])*tbl_OrderProduct[[#This Row],[Quantity]]</f>
        <v>15.5</v>
      </c>
    </row>
    <row r="3069" spans="1:5" x14ac:dyDescent="0.4">
      <c r="A3069" t="s">
        <v>1431</v>
      </c>
      <c r="B3069" t="s">
        <v>147</v>
      </c>
      <c r="C3069" t="str">
        <f>_xlfn.XLOOKUP(tbl_OrderProduct[[#This Row],[ProductID]],tbl_Product[ProductID],tbl_Product[Category])</f>
        <v>Classic</v>
      </c>
      <c r="D3069">
        <v>2</v>
      </c>
      <c r="E3069" s="3">
        <f>_xlfn.XLOOKUP(tbl_OrderProduct[[#This Row],[ProductID]],tbl_Product[ProductID],tbl_Product[ListPrice])*tbl_OrderProduct[[#This Row],[Quantity]]</f>
        <v>81.900000000000006</v>
      </c>
    </row>
    <row r="3070" spans="1:5" x14ac:dyDescent="0.4">
      <c r="A3070" t="s">
        <v>1431</v>
      </c>
      <c r="B3070" t="s">
        <v>150</v>
      </c>
      <c r="C3070" t="str">
        <f>_xlfn.XLOOKUP(tbl_OrderProduct[[#This Row],[ProductID]],tbl_Product[ProductID],tbl_Product[Category])</f>
        <v>Party</v>
      </c>
      <c r="D3070">
        <v>1</v>
      </c>
      <c r="E3070" s="3">
        <f>_xlfn.XLOOKUP(tbl_OrderProduct[[#This Row],[ProductID]],tbl_Product[ProductID],tbl_Product[ListPrice])*tbl_OrderProduct[[#This Row],[Quantity]]</f>
        <v>35</v>
      </c>
    </row>
    <row r="3071" spans="1:5" x14ac:dyDescent="0.4">
      <c r="A3071" t="s">
        <v>1432</v>
      </c>
      <c r="B3071" t="s">
        <v>141</v>
      </c>
      <c r="C3071" t="str">
        <f>_xlfn.XLOOKUP(tbl_OrderProduct[[#This Row],[ProductID]],tbl_Product[ProductID],tbl_Product[Category])</f>
        <v>Strategy</v>
      </c>
      <c r="D3071">
        <v>1</v>
      </c>
      <c r="E3071" s="3">
        <f>_xlfn.XLOOKUP(tbl_OrderProduct[[#This Row],[ProductID]],tbl_Product[ProductID],tbl_Product[ListPrice])*tbl_OrderProduct[[#This Row],[Quantity]]</f>
        <v>24</v>
      </c>
    </row>
    <row r="3072" spans="1:5" x14ac:dyDescent="0.4">
      <c r="A3072" t="s">
        <v>1433</v>
      </c>
      <c r="B3072" t="s">
        <v>147</v>
      </c>
      <c r="C3072" t="str">
        <f>_xlfn.XLOOKUP(tbl_OrderProduct[[#This Row],[ProductID]],tbl_Product[ProductID],tbl_Product[Category])</f>
        <v>Classic</v>
      </c>
      <c r="D3072">
        <v>2</v>
      </c>
      <c r="E3072" s="3">
        <f>_xlfn.XLOOKUP(tbl_OrderProduct[[#This Row],[ProductID]],tbl_Product[ProductID],tbl_Product[ListPrice])*tbl_OrderProduct[[#This Row],[Quantity]]</f>
        <v>81.900000000000006</v>
      </c>
    </row>
    <row r="3073" spans="1:5" x14ac:dyDescent="0.4">
      <c r="A3073" t="s">
        <v>1433</v>
      </c>
      <c r="B3073" t="s">
        <v>130</v>
      </c>
      <c r="C3073" t="str">
        <f>_xlfn.XLOOKUP(tbl_OrderProduct[[#This Row],[ProductID]],tbl_Product[ProductID],tbl_Product[Category])</f>
        <v>Strategy</v>
      </c>
      <c r="D3073">
        <v>1</v>
      </c>
      <c r="E3073" s="3">
        <f>_xlfn.XLOOKUP(tbl_OrderProduct[[#This Row],[ProductID]],tbl_Product[ProductID],tbl_Product[ListPrice])*tbl_OrderProduct[[#This Row],[Quantity]]</f>
        <v>15.5</v>
      </c>
    </row>
    <row r="3074" spans="1:5" x14ac:dyDescent="0.4">
      <c r="A3074" t="s">
        <v>1433</v>
      </c>
      <c r="B3074" t="s">
        <v>146</v>
      </c>
      <c r="C3074" t="str">
        <f>_xlfn.XLOOKUP(tbl_OrderProduct[[#This Row],[ProductID]],tbl_Product[ProductID],tbl_Product[Category])</f>
        <v>Strategy</v>
      </c>
      <c r="D3074">
        <v>3</v>
      </c>
      <c r="E3074" s="3">
        <f>_xlfn.XLOOKUP(tbl_OrderProduct[[#This Row],[ProductID]],tbl_Product[ProductID],tbl_Product[ListPrice])*tbl_OrderProduct[[#This Row],[Quantity]]</f>
        <v>148.47</v>
      </c>
    </row>
    <row r="3075" spans="1:5" x14ac:dyDescent="0.4">
      <c r="A3075" t="s">
        <v>1434</v>
      </c>
      <c r="B3075" t="s">
        <v>163</v>
      </c>
      <c r="C3075" t="str">
        <f>_xlfn.XLOOKUP(tbl_OrderProduct[[#This Row],[ProductID]],tbl_Product[ProductID],tbl_Product[Category])</f>
        <v>Party</v>
      </c>
      <c r="D3075">
        <v>1</v>
      </c>
      <c r="E3075" s="3">
        <f>_xlfn.XLOOKUP(tbl_OrderProduct[[#This Row],[ProductID]],tbl_Product[ProductID],tbl_Product[ListPrice])*tbl_OrderProduct[[#This Row],[Quantity]]</f>
        <v>38</v>
      </c>
    </row>
    <row r="3076" spans="1:5" x14ac:dyDescent="0.4">
      <c r="A3076" t="s">
        <v>1435</v>
      </c>
      <c r="B3076" t="s">
        <v>138</v>
      </c>
      <c r="C3076" t="str">
        <f>_xlfn.XLOOKUP(tbl_OrderProduct[[#This Row],[ProductID]],tbl_Product[ProductID],tbl_Product[Category])</f>
        <v>Classic</v>
      </c>
      <c r="D3076">
        <v>1</v>
      </c>
      <c r="E3076" s="3">
        <f>_xlfn.XLOOKUP(tbl_OrderProduct[[#This Row],[ProductID]],tbl_Product[ProductID],tbl_Product[ListPrice])*tbl_OrderProduct[[#This Row],[Quantity]]</f>
        <v>62</v>
      </c>
    </row>
    <row r="3077" spans="1:5" x14ac:dyDescent="0.4">
      <c r="A3077" t="s">
        <v>1435</v>
      </c>
      <c r="B3077" t="s">
        <v>147</v>
      </c>
      <c r="C3077" t="str">
        <f>_xlfn.XLOOKUP(tbl_OrderProduct[[#This Row],[ProductID]],tbl_Product[ProductID],tbl_Product[Category])</f>
        <v>Classic</v>
      </c>
      <c r="D3077">
        <v>1</v>
      </c>
      <c r="E3077" s="3">
        <f>_xlfn.XLOOKUP(tbl_OrderProduct[[#This Row],[ProductID]],tbl_Product[ProductID],tbl_Product[ListPrice])*tbl_OrderProduct[[#This Row],[Quantity]]</f>
        <v>40.950000000000003</v>
      </c>
    </row>
    <row r="3078" spans="1:5" x14ac:dyDescent="0.4">
      <c r="A3078" t="s">
        <v>1435</v>
      </c>
      <c r="B3078" t="s">
        <v>155</v>
      </c>
      <c r="C3078" t="str">
        <f>_xlfn.XLOOKUP(tbl_OrderProduct[[#This Row],[ProductID]],tbl_Product[ProductID],tbl_Product[Category])</f>
        <v>Strategy</v>
      </c>
      <c r="D3078">
        <v>3</v>
      </c>
      <c r="E3078" s="3">
        <f>_xlfn.XLOOKUP(tbl_OrderProduct[[#This Row],[ProductID]],tbl_Product[ProductID],tbl_Product[ListPrice])*tbl_OrderProduct[[#This Row],[Quantity]]</f>
        <v>81</v>
      </c>
    </row>
    <row r="3079" spans="1:5" x14ac:dyDescent="0.4">
      <c r="A3079" t="s">
        <v>1436</v>
      </c>
      <c r="B3079" t="s">
        <v>138</v>
      </c>
      <c r="C3079" t="str">
        <f>_xlfn.XLOOKUP(tbl_OrderProduct[[#This Row],[ProductID]],tbl_Product[ProductID],tbl_Product[Category])</f>
        <v>Classic</v>
      </c>
      <c r="D3079">
        <v>1</v>
      </c>
      <c r="E3079" s="3">
        <f>_xlfn.XLOOKUP(tbl_OrderProduct[[#This Row],[ProductID]],tbl_Product[ProductID],tbl_Product[ListPrice])*tbl_OrderProduct[[#This Row],[Quantity]]</f>
        <v>62</v>
      </c>
    </row>
    <row r="3080" spans="1:5" x14ac:dyDescent="0.4">
      <c r="A3080" t="s">
        <v>1436</v>
      </c>
      <c r="B3080" t="s">
        <v>140</v>
      </c>
      <c r="C3080" t="str">
        <f>_xlfn.XLOOKUP(tbl_OrderProduct[[#This Row],[ProductID]],tbl_Product[ProductID],tbl_Product[Category])</f>
        <v>Strategy</v>
      </c>
      <c r="D3080">
        <v>2</v>
      </c>
      <c r="E3080" s="3">
        <f>_xlfn.XLOOKUP(tbl_OrderProduct[[#This Row],[ProductID]],tbl_Product[ProductID],tbl_Product[ListPrice])*tbl_OrderProduct[[#This Row],[Quantity]]</f>
        <v>126.98</v>
      </c>
    </row>
    <row r="3081" spans="1:5" x14ac:dyDescent="0.4">
      <c r="A3081" t="s">
        <v>1436</v>
      </c>
      <c r="B3081" t="s">
        <v>11</v>
      </c>
      <c r="C3081" t="str">
        <f>_xlfn.XLOOKUP(tbl_OrderProduct[[#This Row],[ProductID]],tbl_Product[ProductID],tbl_Product[Category])</f>
        <v>Adventure</v>
      </c>
      <c r="D3081">
        <v>1</v>
      </c>
      <c r="E3081" s="3">
        <f>_xlfn.XLOOKUP(tbl_OrderProduct[[#This Row],[ProductID]],tbl_Product[ProductID],tbl_Product[ListPrice])*tbl_OrderProduct[[#This Row],[Quantity]]</f>
        <v>19.95</v>
      </c>
    </row>
    <row r="3082" spans="1:5" x14ac:dyDescent="0.4">
      <c r="A3082" t="s">
        <v>1436</v>
      </c>
      <c r="B3082" t="s">
        <v>6</v>
      </c>
      <c r="C3082" t="str">
        <f>_xlfn.XLOOKUP(tbl_OrderProduct[[#This Row],[ProductID]],tbl_Product[ProductID],tbl_Product[Category])</f>
        <v>Adventure</v>
      </c>
      <c r="D3082">
        <v>2</v>
      </c>
      <c r="E3082" s="3">
        <f>_xlfn.XLOOKUP(tbl_OrderProduct[[#This Row],[ProductID]],tbl_Product[ProductID],tbl_Product[ListPrice])*tbl_OrderProduct[[#This Row],[Quantity]]</f>
        <v>34</v>
      </c>
    </row>
    <row r="3083" spans="1:5" x14ac:dyDescent="0.4">
      <c r="A3083" t="s">
        <v>1437</v>
      </c>
      <c r="B3083" t="s">
        <v>159</v>
      </c>
      <c r="C3083" t="str">
        <f>_xlfn.XLOOKUP(tbl_OrderProduct[[#This Row],[ProductID]],tbl_Product[ProductID],tbl_Product[Category])</f>
        <v>Strategy</v>
      </c>
      <c r="D3083">
        <v>1</v>
      </c>
      <c r="E3083" s="3">
        <f>_xlfn.XLOOKUP(tbl_OrderProduct[[#This Row],[ProductID]],tbl_Product[ProductID],tbl_Product[ListPrice])*tbl_OrderProduct[[#This Row],[Quantity]]</f>
        <v>58</v>
      </c>
    </row>
    <row r="3084" spans="1:5" x14ac:dyDescent="0.4">
      <c r="A3084" t="s">
        <v>1437</v>
      </c>
      <c r="B3084" t="s">
        <v>138</v>
      </c>
      <c r="C3084" t="str">
        <f>_xlfn.XLOOKUP(tbl_OrderProduct[[#This Row],[ProductID]],tbl_Product[ProductID],tbl_Product[Category])</f>
        <v>Classic</v>
      </c>
      <c r="D3084">
        <v>1</v>
      </c>
      <c r="E3084" s="3">
        <f>_xlfn.XLOOKUP(tbl_OrderProduct[[#This Row],[ProductID]],tbl_Product[ProductID],tbl_Product[ListPrice])*tbl_OrderProduct[[#This Row],[Quantity]]</f>
        <v>62</v>
      </c>
    </row>
    <row r="3085" spans="1:5" x14ac:dyDescent="0.4">
      <c r="A3085" t="s">
        <v>1437</v>
      </c>
      <c r="B3085" t="s">
        <v>146</v>
      </c>
      <c r="C3085" t="str">
        <f>_xlfn.XLOOKUP(tbl_OrderProduct[[#This Row],[ProductID]],tbl_Product[ProductID],tbl_Product[Category])</f>
        <v>Strategy</v>
      </c>
      <c r="D3085">
        <v>1</v>
      </c>
      <c r="E3085" s="3">
        <f>_xlfn.XLOOKUP(tbl_OrderProduct[[#This Row],[ProductID]],tbl_Product[ProductID],tbl_Product[ListPrice])*tbl_OrderProduct[[#This Row],[Quantity]]</f>
        <v>49.49</v>
      </c>
    </row>
    <row r="3086" spans="1:5" x14ac:dyDescent="0.4">
      <c r="A3086" t="s">
        <v>1437</v>
      </c>
      <c r="B3086" t="s">
        <v>3</v>
      </c>
      <c r="C3086" t="str">
        <f>_xlfn.XLOOKUP(tbl_OrderProduct[[#This Row],[ProductID]],tbl_Product[ProductID],tbl_Product[Category])</f>
        <v>Co-op</v>
      </c>
      <c r="D3086">
        <v>3</v>
      </c>
      <c r="E3086" s="3">
        <f>_xlfn.XLOOKUP(tbl_OrderProduct[[#This Row],[ProductID]],tbl_Product[ProductID],tbl_Product[ListPrice])*tbl_OrderProduct[[#This Row],[Quantity]]</f>
        <v>104.85000000000001</v>
      </c>
    </row>
    <row r="3087" spans="1:5" x14ac:dyDescent="0.4">
      <c r="A3087" t="s">
        <v>1438</v>
      </c>
      <c r="B3087" t="s">
        <v>145</v>
      </c>
      <c r="C3087" t="str">
        <f>_xlfn.XLOOKUP(tbl_OrderProduct[[#This Row],[ProductID]],tbl_Product[ProductID],tbl_Product[Category])</f>
        <v>Adventure</v>
      </c>
      <c r="D3087">
        <v>1</v>
      </c>
      <c r="E3087" s="3">
        <f>_xlfn.XLOOKUP(tbl_OrderProduct[[#This Row],[ProductID]],tbl_Product[ProductID],tbl_Product[ListPrice])*tbl_OrderProduct[[#This Row],[Quantity]]</f>
        <v>40.5</v>
      </c>
    </row>
    <row r="3088" spans="1:5" x14ac:dyDescent="0.4">
      <c r="A3088" t="s">
        <v>1438</v>
      </c>
      <c r="B3088" t="s">
        <v>154</v>
      </c>
      <c r="C3088" t="str">
        <f>_xlfn.XLOOKUP(tbl_OrderProduct[[#This Row],[ProductID]],tbl_Product[ProductID],tbl_Product[Category])</f>
        <v>Strategy</v>
      </c>
      <c r="D3088">
        <v>2</v>
      </c>
      <c r="E3088" s="3">
        <f>_xlfn.XLOOKUP(tbl_OrderProduct[[#This Row],[ProductID]],tbl_Product[ProductID],tbl_Product[ListPrice])*tbl_OrderProduct[[#This Row],[Quantity]]</f>
        <v>62</v>
      </c>
    </row>
    <row r="3089" spans="1:5" x14ac:dyDescent="0.4">
      <c r="A3089" t="s">
        <v>1439</v>
      </c>
      <c r="B3089" t="s">
        <v>131</v>
      </c>
      <c r="C3089" t="str">
        <f>_xlfn.XLOOKUP(tbl_OrderProduct[[#This Row],[ProductID]],tbl_Product[ProductID],tbl_Product[Category])</f>
        <v>Strategy</v>
      </c>
      <c r="D3089">
        <v>1</v>
      </c>
      <c r="E3089" s="3">
        <f>_xlfn.XLOOKUP(tbl_OrderProduct[[#This Row],[ProductID]],tbl_Product[ProductID],tbl_Product[ListPrice])*tbl_OrderProduct[[#This Row],[Quantity]]</f>
        <v>49</v>
      </c>
    </row>
    <row r="3090" spans="1:5" x14ac:dyDescent="0.4">
      <c r="A3090" t="s">
        <v>1439</v>
      </c>
      <c r="B3090" t="s">
        <v>163</v>
      </c>
      <c r="C3090" t="str">
        <f>_xlfn.XLOOKUP(tbl_OrderProduct[[#This Row],[ProductID]],tbl_Product[ProductID],tbl_Product[Category])</f>
        <v>Party</v>
      </c>
      <c r="D3090">
        <v>2</v>
      </c>
      <c r="E3090" s="3">
        <f>_xlfn.XLOOKUP(tbl_OrderProduct[[#This Row],[ProductID]],tbl_Product[ProductID],tbl_Product[ListPrice])*tbl_OrderProduct[[#This Row],[Quantity]]</f>
        <v>76</v>
      </c>
    </row>
    <row r="3091" spans="1:5" x14ac:dyDescent="0.4">
      <c r="A3091" t="s">
        <v>1440</v>
      </c>
      <c r="B3091" t="s">
        <v>147</v>
      </c>
      <c r="C3091" t="str">
        <f>_xlfn.XLOOKUP(tbl_OrderProduct[[#This Row],[ProductID]],tbl_Product[ProductID],tbl_Product[Category])</f>
        <v>Classic</v>
      </c>
      <c r="D3091">
        <v>1</v>
      </c>
      <c r="E3091" s="3">
        <f>_xlfn.XLOOKUP(tbl_OrderProduct[[#This Row],[ProductID]],tbl_Product[ProductID],tbl_Product[ListPrice])*tbl_OrderProduct[[#This Row],[Quantity]]</f>
        <v>40.950000000000003</v>
      </c>
    </row>
    <row r="3092" spans="1:5" x14ac:dyDescent="0.4">
      <c r="A3092" t="s">
        <v>1441</v>
      </c>
      <c r="B3092" t="s">
        <v>129</v>
      </c>
      <c r="C3092" t="str">
        <f>_xlfn.XLOOKUP(tbl_OrderProduct[[#This Row],[ProductID]],tbl_Product[ProductID],tbl_Product[Category])</f>
        <v>Party</v>
      </c>
      <c r="D3092">
        <v>1</v>
      </c>
      <c r="E3092" s="3">
        <f>_xlfn.XLOOKUP(tbl_OrderProduct[[#This Row],[ProductID]],tbl_Product[ProductID],tbl_Product[ListPrice])*tbl_OrderProduct[[#This Row],[Quantity]]</f>
        <v>49.49</v>
      </c>
    </row>
    <row r="3093" spans="1:5" x14ac:dyDescent="0.4">
      <c r="A3093" t="s">
        <v>1442</v>
      </c>
      <c r="B3093" t="s">
        <v>7</v>
      </c>
      <c r="C3093" t="str">
        <f>_xlfn.XLOOKUP(tbl_OrderProduct[[#This Row],[ProductID]],tbl_Product[ProductID],tbl_Product[Category])</f>
        <v>Strategy</v>
      </c>
      <c r="D3093">
        <v>1</v>
      </c>
      <c r="E3093" s="3">
        <f>_xlfn.XLOOKUP(tbl_OrderProduct[[#This Row],[ProductID]],tbl_Product[ProductID],tbl_Product[ListPrice])*tbl_OrderProduct[[#This Row],[Quantity]]</f>
        <v>53</v>
      </c>
    </row>
    <row r="3094" spans="1:5" x14ac:dyDescent="0.4">
      <c r="A3094" t="s">
        <v>1442</v>
      </c>
      <c r="B3094" t="s">
        <v>129</v>
      </c>
      <c r="C3094" t="str">
        <f>_xlfn.XLOOKUP(tbl_OrderProduct[[#This Row],[ProductID]],tbl_Product[ProductID],tbl_Product[Category])</f>
        <v>Party</v>
      </c>
      <c r="D3094">
        <v>2</v>
      </c>
      <c r="E3094" s="3">
        <f>_xlfn.XLOOKUP(tbl_OrderProduct[[#This Row],[ProductID]],tbl_Product[ProductID],tbl_Product[ListPrice])*tbl_OrderProduct[[#This Row],[Quantity]]</f>
        <v>98.98</v>
      </c>
    </row>
    <row r="3095" spans="1:5" x14ac:dyDescent="0.4">
      <c r="A3095" t="s">
        <v>1443</v>
      </c>
      <c r="B3095" t="s">
        <v>139</v>
      </c>
      <c r="C3095" t="str">
        <f>_xlfn.XLOOKUP(tbl_OrderProduct[[#This Row],[ProductID]],tbl_Product[ProductID],tbl_Product[Category])</f>
        <v>Strategy</v>
      </c>
      <c r="D3095">
        <v>2</v>
      </c>
      <c r="E3095" s="3">
        <f>_xlfn.XLOOKUP(tbl_OrderProduct[[#This Row],[ProductID]],tbl_Product[ProductID],tbl_Product[ListPrice])*tbl_OrderProduct[[#This Row],[Quantity]]</f>
        <v>109.98</v>
      </c>
    </row>
    <row r="3096" spans="1:5" x14ac:dyDescent="0.4">
      <c r="A3096" t="s">
        <v>1444</v>
      </c>
      <c r="B3096" t="s">
        <v>152</v>
      </c>
      <c r="C3096" t="str">
        <f>_xlfn.XLOOKUP(tbl_OrderProduct[[#This Row],[ProductID]],tbl_Product[ProductID],tbl_Product[Category])</f>
        <v>Party</v>
      </c>
      <c r="D3096">
        <v>1</v>
      </c>
      <c r="E3096" s="3">
        <f>_xlfn.XLOOKUP(tbl_OrderProduct[[#This Row],[ProductID]],tbl_Product[ProductID],tbl_Product[ListPrice])*tbl_OrderProduct[[#This Row],[Quantity]]</f>
        <v>59.95</v>
      </c>
    </row>
    <row r="3097" spans="1:5" x14ac:dyDescent="0.4">
      <c r="A3097" t="s">
        <v>1445</v>
      </c>
      <c r="B3097" t="s">
        <v>141</v>
      </c>
      <c r="C3097" t="str">
        <f>_xlfn.XLOOKUP(tbl_OrderProduct[[#This Row],[ProductID]],tbl_Product[ProductID],tbl_Product[Category])</f>
        <v>Strategy</v>
      </c>
      <c r="D3097">
        <v>1</v>
      </c>
      <c r="E3097" s="3">
        <f>_xlfn.XLOOKUP(tbl_OrderProduct[[#This Row],[ProductID]],tbl_Product[ProductID],tbl_Product[ListPrice])*tbl_OrderProduct[[#This Row],[Quantity]]</f>
        <v>24</v>
      </c>
    </row>
    <row r="3098" spans="1:5" x14ac:dyDescent="0.4">
      <c r="A3098" t="s">
        <v>1445</v>
      </c>
      <c r="B3098" t="s">
        <v>163</v>
      </c>
      <c r="C3098" t="str">
        <f>_xlfn.XLOOKUP(tbl_OrderProduct[[#This Row],[ProductID]],tbl_Product[ProductID],tbl_Product[Category])</f>
        <v>Party</v>
      </c>
      <c r="D3098">
        <v>2</v>
      </c>
      <c r="E3098" s="3">
        <f>_xlfn.XLOOKUP(tbl_OrderProduct[[#This Row],[ProductID]],tbl_Product[ProductID],tbl_Product[ListPrice])*tbl_OrderProduct[[#This Row],[Quantity]]</f>
        <v>76</v>
      </c>
    </row>
    <row r="3099" spans="1:5" x14ac:dyDescent="0.4">
      <c r="A3099" t="s">
        <v>1445</v>
      </c>
      <c r="B3099" t="s">
        <v>139</v>
      </c>
      <c r="C3099" t="str">
        <f>_xlfn.XLOOKUP(tbl_OrderProduct[[#This Row],[ProductID]],tbl_Product[ProductID],tbl_Product[Category])</f>
        <v>Strategy</v>
      </c>
      <c r="D3099">
        <v>1</v>
      </c>
      <c r="E3099" s="3">
        <f>_xlfn.XLOOKUP(tbl_OrderProduct[[#This Row],[ProductID]],tbl_Product[ProductID],tbl_Product[ListPrice])*tbl_OrderProduct[[#This Row],[Quantity]]</f>
        <v>54.99</v>
      </c>
    </row>
    <row r="3100" spans="1:5" x14ac:dyDescent="0.4">
      <c r="A3100" t="s">
        <v>1445</v>
      </c>
      <c r="B3100" t="s">
        <v>136</v>
      </c>
      <c r="C3100" t="str">
        <f>_xlfn.XLOOKUP(tbl_OrderProduct[[#This Row],[ProductID]],tbl_Product[ProductID],tbl_Product[Category])</f>
        <v>Party</v>
      </c>
      <c r="D3100">
        <v>1</v>
      </c>
      <c r="E3100" s="3">
        <f>_xlfn.XLOOKUP(tbl_OrderProduct[[#This Row],[ProductID]],tbl_Product[ProductID],tbl_Product[ListPrice])*tbl_OrderProduct[[#This Row],[Quantity]]</f>
        <v>33</v>
      </c>
    </row>
    <row r="3101" spans="1:5" x14ac:dyDescent="0.4">
      <c r="A3101" t="s">
        <v>1446</v>
      </c>
      <c r="B3101" t="s">
        <v>153</v>
      </c>
      <c r="C3101" t="str">
        <f>_xlfn.XLOOKUP(tbl_OrderProduct[[#This Row],[ProductID]],tbl_Product[ProductID],tbl_Product[Category])</f>
        <v>Strategy</v>
      </c>
      <c r="D3101">
        <v>1</v>
      </c>
      <c r="E3101" s="3">
        <f>_xlfn.XLOOKUP(tbl_OrderProduct[[#This Row],[ProductID]],tbl_Product[ProductID],tbl_Product[ListPrice])*tbl_OrderProduct[[#This Row],[Quantity]]</f>
        <v>37.950000000000003</v>
      </c>
    </row>
    <row r="3102" spans="1:5" x14ac:dyDescent="0.4">
      <c r="A3102" t="s">
        <v>1447</v>
      </c>
      <c r="B3102" t="s">
        <v>11</v>
      </c>
      <c r="C3102" t="str">
        <f>_xlfn.XLOOKUP(tbl_OrderProduct[[#This Row],[ProductID]],tbl_Product[ProductID],tbl_Product[Category])</f>
        <v>Adventure</v>
      </c>
      <c r="D3102">
        <v>1</v>
      </c>
      <c r="E3102" s="3">
        <f>_xlfn.XLOOKUP(tbl_OrderProduct[[#This Row],[ProductID]],tbl_Product[ProductID],tbl_Product[ListPrice])*tbl_OrderProduct[[#This Row],[Quantity]]</f>
        <v>19.95</v>
      </c>
    </row>
    <row r="3103" spans="1:5" x14ac:dyDescent="0.4">
      <c r="A3103" t="s">
        <v>1448</v>
      </c>
      <c r="B3103" t="s">
        <v>7</v>
      </c>
      <c r="C3103" t="str">
        <f>_xlfn.XLOOKUP(tbl_OrderProduct[[#This Row],[ProductID]],tbl_Product[ProductID],tbl_Product[Category])</f>
        <v>Strategy</v>
      </c>
      <c r="D3103">
        <v>2</v>
      </c>
      <c r="E3103" s="3">
        <f>_xlfn.XLOOKUP(tbl_OrderProduct[[#This Row],[ProductID]],tbl_Product[ProductID],tbl_Product[ListPrice])*tbl_OrderProduct[[#This Row],[Quantity]]</f>
        <v>106</v>
      </c>
    </row>
    <row r="3104" spans="1:5" x14ac:dyDescent="0.4">
      <c r="A3104" t="s">
        <v>1449</v>
      </c>
      <c r="B3104" t="s">
        <v>156</v>
      </c>
      <c r="C3104" t="str">
        <f>_xlfn.XLOOKUP(tbl_OrderProduct[[#This Row],[ProductID]],tbl_Product[ProductID],tbl_Product[Category])</f>
        <v>Strategy</v>
      </c>
      <c r="D3104">
        <v>1</v>
      </c>
      <c r="E3104" s="3">
        <f>_xlfn.XLOOKUP(tbl_OrderProduct[[#This Row],[ProductID]],tbl_Product[ProductID],tbl_Product[ListPrice])*tbl_OrderProduct[[#This Row],[Quantity]]</f>
        <v>40.99</v>
      </c>
    </row>
    <row r="3105" spans="1:5" x14ac:dyDescent="0.4">
      <c r="A3105" t="s">
        <v>1450</v>
      </c>
      <c r="B3105" t="s">
        <v>154</v>
      </c>
      <c r="C3105" t="str">
        <f>_xlfn.XLOOKUP(tbl_OrderProduct[[#This Row],[ProductID]],tbl_Product[ProductID],tbl_Product[Category])</f>
        <v>Strategy</v>
      </c>
      <c r="D3105">
        <v>1</v>
      </c>
      <c r="E3105" s="3">
        <f>_xlfn.XLOOKUP(tbl_OrderProduct[[#This Row],[ProductID]],tbl_Product[ProductID],tbl_Product[ListPrice])*tbl_OrderProduct[[#This Row],[Quantity]]</f>
        <v>31</v>
      </c>
    </row>
    <row r="3106" spans="1:5" x14ac:dyDescent="0.4">
      <c r="A3106" t="s">
        <v>1450</v>
      </c>
      <c r="B3106" t="s">
        <v>9</v>
      </c>
      <c r="C3106" t="str">
        <f>_xlfn.XLOOKUP(tbl_OrderProduct[[#This Row],[ProductID]],tbl_Product[ProductID],tbl_Product[Category])</f>
        <v>Strategy</v>
      </c>
      <c r="D3106">
        <v>1</v>
      </c>
      <c r="E3106" s="3">
        <f>_xlfn.XLOOKUP(tbl_OrderProduct[[#This Row],[ProductID]],tbl_Product[ProductID],tbl_Product[ListPrice])*tbl_OrderProduct[[#This Row],[Quantity]]</f>
        <v>73.95</v>
      </c>
    </row>
    <row r="3107" spans="1:5" x14ac:dyDescent="0.4">
      <c r="A3107" t="s">
        <v>1451</v>
      </c>
      <c r="B3107" t="s">
        <v>157</v>
      </c>
      <c r="C3107" t="str">
        <f>_xlfn.XLOOKUP(tbl_OrderProduct[[#This Row],[ProductID]],tbl_Product[ProductID],tbl_Product[Category])</f>
        <v>Strategy</v>
      </c>
      <c r="D3107">
        <v>1</v>
      </c>
      <c r="E3107" s="3">
        <f>_xlfn.XLOOKUP(tbl_OrderProduct[[#This Row],[ProductID]],tbl_Product[ProductID],tbl_Product[ListPrice])*tbl_OrderProduct[[#This Row],[Quantity]]</f>
        <v>47</v>
      </c>
    </row>
    <row r="3108" spans="1:5" x14ac:dyDescent="0.4">
      <c r="A3108" t="s">
        <v>1452</v>
      </c>
      <c r="B3108" t="s">
        <v>5</v>
      </c>
      <c r="C3108" t="str">
        <f>_xlfn.XLOOKUP(tbl_OrderProduct[[#This Row],[ProductID]],tbl_Product[ProductID],tbl_Product[Category])</f>
        <v>Strategy</v>
      </c>
      <c r="D3108">
        <v>1</v>
      </c>
      <c r="E3108" s="3">
        <f>_xlfn.XLOOKUP(tbl_OrderProduct[[#This Row],[ProductID]],tbl_Product[ProductID],tbl_Product[ListPrice])*tbl_OrderProduct[[#This Row],[Quantity]]</f>
        <v>49.95</v>
      </c>
    </row>
    <row r="3109" spans="1:5" x14ac:dyDescent="0.4">
      <c r="A3109" t="s">
        <v>1452</v>
      </c>
      <c r="B3109" t="s">
        <v>143</v>
      </c>
      <c r="C3109" t="str">
        <f>_xlfn.XLOOKUP(tbl_OrderProduct[[#This Row],[ProductID]],tbl_Product[ProductID],tbl_Product[Category])</f>
        <v>Party</v>
      </c>
      <c r="D3109">
        <v>1</v>
      </c>
      <c r="E3109" s="3">
        <f>_xlfn.XLOOKUP(tbl_OrderProduct[[#This Row],[ProductID]],tbl_Product[ProductID],tbl_Product[ListPrice])*tbl_OrderProduct[[#This Row],[Quantity]]</f>
        <v>21.95</v>
      </c>
    </row>
    <row r="3110" spans="1:5" x14ac:dyDescent="0.4">
      <c r="A3110" t="s">
        <v>1452</v>
      </c>
      <c r="B3110" t="s">
        <v>150</v>
      </c>
      <c r="C3110" t="str">
        <f>_xlfn.XLOOKUP(tbl_OrderProduct[[#This Row],[ProductID]],tbl_Product[ProductID],tbl_Product[Category])</f>
        <v>Party</v>
      </c>
      <c r="D3110">
        <v>1</v>
      </c>
      <c r="E3110" s="3">
        <f>_xlfn.XLOOKUP(tbl_OrderProduct[[#This Row],[ProductID]],tbl_Product[ProductID],tbl_Product[ListPrice])*tbl_OrderProduct[[#This Row],[Quantity]]</f>
        <v>35</v>
      </c>
    </row>
    <row r="3111" spans="1:5" x14ac:dyDescent="0.4">
      <c r="A3111" t="s">
        <v>1453</v>
      </c>
      <c r="B3111" t="s">
        <v>7</v>
      </c>
      <c r="C3111" t="str">
        <f>_xlfn.XLOOKUP(tbl_OrderProduct[[#This Row],[ProductID]],tbl_Product[ProductID],tbl_Product[Category])</f>
        <v>Strategy</v>
      </c>
      <c r="D3111">
        <v>1</v>
      </c>
      <c r="E3111" s="3">
        <f>_xlfn.XLOOKUP(tbl_OrderProduct[[#This Row],[ProductID]],tbl_Product[ProductID],tbl_Product[ListPrice])*tbl_OrderProduct[[#This Row],[Quantity]]</f>
        <v>53</v>
      </c>
    </row>
    <row r="3112" spans="1:5" x14ac:dyDescent="0.4">
      <c r="A3112" t="s">
        <v>1453</v>
      </c>
      <c r="B3112" t="s">
        <v>155</v>
      </c>
      <c r="C3112" t="str">
        <f>_xlfn.XLOOKUP(tbl_OrderProduct[[#This Row],[ProductID]],tbl_Product[ProductID],tbl_Product[Category])</f>
        <v>Strategy</v>
      </c>
      <c r="D3112">
        <v>1</v>
      </c>
      <c r="E3112" s="3">
        <f>_xlfn.XLOOKUP(tbl_OrderProduct[[#This Row],[ProductID]],tbl_Product[ProductID],tbl_Product[ListPrice])*tbl_OrderProduct[[#This Row],[Quantity]]</f>
        <v>27</v>
      </c>
    </row>
    <row r="3113" spans="1:5" x14ac:dyDescent="0.4">
      <c r="A3113" t="s">
        <v>1454</v>
      </c>
      <c r="B3113" t="s">
        <v>153</v>
      </c>
      <c r="C3113" t="str">
        <f>_xlfn.XLOOKUP(tbl_OrderProduct[[#This Row],[ProductID]],tbl_Product[ProductID],tbl_Product[Category])</f>
        <v>Strategy</v>
      </c>
      <c r="D3113">
        <v>1</v>
      </c>
      <c r="E3113" s="3">
        <f>_xlfn.XLOOKUP(tbl_OrderProduct[[#This Row],[ProductID]],tbl_Product[ProductID],tbl_Product[ListPrice])*tbl_OrderProduct[[#This Row],[Quantity]]</f>
        <v>37.950000000000003</v>
      </c>
    </row>
    <row r="3114" spans="1:5" x14ac:dyDescent="0.4">
      <c r="A3114" t="s">
        <v>1454</v>
      </c>
      <c r="B3114" t="s">
        <v>164</v>
      </c>
      <c r="C3114" t="str">
        <f>_xlfn.XLOOKUP(tbl_OrderProduct[[#This Row],[ProductID]],tbl_Product[ProductID],tbl_Product[Category])</f>
        <v>Strategy</v>
      </c>
      <c r="D3114">
        <v>1</v>
      </c>
      <c r="E3114" s="3">
        <f>_xlfn.XLOOKUP(tbl_OrderProduct[[#This Row],[ProductID]],tbl_Product[ProductID],tbl_Product[ListPrice])*tbl_OrderProduct[[#This Row],[Quantity]]</f>
        <v>29</v>
      </c>
    </row>
    <row r="3115" spans="1:5" x14ac:dyDescent="0.4">
      <c r="A3115" t="s">
        <v>1455</v>
      </c>
      <c r="B3115" t="s">
        <v>149</v>
      </c>
      <c r="C3115" t="str">
        <f>_xlfn.XLOOKUP(tbl_OrderProduct[[#This Row],[ProductID]],tbl_Product[ProductID],tbl_Product[Category])</f>
        <v>Co-op</v>
      </c>
      <c r="D3115">
        <v>2</v>
      </c>
      <c r="E3115" s="3">
        <f>_xlfn.XLOOKUP(tbl_OrderProduct[[#This Row],[ProductID]],tbl_Product[ProductID],tbl_Product[ListPrice])*tbl_OrderProduct[[#This Row],[Quantity]]</f>
        <v>41.98</v>
      </c>
    </row>
    <row r="3116" spans="1:5" x14ac:dyDescent="0.4">
      <c r="A3116" t="s">
        <v>1456</v>
      </c>
      <c r="B3116" t="s">
        <v>149</v>
      </c>
      <c r="C3116" t="str">
        <f>_xlfn.XLOOKUP(tbl_OrderProduct[[#This Row],[ProductID]],tbl_Product[ProductID],tbl_Product[Category])</f>
        <v>Co-op</v>
      </c>
      <c r="D3116">
        <v>1</v>
      </c>
      <c r="E3116" s="3">
        <f>_xlfn.XLOOKUP(tbl_OrderProduct[[#This Row],[ProductID]],tbl_Product[ProductID],tbl_Product[ListPrice])*tbl_OrderProduct[[#This Row],[Quantity]]</f>
        <v>20.99</v>
      </c>
    </row>
    <row r="3117" spans="1:5" x14ac:dyDescent="0.4">
      <c r="A3117" t="s">
        <v>1456</v>
      </c>
      <c r="B3117" t="s">
        <v>141</v>
      </c>
      <c r="C3117" t="str">
        <f>_xlfn.XLOOKUP(tbl_OrderProduct[[#This Row],[ProductID]],tbl_Product[ProductID],tbl_Product[Category])</f>
        <v>Strategy</v>
      </c>
      <c r="D3117">
        <v>2</v>
      </c>
      <c r="E3117" s="3">
        <f>_xlfn.XLOOKUP(tbl_OrderProduct[[#This Row],[ProductID]],tbl_Product[ProductID],tbl_Product[ListPrice])*tbl_OrderProduct[[#This Row],[Quantity]]</f>
        <v>48</v>
      </c>
    </row>
    <row r="3118" spans="1:5" x14ac:dyDescent="0.4">
      <c r="A3118" t="s">
        <v>1457</v>
      </c>
      <c r="B3118" t="s">
        <v>164</v>
      </c>
      <c r="C3118" t="str">
        <f>_xlfn.XLOOKUP(tbl_OrderProduct[[#This Row],[ProductID]],tbl_Product[ProductID],tbl_Product[Category])</f>
        <v>Strategy</v>
      </c>
      <c r="D3118">
        <v>1</v>
      </c>
      <c r="E3118" s="3">
        <f>_xlfn.XLOOKUP(tbl_OrderProduct[[#This Row],[ProductID]],tbl_Product[ProductID],tbl_Product[ListPrice])*tbl_OrderProduct[[#This Row],[Quantity]]</f>
        <v>29</v>
      </c>
    </row>
    <row r="3119" spans="1:5" x14ac:dyDescent="0.4">
      <c r="A3119" t="s">
        <v>1458</v>
      </c>
      <c r="B3119" t="s">
        <v>163</v>
      </c>
      <c r="C3119" t="str">
        <f>_xlfn.XLOOKUP(tbl_OrderProduct[[#This Row],[ProductID]],tbl_Product[ProductID],tbl_Product[Category])</f>
        <v>Party</v>
      </c>
      <c r="D3119">
        <v>1</v>
      </c>
      <c r="E3119" s="3">
        <f>_xlfn.XLOOKUP(tbl_OrderProduct[[#This Row],[ProductID]],tbl_Product[ProductID],tbl_Product[ListPrice])*tbl_OrderProduct[[#This Row],[Quantity]]</f>
        <v>38</v>
      </c>
    </row>
    <row r="3120" spans="1:5" x14ac:dyDescent="0.4">
      <c r="A3120" t="s">
        <v>1458</v>
      </c>
      <c r="B3120" t="s">
        <v>138</v>
      </c>
      <c r="C3120" t="str">
        <f>_xlfn.XLOOKUP(tbl_OrderProduct[[#This Row],[ProductID]],tbl_Product[ProductID],tbl_Product[Category])</f>
        <v>Classic</v>
      </c>
      <c r="D3120">
        <v>1</v>
      </c>
      <c r="E3120" s="3">
        <f>_xlfn.XLOOKUP(tbl_OrderProduct[[#This Row],[ProductID]],tbl_Product[ProductID],tbl_Product[ListPrice])*tbl_OrderProduct[[#This Row],[Quantity]]</f>
        <v>62</v>
      </c>
    </row>
    <row r="3121" spans="1:5" x14ac:dyDescent="0.4">
      <c r="A3121" t="s">
        <v>1458</v>
      </c>
      <c r="B3121" t="s">
        <v>8</v>
      </c>
      <c r="C3121" t="str">
        <f>_xlfn.XLOOKUP(tbl_OrderProduct[[#This Row],[ProductID]],tbl_Product[ProductID],tbl_Product[Category])</f>
        <v>Adventure</v>
      </c>
      <c r="D3121">
        <v>1</v>
      </c>
      <c r="E3121" s="3">
        <f>_xlfn.XLOOKUP(tbl_OrderProduct[[#This Row],[ProductID]],tbl_Product[ProductID],tbl_Product[ListPrice])*tbl_OrderProduct[[#This Row],[Quantity]]</f>
        <v>54.5</v>
      </c>
    </row>
    <row r="3122" spans="1:5" x14ac:dyDescent="0.4">
      <c r="A3122" t="s">
        <v>1459</v>
      </c>
      <c r="B3122" t="s">
        <v>159</v>
      </c>
      <c r="C3122" t="str">
        <f>_xlfn.XLOOKUP(tbl_OrderProduct[[#This Row],[ProductID]],tbl_Product[ProductID],tbl_Product[Category])</f>
        <v>Strategy</v>
      </c>
      <c r="D3122">
        <v>1</v>
      </c>
      <c r="E3122" s="3">
        <f>_xlfn.XLOOKUP(tbl_OrderProduct[[#This Row],[ProductID]],tbl_Product[ProductID],tbl_Product[ListPrice])*tbl_OrderProduct[[#This Row],[Quantity]]</f>
        <v>58</v>
      </c>
    </row>
    <row r="3123" spans="1:5" x14ac:dyDescent="0.4">
      <c r="A3123" t="s">
        <v>1460</v>
      </c>
      <c r="B3123" t="s">
        <v>9</v>
      </c>
      <c r="C3123" t="str">
        <f>_xlfn.XLOOKUP(tbl_OrderProduct[[#This Row],[ProductID]],tbl_Product[ProductID],tbl_Product[Category])</f>
        <v>Strategy</v>
      </c>
      <c r="D3123">
        <v>1</v>
      </c>
      <c r="E3123" s="3">
        <f>_xlfn.XLOOKUP(tbl_OrderProduct[[#This Row],[ProductID]],tbl_Product[ProductID],tbl_Product[ListPrice])*tbl_OrderProduct[[#This Row],[Quantity]]</f>
        <v>73.95</v>
      </c>
    </row>
    <row r="3124" spans="1:5" x14ac:dyDescent="0.4">
      <c r="A3124" t="s">
        <v>1461</v>
      </c>
      <c r="B3124" t="s">
        <v>133</v>
      </c>
      <c r="C3124" t="str">
        <f>_xlfn.XLOOKUP(tbl_OrderProduct[[#This Row],[ProductID]],tbl_Product[ProductID],tbl_Product[Category])</f>
        <v>Adventure</v>
      </c>
      <c r="D3124">
        <v>1</v>
      </c>
      <c r="E3124" s="3">
        <f>_xlfn.XLOOKUP(tbl_OrderProduct[[#This Row],[ProductID]],tbl_Product[ProductID],tbl_Product[ListPrice])*tbl_OrderProduct[[#This Row],[Quantity]]</f>
        <v>23.95</v>
      </c>
    </row>
    <row r="3125" spans="1:5" x14ac:dyDescent="0.4">
      <c r="A3125" t="s">
        <v>1462</v>
      </c>
      <c r="B3125" t="s">
        <v>141</v>
      </c>
      <c r="C3125" t="str">
        <f>_xlfn.XLOOKUP(tbl_OrderProduct[[#This Row],[ProductID]],tbl_Product[ProductID],tbl_Product[Category])</f>
        <v>Strategy</v>
      </c>
      <c r="D3125">
        <v>1</v>
      </c>
      <c r="E3125" s="3">
        <f>_xlfn.XLOOKUP(tbl_OrderProduct[[#This Row],[ProductID]],tbl_Product[ProductID],tbl_Product[ListPrice])*tbl_OrderProduct[[#This Row],[Quantity]]</f>
        <v>24</v>
      </c>
    </row>
    <row r="3126" spans="1:5" x14ac:dyDescent="0.4">
      <c r="A3126" t="s">
        <v>1463</v>
      </c>
      <c r="B3126" t="s">
        <v>159</v>
      </c>
      <c r="C3126" t="str">
        <f>_xlfn.XLOOKUP(tbl_OrderProduct[[#This Row],[ProductID]],tbl_Product[ProductID],tbl_Product[Category])</f>
        <v>Strategy</v>
      </c>
      <c r="D3126">
        <v>1</v>
      </c>
      <c r="E3126" s="3">
        <f>_xlfn.XLOOKUP(tbl_OrderProduct[[#This Row],[ProductID]],tbl_Product[ProductID],tbl_Product[ListPrice])*tbl_OrderProduct[[#This Row],[Quantity]]</f>
        <v>58</v>
      </c>
    </row>
    <row r="3127" spans="1:5" x14ac:dyDescent="0.4">
      <c r="A3127" t="s">
        <v>1463</v>
      </c>
      <c r="B3127" t="s">
        <v>139</v>
      </c>
      <c r="C3127" t="str">
        <f>_xlfn.XLOOKUP(tbl_OrderProduct[[#This Row],[ProductID]],tbl_Product[ProductID],tbl_Product[Category])</f>
        <v>Strategy</v>
      </c>
      <c r="D3127">
        <v>1</v>
      </c>
      <c r="E3127" s="3">
        <f>_xlfn.XLOOKUP(tbl_OrderProduct[[#This Row],[ProductID]],tbl_Product[ProductID],tbl_Product[ListPrice])*tbl_OrderProduct[[#This Row],[Quantity]]</f>
        <v>54.99</v>
      </c>
    </row>
    <row r="3128" spans="1:5" x14ac:dyDescent="0.4">
      <c r="A3128" t="s">
        <v>1463</v>
      </c>
      <c r="B3128" t="s">
        <v>157</v>
      </c>
      <c r="C3128" t="str">
        <f>_xlfn.XLOOKUP(tbl_OrderProduct[[#This Row],[ProductID]],tbl_Product[ProductID],tbl_Product[Category])</f>
        <v>Strategy</v>
      </c>
      <c r="D3128">
        <v>2</v>
      </c>
      <c r="E3128" s="3">
        <f>_xlfn.XLOOKUP(tbl_OrderProduct[[#This Row],[ProductID]],tbl_Product[ProductID],tbl_Product[ListPrice])*tbl_OrderProduct[[#This Row],[Quantity]]</f>
        <v>94</v>
      </c>
    </row>
    <row r="3129" spans="1:5" x14ac:dyDescent="0.4">
      <c r="A3129" t="s">
        <v>1463</v>
      </c>
      <c r="B3129" t="s">
        <v>148</v>
      </c>
      <c r="C3129" t="str">
        <f>_xlfn.XLOOKUP(tbl_OrderProduct[[#This Row],[ProductID]],tbl_Product[ProductID],tbl_Product[Category])</f>
        <v>Strategy</v>
      </c>
      <c r="D3129">
        <v>1</v>
      </c>
      <c r="E3129" s="3">
        <f>_xlfn.XLOOKUP(tbl_OrderProduct[[#This Row],[ProductID]],tbl_Product[ProductID],tbl_Product[ListPrice])*tbl_OrderProduct[[#This Row],[Quantity]]</f>
        <v>20.49</v>
      </c>
    </row>
    <row r="3130" spans="1:5" x14ac:dyDescent="0.4">
      <c r="A3130" t="s">
        <v>1464</v>
      </c>
      <c r="B3130" t="s">
        <v>6</v>
      </c>
      <c r="C3130" t="str">
        <f>_xlfn.XLOOKUP(tbl_OrderProduct[[#This Row],[ProductID]],tbl_Product[ProductID],tbl_Product[Category])</f>
        <v>Adventure</v>
      </c>
      <c r="D3130">
        <v>1</v>
      </c>
      <c r="E3130" s="3">
        <f>_xlfn.XLOOKUP(tbl_OrderProduct[[#This Row],[ProductID]],tbl_Product[ProductID],tbl_Product[ListPrice])*tbl_OrderProduct[[#This Row],[Quantity]]</f>
        <v>17</v>
      </c>
    </row>
    <row r="3131" spans="1:5" x14ac:dyDescent="0.4">
      <c r="A3131" t="s">
        <v>1464</v>
      </c>
      <c r="B3131" t="s">
        <v>132</v>
      </c>
      <c r="C3131" t="str">
        <f>_xlfn.XLOOKUP(tbl_OrderProduct[[#This Row],[ProductID]],tbl_Product[ProductID],tbl_Product[Category])</f>
        <v>Strategy</v>
      </c>
      <c r="D3131">
        <v>1</v>
      </c>
      <c r="E3131" s="3">
        <f>_xlfn.XLOOKUP(tbl_OrderProduct[[#This Row],[ProductID]],tbl_Product[ProductID],tbl_Product[ListPrice])*tbl_OrderProduct[[#This Row],[Quantity]]</f>
        <v>16.5</v>
      </c>
    </row>
    <row r="3132" spans="1:5" x14ac:dyDescent="0.4">
      <c r="A3132" t="s">
        <v>1465</v>
      </c>
      <c r="B3132" t="s">
        <v>147</v>
      </c>
      <c r="C3132" t="str">
        <f>_xlfn.XLOOKUP(tbl_OrderProduct[[#This Row],[ProductID]],tbl_Product[ProductID],tbl_Product[Category])</f>
        <v>Classic</v>
      </c>
      <c r="D3132">
        <v>1</v>
      </c>
      <c r="E3132" s="3">
        <f>_xlfn.XLOOKUP(tbl_OrderProduct[[#This Row],[ProductID]],tbl_Product[ProductID],tbl_Product[ListPrice])*tbl_OrderProduct[[#This Row],[Quantity]]</f>
        <v>40.950000000000003</v>
      </c>
    </row>
    <row r="3133" spans="1:5" x14ac:dyDescent="0.4">
      <c r="A3133" t="s">
        <v>1466</v>
      </c>
      <c r="B3133" t="s">
        <v>142</v>
      </c>
      <c r="C3133" t="str">
        <f>_xlfn.XLOOKUP(tbl_OrderProduct[[#This Row],[ProductID]],tbl_Product[ProductID],tbl_Product[Category])</f>
        <v>Classic</v>
      </c>
      <c r="D3133">
        <v>1</v>
      </c>
      <c r="E3133" s="3">
        <f>_xlfn.XLOOKUP(tbl_OrderProduct[[#This Row],[ProductID]],tbl_Product[ProductID],tbl_Product[ListPrice])*tbl_OrderProduct[[#This Row],[Quantity]]</f>
        <v>49.49</v>
      </c>
    </row>
    <row r="3134" spans="1:5" x14ac:dyDescent="0.4">
      <c r="A3134" t="s">
        <v>1466</v>
      </c>
      <c r="B3134" t="s">
        <v>158</v>
      </c>
      <c r="C3134" t="str">
        <f>_xlfn.XLOOKUP(tbl_OrderProduct[[#This Row],[ProductID]],tbl_Product[ProductID],tbl_Product[Category])</f>
        <v>Classic</v>
      </c>
      <c r="D3134">
        <v>1</v>
      </c>
      <c r="E3134" s="3">
        <f>_xlfn.XLOOKUP(tbl_OrderProduct[[#This Row],[ProductID]],tbl_Product[ProductID],tbl_Product[ListPrice])*tbl_OrderProduct[[#This Row],[Quantity]]</f>
        <v>45</v>
      </c>
    </row>
    <row r="3135" spans="1:5" x14ac:dyDescent="0.4">
      <c r="A3135" t="s">
        <v>1466</v>
      </c>
      <c r="B3135" t="s">
        <v>130</v>
      </c>
      <c r="C3135" t="str">
        <f>_xlfn.XLOOKUP(tbl_OrderProduct[[#This Row],[ProductID]],tbl_Product[ProductID],tbl_Product[Category])</f>
        <v>Strategy</v>
      </c>
      <c r="D3135">
        <v>1</v>
      </c>
      <c r="E3135" s="3">
        <f>_xlfn.XLOOKUP(tbl_OrderProduct[[#This Row],[ProductID]],tbl_Product[ProductID],tbl_Product[ListPrice])*tbl_OrderProduct[[#This Row],[Quantity]]</f>
        <v>15.5</v>
      </c>
    </row>
    <row r="3136" spans="1:5" x14ac:dyDescent="0.4">
      <c r="A3136" t="s">
        <v>1467</v>
      </c>
      <c r="B3136" t="s">
        <v>150</v>
      </c>
      <c r="C3136" t="str">
        <f>_xlfn.XLOOKUP(tbl_OrderProduct[[#This Row],[ProductID]],tbl_Product[ProductID],tbl_Product[Category])</f>
        <v>Party</v>
      </c>
      <c r="D3136">
        <v>1</v>
      </c>
      <c r="E3136" s="3">
        <f>_xlfn.XLOOKUP(tbl_OrderProduct[[#This Row],[ProductID]],tbl_Product[ProductID],tbl_Product[ListPrice])*tbl_OrderProduct[[#This Row],[Quantity]]</f>
        <v>35</v>
      </c>
    </row>
    <row r="3137" spans="1:5" x14ac:dyDescent="0.4">
      <c r="A3137" t="s">
        <v>1468</v>
      </c>
      <c r="B3137" t="s">
        <v>130</v>
      </c>
      <c r="C3137" t="str">
        <f>_xlfn.XLOOKUP(tbl_OrderProduct[[#This Row],[ProductID]],tbl_Product[ProductID],tbl_Product[Category])</f>
        <v>Strategy</v>
      </c>
      <c r="D3137">
        <v>1</v>
      </c>
      <c r="E3137" s="3">
        <f>_xlfn.XLOOKUP(tbl_OrderProduct[[#This Row],[ProductID]],tbl_Product[ProductID],tbl_Product[ListPrice])*tbl_OrderProduct[[#This Row],[Quantity]]</f>
        <v>15.5</v>
      </c>
    </row>
    <row r="3138" spans="1:5" x14ac:dyDescent="0.4">
      <c r="A3138" t="s">
        <v>1469</v>
      </c>
      <c r="B3138" t="s">
        <v>133</v>
      </c>
      <c r="C3138" t="str">
        <f>_xlfn.XLOOKUP(tbl_OrderProduct[[#This Row],[ProductID]],tbl_Product[ProductID],tbl_Product[Category])</f>
        <v>Adventure</v>
      </c>
      <c r="D3138">
        <v>2</v>
      </c>
      <c r="E3138" s="3">
        <f>_xlfn.XLOOKUP(tbl_OrderProduct[[#This Row],[ProductID]],tbl_Product[ProductID],tbl_Product[ListPrice])*tbl_OrderProduct[[#This Row],[Quantity]]</f>
        <v>47.9</v>
      </c>
    </row>
    <row r="3139" spans="1:5" x14ac:dyDescent="0.4">
      <c r="A3139" t="s">
        <v>1470</v>
      </c>
      <c r="B3139" t="s">
        <v>6</v>
      </c>
      <c r="C3139" t="str">
        <f>_xlfn.XLOOKUP(tbl_OrderProduct[[#This Row],[ProductID]],tbl_Product[ProductID],tbl_Product[Category])</f>
        <v>Adventure</v>
      </c>
      <c r="D3139">
        <v>1</v>
      </c>
      <c r="E3139" s="3">
        <f>_xlfn.XLOOKUP(tbl_OrderProduct[[#This Row],[ProductID]],tbl_Product[ProductID],tbl_Product[ListPrice])*tbl_OrderProduct[[#This Row],[Quantity]]</f>
        <v>17</v>
      </c>
    </row>
    <row r="3140" spans="1:5" x14ac:dyDescent="0.4">
      <c r="A3140" t="s">
        <v>1471</v>
      </c>
      <c r="B3140" t="s">
        <v>136</v>
      </c>
      <c r="C3140" t="str">
        <f>_xlfn.XLOOKUP(tbl_OrderProduct[[#This Row],[ProductID]],tbl_Product[ProductID],tbl_Product[Category])</f>
        <v>Party</v>
      </c>
      <c r="D3140">
        <v>1</v>
      </c>
      <c r="E3140" s="3">
        <f>_xlfn.XLOOKUP(tbl_OrderProduct[[#This Row],[ProductID]],tbl_Product[ProductID],tbl_Product[ListPrice])*tbl_OrderProduct[[#This Row],[Quantity]]</f>
        <v>33</v>
      </c>
    </row>
    <row r="3141" spans="1:5" x14ac:dyDescent="0.4">
      <c r="A3141" t="s">
        <v>1471</v>
      </c>
      <c r="B3141" t="s">
        <v>137</v>
      </c>
      <c r="C3141" t="str">
        <f>_xlfn.XLOOKUP(tbl_OrderProduct[[#This Row],[ProductID]],tbl_Product[ProductID],tbl_Product[Category])</f>
        <v>Classic</v>
      </c>
      <c r="D3141">
        <v>2</v>
      </c>
      <c r="E3141" s="3">
        <f>_xlfn.XLOOKUP(tbl_OrderProduct[[#This Row],[ProductID]],tbl_Product[ProductID],tbl_Product[ListPrice])*tbl_OrderProduct[[#This Row],[Quantity]]</f>
        <v>141.97999999999999</v>
      </c>
    </row>
    <row r="3142" spans="1:5" x14ac:dyDescent="0.4">
      <c r="A3142" t="s">
        <v>1472</v>
      </c>
      <c r="B3142" t="s">
        <v>148</v>
      </c>
      <c r="C3142" t="str">
        <f>_xlfn.XLOOKUP(tbl_OrderProduct[[#This Row],[ProductID]],tbl_Product[ProductID],tbl_Product[Category])</f>
        <v>Strategy</v>
      </c>
      <c r="D3142">
        <v>1</v>
      </c>
      <c r="E3142" s="3">
        <f>_xlfn.XLOOKUP(tbl_OrderProduct[[#This Row],[ProductID]],tbl_Product[ProductID],tbl_Product[ListPrice])*tbl_OrderProduct[[#This Row],[Quantity]]</f>
        <v>20.49</v>
      </c>
    </row>
    <row r="3143" spans="1:5" x14ac:dyDescent="0.4">
      <c r="A3143" t="s">
        <v>1472</v>
      </c>
      <c r="B3143" t="s">
        <v>156</v>
      </c>
      <c r="C3143" t="str">
        <f>_xlfn.XLOOKUP(tbl_OrderProduct[[#This Row],[ProductID]],tbl_Product[ProductID],tbl_Product[Category])</f>
        <v>Strategy</v>
      </c>
      <c r="D3143">
        <v>1</v>
      </c>
      <c r="E3143" s="3">
        <f>_xlfn.XLOOKUP(tbl_OrderProduct[[#This Row],[ProductID]],tbl_Product[ProductID],tbl_Product[ListPrice])*tbl_OrderProduct[[#This Row],[Quantity]]</f>
        <v>40.99</v>
      </c>
    </row>
    <row r="3144" spans="1:5" x14ac:dyDescent="0.4">
      <c r="A3144" t="s">
        <v>1472</v>
      </c>
      <c r="B3144" t="s">
        <v>138</v>
      </c>
      <c r="C3144" t="str">
        <f>_xlfn.XLOOKUP(tbl_OrderProduct[[#This Row],[ProductID]],tbl_Product[ProductID],tbl_Product[Category])</f>
        <v>Classic</v>
      </c>
      <c r="D3144">
        <v>1</v>
      </c>
      <c r="E3144" s="3">
        <f>_xlfn.XLOOKUP(tbl_OrderProduct[[#This Row],[ProductID]],tbl_Product[ProductID],tbl_Product[ListPrice])*tbl_OrderProduct[[#This Row],[Quantity]]</f>
        <v>62</v>
      </c>
    </row>
    <row r="3145" spans="1:5" x14ac:dyDescent="0.4">
      <c r="A3145" t="s">
        <v>1472</v>
      </c>
      <c r="B3145" t="s">
        <v>140</v>
      </c>
      <c r="C3145" t="str">
        <f>_xlfn.XLOOKUP(tbl_OrderProduct[[#This Row],[ProductID]],tbl_Product[ProductID],tbl_Product[Category])</f>
        <v>Strategy</v>
      </c>
      <c r="D3145">
        <v>1</v>
      </c>
      <c r="E3145" s="3">
        <f>_xlfn.XLOOKUP(tbl_OrderProduct[[#This Row],[ProductID]],tbl_Product[ProductID],tbl_Product[ListPrice])*tbl_OrderProduct[[#This Row],[Quantity]]</f>
        <v>63.49</v>
      </c>
    </row>
    <row r="3146" spans="1:5" x14ac:dyDescent="0.4">
      <c r="A3146" t="s">
        <v>1473</v>
      </c>
      <c r="B3146" t="s">
        <v>2</v>
      </c>
      <c r="C3146" t="str">
        <f>_xlfn.XLOOKUP(tbl_OrderProduct[[#This Row],[ProductID]],tbl_Product[ProductID],tbl_Product[Category])</f>
        <v>Strategy</v>
      </c>
      <c r="D3146">
        <v>2</v>
      </c>
      <c r="E3146" s="3">
        <f>_xlfn.XLOOKUP(tbl_OrderProduct[[#This Row],[ProductID]],tbl_Product[ProductID],tbl_Product[ListPrice])*tbl_OrderProduct[[#This Row],[Quantity]]</f>
        <v>25.9</v>
      </c>
    </row>
    <row r="3147" spans="1:5" x14ac:dyDescent="0.4">
      <c r="A3147" t="s">
        <v>1474</v>
      </c>
      <c r="B3147" t="s">
        <v>7</v>
      </c>
      <c r="C3147" t="str">
        <f>_xlfn.XLOOKUP(tbl_OrderProduct[[#This Row],[ProductID]],tbl_Product[ProductID],tbl_Product[Category])</f>
        <v>Strategy</v>
      </c>
      <c r="D3147">
        <v>1</v>
      </c>
      <c r="E3147" s="3">
        <f>_xlfn.XLOOKUP(tbl_OrderProduct[[#This Row],[ProductID]],tbl_Product[ProductID],tbl_Product[ListPrice])*tbl_OrderProduct[[#This Row],[Quantity]]</f>
        <v>53</v>
      </c>
    </row>
    <row r="3148" spans="1:5" x14ac:dyDescent="0.4">
      <c r="A3148" t="s">
        <v>1474</v>
      </c>
      <c r="B3148" t="s">
        <v>151</v>
      </c>
      <c r="C3148" t="str">
        <f>_xlfn.XLOOKUP(tbl_OrderProduct[[#This Row],[ProductID]],tbl_Product[ProductID],tbl_Product[Category])</f>
        <v>Adventure</v>
      </c>
      <c r="D3148">
        <v>1</v>
      </c>
      <c r="E3148" s="3">
        <f>_xlfn.XLOOKUP(tbl_OrderProduct[[#This Row],[ProductID]],tbl_Product[ProductID],tbl_Product[ListPrice])*tbl_OrderProduct[[#This Row],[Quantity]]</f>
        <v>60.95</v>
      </c>
    </row>
    <row r="3149" spans="1:5" x14ac:dyDescent="0.4">
      <c r="A3149" t="s">
        <v>1474</v>
      </c>
      <c r="B3149" t="s">
        <v>158</v>
      </c>
      <c r="C3149" t="str">
        <f>_xlfn.XLOOKUP(tbl_OrderProduct[[#This Row],[ProductID]],tbl_Product[ProductID],tbl_Product[Category])</f>
        <v>Classic</v>
      </c>
      <c r="D3149">
        <v>1</v>
      </c>
      <c r="E3149" s="3">
        <f>_xlfn.XLOOKUP(tbl_OrderProduct[[#This Row],[ProductID]],tbl_Product[ProductID],tbl_Product[ListPrice])*tbl_OrderProduct[[#This Row],[Quantity]]</f>
        <v>45</v>
      </c>
    </row>
    <row r="3150" spans="1:5" x14ac:dyDescent="0.4">
      <c r="A3150" t="s">
        <v>1474</v>
      </c>
      <c r="B3150" t="s">
        <v>3</v>
      </c>
      <c r="C3150" t="str">
        <f>_xlfn.XLOOKUP(tbl_OrderProduct[[#This Row],[ProductID]],tbl_Product[ProductID],tbl_Product[Category])</f>
        <v>Co-op</v>
      </c>
      <c r="D3150">
        <v>2</v>
      </c>
      <c r="E3150" s="3">
        <f>_xlfn.XLOOKUP(tbl_OrderProduct[[#This Row],[ProductID]],tbl_Product[ProductID],tbl_Product[ListPrice])*tbl_OrderProduct[[#This Row],[Quantity]]</f>
        <v>69.900000000000006</v>
      </c>
    </row>
    <row r="3151" spans="1:5" x14ac:dyDescent="0.4">
      <c r="A3151" t="s">
        <v>1474</v>
      </c>
      <c r="B3151" t="s">
        <v>149</v>
      </c>
      <c r="C3151" t="str">
        <f>_xlfn.XLOOKUP(tbl_OrderProduct[[#This Row],[ProductID]],tbl_Product[ProductID],tbl_Product[Category])</f>
        <v>Co-op</v>
      </c>
      <c r="D3151">
        <v>1</v>
      </c>
      <c r="E3151" s="3">
        <f>_xlfn.XLOOKUP(tbl_OrderProduct[[#This Row],[ProductID]],tbl_Product[ProductID],tbl_Product[ListPrice])*tbl_OrderProduct[[#This Row],[Quantity]]</f>
        <v>20.99</v>
      </c>
    </row>
    <row r="3152" spans="1:5" x14ac:dyDescent="0.4">
      <c r="A3152" t="s">
        <v>1474</v>
      </c>
      <c r="B3152" t="s">
        <v>163</v>
      </c>
      <c r="C3152" t="str">
        <f>_xlfn.XLOOKUP(tbl_OrderProduct[[#This Row],[ProductID]],tbl_Product[ProductID],tbl_Product[Category])</f>
        <v>Party</v>
      </c>
      <c r="D3152">
        <v>1</v>
      </c>
      <c r="E3152" s="3">
        <f>_xlfn.XLOOKUP(tbl_OrderProduct[[#This Row],[ProductID]],tbl_Product[ProductID],tbl_Product[ListPrice])*tbl_OrderProduct[[#This Row],[Quantity]]</f>
        <v>38</v>
      </c>
    </row>
    <row r="3153" spans="1:5" x14ac:dyDescent="0.4">
      <c r="A3153" t="s">
        <v>1475</v>
      </c>
      <c r="B3153" t="s">
        <v>148</v>
      </c>
      <c r="C3153" t="str">
        <f>_xlfn.XLOOKUP(tbl_OrderProduct[[#This Row],[ProductID]],tbl_Product[ProductID],tbl_Product[Category])</f>
        <v>Strategy</v>
      </c>
      <c r="D3153">
        <v>1</v>
      </c>
      <c r="E3153" s="3">
        <f>_xlfn.XLOOKUP(tbl_OrderProduct[[#This Row],[ProductID]],tbl_Product[ProductID],tbl_Product[ListPrice])*tbl_OrderProduct[[#This Row],[Quantity]]</f>
        <v>20.49</v>
      </c>
    </row>
    <row r="3154" spans="1:5" x14ac:dyDescent="0.4">
      <c r="A3154" t="s">
        <v>1476</v>
      </c>
      <c r="B3154" t="s">
        <v>11</v>
      </c>
      <c r="C3154" t="str">
        <f>_xlfn.XLOOKUP(tbl_OrderProduct[[#This Row],[ProductID]],tbl_Product[ProductID],tbl_Product[Category])</f>
        <v>Adventure</v>
      </c>
      <c r="D3154">
        <v>1</v>
      </c>
      <c r="E3154" s="3">
        <f>_xlfn.XLOOKUP(tbl_OrderProduct[[#This Row],[ProductID]],tbl_Product[ProductID],tbl_Product[ListPrice])*tbl_OrderProduct[[#This Row],[Quantity]]</f>
        <v>19.95</v>
      </c>
    </row>
    <row r="3155" spans="1:5" x14ac:dyDescent="0.4">
      <c r="A3155" t="s">
        <v>1477</v>
      </c>
      <c r="B3155" t="s">
        <v>11</v>
      </c>
      <c r="C3155" t="str">
        <f>_xlfn.XLOOKUP(tbl_OrderProduct[[#This Row],[ProductID]],tbl_Product[ProductID],tbl_Product[Category])</f>
        <v>Adventure</v>
      </c>
      <c r="D3155">
        <v>3</v>
      </c>
      <c r="E3155" s="3">
        <f>_xlfn.XLOOKUP(tbl_OrderProduct[[#This Row],[ProductID]],tbl_Product[ProductID],tbl_Product[ListPrice])*tbl_OrderProduct[[#This Row],[Quantity]]</f>
        <v>59.849999999999994</v>
      </c>
    </row>
    <row r="3156" spans="1:5" x14ac:dyDescent="0.4">
      <c r="A3156" t="s">
        <v>1478</v>
      </c>
      <c r="B3156" t="s">
        <v>134</v>
      </c>
      <c r="C3156" t="str">
        <f>_xlfn.XLOOKUP(tbl_OrderProduct[[#This Row],[ProductID]],tbl_Product[ProductID],tbl_Product[Category])</f>
        <v>Co-op</v>
      </c>
      <c r="D3156">
        <v>1</v>
      </c>
      <c r="E3156" s="3">
        <f>_xlfn.XLOOKUP(tbl_OrderProduct[[#This Row],[ProductID]],tbl_Product[ProductID],tbl_Product[ListPrice])*tbl_OrderProduct[[#This Row],[Quantity]]</f>
        <v>33.5</v>
      </c>
    </row>
    <row r="3157" spans="1:5" x14ac:dyDescent="0.4">
      <c r="A3157" t="s">
        <v>1478</v>
      </c>
      <c r="B3157" t="s">
        <v>2</v>
      </c>
      <c r="C3157" t="str">
        <f>_xlfn.XLOOKUP(tbl_OrderProduct[[#This Row],[ProductID]],tbl_Product[ProductID],tbl_Product[Category])</f>
        <v>Strategy</v>
      </c>
      <c r="D3157">
        <v>1</v>
      </c>
      <c r="E3157" s="3">
        <f>_xlfn.XLOOKUP(tbl_OrderProduct[[#This Row],[ProductID]],tbl_Product[ProductID],tbl_Product[ListPrice])*tbl_OrderProduct[[#This Row],[Quantity]]</f>
        <v>12.95</v>
      </c>
    </row>
    <row r="3158" spans="1:5" x14ac:dyDescent="0.4">
      <c r="A3158" t="s">
        <v>1479</v>
      </c>
      <c r="B3158" t="s">
        <v>129</v>
      </c>
      <c r="C3158" t="str">
        <f>_xlfn.XLOOKUP(tbl_OrderProduct[[#This Row],[ProductID]],tbl_Product[ProductID],tbl_Product[Category])</f>
        <v>Party</v>
      </c>
      <c r="D3158">
        <v>1</v>
      </c>
      <c r="E3158" s="3">
        <f>_xlfn.XLOOKUP(tbl_OrderProduct[[#This Row],[ProductID]],tbl_Product[ProductID],tbl_Product[ListPrice])*tbl_OrderProduct[[#This Row],[Quantity]]</f>
        <v>49.49</v>
      </c>
    </row>
    <row r="3159" spans="1:5" x14ac:dyDescent="0.4">
      <c r="A3159" t="s">
        <v>1480</v>
      </c>
      <c r="B3159" t="s">
        <v>130</v>
      </c>
      <c r="C3159" t="str">
        <f>_xlfn.XLOOKUP(tbl_OrderProduct[[#This Row],[ProductID]],tbl_Product[ProductID],tbl_Product[Category])</f>
        <v>Strategy</v>
      </c>
      <c r="D3159">
        <v>1</v>
      </c>
      <c r="E3159" s="3">
        <f>_xlfn.XLOOKUP(tbl_OrderProduct[[#This Row],[ProductID]],tbl_Product[ProductID],tbl_Product[ListPrice])*tbl_OrderProduct[[#This Row],[Quantity]]</f>
        <v>15.5</v>
      </c>
    </row>
    <row r="3160" spans="1:5" x14ac:dyDescent="0.4">
      <c r="A3160" t="s">
        <v>1480</v>
      </c>
      <c r="B3160" t="s">
        <v>157</v>
      </c>
      <c r="C3160" t="str">
        <f>_xlfn.XLOOKUP(tbl_OrderProduct[[#This Row],[ProductID]],tbl_Product[ProductID],tbl_Product[Category])</f>
        <v>Strategy</v>
      </c>
      <c r="D3160">
        <v>2</v>
      </c>
      <c r="E3160" s="3">
        <f>_xlfn.XLOOKUP(tbl_OrderProduct[[#This Row],[ProductID]],tbl_Product[ProductID],tbl_Product[ListPrice])*tbl_OrderProduct[[#This Row],[Quantity]]</f>
        <v>94</v>
      </c>
    </row>
    <row r="3161" spans="1:5" x14ac:dyDescent="0.4">
      <c r="A3161" t="s">
        <v>1480</v>
      </c>
      <c r="B3161" t="s">
        <v>152</v>
      </c>
      <c r="C3161" t="str">
        <f>_xlfn.XLOOKUP(tbl_OrderProduct[[#This Row],[ProductID]],tbl_Product[ProductID],tbl_Product[Category])</f>
        <v>Party</v>
      </c>
      <c r="D3161">
        <v>1</v>
      </c>
      <c r="E3161" s="3">
        <f>_xlfn.XLOOKUP(tbl_OrderProduct[[#This Row],[ProductID]],tbl_Product[ProductID],tbl_Product[ListPrice])*tbl_OrderProduct[[#This Row],[Quantity]]</f>
        <v>59.95</v>
      </c>
    </row>
    <row r="3162" spans="1:5" x14ac:dyDescent="0.4">
      <c r="A3162" t="s">
        <v>1481</v>
      </c>
      <c r="B3162" t="s">
        <v>161</v>
      </c>
      <c r="C3162" t="str">
        <f>_xlfn.XLOOKUP(tbl_OrderProduct[[#This Row],[ProductID]],tbl_Product[ProductID],tbl_Product[Category])</f>
        <v>Strategy</v>
      </c>
      <c r="D3162">
        <v>1</v>
      </c>
      <c r="E3162" s="3">
        <f>_xlfn.XLOOKUP(tbl_OrderProduct[[#This Row],[ProductID]],tbl_Product[ProductID],tbl_Product[ListPrice])*tbl_OrderProduct[[#This Row],[Quantity]]</f>
        <v>55.95</v>
      </c>
    </row>
    <row r="3163" spans="1:5" x14ac:dyDescent="0.4">
      <c r="A3163" t="s">
        <v>1481</v>
      </c>
      <c r="B3163" t="s">
        <v>158</v>
      </c>
      <c r="C3163" t="str">
        <f>_xlfn.XLOOKUP(tbl_OrderProduct[[#This Row],[ProductID]],tbl_Product[ProductID],tbl_Product[Category])</f>
        <v>Classic</v>
      </c>
      <c r="D3163">
        <v>1</v>
      </c>
      <c r="E3163" s="3">
        <f>_xlfn.XLOOKUP(tbl_OrderProduct[[#This Row],[ProductID]],tbl_Product[ProductID],tbl_Product[ListPrice])*tbl_OrderProduct[[#This Row],[Quantity]]</f>
        <v>45</v>
      </c>
    </row>
    <row r="3164" spans="1:5" x14ac:dyDescent="0.4">
      <c r="A3164" t="s">
        <v>1482</v>
      </c>
      <c r="B3164" t="s">
        <v>139</v>
      </c>
      <c r="C3164" t="str">
        <f>_xlfn.XLOOKUP(tbl_OrderProduct[[#This Row],[ProductID]],tbl_Product[ProductID],tbl_Product[Category])</f>
        <v>Strategy</v>
      </c>
      <c r="D3164">
        <v>1</v>
      </c>
      <c r="E3164" s="3">
        <f>_xlfn.XLOOKUP(tbl_OrderProduct[[#This Row],[ProductID]],tbl_Product[ProductID],tbl_Product[ListPrice])*tbl_OrderProduct[[#This Row],[Quantity]]</f>
        <v>54.99</v>
      </c>
    </row>
    <row r="3165" spans="1:5" x14ac:dyDescent="0.4">
      <c r="A3165" t="s">
        <v>1482</v>
      </c>
      <c r="B3165" t="s">
        <v>133</v>
      </c>
      <c r="C3165" t="str">
        <f>_xlfn.XLOOKUP(tbl_OrderProduct[[#This Row],[ProductID]],tbl_Product[ProductID],tbl_Product[Category])</f>
        <v>Adventure</v>
      </c>
      <c r="D3165">
        <v>3</v>
      </c>
      <c r="E3165" s="3">
        <f>_xlfn.XLOOKUP(tbl_OrderProduct[[#This Row],[ProductID]],tbl_Product[ProductID],tbl_Product[ListPrice])*tbl_OrderProduct[[#This Row],[Quantity]]</f>
        <v>71.849999999999994</v>
      </c>
    </row>
    <row r="3166" spans="1:5" x14ac:dyDescent="0.4">
      <c r="A3166" t="s">
        <v>1482</v>
      </c>
      <c r="B3166" t="s">
        <v>157</v>
      </c>
      <c r="C3166" t="str">
        <f>_xlfn.XLOOKUP(tbl_OrderProduct[[#This Row],[ProductID]],tbl_Product[ProductID],tbl_Product[Category])</f>
        <v>Strategy</v>
      </c>
      <c r="D3166">
        <v>2</v>
      </c>
      <c r="E3166" s="3">
        <f>_xlfn.XLOOKUP(tbl_OrderProduct[[#This Row],[ProductID]],tbl_Product[ProductID],tbl_Product[ListPrice])*tbl_OrderProduct[[#This Row],[Quantity]]</f>
        <v>94</v>
      </c>
    </row>
    <row r="3167" spans="1:5" x14ac:dyDescent="0.4">
      <c r="A3167" t="s">
        <v>1482</v>
      </c>
      <c r="B3167" t="s">
        <v>155</v>
      </c>
      <c r="C3167" t="str">
        <f>_xlfn.XLOOKUP(tbl_OrderProduct[[#This Row],[ProductID]],tbl_Product[ProductID],tbl_Product[Category])</f>
        <v>Strategy</v>
      </c>
      <c r="D3167">
        <v>2</v>
      </c>
      <c r="E3167" s="3">
        <f>_xlfn.XLOOKUP(tbl_OrderProduct[[#This Row],[ProductID]],tbl_Product[ProductID],tbl_Product[ListPrice])*tbl_OrderProduct[[#This Row],[Quantity]]</f>
        <v>54</v>
      </c>
    </row>
    <row r="3168" spans="1:5" x14ac:dyDescent="0.4">
      <c r="A3168" t="s">
        <v>1483</v>
      </c>
      <c r="B3168" t="s">
        <v>146</v>
      </c>
      <c r="C3168" t="str">
        <f>_xlfn.XLOOKUP(tbl_OrderProduct[[#This Row],[ProductID]],tbl_Product[ProductID],tbl_Product[Category])</f>
        <v>Strategy</v>
      </c>
      <c r="D3168">
        <v>1</v>
      </c>
      <c r="E3168" s="3">
        <f>_xlfn.XLOOKUP(tbl_OrderProduct[[#This Row],[ProductID]],tbl_Product[ProductID],tbl_Product[ListPrice])*tbl_OrderProduct[[#This Row],[Quantity]]</f>
        <v>49.49</v>
      </c>
    </row>
    <row r="3169" spans="1:5" x14ac:dyDescent="0.4">
      <c r="A3169" t="s">
        <v>1483</v>
      </c>
      <c r="B3169" t="s">
        <v>131</v>
      </c>
      <c r="C3169" t="str">
        <f>_xlfn.XLOOKUP(tbl_OrderProduct[[#This Row],[ProductID]],tbl_Product[ProductID],tbl_Product[Category])</f>
        <v>Strategy</v>
      </c>
      <c r="D3169">
        <v>2</v>
      </c>
      <c r="E3169" s="3">
        <f>_xlfn.XLOOKUP(tbl_OrderProduct[[#This Row],[ProductID]],tbl_Product[ProductID],tbl_Product[ListPrice])*tbl_OrderProduct[[#This Row],[Quantity]]</f>
        <v>98</v>
      </c>
    </row>
    <row r="3170" spans="1:5" x14ac:dyDescent="0.4">
      <c r="A3170" t="s">
        <v>1483</v>
      </c>
      <c r="B3170" t="s">
        <v>164</v>
      </c>
      <c r="C3170" t="str">
        <f>_xlfn.XLOOKUP(tbl_OrderProduct[[#This Row],[ProductID]],tbl_Product[ProductID],tbl_Product[Category])</f>
        <v>Strategy</v>
      </c>
      <c r="D3170">
        <v>2</v>
      </c>
      <c r="E3170" s="3">
        <f>_xlfn.XLOOKUP(tbl_OrderProduct[[#This Row],[ProductID]],tbl_Product[ProductID],tbl_Product[ListPrice])*tbl_OrderProduct[[#This Row],[Quantity]]</f>
        <v>58</v>
      </c>
    </row>
    <row r="3171" spans="1:5" x14ac:dyDescent="0.4">
      <c r="A3171" t="s">
        <v>1484</v>
      </c>
      <c r="B3171" t="s">
        <v>148</v>
      </c>
      <c r="C3171" t="str">
        <f>_xlfn.XLOOKUP(tbl_OrderProduct[[#This Row],[ProductID]],tbl_Product[ProductID],tbl_Product[Category])</f>
        <v>Strategy</v>
      </c>
      <c r="D3171">
        <v>1</v>
      </c>
      <c r="E3171" s="3">
        <f>_xlfn.XLOOKUP(tbl_OrderProduct[[#This Row],[ProductID]],tbl_Product[ProductID],tbl_Product[ListPrice])*tbl_OrderProduct[[#This Row],[Quantity]]</f>
        <v>20.49</v>
      </c>
    </row>
    <row r="3172" spans="1:5" x14ac:dyDescent="0.4">
      <c r="A3172" t="s">
        <v>1485</v>
      </c>
      <c r="B3172" t="s">
        <v>155</v>
      </c>
      <c r="C3172" t="str">
        <f>_xlfn.XLOOKUP(tbl_OrderProduct[[#This Row],[ProductID]],tbl_Product[ProductID],tbl_Product[Category])</f>
        <v>Strategy</v>
      </c>
      <c r="D3172">
        <v>1</v>
      </c>
      <c r="E3172" s="3">
        <f>_xlfn.XLOOKUP(tbl_OrderProduct[[#This Row],[ProductID]],tbl_Product[ProductID],tbl_Product[ListPrice])*tbl_OrderProduct[[#This Row],[Quantity]]</f>
        <v>27</v>
      </c>
    </row>
    <row r="3173" spans="1:5" x14ac:dyDescent="0.4">
      <c r="A3173" t="s">
        <v>1485</v>
      </c>
      <c r="B3173" t="s">
        <v>161</v>
      </c>
      <c r="C3173" t="str">
        <f>_xlfn.XLOOKUP(tbl_OrderProduct[[#This Row],[ProductID]],tbl_Product[ProductID],tbl_Product[Category])</f>
        <v>Strategy</v>
      </c>
      <c r="D3173">
        <v>1</v>
      </c>
      <c r="E3173" s="3">
        <f>_xlfn.XLOOKUP(tbl_OrderProduct[[#This Row],[ProductID]],tbl_Product[ProductID],tbl_Product[ListPrice])*tbl_OrderProduct[[#This Row],[Quantity]]</f>
        <v>55.95</v>
      </c>
    </row>
    <row r="3174" spans="1:5" x14ac:dyDescent="0.4">
      <c r="A3174" t="s">
        <v>1486</v>
      </c>
      <c r="B3174" t="s">
        <v>148</v>
      </c>
      <c r="C3174" t="str">
        <f>_xlfn.XLOOKUP(tbl_OrderProduct[[#This Row],[ProductID]],tbl_Product[ProductID],tbl_Product[Category])</f>
        <v>Strategy</v>
      </c>
      <c r="D3174">
        <v>1</v>
      </c>
      <c r="E3174" s="3">
        <f>_xlfn.XLOOKUP(tbl_OrderProduct[[#This Row],[ProductID]],tbl_Product[ProductID],tbl_Product[ListPrice])*tbl_OrderProduct[[#This Row],[Quantity]]</f>
        <v>20.49</v>
      </c>
    </row>
    <row r="3175" spans="1:5" x14ac:dyDescent="0.4">
      <c r="A3175" t="s">
        <v>1487</v>
      </c>
      <c r="B3175" t="s">
        <v>158</v>
      </c>
      <c r="C3175" t="str">
        <f>_xlfn.XLOOKUP(tbl_OrderProduct[[#This Row],[ProductID]],tbl_Product[ProductID],tbl_Product[Category])</f>
        <v>Classic</v>
      </c>
      <c r="D3175">
        <v>1</v>
      </c>
      <c r="E3175" s="3">
        <f>_xlfn.XLOOKUP(tbl_OrderProduct[[#This Row],[ProductID]],tbl_Product[ProductID],tbl_Product[ListPrice])*tbl_OrderProduct[[#This Row],[Quantity]]</f>
        <v>45</v>
      </c>
    </row>
    <row r="3176" spans="1:5" x14ac:dyDescent="0.4">
      <c r="A3176" t="s">
        <v>1488</v>
      </c>
      <c r="B3176" t="s">
        <v>161</v>
      </c>
      <c r="C3176" t="str">
        <f>_xlfn.XLOOKUP(tbl_OrderProduct[[#This Row],[ProductID]],tbl_Product[ProductID],tbl_Product[Category])</f>
        <v>Strategy</v>
      </c>
      <c r="D3176">
        <v>1</v>
      </c>
      <c r="E3176" s="3">
        <f>_xlfn.XLOOKUP(tbl_OrderProduct[[#This Row],[ProductID]],tbl_Product[ProductID],tbl_Product[ListPrice])*tbl_OrderProduct[[#This Row],[Quantity]]</f>
        <v>55.95</v>
      </c>
    </row>
    <row r="3177" spans="1:5" x14ac:dyDescent="0.4">
      <c r="A3177" t="s">
        <v>1489</v>
      </c>
      <c r="B3177" t="s">
        <v>7</v>
      </c>
      <c r="C3177" t="str">
        <f>_xlfn.XLOOKUP(tbl_OrderProduct[[#This Row],[ProductID]],tbl_Product[ProductID],tbl_Product[Category])</f>
        <v>Strategy</v>
      </c>
      <c r="D3177">
        <v>1</v>
      </c>
      <c r="E3177" s="3">
        <f>_xlfn.XLOOKUP(tbl_OrderProduct[[#This Row],[ProductID]],tbl_Product[ProductID],tbl_Product[ListPrice])*tbl_OrderProduct[[#This Row],[Quantity]]</f>
        <v>53</v>
      </c>
    </row>
    <row r="3178" spans="1:5" x14ac:dyDescent="0.4">
      <c r="A3178" t="s">
        <v>1489</v>
      </c>
      <c r="B3178" t="s">
        <v>131</v>
      </c>
      <c r="C3178" t="str">
        <f>_xlfn.XLOOKUP(tbl_OrderProduct[[#This Row],[ProductID]],tbl_Product[ProductID],tbl_Product[Category])</f>
        <v>Strategy</v>
      </c>
      <c r="D3178">
        <v>2</v>
      </c>
      <c r="E3178" s="3">
        <f>_xlfn.XLOOKUP(tbl_OrderProduct[[#This Row],[ProductID]],tbl_Product[ProductID],tbl_Product[ListPrice])*tbl_OrderProduct[[#This Row],[Quantity]]</f>
        <v>98</v>
      </c>
    </row>
    <row r="3179" spans="1:5" x14ac:dyDescent="0.4">
      <c r="A3179" t="s">
        <v>1489</v>
      </c>
      <c r="B3179" t="s">
        <v>157</v>
      </c>
      <c r="C3179" t="str">
        <f>_xlfn.XLOOKUP(tbl_OrderProduct[[#This Row],[ProductID]],tbl_Product[ProductID],tbl_Product[Category])</f>
        <v>Strategy</v>
      </c>
      <c r="D3179">
        <v>2</v>
      </c>
      <c r="E3179" s="3">
        <f>_xlfn.XLOOKUP(tbl_OrderProduct[[#This Row],[ProductID]],tbl_Product[ProductID],tbl_Product[ListPrice])*tbl_OrderProduct[[#This Row],[Quantity]]</f>
        <v>94</v>
      </c>
    </row>
    <row r="3180" spans="1:5" x14ac:dyDescent="0.4">
      <c r="A3180" t="s">
        <v>1489</v>
      </c>
      <c r="B3180" t="s">
        <v>134</v>
      </c>
      <c r="C3180" t="str">
        <f>_xlfn.XLOOKUP(tbl_OrderProduct[[#This Row],[ProductID]],tbl_Product[ProductID],tbl_Product[Category])</f>
        <v>Co-op</v>
      </c>
      <c r="D3180">
        <v>1</v>
      </c>
      <c r="E3180" s="3">
        <f>_xlfn.XLOOKUP(tbl_OrderProduct[[#This Row],[ProductID]],tbl_Product[ProductID],tbl_Product[ListPrice])*tbl_OrderProduct[[#This Row],[Quantity]]</f>
        <v>33.5</v>
      </c>
    </row>
    <row r="3181" spans="1:5" x14ac:dyDescent="0.4">
      <c r="A3181" t="s">
        <v>1490</v>
      </c>
      <c r="B3181" t="s">
        <v>131</v>
      </c>
      <c r="C3181" t="str">
        <f>_xlfn.XLOOKUP(tbl_OrderProduct[[#This Row],[ProductID]],tbl_Product[ProductID],tbl_Product[Category])</f>
        <v>Strategy</v>
      </c>
      <c r="D3181">
        <v>1</v>
      </c>
      <c r="E3181" s="3">
        <f>_xlfn.XLOOKUP(tbl_OrderProduct[[#This Row],[ProductID]],tbl_Product[ProductID],tbl_Product[ListPrice])*tbl_OrderProduct[[#This Row],[Quantity]]</f>
        <v>49</v>
      </c>
    </row>
    <row r="3182" spans="1:5" x14ac:dyDescent="0.4">
      <c r="A3182" t="s">
        <v>1490</v>
      </c>
      <c r="B3182" t="s">
        <v>140</v>
      </c>
      <c r="C3182" t="str">
        <f>_xlfn.XLOOKUP(tbl_OrderProduct[[#This Row],[ProductID]],tbl_Product[ProductID],tbl_Product[Category])</f>
        <v>Strategy</v>
      </c>
      <c r="D3182">
        <v>2</v>
      </c>
      <c r="E3182" s="3">
        <f>_xlfn.XLOOKUP(tbl_OrderProduct[[#This Row],[ProductID]],tbl_Product[ProductID],tbl_Product[ListPrice])*tbl_OrderProduct[[#This Row],[Quantity]]</f>
        <v>126.98</v>
      </c>
    </row>
    <row r="3183" spans="1:5" x14ac:dyDescent="0.4">
      <c r="A3183" t="s">
        <v>1490</v>
      </c>
      <c r="B3183" t="s">
        <v>3</v>
      </c>
      <c r="C3183" t="str">
        <f>_xlfn.XLOOKUP(tbl_OrderProduct[[#This Row],[ProductID]],tbl_Product[ProductID],tbl_Product[Category])</f>
        <v>Co-op</v>
      </c>
      <c r="D3183">
        <v>2</v>
      </c>
      <c r="E3183" s="3">
        <f>_xlfn.XLOOKUP(tbl_OrderProduct[[#This Row],[ProductID]],tbl_Product[ProductID],tbl_Product[ListPrice])*tbl_OrderProduct[[#This Row],[Quantity]]</f>
        <v>69.900000000000006</v>
      </c>
    </row>
    <row r="3184" spans="1:5" x14ac:dyDescent="0.4">
      <c r="A3184" t="s">
        <v>1490</v>
      </c>
      <c r="B3184" t="s">
        <v>144</v>
      </c>
      <c r="C3184" t="str">
        <f>_xlfn.XLOOKUP(tbl_OrderProduct[[#This Row],[ProductID]],tbl_Product[ProductID],tbl_Product[Category])</f>
        <v>Strategy</v>
      </c>
      <c r="D3184">
        <v>2</v>
      </c>
      <c r="E3184" s="3">
        <f>_xlfn.XLOOKUP(tbl_OrderProduct[[#This Row],[ProductID]],tbl_Product[ProductID],tbl_Product[ListPrice])*tbl_OrderProduct[[#This Row],[Quantity]]</f>
        <v>129.9</v>
      </c>
    </row>
    <row r="3185" spans="1:5" x14ac:dyDescent="0.4">
      <c r="A3185" t="s">
        <v>1490</v>
      </c>
      <c r="B3185" t="s">
        <v>156</v>
      </c>
      <c r="C3185" t="str">
        <f>_xlfn.XLOOKUP(tbl_OrderProduct[[#This Row],[ProductID]],tbl_Product[ProductID],tbl_Product[Category])</f>
        <v>Strategy</v>
      </c>
      <c r="D3185">
        <v>2</v>
      </c>
      <c r="E3185" s="3">
        <f>_xlfn.XLOOKUP(tbl_OrderProduct[[#This Row],[ProductID]],tbl_Product[ProductID],tbl_Product[ListPrice])*tbl_OrderProduct[[#This Row],[Quantity]]</f>
        <v>81.98</v>
      </c>
    </row>
    <row r="3186" spans="1:5" x14ac:dyDescent="0.4">
      <c r="A3186" t="s">
        <v>1491</v>
      </c>
      <c r="B3186" t="s">
        <v>154</v>
      </c>
      <c r="C3186" t="str">
        <f>_xlfn.XLOOKUP(tbl_OrderProduct[[#This Row],[ProductID]],tbl_Product[ProductID],tbl_Product[Category])</f>
        <v>Strategy</v>
      </c>
      <c r="D3186">
        <v>1</v>
      </c>
      <c r="E3186" s="3">
        <f>_xlfn.XLOOKUP(tbl_OrderProduct[[#This Row],[ProductID]],tbl_Product[ProductID],tbl_Product[ListPrice])*tbl_OrderProduct[[#This Row],[Quantity]]</f>
        <v>31</v>
      </c>
    </row>
    <row r="3187" spans="1:5" x14ac:dyDescent="0.4">
      <c r="A3187" t="s">
        <v>1491</v>
      </c>
      <c r="B3187" t="s">
        <v>137</v>
      </c>
      <c r="C3187" t="str">
        <f>_xlfn.XLOOKUP(tbl_OrderProduct[[#This Row],[ProductID]],tbl_Product[ProductID],tbl_Product[Category])</f>
        <v>Classic</v>
      </c>
      <c r="D3187">
        <v>2</v>
      </c>
      <c r="E3187" s="3">
        <f>_xlfn.XLOOKUP(tbl_OrderProduct[[#This Row],[ProductID]],tbl_Product[ProductID],tbl_Product[ListPrice])*tbl_OrderProduct[[#This Row],[Quantity]]</f>
        <v>141.97999999999999</v>
      </c>
    </row>
    <row r="3188" spans="1:5" x14ac:dyDescent="0.4">
      <c r="A3188" t="s">
        <v>1491</v>
      </c>
      <c r="B3188" t="s">
        <v>3</v>
      </c>
      <c r="C3188" t="str">
        <f>_xlfn.XLOOKUP(tbl_OrderProduct[[#This Row],[ProductID]],tbl_Product[ProductID],tbl_Product[Category])</f>
        <v>Co-op</v>
      </c>
      <c r="D3188">
        <v>1</v>
      </c>
      <c r="E3188" s="3">
        <f>_xlfn.XLOOKUP(tbl_OrderProduct[[#This Row],[ProductID]],tbl_Product[ProductID],tbl_Product[ListPrice])*tbl_OrderProduct[[#This Row],[Quantity]]</f>
        <v>34.950000000000003</v>
      </c>
    </row>
    <row r="3189" spans="1:5" x14ac:dyDescent="0.4">
      <c r="A3189" t="s">
        <v>1491</v>
      </c>
      <c r="B3189" t="s">
        <v>148</v>
      </c>
      <c r="C3189" t="str">
        <f>_xlfn.XLOOKUP(tbl_OrderProduct[[#This Row],[ProductID]],tbl_Product[ProductID],tbl_Product[Category])</f>
        <v>Strategy</v>
      </c>
      <c r="D3189">
        <v>2</v>
      </c>
      <c r="E3189" s="3">
        <f>_xlfn.XLOOKUP(tbl_OrderProduct[[#This Row],[ProductID]],tbl_Product[ProductID],tbl_Product[ListPrice])*tbl_OrderProduct[[#This Row],[Quantity]]</f>
        <v>40.98</v>
      </c>
    </row>
    <row r="3190" spans="1:5" x14ac:dyDescent="0.4">
      <c r="A3190" t="s">
        <v>1491</v>
      </c>
      <c r="B3190" t="s">
        <v>139</v>
      </c>
      <c r="C3190" t="str">
        <f>_xlfn.XLOOKUP(tbl_OrderProduct[[#This Row],[ProductID]],tbl_Product[ProductID],tbl_Product[Category])</f>
        <v>Strategy</v>
      </c>
      <c r="D3190">
        <v>2</v>
      </c>
      <c r="E3190" s="3">
        <f>_xlfn.XLOOKUP(tbl_OrderProduct[[#This Row],[ProductID]],tbl_Product[ProductID],tbl_Product[ListPrice])*tbl_OrderProduct[[#This Row],[Quantity]]</f>
        <v>109.98</v>
      </c>
    </row>
    <row r="3191" spans="1:5" x14ac:dyDescent="0.4">
      <c r="A3191" t="s">
        <v>1492</v>
      </c>
      <c r="B3191" t="s">
        <v>5</v>
      </c>
      <c r="C3191" t="str">
        <f>_xlfn.XLOOKUP(tbl_OrderProduct[[#This Row],[ProductID]],tbl_Product[ProductID],tbl_Product[Category])</f>
        <v>Strategy</v>
      </c>
      <c r="D3191">
        <v>1</v>
      </c>
      <c r="E3191" s="3">
        <f>_xlfn.XLOOKUP(tbl_OrderProduct[[#This Row],[ProductID]],tbl_Product[ProductID],tbl_Product[ListPrice])*tbl_OrderProduct[[#This Row],[Quantity]]</f>
        <v>49.95</v>
      </c>
    </row>
    <row r="3192" spans="1:5" x14ac:dyDescent="0.4">
      <c r="A3192" t="s">
        <v>1492</v>
      </c>
      <c r="B3192" t="s">
        <v>9</v>
      </c>
      <c r="C3192" t="str">
        <f>_xlfn.XLOOKUP(tbl_OrderProduct[[#This Row],[ProductID]],tbl_Product[ProductID],tbl_Product[Category])</f>
        <v>Strategy</v>
      </c>
      <c r="D3192">
        <v>1</v>
      </c>
      <c r="E3192" s="3">
        <f>_xlfn.XLOOKUP(tbl_OrderProduct[[#This Row],[ProductID]],tbl_Product[ProductID],tbl_Product[ListPrice])*tbl_OrderProduct[[#This Row],[Quantity]]</f>
        <v>73.95</v>
      </c>
    </row>
    <row r="3193" spans="1:5" x14ac:dyDescent="0.4">
      <c r="A3193" t="s">
        <v>1493</v>
      </c>
      <c r="B3193" t="s">
        <v>132</v>
      </c>
      <c r="C3193" t="str">
        <f>_xlfn.XLOOKUP(tbl_OrderProduct[[#This Row],[ProductID]],tbl_Product[ProductID],tbl_Product[Category])</f>
        <v>Strategy</v>
      </c>
      <c r="D3193">
        <v>2</v>
      </c>
      <c r="E3193" s="3">
        <f>_xlfn.XLOOKUP(tbl_OrderProduct[[#This Row],[ProductID]],tbl_Product[ProductID],tbl_Product[ListPrice])*tbl_OrderProduct[[#This Row],[Quantity]]</f>
        <v>33</v>
      </c>
    </row>
    <row r="3194" spans="1:5" x14ac:dyDescent="0.4">
      <c r="A3194" t="s">
        <v>1493</v>
      </c>
      <c r="B3194" t="s">
        <v>136</v>
      </c>
      <c r="C3194" t="str">
        <f>_xlfn.XLOOKUP(tbl_OrderProduct[[#This Row],[ProductID]],tbl_Product[ProductID],tbl_Product[Category])</f>
        <v>Party</v>
      </c>
      <c r="D3194">
        <v>1</v>
      </c>
      <c r="E3194" s="3">
        <f>_xlfn.XLOOKUP(tbl_OrderProduct[[#This Row],[ProductID]],tbl_Product[ProductID],tbl_Product[ListPrice])*tbl_OrderProduct[[#This Row],[Quantity]]</f>
        <v>33</v>
      </c>
    </row>
    <row r="3195" spans="1:5" x14ac:dyDescent="0.4">
      <c r="A3195" t="s">
        <v>1494</v>
      </c>
      <c r="B3195" t="s">
        <v>132</v>
      </c>
      <c r="C3195" t="str">
        <f>_xlfn.XLOOKUP(tbl_OrderProduct[[#This Row],[ProductID]],tbl_Product[ProductID],tbl_Product[Category])</f>
        <v>Strategy</v>
      </c>
      <c r="D3195">
        <v>1</v>
      </c>
      <c r="E3195" s="3">
        <f>_xlfn.XLOOKUP(tbl_OrderProduct[[#This Row],[ProductID]],tbl_Product[ProductID],tbl_Product[ListPrice])*tbl_OrderProduct[[#This Row],[Quantity]]</f>
        <v>16.5</v>
      </c>
    </row>
    <row r="3196" spans="1:5" x14ac:dyDescent="0.4">
      <c r="A3196" t="s">
        <v>1495</v>
      </c>
      <c r="B3196" t="s">
        <v>162</v>
      </c>
      <c r="C3196" t="str">
        <f>_xlfn.XLOOKUP(tbl_OrderProduct[[#This Row],[ProductID]],tbl_Product[ProductID],tbl_Product[Category])</f>
        <v>Strategy</v>
      </c>
      <c r="D3196">
        <v>1</v>
      </c>
      <c r="E3196" s="3">
        <f>_xlfn.XLOOKUP(tbl_OrderProduct[[#This Row],[ProductID]],tbl_Product[ProductID],tbl_Product[ListPrice])*tbl_OrderProduct[[#This Row],[Quantity]]</f>
        <v>17.5</v>
      </c>
    </row>
    <row r="3197" spans="1:5" x14ac:dyDescent="0.4">
      <c r="A3197" t="s">
        <v>1495</v>
      </c>
      <c r="B3197" t="s">
        <v>160</v>
      </c>
      <c r="C3197" t="str">
        <f>_xlfn.XLOOKUP(tbl_OrderProduct[[#This Row],[ProductID]],tbl_Product[ProductID],tbl_Product[Category])</f>
        <v>Co-op</v>
      </c>
      <c r="D3197">
        <v>1</v>
      </c>
      <c r="E3197" s="3">
        <f>_xlfn.XLOOKUP(tbl_OrderProduct[[#This Row],[ProductID]],tbl_Product[ProductID],tbl_Product[ListPrice])*tbl_OrderProduct[[#This Row],[Quantity]]</f>
        <v>38.49</v>
      </c>
    </row>
    <row r="3198" spans="1:5" x14ac:dyDescent="0.4">
      <c r="A3198" t="s">
        <v>1495</v>
      </c>
      <c r="B3198" t="s">
        <v>157</v>
      </c>
      <c r="C3198" t="str">
        <f>_xlfn.XLOOKUP(tbl_OrderProduct[[#This Row],[ProductID]],tbl_Product[ProductID],tbl_Product[Category])</f>
        <v>Strategy</v>
      </c>
      <c r="D3198">
        <v>1</v>
      </c>
      <c r="E3198" s="3">
        <f>_xlfn.XLOOKUP(tbl_OrderProduct[[#This Row],[ProductID]],tbl_Product[ProductID],tbl_Product[ListPrice])*tbl_OrderProduct[[#This Row],[Quantity]]</f>
        <v>47</v>
      </c>
    </row>
    <row r="3199" spans="1:5" x14ac:dyDescent="0.4">
      <c r="A3199" t="s">
        <v>1495</v>
      </c>
      <c r="B3199" t="s">
        <v>148</v>
      </c>
      <c r="C3199" t="str">
        <f>_xlfn.XLOOKUP(tbl_OrderProduct[[#This Row],[ProductID]],tbl_Product[ProductID],tbl_Product[Category])</f>
        <v>Strategy</v>
      </c>
      <c r="D3199">
        <v>1</v>
      </c>
      <c r="E3199" s="3">
        <f>_xlfn.XLOOKUP(tbl_OrderProduct[[#This Row],[ProductID]],tbl_Product[ProductID],tbl_Product[ListPrice])*tbl_OrderProduct[[#This Row],[Quantity]]</f>
        <v>20.49</v>
      </c>
    </row>
    <row r="3200" spans="1:5" x14ac:dyDescent="0.4">
      <c r="A3200" t="s">
        <v>1496</v>
      </c>
      <c r="B3200" t="s">
        <v>141</v>
      </c>
      <c r="C3200" t="str">
        <f>_xlfn.XLOOKUP(tbl_OrderProduct[[#This Row],[ProductID]],tbl_Product[ProductID],tbl_Product[Category])</f>
        <v>Strategy</v>
      </c>
      <c r="D3200">
        <v>2</v>
      </c>
      <c r="E3200" s="3">
        <f>_xlfn.XLOOKUP(tbl_OrderProduct[[#This Row],[ProductID]],tbl_Product[ProductID],tbl_Product[ListPrice])*tbl_OrderProduct[[#This Row],[Quantity]]</f>
        <v>48</v>
      </c>
    </row>
    <row r="3201" spans="1:5" x14ac:dyDescent="0.4">
      <c r="A3201" t="s">
        <v>1497</v>
      </c>
      <c r="B3201" t="s">
        <v>4</v>
      </c>
      <c r="C3201" t="str">
        <f>_xlfn.XLOOKUP(tbl_OrderProduct[[#This Row],[ProductID]],tbl_Product[ProductID],tbl_Product[Category])</f>
        <v>Strategy</v>
      </c>
      <c r="D3201">
        <v>1</v>
      </c>
      <c r="E3201" s="3">
        <f>_xlfn.XLOOKUP(tbl_OrderProduct[[#This Row],[ProductID]],tbl_Product[ProductID],tbl_Product[ListPrice])*tbl_OrderProduct[[#This Row],[Quantity]]</f>
        <v>34.99</v>
      </c>
    </row>
    <row r="3202" spans="1:5" x14ac:dyDescent="0.4">
      <c r="A3202" t="s">
        <v>1498</v>
      </c>
      <c r="B3202" t="s">
        <v>151</v>
      </c>
      <c r="C3202" t="str">
        <f>_xlfn.XLOOKUP(tbl_OrderProduct[[#This Row],[ProductID]],tbl_Product[ProductID],tbl_Product[Category])</f>
        <v>Adventure</v>
      </c>
      <c r="D3202">
        <v>1</v>
      </c>
      <c r="E3202" s="3">
        <f>_xlfn.XLOOKUP(tbl_OrderProduct[[#This Row],[ProductID]],tbl_Product[ProductID],tbl_Product[ListPrice])*tbl_OrderProduct[[#This Row],[Quantity]]</f>
        <v>60.95</v>
      </c>
    </row>
    <row r="3203" spans="1:5" x14ac:dyDescent="0.4">
      <c r="A3203" t="s">
        <v>1499</v>
      </c>
      <c r="B3203" t="s">
        <v>141</v>
      </c>
      <c r="C3203" t="str">
        <f>_xlfn.XLOOKUP(tbl_OrderProduct[[#This Row],[ProductID]],tbl_Product[ProductID],tbl_Product[Category])</f>
        <v>Strategy</v>
      </c>
      <c r="D3203">
        <v>1</v>
      </c>
      <c r="E3203" s="3">
        <f>_xlfn.XLOOKUP(tbl_OrderProduct[[#This Row],[ProductID]],tbl_Product[ProductID],tbl_Product[ListPrice])*tbl_OrderProduct[[#This Row],[Quantity]]</f>
        <v>24</v>
      </c>
    </row>
    <row r="3204" spans="1:5" x14ac:dyDescent="0.4">
      <c r="A3204" t="s">
        <v>1500</v>
      </c>
      <c r="B3204" t="s">
        <v>129</v>
      </c>
      <c r="C3204" t="str">
        <f>_xlfn.XLOOKUP(tbl_OrderProduct[[#This Row],[ProductID]],tbl_Product[ProductID],tbl_Product[Category])</f>
        <v>Party</v>
      </c>
      <c r="D3204">
        <v>1</v>
      </c>
      <c r="E3204" s="3">
        <f>_xlfn.XLOOKUP(tbl_OrderProduct[[#This Row],[ProductID]],tbl_Product[ProductID],tbl_Product[ListPrice])*tbl_OrderProduct[[#This Row],[Quantity]]</f>
        <v>49.49</v>
      </c>
    </row>
    <row r="3205" spans="1:5" x14ac:dyDescent="0.4">
      <c r="A3205" t="s">
        <v>1500</v>
      </c>
      <c r="B3205" t="s">
        <v>3</v>
      </c>
      <c r="C3205" t="str">
        <f>_xlfn.XLOOKUP(tbl_OrderProduct[[#This Row],[ProductID]],tbl_Product[ProductID],tbl_Product[Category])</f>
        <v>Co-op</v>
      </c>
      <c r="D3205">
        <v>1</v>
      </c>
      <c r="E3205" s="3">
        <f>_xlfn.XLOOKUP(tbl_OrderProduct[[#This Row],[ProductID]],tbl_Product[ProductID],tbl_Product[ListPrice])*tbl_OrderProduct[[#This Row],[Quantity]]</f>
        <v>34.950000000000003</v>
      </c>
    </row>
    <row r="3206" spans="1:5" x14ac:dyDescent="0.4">
      <c r="A3206" t="s">
        <v>1500</v>
      </c>
      <c r="B3206" t="s">
        <v>137</v>
      </c>
      <c r="C3206" t="str">
        <f>_xlfn.XLOOKUP(tbl_OrderProduct[[#This Row],[ProductID]],tbl_Product[ProductID],tbl_Product[Category])</f>
        <v>Classic</v>
      </c>
      <c r="D3206">
        <v>1</v>
      </c>
      <c r="E3206" s="3">
        <f>_xlfn.XLOOKUP(tbl_OrderProduct[[#This Row],[ProductID]],tbl_Product[ProductID],tbl_Product[ListPrice])*tbl_OrderProduct[[#This Row],[Quantity]]</f>
        <v>70.989999999999995</v>
      </c>
    </row>
    <row r="3207" spans="1:5" x14ac:dyDescent="0.4">
      <c r="A3207" t="s">
        <v>1500</v>
      </c>
      <c r="B3207" t="s">
        <v>164</v>
      </c>
      <c r="C3207" t="str">
        <f>_xlfn.XLOOKUP(tbl_OrderProduct[[#This Row],[ProductID]],tbl_Product[ProductID],tbl_Product[Category])</f>
        <v>Strategy</v>
      </c>
      <c r="D3207">
        <v>1</v>
      </c>
      <c r="E3207" s="3">
        <f>_xlfn.XLOOKUP(tbl_OrderProduct[[#This Row],[ProductID]],tbl_Product[ProductID],tbl_Product[ListPrice])*tbl_OrderProduct[[#This Row],[Quantity]]</f>
        <v>29</v>
      </c>
    </row>
    <row r="3208" spans="1:5" x14ac:dyDescent="0.4">
      <c r="A3208" t="s">
        <v>1501</v>
      </c>
      <c r="B3208" t="s">
        <v>9</v>
      </c>
      <c r="C3208" t="str">
        <f>_xlfn.XLOOKUP(tbl_OrderProduct[[#This Row],[ProductID]],tbl_Product[ProductID],tbl_Product[Category])</f>
        <v>Strategy</v>
      </c>
      <c r="D3208">
        <v>1</v>
      </c>
      <c r="E3208" s="3">
        <f>_xlfn.XLOOKUP(tbl_OrderProduct[[#This Row],[ProductID]],tbl_Product[ProductID],tbl_Product[ListPrice])*tbl_OrderProduct[[#This Row],[Quantity]]</f>
        <v>73.95</v>
      </c>
    </row>
    <row r="3209" spans="1:5" x14ac:dyDescent="0.4">
      <c r="A3209" t="s">
        <v>1502</v>
      </c>
      <c r="B3209" t="s">
        <v>131</v>
      </c>
      <c r="C3209" t="str">
        <f>_xlfn.XLOOKUP(tbl_OrderProduct[[#This Row],[ProductID]],tbl_Product[ProductID],tbl_Product[Category])</f>
        <v>Strategy</v>
      </c>
      <c r="D3209">
        <v>3</v>
      </c>
      <c r="E3209" s="3">
        <f>_xlfn.XLOOKUP(tbl_OrderProduct[[#This Row],[ProductID]],tbl_Product[ProductID],tbl_Product[ListPrice])*tbl_OrderProduct[[#This Row],[Quantity]]</f>
        <v>147</v>
      </c>
    </row>
    <row r="3210" spans="1:5" x14ac:dyDescent="0.4">
      <c r="A3210" t="s">
        <v>1503</v>
      </c>
      <c r="B3210" t="s">
        <v>4</v>
      </c>
      <c r="C3210" t="str">
        <f>_xlfn.XLOOKUP(tbl_OrderProduct[[#This Row],[ProductID]],tbl_Product[ProductID],tbl_Product[Category])</f>
        <v>Strategy</v>
      </c>
      <c r="D3210">
        <v>1</v>
      </c>
      <c r="E3210" s="3">
        <f>_xlfn.XLOOKUP(tbl_OrderProduct[[#This Row],[ProductID]],tbl_Product[ProductID],tbl_Product[ListPrice])*tbl_OrderProduct[[#This Row],[Quantity]]</f>
        <v>34.99</v>
      </c>
    </row>
    <row r="3211" spans="1:5" x14ac:dyDescent="0.4">
      <c r="A3211" t="s">
        <v>1503</v>
      </c>
      <c r="B3211" t="s">
        <v>8</v>
      </c>
      <c r="C3211" t="str">
        <f>_xlfn.XLOOKUP(tbl_OrderProduct[[#This Row],[ProductID]],tbl_Product[ProductID],tbl_Product[Category])</f>
        <v>Adventure</v>
      </c>
      <c r="D3211">
        <v>2</v>
      </c>
      <c r="E3211" s="3">
        <f>_xlfn.XLOOKUP(tbl_OrderProduct[[#This Row],[ProductID]],tbl_Product[ProductID],tbl_Product[ListPrice])*tbl_OrderProduct[[#This Row],[Quantity]]</f>
        <v>109</v>
      </c>
    </row>
    <row r="3212" spans="1:5" x14ac:dyDescent="0.4">
      <c r="A3212" t="s">
        <v>1503</v>
      </c>
      <c r="B3212" t="s">
        <v>147</v>
      </c>
      <c r="C3212" t="str">
        <f>_xlfn.XLOOKUP(tbl_OrderProduct[[#This Row],[ProductID]],tbl_Product[ProductID],tbl_Product[Category])</f>
        <v>Classic</v>
      </c>
      <c r="D3212">
        <v>2</v>
      </c>
      <c r="E3212" s="3">
        <f>_xlfn.XLOOKUP(tbl_OrderProduct[[#This Row],[ProductID]],tbl_Product[ProductID],tbl_Product[ListPrice])*tbl_OrderProduct[[#This Row],[Quantity]]</f>
        <v>81.900000000000006</v>
      </c>
    </row>
    <row r="3213" spans="1:5" x14ac:dyDescent="0.4">
      <c r="A3213" t="s">
        <v>1503</v>
      </c>
      <c r="B3213" t="s">
        <v>165</v>
      </c>
      <c r="C3213" t="str">
        <f>_xlfn.XLOOKUP(tbl_OrderProduct[[#This Row],[ProductID]],tbl_Product[ProductID],tbl_Product[Category])</f>
        <v>Party</v>
      </c>
      <c r="D3213">
        <v>2</v>
      </c>
      <c r="E3213" s="3">
        <f>_xlfn.XLOOKUP(tbl_OrderProduct[[#This Row],[ProductID]],tbl_Product[ProductID],tbl_Product[ListPrice])*tbl_OrderProduct[[#This Row],[Quantity]]</f>
        <v>52.98</v>
      </c>
    </row>
    <row r="3214" spans="1:5" x14ac:dyDescent="0.4">
      <c r="A3214" t="s">
        <v>1503</v>
      </c>
      <c r="B3214" t="s">
        <v>155</v>
      </c>
      <c r="C3214" t="str">
        <f>_xlfn.XLOOKUP(tbl_OrderProduct[[#This Row],[ProductID]],tbl_Product[ProductID],tbl_Product[Category])</f>
        <v>Strategy</v>
      </c>
      <c r="D3214">
        <v>1</v>
      </c>
      <c r="E3214" s="3">
        <f>_xlfn.XLOOKUP(tbl_OrderProduct[[#This Row],[ProductID]],tbl_Product[ProductID],tbl_Product[ListPrice])*tbl_OrderProduct[[#This Row],[Quantity]]</f>
        <v>27</v>
      </c>
    </row>
    <row r="3215" spans="1:5" x14ac:dyDescent="0.4">
      <c r="A3215" t="s">
        <v>1504</v>
      </c>
      <c r="B3215" t="s">
        <v>133</v>
      </c>
      <c r="C3215" t="str">
        <f>_xlfn.XLOOKUP(tbl_OrderProduct[[#This Row],[ProductID]],tbl_Product[ProductID],tbl_Product[Category])</f>
        <v>Adventure</v>
      </c>
      <c r="D3215">
        <v>2</v>
      </c>
      <c r="E3215" s="3">
        <f>_xlfn.XLOOKUP(tbl_OrderProduct[[#This Row],[ProductID]],tbl_Product[ProductID],tbl_Product[ListPrice])*tbl_OrderProduct[[#This Row],[Quantity]]</f>
        <v>47.9</v>
      </c>
    </row>
    <row r="3216" spans="1:5" x14ac:dyDescent="0.4">
      <c r="A3216" t="s">
        <v>1504</v>
      </c>
      <c r="B3216" t="s">
        <v>156</v>
      </c>
      <c r="C3216" t="str">
        <f>_xlfn.XLOOKUP(tbl_OrderProduct[[#This Row],[ProductID]],tbl_Product[ProductID],tbl_Product[Category])</f>
        <v>Strategy</v>
      </c>
      <c r="D3216">
        <v>2</v>
      </c>
      <c r="E3216" s="3">
        <f>_xlfn.XLOOKUP(tbl_OrderProduct[[#This Row],[ProductID]],tbl_Product[ProductID],tbl_Product[ListPrice])*tbl_OrderProduct[[#This Row],[Quantity]]</f>
        <v>81.98</v>
      </c>
    </row>
    <row r="3217" spans="1:5" x14ac:dyDescent="0.4">
      <c r="A3217" t="s">
        <v>1505</v>
      </c>
      <c r="B3217" t="s">
        <v>164</v>
      </c>
      <c r="C3217" t="str">
        <f>_xlfn.XLOOKUP(tbl_OrderProduct[[#This Row],[ProductID]],tbl_Product[ProductID],tbl_Product[Category])</f>
        <v>Strategy</v>
      </c>
      <c r="D3217">
        <v>1</v>
      </c>
      <c r="E3217" s="3">
        <f>_xlfn.XLOOKUP(tbl_OrderProduct[[#This Row],[ProductID]],tbl_Product[ProductID],tbl_Product[ListPrice])*tbl_OrderProduct[[#This Row],[Quantity]]</f>
        <v>29</v>
      </c>
    </row>
    <row r="3218" spans="1:5" x14ac:dyDescent="0.4">
      <c r="A3218" t="s">
        <v>1505</v>
      </c>
      <c r="B3218" t="s">
        <v>130</v>
      </c>
      <c r="C3218" t="str">
        <f>_xlfn.XLOOKUP(tbl_OrderProduct[[#This Row],[ProductID]],tbl_Product[ProductID],tbl_Product[Category])</f>
        <v>Strategy</v>
      </c>
      <c r="D3218">
        <v>2</v>
      </c>
      <c r="E3218" s="3">
        <f>_xlfn.XLOOKUP(tbl_OrderProduct[[#This Row],[ProductID]],tbl_Product[ProductID],tbl_Product[ListPrice])*tbl_OrderProduct[[#This Row],[Quantity]]</f>
        <v>31</v>
      </c>
    </row>
    <row r="3219" spans="1:5" x14ac:dyDescent="0.4">
      <c r="A3219" t="s">
        <v>1505</v>
      </c>
      <c r="B3219" t="s">
        <v>129</v>
      </c>
      <c r="C3219" t="str">
        <f>_xlfn.XLOOKUP(tbl_OrderProduct[[#This Row],[ProductID]],tbl_Product[ProductID],tbl_Product[Category])</f>
        <v>Party</v>
      </c>
      <c r="D3219">
        <v>1</v>
      </c>
      <c r="E3219" s="3">
        <f>_xlfn.XLOOKUP(tbl_OrderProduct[[#This Row],[ProductID]],tbl_Product[ProductID],tbl_Product[ListPrice])*tbl_OrderProduct[[#This Row],[Quantity]]</f>
        <v>49.49</v>
      </c>
    </row>
    <row r="3220" spans="1:5" x14ac:dyDescent="0.4">
      <c r="A3220" t="s">
        <v>1506</v>
      </c>
      <c r="B3220" t="s">
        <v>161</v>
      </c>
      <c r="C3220" t="str">
        <f>_xlfn.XLOOKUP(tbl_OrderProduct[[#This Row],[ProductID]],tbl_Product[ProductID],tbl_Product[Category])</f>
        <v>Strategy</v>
      </c>
      <c r="D3220">
        <v>1</v>
      </c>
      <c r="E3220" s="3">
        <f>_xlfn.XLOOKUP(tbl_OrderProduct[[#This Row],[ProductID]],tbl_Product[ProductID],tbl_Product[ListPrice])*tbl_OrderProduct[[#This Row],[Quantity]]</f>
        <v>55.95</v>
      </c>
    </row>
    <row r="3221" spans="1:5" x14ac:dyDescent="0.4">
      <c r="A3221" t="s">
        <v>1507</v>
      </c>
      <c r="B3221" t="s">
        <v>146</v>
      </c>
      <c r="C3221" t="str">
        <f>_xlfn.XLOOKUP(tbl_OrderProduct[[#This Row],[ProductID]],tbl_Product[ProductID],tbl_Product[Category])</f>
        <v>Strategy</v>
      </c>
      <c r="D3221">
        <v>1</v>
      </c>
      <c r="E3221" s="3">
        <f>_xlfn.XLOOKUP(tbl_OrderProduct[[#This Row],[ProductID]],tbl_Product[ProductID],tbl_Product[ListPrice])*tbl_OrderProduct[[#This Row],[Quantity]]</f>
        <v>49.49</v>
      </c>
    </row>
    <row r="3222" spans="1:5" x14ac:dyDescent="0.4">
      <c r="A3222" t="s">
        <v>1507</v>
      </c>
      <c r="B3222" t="s">
        <v>2</v>
      </c>
      <c r="C3222" t="str">
        <f>_xlfn.XLOOKUP(tbl_OrderProduct[[#This Row],[ProductID]],tbl_Product[ProductID],tbl_Product[Category])</f>
        <v>Strategy</v>
      </c>
      <c r="D3222">
        <v>1</v>
      </c>
      <c r="E3222" s="3">
        <f>_xlfn.XLOOKUP(tbl_OrderProduct[[#This Row],[ProductID]],tbl_Product[ProductID],tbl_Product[ListPrice])*tbl_OrderProduct[[#This Row],[Quantity]]</f>
        <v>12.95</v>
      </c>
    </row>
    <row r="3223" spans="1:5" x14ac:dyDescent="0.4">
      <c r="A3223" t="s">
        <v>1508</v>
      </c>
      <c r="B3223" t="s">
        <v>160</v>
      </c>
      <c r="C3223" t="str">
        <f>_xlfn.XLOOKUP(tbl_OrderProduct[[#This Row],[ProductID]],tbl_Product[ProductID],tbl_Product[Category])</f>
        <v>Co-op</v>
      </c>
      <c r="D3223">
        <v>1</v>
      </c>
      <c r="E3223" s="3">
        <f>_xlfn.XLOOKUP(tbl_OrderProduct[[#This Row],[ProductID]],tbl_Product[ProductID],tbl_Product[ListPrice])*tbl_OrderProduct[[#This Row],[Quantity]]</f>
        <v>38.49</v>
      </c>
    </row>
    <row r="3224" spans="1:5" x14ac:dyDescent="0.4">
      <c r="A3224" t="s">
        <v>1508</v>
      </c>
      <c r="B3224" t="s">
        <v>6</v>
      </c>
      <c r="C3224" t="str">
        <f>_xlfn.XLOOKUP(tbl_OrderProduct[[#This Row],[ProductID]],tbl_Product[ProductID],tbl_Product[Category])</f>
        <v>Adventure</v>
      </c>
      <c r="D3224">
        <v>1</v>
      </c>
      <c r="E3224" s="3">
        <f>_xlfn.XLOOKUP(tbl_OrderProduct[[#This Row],[ProductID]],tbl_Product[ProductID],tbl_Product[ListPrice])*tbl_OrderProduct[[#This Row],[Quantity]]</f>
        <v>17</v>
      </c>
    </row>
    <row r="3225" spans="1:5" x14ac:dyDescent="0.4">
      <c r="A3225" t="s">
        <v>1508</v>
      </c>
      <c r="B3225" t="s">
        <v>163</v>
      </c>
      <c r="C3225" t="str">
        <f>_xlfn.XLOOKUP(tbl_OrderProduct[[#This Row],[ProductID]],tbl_Product[ProductID],tbl_Product[Category])</f>
        <v>Party</v>
      </c>
      <c r="D3225">
        <v>1</v>
      </c>
      <c r="E3225" s="3">
        <f>_xlfn.XLOOKUP(tbl_OrderProduct[[#This Row],[ProductID]],tbl_Product[ProductID],tbl_Product[ListPrice])*tbl_OrderProduct[[#This Row],[Quantity]]</f>
        <v>38</v>
      </c>
    </row>
    <row r="3226" spans="1:5" x14ac:dyDescent="0.4">
      <c r="A3226" t="s">
        <v>1508</v>
      </c>
      <c r="B3226" t="s">
        <v>8</v>
      </c>
      <c r="C3226" t="str">
        <f>_xlfn.XLOOKUP(tbl_OrderProduct[[#This Row],[ProductID]],tbl_Product[ProductID],tbl_Product[Category])</f>
        <v>Adventure</v>
      </c>
      <c r="D3226">
        <v>2</v>
      </c>
      <c r="E3226" s="3">
        <f>_xlfn.XLOOKUP(tbl_OrderProduct[[#This Row],[ProductID]],tbl_Product[ProductID],tbl_Product[ListPrice])*tbl_OrderProduct[[#This Row],[Quantity]]</f>
        <v>109</v>
      </c>
    </row>
    <row r="3227" spans="1:5" x14ac:dyDescent="0.4">
      <c r="A3227" t="s">
        <v>1509</v>
      </c>
      <c r="B3227" t="s">
        <v>141</v>
      </c>
      <c r="C3227" t="str">
        <f>_xlfn.XLOOKUP(tbl_OrderProduct[[#This Row],[ProductID]],tbl_Product[ProductID],tbl_Product[Category])</f>
        <v>Strategy</v>
      </c>
      <c r="D3227">
        <v>1</v>
      </c>
      <c r="E3227" s="3">
        <f>_xlfn.XLOOKUP(tbl_OrderProduct[[#This Row],[ProductID]],tbl_Product[ProductID],tbl_Product[ListPrice])*tbl_OrderProduct[[#This Row],[Quantity]]</f>
        <v>24</v>
      </c>
    </row>
    <row r="3228" spans="1:5" x14ac:dyDescent="0.4">
      <c r="A3228" t="s">
        <v>1510</v>
      </c>
      <c r="B3228" t="s">
        <v>163</v>
      </c>
      <c r="C3228" t="str">
        <f>_xlfn.XLOOKUP(tbl_OrderProduct[[#This Row],[ProductID]],tbl_Product[ProductID],tbl_Product[Category])</f>
        <v>Party</v>
      </c>
      <c r="D3228">
        <v>1</v>
      </c>
      <c r="E3228" s="3">
        <f>_xlfn.XLOOKUP(tbl_OrderProduct[[#This Row],[ProductID]],tbl_Product[ProductID],tbl_Product[ListPrice])*tbl_OrderProduct[[#This Row],[Quantity]]</f>
        <v>38</v>
      </c>
    </row>
    <row r="3229" spans="1:5" x14ac:dyDescent="0.4">
      <c r="A3229" t="s">
        <v>1510</v>
      </c>
      <c r="B3229" t="s">
        <v>162</v>
      </c>
      <c r="C3229" t="str">
        <f>_xlfn.XLOOKUP(tbl_OrderProduct[[#This Row],[ProductID]],tbl_Product[ProductID],tbl_Product[Category])</f>
        <v>Strategy</v>
      </c>
      <c r="D3229">
        <v>1</v>
      </c>
      <c r="E3229" s="3">
        <f>_xlfn.XLOOKUP(tbl_OrderProduct[[#This Row],[ProductID]],tbl_Product[ProductID],tbl_Product[ListPrice])*tbl_OrderProduct[[#This Row],[Quantity]]</f>
        <v>17.5</v>
      </c>
    </row>
    <row r="3230" spans="1:5" x14ac:dyDescent="0.4">
      <c r="A3230" t="s">
        <v>1510</v>
      </c>
      <c r="B3230" t="s">
        <v>10</v>
      </c>
      <c r="C3230" t="str">
        <f>_xlfn.XLOOKUP(tbl_OrderProduct[[#This Row],[ProductID]],tbl_Product[ProductID],tbl_Product[Category])</f>
        <v>Party</v>
      </c>
      <c r="D3230">
        <v>1</v>
      </c>
      <c r="E3230" s="3">
        <f>_xlfn.XLOOKUP(tbl_OrderProduct[[#This Row],[ProductID]],tbl_Product[ProductID],tbl_Product[ListPrice])*tbl_OrderProduct[[#This Row],[Quantity]]</f>
        <v>49</v>
      </c>
    </row>
    <row r="3231" spans="1:5" x14ac:dyDescent="0.4">
      <c r="A3231" t="s">
        <v>1511</v>
      </c>
      <c r="B3231" t="s">
        <v>153</v>
      </c>
      <c r="C3231" t="str">
        <f>_xlfn.XLOOKUP(tbl_OrderProduct[[#This Row],[ProductID]],tbl_Product[ProductID],tbl_Product[Category])</f>
        <v>Strategy</v>
      </c>
      <c r="D3231">
        <v>3</v>
      </c>
      <c r="E3231" s="3">
        <f>_xlfn.XLOOKUP(tbl_OrderProduct[[#This Row],[ProductID]],tbl_Product[ProductID],tbl_Product[ListPrice])*tbl_OrderProduct[[#This Row],[Quantity]]</f>
        <v>113.85000000000001</v>
      </c>
    </row>
    <row r="3232" spans="1:5" x14ac:dyDescent="0.4">
      <c r="A3232" t="s">
        <v>1511</v>
      </c>
      <c r="B3232" t="s">
        <v>133</v>
      </c>
      <c r="C3232" t="str">
        <f>_xlfn.XLOOKUP(tbl_OrderProduct[[#This Row],[ProductID]],tbl_Product[ProductID],tbl_Product[Category])</f>
        <v>Adventure</v>
      </c>
      <c r="D3232">
        <v>1</v>
      </c>
      <c r="E3232" s="3">
        <f>_xlfn.XLOOKUP(tbl_OrderProduct[[#This Row],[ProductID]],tbl_Product[ProductID],tbl_Product[ListPrice])*tbl_OrderProduct[[#This Row],[Quantity]]</f>
        <v>23.95</v>
      </c>
    </row>
    <row r="3233" spans="1:5" x14ac:dyDescent="0.4">
      <c r="A3233" t="s">
        <v>1512</v>
      </c>
      <c r="B3233" t="s">
        <v>143</v>
      </c>
      <c r="C3233" t="str">
        <f>_xlfn.XLOOKUP(tbl_OrderProduct[[#This Row],[ProductID]],tbl_Product[ProductID],tbl_Product[Category])</f>
        <v>Party</v>
      </c>
      <c r="D3233">
        <v>1</v>
      </c>
      <c r="E3233" s="3">
        <f>_xlfn.XLOOKUP(tbl_OrderProduct[[#This Row],[ProductID]],tbl_Product[ProductID],tbl_Product[ListPrice])*tbl_OrderProduct[[#This Row],[Quantity]]</f>
        <v>21.95</v>
      </c>
    </row>
    <row r="3234" spans="1:5" x14ac:dyDescent="0.4">
      <c r="A3234" t="s">
        <v>1512</v>
      </c>
      <c r="B3234" t="s">
        <v>144</v>
      </c>
      <c r="C3234" t="str">
        <f>_xlfn.XLOOKUP(tbl_OrderProduct[[#This Row],[ProductID]],tbl_Product[ProductID],tbl_Product[Category])</f>
        <v>Strategy</v>
      </c>
      <c r="D3234">
        <v>1</v>
      </c>
      <c r="E3234" s="3">
        <f>_xlfn.XLOOKUP(tbl_OrderProduct[[#This Row],[ProductID]],tbl_Product[ProductID],tbl_Product[ListPrice])*tbl_OrderProduct[[#This Row],[Quantity]]</f>
        <v>64.95</v>
      </c>
    </row>
    <row r="3235" spans="1:5" x14ac:dyDescent="0.4">
      <c r="A3235" t="s">
        <v>1513</v>
      </c>
      <c r="B3235" t="s">
        <v>146</v>
      </c>
      <c r="C3235" t="str">
        <f>_xlfn.XLOOKUP(tbl_OrderProduct[[#This Row],[ProductID]],tbl_Product[ProductID],tbl_Product[Category])</f>
        <v>Strategy</v>
      </c>
      <c r="D3235">
        <v>2</v>
      </c>
      <c r="E3235" s="3">
        <f>_xlfn.XLOOKUP(tbl_OrderProduct[[#This Row],[ProductID]],tbl_Product[ProductID],tbl_Product[ListPrice])*tbl_OrderProduct[[#This Row],[Quantity]]</f>
        <v>98.98</v>
      </c>
    </row>
    <row r="3236" spans="1:5" x14ac:dyDescent="0.4">
      <c r="A3236" t="s">
        <v>1513</v>
      </c>
      <c r="B3236" t="s">
        <v>4</v>
      </c>
      <c r="C3236" t="str">
        <f>_xlfn.XLOOKUP(tbl_OrderProduct[[#This Row],[ProductID]],tbl_Product[ProductID],tbl_Product[Category])</f>
        <v>Strategy</v>
      </c>
      <c r="D3236">
        <v>1</v>
      </c>
      <c r="E3236" s="3">
        <f>_xlfn.XLOOKUP(tbl_OrderProduct[[#This Row],[ProductID]],tbl_Product[ProductID],tbl_Product[ListPrice])*tbl_OrderProduct[[#This Row],[Quantity]]</f>
        <v>34.99</v>
      </c>
    </row>
    <row r="3237" spans="1:5" x14ac:dyDescent="0.4">
      <c r="A3237" t="s">
        <v>1513</v>
      </c>
      <c r="B3237" t="s">
        <v>129</v>
      </c>
      <c r="C3237" t="str">
        <f>_xlfn.XLOOKUP(tbl_OrderProduct[[#This Row],[ProductID]],tbl_Product[ProductID],tbl_Product[Category])</f>
        <v>Party</v>
      </c>
      <c r="D3237">
        <v>1</v>
      </c>
      <c r="E3237" s="3">
        <f>_xlfn.XLOOKUP(tbl_OrderProduct[[#This Row],[ProductID]],tbl_Product[ProductID],tbl_Product[ListPrice])*tbl_OrderProduct[[#This Row],[Quantity]]</f>
        <v>49.49</v>
      </c>
    </row>
    <row r="3238" spans="1:5" x14ac:dyDescent="0.4">
      <c r="A3238" t="s">
        <v>1513</v>
      </c>
      <c r="B3238" t="s">
        <v>6</v>
      </c>
      <c r="C3238" t="str">
        <f>_xlfn.XLOOKUP(tbl_OrderProduct[[#This Row],[ProductID]],tbl_Product[ProductID],tbl_Product[Category])</f>
        <v>Adventure</v>
      </c>
      <c r="D3238">
        <v>2</v>
      </c>
      <c r="E3238" s="3">
        <f>_xlfn.XLOOKUP(tbl_OrderProduct[[#This Row],[ProductID]],tbl_Product[ProductID],tbl_Product[ListPrice])*tbl_OrderProduct[[#This Row],[Quantity]]</f>
        <v>34</v>
      </c>
    </row>
    <row r="3239" spans="1:5" x14ac:dyDescent="0.4">
      <c r="A3239" t="s">
        <v>1513</v>
      </c>
      <c r="B3239" t="s">
        <v>9</v>
      </c>
      <c r="C3239" t="str">
        <f>_xlfn.XLOOKUP(tbl_OrderProduct[[#This Row],[ProductID]],tbl_Product[ProductID],tbl_Product[Category])</f>
        <v>Strategy</v>
      </c>
      <c r="D3239">
        <v>2</v>
      </c>
      <c r="E3239" s="3">
        <f>_xlfn.XLOOKUP(tbl_OrderProduct[[#This Row],[ProductID]],tbl_Product[ProductID],tbl_Product[ListPrice])*tbl_OrderProduct[[#This Row],[Quantity]]</f>
        <v>147.9</v>
      </c>
    </row>
    <row r="3240" spans="1:5" x14ac:dyDescent="0.4">
      <c r="A3240" t="s">
        <v>1513</v>
      </c>
      <c r="B3240" t="s">
        <v>156</v>
      </c>
      <c r="C3240" t="str">
        <f>_xlfn.XLOOKUP(tbl_OrderProduct[[#This Row],[ProductID]],tbl_Product[ProductID],tbl_Product[Category])</f>
        <v>Strategy</v>
      </c>
      <c r="D3240">
        <v>1</v>
      </c>
      <c r="E3240" s="3">
        <f>_xlfn.XLOOKUP(tbl_OrderProduct[[#This Row],[ProductID]],tbl_Product[ProductID],tbl_Product[ListPrice])*tbl_OrderProduct[[#This Row],[Quantity]]</f>
        <v>40.99</v>
      </c>
    </row>
    <row r="3241" spans="1:5" x14ac:dyDescent="0.4">
      <c r="A3241" t="s">
        <v>1514</v>
      </c>
      <c r="B3241" t="s">
        <v>132</v>
      </c>
      <c r="C3241" t="str">
        <f>_xlfn.XLOOKUP(tbl_OrderProduct[[#This Row],[ProductID]],tbl_Product[ProductID],tbl_Product[Category])</f>
        <v>Strategy</v>
      </c>
      <c r="D3241">
        <v>1</v>
      </c>
      <c r="E3241" s="3">
        <f>_xlfn.XLOOKUP(tbl_OrderProduct[[#This Row],[ProductID]],tbl_Product[ProductID],tbl_Product[ListPrice])*tbl_OrderProduct[[#This Row],[Quantity]]</f>
        <v>16.5</v>
      </c>
    </row>
    <row r="3242" spans="1:5" x14ac:dyDescent="0.4">
      <c r="A3242" t="s">
        <v>1515</v>
      </c>
      <c r="B3242" t="s">
        <v>129</v>
      </c>
      <c r="C3242" t="str">
        <f>_xlfn.XLOOKUP(tbl_OrderProduct[[#This Row],[ProductID]],tbl_Product[ProductID],tbl_Product[Category])</f>
        <v>Party</v>
      </c>
      <c r="D3242">
        <v>1</v>
      </c>
      <c r="E3242" s="3">
        <f>_xlfn.XLOOKUP(tbl_OrderProduct[[#This Row],[ProductID]],tbl_Product[ProductID],tbl_Product[ListPrice])*tbl_OrderProduct[[#This Row],[Quantity]]</f>
        <v>49.49</v>
      </c>
    </row>
    <row r="3243" spans="1:5" x14ac:dyDescent="0.4">
      <c r="A3243" t="s">
        <v>1516</v>
      </c>
      <c r="B3243" t="s">
        <v>153</v>
      </c>
      <c r="C3243" t="str">
        <f>_xlfn.XLOOKUP(tbl_OrderProduct[[#This Row],[ProductID]],tbl_Product[ProductID],tbl_Product[Category])</f>
        <v>Strategy</v>
      </c>
      <c r="D3243">
        <v>1</v>
      </c>
      <c r="E3243" s="3">
        <f>_xlfn.XLOOKUP(tbl_OrderProduct[[#This Row],[ProductID]],tbl_Product[ProductID],tbl_Product[ListPrice])*tbl_OrderProduct[[#This Row],[Quantity]]</f>
        <v>37.950000000000003</v>
      </c>
    </row>
    <row r="3244" spans="1:5" x14ac:dyDescent="0.4">
      <c r="A3244" t="s">
        <v>1517</v>
      </c>
      <c r="B3244" t="s">
        <v>3</v>
      </c>
      <c r="C3244" t="str">
        <f>_xlfn.XLOOKUP(tbl_OrderProduct[[#This Row],[ProductID]],tbl_Product[ProductID],tbl_Product[Category])</f>
        <v>Co-op</v>
      </c>
      <c r="D3244">
        <v>2</v>
      </c>
      <c r="E3244" s="3">
        <f>_xlfn.XLOOKUP(tbl_OrderProduct[[#This Row],[ProductID]],tbl_Product[ProductID],tbl_Product[ListPrice])*tbl_OrderProduct[[#This Row],[Quantity]]</f>
        <v>69.900000000000006</v>
      </c>
    </row>
    <row r="3245" spans="1:5" x14ac:dyDescent="0.4">
      <c r="A3245" t="s">
        <v>1518</v>
      </c>
      <c r="B3245" t="s">
        <v>137</v>
      </c>
      <c r="C3245" t="str">
        <f>_xlfn.XLOOKUP(tbl_OrderProduct[[#This Row],[ProductID]],tbl_Product[ProductID],tbl_Product[Category])</f>
        <v>Classic</v>
      </c>
      <c r="D3245">
        <v>2</v>
      </c>
      <c r="E3245" s="3">
        <f>_xlfn.XLOOKUP(tbl_OrderProduct[[#This Row],[ProductID]],tbl_Product[ProductID],tbl_Product[ListPrice])*tbl_OrderProduct[[#This Row],[Quantity]]</f>
        <v>141.97999999999999</v>
      </c>
    </row>
    <row r="3246" spans="1:5" x14ac:dyDescent="0.4">
      <c r="A3246" t="s">
        <v>1519</v>
      </c>
      <c r="B3246" t="s">
        <v>131</v>
      </c>
      <c r="C3246" t="str">
        <f>_xlfn.XLOOKUP(tbl_OrderProduct[[#This Row],[ProductID]],tbl_Product[ProductID],tbl_Product[Category])</f>
        <v>Strategy</v>
      </c>
      <c r="D3246">
        <v>1</v>
      </c>
      <c r="E3246" s="3">
        <f>_xlfn.XLOOKUP(tbl_OrderProduct[[#This Row],[ProductID]],tbl_Product[ProductID],tbl_Product[ListPrice])*tbl_OrderProduct[[#This Row],[Quantity]]</f>
        <v>49</v>
      </c>
    </row>
    <row r="3247" spans="1:5" x14ac:dyDescent="0.4">
      <c r="A3247" t="s">
        <v>1520</v>
      </c>
      <c r="B3247" t="s">
        <v>132</v>
      </c>
      <c r="C3247" t="str">
        <f>_xlfn.XLOOKUP(tbl_OrderProduct[[#This Row],[ProductID]],tbl_Product[ProductID],tbl_Product[Category])</f>
        <v>Strategy</v>
      </c>
      <c r="D3247">
        <v>1</v>
      </c>
      <c r="E3247" s="3">
        <f>_xlfn.XLOOKUP(tbl_OrderProduct[[#This Row],[ProductID]],tbl_Product[ProductID],tbl_Product[ListPrice])*tbl_OrderProduct[[#This Row],[Quantity]]</f>
        <v>16.5</v>
      </c>
    </row>
    <row r="3248" spans="1:5" x14ac:dyDescent="0.4">
      <c r="A3248" t="s">
        <v>1520</v>
      </c>
      <c r="B3248" t="s">
        <v>152</v>
      </c>
      <c r="C3248" t="str">
        <f>_xlfn.XLOOKUP(tbl_OrderProduct[[#This Row],[ProductID]],tbl_Product[ProductID],tbl_Product[Category])</f>
        <v>Party</v>
      </c>
      <c r="D3248">
        <v>2</v>
      </c>
      <c r="E3248" s="3">
        <f>_xlfn.XLOOKUP(tbl_OrderProduct[[#This Row],[ProductID]],tbl_Product[ProductID],tbl_Product[ListPrice])*tbl_OrderProduct[[#This Row],[Quantity]]</f>
        <v>119.9</v>
      </c>
    </row>
    <row r="3249" spans="1:5" x14ac:dyDescent="0.4">
      <c r="A3249" t="s">
        <v>1520</v>
      </c>
      <c r="B3249" t="s">
        <v>3</v>
      </c>
      <c r="C3249" t="str">
        <f>_xlfn.XLOOKUP(tbl_OrderProduct[[#This Row],[ProductID]],tbl_Product[ProductID],tbl_Product[Category])</f>
        <v>Co-op</v>
      </c>
      <c r="D3249">
        <v>1</v>
      </c>
      <c r="E3249" s="3">
        <f>_xlfn.XLOOKUP(tbl_OrderProduct[[#This Row],[ProductID]],tbl_Product[ProductID],tbl_Product[ListPrice])*tbl_OrderProduct[[#This Row],[Quantity]]</f>
        <v>34.950000000000003</v>
      </c>
    </row>
    <row r="3250" spans="1:5" x14ac:dyDescent="0.4">
      <c r="A3250" t="s">
        <v>1520</v>
      </c>
      <c r="B3250" t="s">
        <v>156</v>
      </c>
      <c r="C3250" t="str">
        <f>_xlfn.XLOOKUP(tbl_OrderProduct[[#This Row],[ProductID]],tbl_Product[ProductID],tbl_Product[Category])</f>
        <v>Strategy</v>
      </c>
      <c r="D3250">
        <v>1</v>
      </c>
      <c r="E3250" s="3">
        <f>_xlfn.XLOOKUP(tbl_OrderProduct[[#This Row],[ProductID]],tbl_Product[ProductID],tbl_Product[ListPrice])*tbl_OrderProduct[[#This Row],[Quantity]]</f>
        <v>40.99</v>
      </c>
    </row>
    <row r="3251" spans="1:5" x14ac:dyDescent="0.4">
      <c r="A3251" t="s">
        <v>1520</v>
      </c>
      <c r="B3251" t="s">
        <v>143</v>
      </c>
      <c r="C3251" t="str">
        <f>_xlfn.XLOOKUP(tbl_OrderProduct[[#This Row],[ProductID]],tbl_Product[ProductID],tbl_Product[Category])</f>
        <v>Party</v>
      </c>
      <c r="D3251">
        <v>1</v>
      </c>
      <c r="E3251" s="3">
        <f>_xlfn.XLOOKUP(tbl_OrderProduct[[#This Row],[ProductID]],tbl_Product[ProductID],tbl_Product[ListPrice])*tbl_OrderProduct[[#This Row],[Quantity]]</f>
        <v>21.95</v>
      </c>
    </row>
    <row r="3252" spans="1:5" x14ac:dyDescent="0.4">
      <c r="A3252" t="s">
        <v>1521</v>
      </c>
      <c r="B3252" t="s">
        <v>11</v>
      </c>
      <c r="C3252" t="str">
        <f>_xlfn.XLOOKUP(tbl_OrderProduct[[#This Row],[ProductID]],tbl_Product[ProductID],tbl_Product[Category])</f>
        <v>Adventure</v>
      </c>
      <c r="D3252">
        <v>1</v>
      </c>
      <c r="E3252" s="3">
        <f>_xlfn.XLOOKUP(tbl_OrderProduct[[#This Row],[ProductID]],tbl_Product[ProductID],tbl_Product[ListPrice])*tbl_OrderProduct[[#This Row],[Quantity]]</f>
        <v>19.95</v>
      </c>
    </row>
    <row r="3253" spans="1:5" x14ac:dyDescent="0.4">
      <c r="A3253" t="s">
        <v>1522</v>
      </c>
      <c r="B3253" t="s">
        <v>142</v>
      </c>
      <c r="C3253" t="str">
        <f>_xlfn.XLOOKUP(tbl_OrderProduct[[#This Row],[ProductID]],tbl_Product[ProductID],tbl_Product[Category])</f>
        <v>Classic</v>
      </c>
      <c r="D3253">
        <v>1</v>
      </c>
      <c r="E3253" s="3">
        <f>_xlfn.XLOOKUP(tbl_OrderProduct[[#This Row],[ProductID]],tbl_Product[ProductID],tbl_Product[ListPrice])*tbl_OrderProduct[[#This Row],[Quantity]]</f>
        <v>49.49</v>
      </c>
    </row>
    <row r="3254" spans="1:5" x14ac:dyDescent="0.4">
      <c r="A3254" t="s">
        <v>1522</v>
      </c>
      <c r="B3254" t="s">
        <v>9</v>
      </c>
      <c r="C3254" t="str">
        <f>_xlfn.XLOOKUP(tbl_OrderProduct[[#This Row],[ProductID]],tbl_Product[ProductID],tbl_Product[Category])</f>
        <v>Strategy</v>
      </c>
      <c r="D3254">
        <v>1</v>
      </c>
      <c r="E3254" s="3">
        <f>_xlfn.XLOOKUP(tbl_OrderProduct[[#This Row],[ProductID]],tbl_Product[ProductID],tbl_Product[ListPrice])*tbl_OrderProduct[[#This Row],[Quantity]]</f>
        <v>73.95</v>
      </c>
    </row>
    <row r="3255" spans="1:5" x14ac:dyDescent="0.4">
      <c r="A3255" t="s">
        <v>1522</v>
      </c>
      <c r="B3255" t="s">
        <v>141</v>
      </c>
      <c r="C3255" t="str">
        <f>_xlfn.XLOOKUP(tbl_OrderProduct[[#This Row],[ProductID]],tbl_Product[ProductID],tbl_Product[Category])</f>
        <v>Strategy</v>
      </c>
      <c r="D3255">
        <v>2</v>
      </c>
      <c r="E3255" s="3">
        <f>_xlfn.XLOOKUP(tbl_OrderProduct[[#This Row],[ProductID]],tbl_Product[ProductID],tbl_Product[ListPrice])*tbl_OrderProduct[[#This Row],[Quantity]]</f>
        <v>48</v>
      </c>
    </row>
    <row r="3256" spans="1:5" x14ac:dyDescent="0.4">
      <c r="A3256" t="s">
        <v>1522</v>
      </c>
      <c r="B3256" t="s">
        <v>130</v>
      </c>
      <c r="C3256" t="str">
        <f>_xlfn.XLOOKUP(tbl_OrderProduct[[#This Row],[ProductID]],tbl_Product[ProductID],tbl_Product[Category])</f>
        <v>Strategy</v>
      </c>
      <c r="D3256">
        <v>1</v>
      </c>
      <c r="E3256" s="3">
        <f>_xlfn.XLOOKUP(tbl_OrderProduct[[#This Row],[ProductID]],tbl_Product[ProductID],tbl_Product[ListPrice])*tbl_OrderProduct[[#This Row],[Quantity]]</f>
        <v>15.5</v>
      </c>
    </row>
    <row r="3257" spans="1:5" x14ac:dyDescent="0.4">
      <c r="A3257" t="s">
        <v>1523</v>
      </c>
      <c r="B3257" t="s">
        <v>11</v>
      </c>
      <c r="C3257" t="str">
        <f>_xlfn.XLOOKUP(tbl_OrderProduct[[#This Row],[ProductID]],tbl_Product[ProductID],tbl_Product[Category])</f>
        <v>Adventure</v>
      </c>
      <c r="D3257">
        <v>1</v>
      </c>
      <c r="E3257" s="3">
        <f>_xlfn.XLOOKUP(tbl_OrderProduct[[#This Row],[ProductID]],tbl_Product[ProductID],tbl_Product[ListPrice])*tbl_OrderProduct[[#This Row],[Quantity]]</f>
        <v>19.95</v>
      </c>
    </row>
    <row r="3258" spans="1:5" x14ac:dyDescent="0.4">
      <c r="A3258" t="s">
        <v>1523</v>
      </c>
      <c r="B3258" t="s">
        <v>145</v>
      </c>
      <c r="C3258" t="str">
        <f>_xlfn.XLOOKUP(tbl_OrderProduct[[#This Row],[ProductID]],tbl_Product[ProductID],tbl_Product[Category])</f>
        <v>Adventure</v>
      </c>
      <c r="D3258">
        <v>2</v>
      </c>
      <c r="E3258" s="3">
        <f>_xlfn.XLOOKUP(tbl_OrderProduct[[#This Row],[ProductID]],tbl_Product[ProductID],tbl_Product[ListPrice])*tbl_OrderProduct[[#This Row],[Quantity]]</f>
        <v>81</v>
      </c>
    </row>
    <row r="3259" spans="1:5" x14ac:dyDescent="0.4">
      <c r="A3259" t="s">
        <v>1523</v>
      </c>
      <c r="B3259" t="s">
        <v>146</v>
      </c>
      <c r="C3259" t="str">
        <f>_xlfn.XLOOKUP(tbl_OrderProduct[[#This Row],[ProductID]],tbl_Product[ProductID],tbl_Product[Category])</f>
        <v>Strategy</v>
      </c>
      <c r="D3259">
        <v>1</v>
      </c>
      <c r="E3259" s="3">
        <f>_xlfn.XLOOKUP(tbl_OrderProduct[[#This Row],[ProductID]],tbl_Product[ProductID],tbl_Product[ListPrice])*tbl_OrderProduct[[#This Row],[Quantity]]</f>
        <v>49.49</v>
      </c>
    </row>
    <row r="3260" spans="1:5" x14ac:dyDescent="0.4">
      <c r="A3260" t="s">
        <v>1524</v>
      </c>
      <c r="B3260" t="s">
        <v>7</v>
      </c>
      <c r="C3260" t="str">
        <f>_xlfn.XLOOKUP(tbl_OrderProduct[[#This Row],[ProductID]],tbl_Product[ProductID],tbl_Product[Category])</f>
        <v>Strategy</v>
      </c>
      <c r="D3260">
        <v>3</v>
      </c>
      <c r="E3260" s="3">
        <f>_xlfn.XLOOKUP(tbl_OrderProduct[[#This Row],[ProductID]],tbl_Product[ProductID],tbl_Product[ListPrice])*tbl_OrderProduct[[#This Row],[Quantity]]</f>
        <v>159</v>
      </c>
    </row>
    <row r="3261" spans="1:5" x14ac:dyDescent="0.4">
      <c r="A3261" t="s">
        <v>1524</v>
      </c>
      <c r="B3261" t="s">
        <v>132</v>
      </c>
      <c r="C3261" t="str">
        <f>_xlfn.XLOOKUP(tbl_OrderProduct[[#This Row],[ProductID]],tbl_Product[ProductID],tbl_Product[Category])</f>
        <v>Strategy</v>
      </c>
      <c r="D3261">
        <v>1</v>
      </c>
      <c r="E3261" s="3">
        <f>_xlfn.XLOOKUP(tbl_OrderProduct[[#This Row],[ProductID]],tbl_Product[ProductID],tbl_Product[ListPrice])*tbl_OrderProduct[[#This Row],[Quantity]]</f>
        <v>16.5</v>
      </c>
    </row>
    <row r="3262" spans="1:5" x14ac:dyDescent="0.4">
      <c r="A3262" t="s">
        <v>1525</v>
      </c>
      <c r="B3262" t="s">
        <v>160</v>
      </c>
      <c r="C3262" t="str">
        <f>_xlfn.XLOOKUP(tbl_OrderProduct[[#This Row],[ProductID]],tbl_Product[ProductID],tbl_Product[Category])</f>
        <v>Co-op</v>
      </c>
      <c r="D3262">
        <v>1</v>
      </c>
      <c r="E3262" s="3">
        <f>_xlfn.XLOOKUP(tbl_OrderProduct[[#This Row],[ProductID]],tbl_Product[ProductID],tbl_Product[ListPrice])*tbl_OrderProduct[[#This Row],[Quantity]]</f>
        <v>38.49</v>
      </c>
    </row>
    <row r="3263" spans="1:5" x14ac:dyDescent="0.4">
      <c r="A3263" t="s">
        <v>1525</v>
      </c>
      <c r="B3263" t="s">
        <v>7</v>
      </c>
      <c r="C3263" t="str">
        <f>_xlfn.XLOOKUP(tbl_OrderProduct[[#This Row],[ProductID]],tbl_Product[ProductID],tbl_Product[Category])</f>
        <v>Strategy</v>
      </c>
      <c r="D3263">
        <v>1</v>
      </c>
      <c r="E3263" s="3">
        <f>_xlfn.XLOOKUP(tbl_OrderProduct[[#This Row],[ProductID]],tbl_Product[ProductID],tbl_Product[ListPrice])*tbl_OrderProduct[[#This Row],[Quantity]]</f>
        <v>53</v>
      </c>
    </row>
    <row r="3264" spans="1:5" x14ac:dyDescent="0.4">
      <c r="A3264" t="s">
        <v>1525</v>
      </c>
      <c r="B3264" t="s">
        <v>142</v>
      </c>
      <c r="C3264" t="str">
        <f>_xlfn.XLOOKUP(tbl_OrderProduct[[#This Row],[ProductID]],tbl_Product[ProductID],tbl_Product[Category])</f>
        <v>Classic</v>
      </c>
      <c r="D3264">
        <v>2</v>
      </c>
      <c r="E3264" s="3">
        <f>_xlfn.XLOOKUP(tbl_OrderProduct[[#This Row],[ProductID]],tbl_Product[ProductID],tbl_Product[ListPrice])*tbl_OrderProduct[[#This Row],[Quantity]]</f>
        <v>98.98</v>
      </c>
    </row>
    <row r="3265" spans="1:5" x14ac:dyDescent="0.4">
      <c r="A3265" t="s">
        <v>1526</v>
      </c>
      <c r="B3265" t="s">
        <v>153</v>
      </c>
      <c r="C3265" t="str">
        <f>_xlfn.XLOOKUP(tbl_OrderProduct[[#This Row],[ProductID]],tbl_Product[ProductID],tbl_Product[Category])</f>
        <v>Strategy</v>
      </c>
      <c r="D3265">
        <v>2</v>
      </c>
      <c r="E3265" s="3">
        <f>_xlfn.XLOOKUP(tbl_OrderProduct[[#This Row],[ProductID]],tbl_Product[ProductID],tbl_Product[ListPrice])*tbl_OrderProduct[[#This Row],[Quantity]]</f>
        <v>75.900000000000006</v>
      </c>
    </row>
    <row r="3266" spans="1:5" x14ac:dyDescent="0.4">
      <c r="A3266" t="s">
        <v>1527</v>
      </c>
      <c r="B3266" t="s">
        <v>132</v>
      </c>
      <c r="C3266" t="str">
        <f>_xlfn.XLOOKUP(tbl_OrderProduct[[#This Row],[ProductID]],tbl_Product[ProductID],tbl_Product[Category])</f>
        <v>Strategy</v>
      </c>
      <c r="D3266">
        <v>1</v>
      </c>
      <c r="E3266" s="3">
        <f>_xlfn.XLOOKUP(tbl_OrderProduct[[#This Row],[ProductID]],tbl_Product[ProductID],tbl_Product[ListPrice])*tbl_OrderProduct[[#This Row],[Quantity]]</f>
        <v>16.5</v>
      </c>
    </row>
    <row r="3267" spans="1:5" x14ac:dyDescent="0.4">
      <c r="A3267" t="s">
        <v>1527</v>
      </c>
      <c r="B3267" t="s">
        <v>131</v>
      </c>
      <c r="C3267" t="str">
        <f>_xlfn.XLOOKUP(tbl_OrderProduct[[#This Row],[ProductID]],tbl_Product[ProductID],tbl_Product[Category])</f>
        <v>Strategy</v>
      </c>
      <c r="D3267">
        <v>1</v>
      </c>
      <c r="E3267" s="3">
        <f>_xlfn.XLOOKUP(tbl_OrderProduct[[#This Row],[ProductID]],tbl_Product[ProductID],tbl_Product[ListPrice])*tbl_OrderProduct[[#This Row],[Quantity]]</f>
        <v>49</v>
      </c>
    </row>
    <row r="3268" spans="1:5" x14ac:dyDescent="0.4">
      <c r="A3268" t="s">
        <v>1527</v>
      </c>
      <c r="B3268" t="s">
        <v>135</v>
      </c>
      <c r="C3268" t="str">
        <f>_xlfn.XLOOKUP(tbl_OrderProduct[[#This Row],[ProductID]],tbl_Product[ProductID],tbl_Product[Category])</f>
        <v>Classic</v>
      </c>
      <c r="D3268">
        <v>1</v>
      </c>
      <c r="E3268" s="3">
        <f>_xlfn.XLOOKUP(tbl_OrderProduct[[#This Row],[ProductID]],tbl_Product[ProductID],tbl_Product[ListPrice])*tbl_OrderProduct[[#This Row],[Quantity]]</f>
        <v>16.989999999999998</v>
      </c>
    </row>
    <row r="3269" spans="1:5" x14ac:dyDescent="0.4">
      <c r="A3269" t="s">
        <v>1528</v>
      </c>
      <c r="B3269" t="s">
        <v>153</v>
      </c>
      <c r="C3269" t="str">
        <f>_xlfn.XLOOKUP(tbl_OrderProduct[[#This Row],[ProductID]],tbl_Product[ProductID],tbl_Product[Category])</f>
        <v>Strategy</v>
      </c>
      <c r="D3269">
        <v>1</v>
      </c>
      <c r="E3269" s="3">
        <f>_xlfn.XLOOKUP(tbl_OrderProduct[[#This Row],[ProductID]],tbl_Product[ProductID],tbl_Product[ListPrice])*tbl_OrderProduct[[#This Row],[Quantity]]</f>
        <v>37.950000000000003</v>
      </c>
    </row>
    <row r="3270" spans="1:5" x14ac:dyDescent="0.4">
      <c r="A3270" t="s">
        <v>1529</v>
      </c>
      <c r="B3270" t="s">
        <v>129</v>
      </c>
      <c r="C3270" t="str">
        <f>_xlfn.XLOOKUP(tbl_OrderProduct[[#This Row],[ProductID]],tbl_Product[ProductID],tbl_Product[Category])</f>
        <v>Party</v>
      </c>
      <c r="D3270">
        <v>1</v>
      </c>
      <c r="E3270" s="3">
        <f>_xlfn.XLOOKUP(tbl_OrderProduct[[#This Row],[ProductID]],tbl_Product[ProductID],tbl_Product[ListPrice])*tbl_OrderProduct[[#This Row],[Quantity]]</f>
        <v>49.49</v>
      </c>
    </row>
    <row r="3271" spans="1:5" x14ac:dyDescent="0.4">
      <c r="A3271" t="s">
        <v>1529</v>
      </c>
      <c r="B3271" t="s">
        <v>157</v>
      </c>
      <c r="C3271" t="str">
        <f>_xlfn.XLOOKUP(tbl_OrderProduct[[#This Row],[ProductID]],tbl_Product[ProductID],tbl_Product[Category])</f>
        <v>Strategy</v>
      </c>
      <c r="D3271">
        <v>2</v>
      </c>
      <c r="E3271" s="3">
        <f>_xlfn.XLOOKUP(tbl_OrderProduct[[#This Row],[ProductID]],tbl_Product[ProductID],tbl_Product[ListPrice])*tbl_OrderProduct[[#This Row],[Quantity]]</f>
        <v>94</v>
      </c>
    </row>
    <row r="3272" spans="1:5" x14ac:dyDescent="0.4">
      <c r="A3272" t="s">
        <v>1529</v>
      </c>
      <c r="B3272" t="s">
        <v>143</v>
      </c>
      <c r="C3272" t="str">
        <f>_xlfn.XLOOKUP(tbl_OrderProduct[[#This Row],[ProductID]],tbl_Product[ProductID],tbl_Product[Category])</f>
        <v>Party</v>
      </c>
      <c r="D3272">
        <v>1</v>
      </c>
      <c r="E3272" s="3">
        <f>_xlfn.XLOOKUP(tbl_OrderProduct[[#This Row],[ProductID]],tbl_Product[ProductID],tbl_Product[ListPrice])*tbl_OrderProduct[[#This Row],[Quantity]]</f>
        <v>21.95</v>
      </c>
    </row>
    <row r="3273" spans="1:5" x14ac:dyDescent="0.4">
      <c r="A3273" t="s">
        <v>1530</v>
      </c>
      <c r="B3273" t="s">
        <v>156</v>
      </c>
      <c r="C3273" t="str">
        <f>_xlfn.XLOOKUP(tbl_OrderProduct[[#This Row],[ProductID]],tbl_Product[ProductID],tbl_Product[Category])</f>
        <v>Strategy</v>
      </c>
      <c r="D3273">
        <v>1</v>
      </c>
      <c r="E3273" s="3">
        <f>_xlfn.XLOOKUP(tbl_OrderProduct[[#This Row],[ProductID]],tbl_Product[ProductID],tbl_Product[ListPrice])*tbl_OrderProduct[[#This Row],[Quantity]]</f>
        <v>40.99</v>
      </c>
    </row>
    <row r="3274" spans="1:5" x14ac:dyDescent="0.4">
      <c r="A3274" t="s">
        <v>1530</v>
      </c>
      <c r="B3274" t="s">
        <v>4</v>
      </c>
      <c r="C3274" t="str">
        <f>_xlfn.XLOOKUP(tbl_OrderProduct[[#This Row],[ProductID]],tbl_Product[ProductID],tbl_Product[Category])</f>
        <v>Strategy</v>
      </c>
      <c r="D3274">
        <v>3</v>
      </c>
      <c r="E3274" s="3">
        <f>_xlfn.XLOOKUP(tbl_OrderProduct[[#This Row],[ProductID]],tbl_Product[ProductID],tbl_Product[ListPrice])*tbl_OrderProduct[[#This Row],[Quantity]]</f>
        <v>104.97</v>
      </c>
    </row>
    <row r="3275" spans="1:5" x14ac:dyDescent="0.4">
      <c r="A3275" t="s">
        <v>1530</v>
      </c>
      <c r="B3275" t="s">
        <v>161</v>
      </c>
      <c r="C3275" t="str">
        <f>_xlfn.XLOOKUP(tbl_OrderProduct[[#This Row],[ProductID]],tbl_Product[ProductID],tbl_Product[Category])</f>
        <v>Strategy</v>
      </c>
      <c r="D3275">
        <v>1</v>
      </c>
      <c r="E3275" s="3">
        <f>_xlfn.XLOOKUP(tbl_OrderProduct[[#This Row],[ProductID]],tbl_Product[ProductID],tbl_Product[ListPrice])*tbl_OrderProduct[[#This Row],[Quantity]]</f>
        <v>55.95</v>
      </c>
    </row>
    <row r="3276" spans="1:5" x14ac:dyDescent="0.4">
      <c r="A3276" t="s">
        <v>1531</v>
      </c>
      <c r="B3276" t="s">
        <v>149</v>
      </c>
      <c r="C3276" t="str">
        <f>_xlfn.XLOOKUP(tbl_OrderProduct[[#This Row],[ProductID]],tbl_Product[ProductID],tbl_Product[Category])</f>
        <v>Co-op</v>
      </c>
      <c r="D3276">
        <v>2</v>
      </c>
      <c r="E3276" s="3">
        <f>_xlfn.XLOOKUP(tbl_OrderProduct[[#This Row],[ProductID]],tbl_Product[ProductID],tbl_Product[ListPrice])*tbl_OrderProduct[[#This Row],[Quantity]]</f>
        <v>41.98</v>
      </c>
    </row>
    <row r="3277" spans="1:5" x14ac:dyDescent="0.4">
      <c r="A3277" t="s">
        <v>1531</v>
      </c>
      <c r="B3277" t="s">
        <v>146</v>
      </c>
      <c r="C3277" t="str">
        <f>_xlfn.XLOOKUP(tbl_OrderProduct[[#This Row],[ProductID]],tbl_Product[ProductID],tbl_Product[Category])</f>
        <v>Strategy</v>
      </c>
      <c r="D3277">
        <v>1</v>
      </c>
      <c r="E3277" s="3">
        <f>_xlfn.XLOOKUP(tbl_OrderProduct[[#This Row],[ProductID]],tbl_Product[ProductID],tbl_Product[ListPrice])*tbl_OrderProduct[[#This Row],[Quantity]]</f>
        <v>49.49</v>
      </c>
    </row>
    <row r="3278" spans="1:5" x14ac:dyDescent="0.4">
      <c r="A3278" t="s">
        <v>1531</v>
      </c>
      <c r="B3278" t="s">
        <v>143</v>
      </c>
      <c r="C3278" t="str">
        <f>_xlfn.XLOOKUP(tbl_OrderProduct[[#This Row],[ProductID]],tbl_Product[ProductID],tbl_Product[Category])</f>
        <v>Party</v>
      </c>
      <c r="D3278">
        <v>2</v>
      </c>
      <c r="E3278" s="3">
        <f>_xlfn.XLOOKUP(tbl_OrderProduct[[#This Row],[ProductID]],tbl_Product[ProductID],tbl_Product[ListPrice])*tbl_OrderProduct[[#This Row],[Quantity]]</f>
        <v>43.9</v>
      </c>
    </row>
    <row r="3279" spans="1:5" x14ac:dyDescent="0.4">
      <c r="A3279" t="s">
        <v>1532</v>
      </c>
      <c r="B3279" t="s">
        <v>165</v>
      </c>
      <c r="C3279" t="str">
        <f>_xlfn.XLOOKUP(tbl_OrderProduct[[#This Row],[ProductID]],tbl_Product[ProductID],tbl_Product[Category])</f>
        <v>Party</v>
      </c>
      <c r="D3279">
        <v>1</v>
      </c>
      <c r="E3279" s="3">
        <f>_xlfn.XLOOKUP(tbl_OrderProduct[[#This Row],[ProductID]],tbl_Product[ProductID],tbl_Product[ListPrice])*tbl_OrderProduct[[#This Row],[Quantity]]</f>
        <v>26.49</v>
      </c>
    </row>
    <row r="3280" spans="1:5" x14ac:dyDescent="0.4">
      <c r="A3280" t="s">
        <v>1532</v>
      </c>
      <c r="B3280" t="s">
        <v>144</v>
      </c>
      <c r="C3280" t="str">
        <f>_xlfn.XLOOKUP(tbl_OrderProduct[[#This Row],[ProductID]],tbl_Product[ProductID],tbl_Product[Category])</f>
        <v>Strategy</v>
      </c>
      <c r="D3280">
        <v>3</v>
      </c>
      <c r="E3280" s="3">
        <f>_xlfn.XLOOKUP(tbl_OrderProduct[[#This Row],[ProductID]],tbl_Product[ProductID],tbl_Product[ListPrice])*tbl_OrderProduct[[#This Row],[Quantity]]</f>
        <v>194.85000000000002</v>
      </c>
    </row>
    <row r="3281" spans="1:5" x14ac:dyDescent="0.4">
      <c r="A3281" t="s">
        <v>1532</v>
      </c>
      <c r="B3281" t="s">
        <v>154</v>
      </c>
      <c r="C3281" t="str">
        <f>_xlfn.XLOOKUP(tbl_OrderProduct[[#This Row],[ProductID]],tbl_Product[ProductID],tbl_Product[Category])</f>
        <v>Strategy</v>
      </c>
      <c r="D3281">
        <v>1</v>
      </c>
      <c r="E3281" s="3">
        <f>_xlfn.XLOOKUP(tbl_OrderProduct[[#This Row],[ProductID]],tbl_Product[ProductID],tbl_Product[ListPrice])*tbl_OrderProduct[[#This Row],[Quantity]]</f>
        <v>31</v>
      </c>
    </row>
    <row r="3282" spans="1:5" x14ac:dyDescent="0.4">
      <c r="A3282" t="s">
        <v>1533</v>
      </c>
      <c r="B3282" t="s">
        <v>7</v>
      </c>
      <c r="C3282" t="str">
        <f>_xlfn.XLOOKUP(tbl_OrderProduct[[#This Row],[ProductID]],tbl_Product[ProductID],tbl_Product[Category])</f>
        <v>Strategy</v>
      </c>
      <c r="D3282">
        <v>1</v>
      </c>
      <c r="E3282" s="3">
        <f>_xlfn.XLOOKUP(tbl_OrderProduct[[#This Row],[ProductID]],tbl_Product[ProductID],tbl_Product[ListPrice])*tbl_OrderProduct[[#This Row],[Quantity]]</f>
        <v>53</v>
      </c>
    </row>
    <row r="3283" spans="1:5" x14ac:dyDescent="0.4">
      <c r="A3283" t="s">
        <v>1534</v>
      </c>
      <c r="B3283" t="s">
        <v>149</v>
      </c>
      <c r="C3283" t="str">
        <f>_xlfn.XLOOKUP(tbl_OrderProduct[[#This Row],[ProductID]],tbl_Product[ProductID],tbl_Product[Category])</f>
        <v>Co-op</v>
      </c>
      <c r="D3283">
        <v>2</v>
      </c>
      <c r="E3283" s="3">
        <f>_xlfn.XLOOKUP(tbl_OrderProduct[[#This Row],[ProductID]],tbl_Product[ProductID],tbl_Product[ListPrice])*tbl_OrderProduct[[#This Row],[Quantity]]</f>
        <v>41.98</v>
      </c>
    </row>
    <row r="3284" spans="1:5" x14ac:dyDescent="0.4">
      <c r="A3284" t="s">
        <v>1534</v>
      </c>
      <c r="B3284" t="s">
        <v>156</v>
      </c>
      <c r="C3284" t="str">
        <f>_xlfn.XLOOKUP(tbl_OrderProduct[[#This Row],[ProductID]],tbl_Product[ProductID],tbl_Product[Category])</f>
        <v>Strategy</v>
      </c>
      <c r="D3284">
        <v>1</v>
      </c>
      <c r="E3284" s="3">
        <f>_xlfn.XLOOKUP(tbl_OrderProduct[[#This Row],[ProductID]],tbl_Product[ProductID],tbl_Product[ListPrice])*tbl_OrderProduct[[#This Row],[Quantity]]</f>
        <v>40.99</v>
      </c>
    </row>
    <row r="3285" spans="1:5" x14ac:dyDescent="0.4">
      <c r="A3285" t="s">
        <v>1535</v>
      </c>
      <c r="B3285" t="s">
        <v>9</v>
      </c>
      <c r="C3285" t="str">
        <f>_xlfn.XLOOKUP(tbl_OrderProduct[[#This Row],[ProductID]],tbl_Product[ProductID],tbl_Product[Category])</f>
        <v>Strategy</v>
      </c>
      <c r="D3285">
        <v>1</v>
      </c>
      <c r="E3285" s="3">
        <f>_xlfn.XLOOKUP(tbl_OrderProduct[[#This Row],[ProductID]],tbl_Product[ProductID],tbl_Product[ListPrice])*tbl_OrderProduct[[#This Row],[Quantity]]</f>
        <v>73.95</v>
      </c>
    </row>
    <row r="3286" spans="1:5" x14ac:dyDescent="0.4">
      <c r="A3286" t="s">
        <v>1536</v>
      </c>
      <c r="B3286" t="s">
        <v>148</v>
      </c>
      <c r="C3286" t="str">
        <f>_xlfn.XLOOKUP(tbl_OrderProduct[[#This Row],[ProductID]],tbl_Product[ProductID],tbl_Product[Category])</f>
        <v>Strategy</v>
      </c>
      <c r="D3286">
        <v>2</v>
      </c>
      <c r="E3286" s="3">
        <f>_xlfn.XLOOKUP(tbl_OrderProduct[[#This Row],[ProductID]],tbl_Product[ProductID],tbl_Product[ListPrice])*tbl_OrderProduct[[#This Row],[Quantity]]</f>
        <v>40.98</v>
      </c>
    </row>
    <row r="3287" spans="1:5" x14ac:dyDescent="0.4">
      <c r="A3287" t="s">
        <v>1536</v>
      </c>
      <c r="B3287" t="s">
        <v>139</v>
      </c>
      <c r="C3287" t="str">
        <f>_xlfn.XLOOKUP(tbl_OrderProduct[[#This Row],[ProductID]],tbl_Product[ProductID],tbl_Product[Category])</f>
        <v>Strategy</v>
      </c>
      <c r="D3287">
        <v>1</v>
      </c>
      <c r="E3287" s="3">
        <f>_xlfn.XLOOKUP(tbl_OrderProduct[[#This Row],[ProductID]],tbl_Product[ProductID],tbl_Product[ListPrice])*tbl_OrderProduct[[#This Row],[Quantity]]</f>
        <v>54.99</v>
      </c>
    </row>
    <row r="3288" spans="1:5" x14ac:dyDescent="0.4">
      <c r="A3288" t="s">
        <v>1537</v>
      </c>
      <c r="B3288" t="s">
        <v>163</v>
      </c>
      <c r="C3288" t="str">
        <f>_xlfn.XLOOKUP(tbl_OrderProduct[[#This Row],[ProductID]],tbl_Product[ProductID],tbl_Product[Category])</f>
        <v>Party</v>
      </c>
      <c r="D3288">
        <v>1</v>
      </c>
      <c r="E3288" s="3">
        <f>_xlfn.XLOOKUP(tbl_OrderProduct[[#This Row],[ProductID]],tbl_Product[ProductID],tbl_Product[ListPrice])*tbl_OrderProduct[[#This Row],[Quantity]]</f>
        <v>38</v>
      </c>
    </row>
    <row r="3289" spans="1:5" x14ac:dyDescent="0.4">
      <c r="A3289" t="s">
        <v>1538</v>
      </c>
      <c r="B3289" t="s">
        <v>163</v>
      </c>
      <c r="C3289" t="str">
        <f>_xlfn.XLOOKUP(tbl_OrderProduct[[#This Row],[ProductID]],tbl_Product[ProductID],tbl_Product[Category])</f>
        <v>Party</v>
      </c>
      <c r="D3289">
        <v>1</v>
      </c>
      <c r="E3289" s="3">
        <f>_xlfn.XLOOKUP(tbl_OrderProduct[[#This Row],[ProductID]],tbl_Product[ProductID],tbl_Product[ListPrice])*tbl_OrderProduct[[#This Row],[Quantity]]</f>
        <v>38</v>
      </c>
    </row>
    <row r="3290" spans="1:5" x14ac:dyDescent="0.4">
      <c r="A3290" t="s">
        <v>1538</v>
      </c>
      <c r="B3290" t="s">
        <v>162</v>
      </c>
      <c r="C3290" t="str">
        <f>_xlfn.XLOOKUP(tbl_OrderProduct[[#This Row],[ProductID]],tbl_Product[ProductID],tbl_Product[Category])</f>
        <v>Strategy</v>
      </c>
      <c r="D3290">
        <v>1</v>
      </c>
      <c r="E3290" s="3">
        <f>_xlfn.XLOOKUP(tbl_OrderProduct[[#This Row],[ProductID]],tbl_Product[ProductID],tbl_Product[ListPrice])*tbl_OrderProduct[[#This Row],[Quantity]]</f>
        <v>17.5</v>
      </c>
    </row>
    <row r="3291" spans="1:5" x14ac:dyDescent="0.4">
      <c r="A3291" t="s">
        <v>1538</v>
      </c>
      <c r="B3291" t="s">
        <v>6</v>
      </c>
      <c r="C3291" t="str">
        <f>_xlfn.XLOOKUP(tbl_OrderProduct[[#This Row],[ProductID]],tbl_Product[ProductID],tbl_Product[Category])</f>
        <v>Adventure</v>
      </c>
      <c r="D3291">
        <v>1</v>
      </c>
      <c r="E3291" s="3">
        <f>_xlfn.XLOOKUP(tbl_OrderProduct[[#This Row],[ProductID]],tbl_Product[ProductID],tbl_Product[ListPrice])*tbl_OrderProduct[[#This Row],[Quantity]]</f>
        <v>17</v>
      </c>
    </row>
    <row r="3292" spans="1:5" x14ac:dyDescent="0.4">
      <c r="A3292" t="s">
        <v>1539</v>
      </c>
      <c r="B3292" t="s">
        <v>137</v>
      </c>
      <c r="C3292" t="str">
        <f>_xlfn.XLOOKUP(tbl_OrderProduct[[#This Row],[ProductID]],tbl_Product[ProductID],tbl_Product[Category])</f>
        <v>Classic</v>
      </c>
      <c r="D3292">
        <v>3</v>
      </c>
      <c r="E3292" s="3">
        <f>_xlfn.XLOOKUP(tbl_OrderProduct[[#This Row],[ProductID]],tbl_Product[ProductID],tbl_Product[ListPrice])*tbl_OrderProduct[[#This Row],[Quantity]]</f>
        <v>212.96999999999997</v>
      </c>
    </row>
    <row r="3293" spans="1:5" x14ac:dyDescent="0.4">
      <c r="A3293" t="s">
        <v>1539</v>
      </c>
      <c r="B3293" t="s">
        <v>6</v>
      </c>
      <c r="C3293" t="str">
        <f>_xlfn.XLOOKUP(tbl_OrderProduct[[#This Row],[ProductID]],tbl_Product[ProductID],tbl_Product[Category])</f>
        <v>Adventure</v>
      </c>
      <c r="D3293">
        <v>1</v>
      </c>
      <c r="E3293" s="3">
        <f>_xlfn.XLOOKUP(tbl_OrderProduct[[#This Row],[ProductID]],tbl_Product[ProductID],tbl_Product[ListPrice])*tbl_OrderProduct[[#This Row],[Quantity]]</f>
        <v>17</v>
      </c>
    </row>
    <row r="3294" spans="1:5" x14ac:dyDescent="0.4">
      <c r="A3294" t="s">
        <v>1539</v>
      </c>
      <c r="B3294" t="s">
        <v>150</v>
      </c>
      <c r="C3294" t="str">
        <f>_xlfn.XLOOKUP(tbl_OrderProduct[[#This Row],[ProductID]],tbl_Product[ProductID],tbl_Product[Category])</f>
        <v>Party</v>
      </c>
      <c r="D3294">
        <v>1</v>
      </c>
      <c r="E3294" s="3">
        <f>_xlfn.XLOOKUP(tbl_OrderProduct[[#This Row],[ProductID]],tbl_Product[ProductID],tbl_Product[ListPrice])*tbl_OrderProduct[[#This Row],[Quantity]]</f>
        <v>35</v>
      </c>
    </row>
    <row r="3295" spans="1:5" x14ac:dyDescent="0.4">
      <c r="A3295" t="s">
        <v>1539</v>
      </c>
      <c r="B3295" t="s">
        <v>149</v>
      </c>
      <c r="C3295" t="str">
        <f>_xlfn.XLOOKUP(tbl_OrderProduct[[#This Row],[ProductID]],tbl_Product[ProductID],tbl_Product[Category])</f>
        <v>Co-op</v>
      </c>
      <c r="D3295">
        <v>2</v>
      </c>
      <c r="E3295" s="3">
        <f>_xlfn.XLOOKUP(tbl_OrderProduct[[#This Row],[ProductID]],tbl_Product[ProductID],tbl_Product[ListPrice])*tbl_OrderProduct[[#This Row],[Quantity]]</f>
        <v>41.98</v>
      </c>
    </row>
    <row r="3296" spans="1:5" x14ac:dyDescent="0.4">
      <c r="A3296" t="s">
        <v>1539</v>
      </c>
      <c r="B3296" t="s">
        <v>10</v>
      </c>
      <c r="C3296" t="str">
        <f>_xlfn.XLOOKUP(tbl_OrderProduct[[#This Row],[ProductID]],tbl_Product[ProductID],tbl_Product[Category])</f>
        <v>Party</v>
      </c>
      <c r="D3296">
        <v>1</v>
      </c>
      <c r="E3296" s="3">
        <f>_xlfn.XLOOKUP(tbl_OrderProduct[[#This Row],[ProductID]],tbl_Product[ProductID],tbl_Product[ListPrice])*tbl_OrderProduct[[#This Row],[Quantity]]</f>
        <v>49</v>
      </c>
    </row>
    <row r="3297" spans="1:5" x14ac:dyDescent="0.4">
      <c r="A3297" t="s">
        <v>1540</v>
      </c>
      <c r="B3297" t="s">
        <v>6</v>
      </c>
      <c r="C3297" t="str">
        <f>_xlfn.XLOOKUP(tbl_OrderProduct[[#This Row],[ProductID]],tbl_Product[ProductID],tbl_Product[Category])</f>
        <v>Adventure</v>
      </c>
      <c r="D3297">
        <v>2</v>
      </c>
      <c r="E3297" s="3">
        <f>_xlfn.XLOOKUP(tbl_OrderProduct[[#This Row],[ProductID]],tbl_Product[ProductID],tbl_Product[ListPrice])*tbl_OrderProduct[[#This Row],[Quantity]]</f>
        <v>34</v>
      </c>
    </row>
    <row r="3298" spans="1:5" x14ac:dyDescent="0.4">
      <c r="A3298" t="s">
        <v>1541</v>
      </c>
      <c r="B3298" t="s">
        <v>148</v>
      </c>
      <c r="C3298" t="str">
        <f>_xlfn.XLOOKUP(tbl_OrderProduct[[#This Row],[ProductID]],tbl_Product[ProductID],tbl_Product[Category])</f>
        <v>Strategy</v>
      </c>
      <c r="D3298">
        <v>1</v>
      </c>
      <c r="E3298" s="3">
        <f>_xlfn.XLOOKUP(tbl_OrderProduct[[#This Row],[ProductID]],tbl_Product[ProductID],tbl_Product[ListPrice])*tbl_OrderProduct[[#This Row],[Quantity]]</f>
        <v>20.49</v>
      </c>
    </row>
    <row r="3299" spans="1:5" x14ac:dyDescent="0.4">
      <c r="A3299" t="s">
        <v>1541</v>
      </c>
      <c r="B3299" t="s">
        <v>154</v>
      </c>
      <c r="C3299" t="str">
        <f>_xlfn.XLOOKUP(tbl_OrderProduct[[#This Row],[ProductID]],tbl_Product[ProductID],tbl_Product[Category])</f>
        <v>Strategy</v>
      </c>
      <c r="D3299">
        <v>2</v>
      </c>
      <c r="E3299" s="3">
        <f>_xlfn.XLOOKUP(tbl_OrderProduct[[#This Row],[ProductID]],tbl_Product[ProductID],tbl_Product[ListPrice])*tbl_OrderProduct[[#This Row],[Quantity]]</f>
        <v>62</v>
      </c>
    </row>
    <row r="3300" spans="1:5" x14ac:dyDescent="0.4">
      <c r="A3300" t="s">
        <v>1541</v>
      </c>
      <c r="B3300" t="s">
        <v>160</v>
      </c>
      <c r="C3300" t="str">
        <f>_xlfn.XLOOKUP(tbl_OrderProduct[[#This Row],[ProductID]],tbl_Product[ProductID],tbl_Product[Category])</f>
        <v>Co-op</v>
      </c>
      <c r="D3300">
        <v>2</v>
      </c>
      <c r="E3300" s="3">
        <f>_xlfn.XLOOKUP(tbl_OrderProduct[[#This Row],[ProductID]],tbl_Product[ProductID],tbl_Product[ListPrice])*tbl_OrderProduct[[#This Row],[Quantity]]</f>
        <v>76.98</v>
      </c>
    </row>
    <row r="3301" spans="1:5" x14ac:dyDescent="0.4">
      <c r="A3301" t="s">
        <v>1542</v>
      </c>
      <c r="B3301" t="s">
        <v>10</v>
      </c>
      <c r="C3301" t="str">
        <f>_xlfn.XLOOKUP(tbl_OrderProduct[[#This Row],[ProductID]],tbl_Product[ProductID],tbl_Product[Category])</f>
        <v>Party</v>
      </c>
      <c r="D3301">
        <v>1</v>
      </c>
      <c r="E3301" s="3">
        <f>_xlfn.XLOOKUP(tbl_OrderProduct[[#This Row],[ProductID]],tbl_Product[ProductID],tbl_Product[ListPrice])*tbl_OrderProduct[[#This Row],[Quantity]]</f>
        <v>49</v>
      </c>
    </row>
    <row r="3302" spans="1:5" x14ac:dyDescent="0.4">
      <c r="A3302" t="s">
        <v>1543</v>
      </c>
      <c r="B3302" t="s">
        <v>153</v>
      </c>
      <c r="C3302" t="str">
        <f>_xlfn.XLOOKUP(tbl_OrderProduct[[#This Row],[ProductID]],tbl_Product[ProductID],tbl_Product[Category])</f>
        <v>Strategy</v>
      </c>
      <c r="D3302">
        <v>1</v>
      </c>
      <c r="E3302" s="3">
        <f>_xlfn.XLOOKUP(tbl_OrderProduct[[#This Row],[ProductID]],tbl_Product[ProductID],tbl_Product[ListPrice])*tbl_OrderProduct[[#This Row],[Quantity]]</f>
        <v>37.950000000000003</v>
      </c>
    </row>
    <row r="3303" spans="1:5" x14ac:dyDescent="0.4">
      <c r="A3303" t="s">
        <v>1543</v>
      </c>
      <c r="B3303" t="s">
        <v>131</v>
      </c>
      <c r="C3303" t="str">
        <f>_xlfn.XLOOKUP(tbl_OrderProduct[[#This Row],[ProductID]],tbl_Product[ProductID],tbl_Product[Category])</f>
        <v>Strategy</v>
      </c>
      <c r="D3303">
        <v>1</v>
      </c>
      <c r="E3303" s="3">
        <f>_xlfn.XLOOKUP(tbl_OrderProduct[[#This Row],[ProductID]],tbl_Product[ProductID],tbl_Product[ListPrice])*tbl_OrderProduct[[#This Row],[Quantity]]</f>
        <v>49</v>
      </c>
    </row>
    <row r="3304" spans="1:5" x14ac:dyDescent="0.4">
      <c r="A3304" t="s">
        <v>1543</v>
      </c>
      <c r="B3304" t="s">
        <v>160</v>
      </c>
      <c r="C3304" t="str">
        <f>_xlfn.XLOOKUP(tbl_OrderProduct[[#This Row],[ProductID]],tbl_Product[ProductID],tbl_Product[Category])</f>
        <v>Co-op</v>
      </c>
      <c r="D3304">
        <v>1</v>
      </c>
      <c r="E3304" s="3">
        <f>_xlfn.XLOOKUP(tbl_OrderProduct[[#This Row],[ProductID]],tbl_Product[ProductID],tbl_Product[ListPrice])*tbl_OrderProduct[[#This Row],[Quantity]]</f>
        <v>38.49</v>
      </c>
    </row>
    <row r="3305" spans="1:5" x14ac:dyDescent="0.4">
      <c r="A3305" t="s">
        <v>1544</v>
      </c>
      <c r="B3305" t="s">
        <v>132</v>
      </c>
      <c r="C3305" t="str">
        <f>_xlfn.XLOOKUP(tbl_OrderProduct[[#This Row],[ProductID]],tbl_Product[ProductID],tbl_Product[Category])</f>
        <v>Strategy</v>
      </c>
      <c r="D3305">
        <v>2</v>
      </c>
      <c r="E3305" s="3">
        <f>_xlfn.XLOOKUP(tbl_OrderProduct[[#This Row],[ProductID]],tbl_Product[ProductID],tbl_Product[ListPrice])*tbl_OrderProduct[[#This Row],[Quantity]]</f>
        <v>33</v>
      </c>
    </row>
    <row r="3306" spans="1:5" x14ac:dyDescent="0.4">
      <c r="A3306" t="s">
        <v>1544</v>
      </c>
      <c r="B3306" t="s">
        <v>162</v>
      </c>
      <c r="C3306" t="str">
        <f>_xlfn.XLOOKUP(tbl_OrderProduct[[#This Row],[ProductID]],tbl_Product[ProductID],tbl_Product[Category])</f>
        <v>Strategy</v>
      </c>
      <c r="D3306">
        <v>1</v>
      </c>
      <c r="E3306" s="3">
        <f>_xlfn.XLOOKUP(tbl_OrderProduct[[#This Row],[ProductID]],tbl_Product[ProductID],tbl_Product[ListPrice])*tbl_OrderProduct[[#This Row],[Quantity]]</f>
        <v>17.5</v>
      </c>
    </row>
    <row r="3307" spans="1:5" x14ac:dyDescent="0.4">
      <c r="A3307" t="s">
        <v>1544</v>
      </c>
      <c r="B3307" t="s">
        <v>135</v>
      </c>
      <c r="C3307" t="str">
        <f>_xlfn.XLOOKUP(tbl_OrderProduct[[#This Row],[ProductID]],tbl_Product[ProductID],tbl_Product[Category])</f>
        <v>Classic</v>
      </c>
      <c r="D3307">
        <v>1</v>
      </c>
      <c r="E3307" s="3">
        <f>_xlfn.XLOOKUP(tbl_OrderProduct[[#This Row],[ProductID]],tbl_Product[ProductID],tbl_Product[ListPrice])*tbl_OrderProduct[[#This Row],[Quantity]]</f>
        <v>16.989999999999998</v>
      </c>
    </row>
    <row r="3308" spans="1:5" x14ac:dyDescent="0.4">
      <c r="A3308" t="s">
        <v>1544</v>
      </c>
      <c r="B3308" t="s">
        <v>3</v>
      </c>
      <c r="C3308" t="str">
        <f>_xlfn.XLOOKUP(tbl_OrderProduct[[#This Row],[ProductID]],tbl_Product[ProductID],tbl_Product[Category])</f>
        <v>Co-op</v>
      </c>
      <c r="D3308">
        <v>2</v>
      </c>
      <c r="E3308" s="3">
        <f>_xlfn.XLOOKUP(tbl_OrderProduct[[#This Row],[ProductID]],tbl_Product[ProductID],tbl_Product[ListPrice])*tbl_OrderProduct[[#This Row],[Quantity]]</f>
        <v>69.900000000000006</v>
      </c>
    </row>
    <row r="3309" spans="1:5" x14ac:dyDescent="0.4">
      <c r="A3309" t="s">
        <v>1544</v>
      </c>
      <c r="B3309" t="s">
        <v>5</v>
      </c>
      <c r="C3309" t="str">
        <f>_xlfn.XLOOKUP(tbl_OrderProduct[[#This Row],[ProductID]],tbl_Product[ProductID],tbl_Product[Category])</f>
        <v>Strategy</v>
      </c>
      <c r="D3309">
        <v>1</v>
      </c>
      <c r="E3309" s="3">
        <f>_xlfn.XLOOKUP(tbl_OrderProduct[[#This Row],[ProductID]],tbl_Product[ProductID],tbl_Product[ListPrice])*tbl_OrderProduct[[#This Row],[Quantity]]</f>
        <v>49.95</v>
      </c>
    </row>
    <row r="3310" spans="1:5" x14ac:dyDescent="0.4">
      <c r="A3310" t="s">
        <v>1544</v>
      </c>
      <c r="B3310" t="s">
        <v>161</v>
      </c>
      <c r="C3310" t="str">
        <f>_xlfn.XLOOKUP(tbl_OrderProduct[[#This Row],[ProductID]],tbl_Product[ProductID],tbl_Product[Category])</f>
        <v>Strategy</v>
      </c>
      <c r="D3310">
        <v>1</v>
      </c>
      <c r="E3310" s="3">
        <f>_xlfn.XLOOKUP(tbl_OrderProduct[[#This Row],[ProductID]],tbl_Product[ProductID],tbl_Product[ListPrice])*tbl_OrderProduct[[#This Row],[Quantity]]</f>
        <v>55.95</v>
      </c>
    </row>
    <row r="3311" spans="1:5" x14ac:dyDescent="0.4">
      <c r="A3311" t="s">
        <v>1545</v>
      </c>
      <c r="B3311" t="s">
        <v>8</v>
      </c>
      <c r="C3311" t="str">
        <f>_xlfn.XLOOKUP(tbl_OrderProduct[[#This Row],[ProductID]],tbl_Product[ProductID],tbl_Product[Category])</f>
        <v>Adventure</v>
      </c>
      <c r="D3311">
        <v>1</v>
      </c>
      <c r="E3311" s="3">
        <f>_xlfn.XLOOKUP(tbl_OrderProduct[[#This Row],[ProductID]],tbl_Product[ProductID],tbl_Product[ListPrice])*tbl_OrderProduct[[#This Row],[Quantity]]</f>
        <v>54.5</v>
      </c>
    </row>
    <row r="3312" spans="1:5" x14ac:dyDescent="0.4">
      <c r="A3312" t="s">
        <v>1545</v>
      </c>
      <c r="B3312" t="s">
        <v>142</v>
      </c>
      <c r="C3312" t="str">
        <f>_xlfn.XLOOKUP(tbl_OrderProduct[[#This Row],[ProductID]],tbl_Product[ProductID],tbl_Product[Category])</f>
        <v>Classic</v>
      </c>
      <c r="D3312">
        <v>2</v>
      </c>
      <c r="E3312" s="3">
        <f>_xlfn.XLOOKUP(tbl_OrderProduct[[#This Row],[ProductID]],tbl_Product[ProductID],tbl_Product[ListPrice])*tbl_OrderProduct[[#This Row],[Quantity]]</f>
        <v>98.98</v>
      </c>
    </row>
    <row r="3313" spans="1:5" x14ac:dyDescent="0.4">
      <c r="A3313" t="s">
        <v>1545</v>
      </c>
      <c r="B3313" t="s">
        <v>7</v>
      </c>
      <c r="C3313" t="str">
        <f>_xlfn.XLOOKUP(tbl_OrderProduct[[#This Row],[ProductID]],tbl_Product[ProductID],tbl_Product[Category])</f>
        <v>Strategy</v>
      </c>
      <c r="D3313">
        <v>1</v>
      </c>
      <c r="E3313" s="3">
        <f>_xlfn.XLOOKUP(tbl_OrderProduct[[#This Row],[ProductID]],tbl_Product[ProductID],tbl_Product[ListPrice])*tbl_OrderProduct[[#This Row],[Quantity]]</f>
        <v>53</v>
      </c>
    </row>
    <row r="3314" spans="1:5" x14ac:dyDescent="0.4">
      <c r="A3314" t="s">
        <v>1546</v>
      </c>
      <c r="B3314" t="s">
        <v>138</v>
      </c>
      <c r="C3314" t="str">
        <f>_xlfn.XLOOKUP(tbl_OrderProduct[[#This Row],[ProductID]],tbl_Product[ProductID],tbl_Product[Category])</f>
        <v>Classic</v>
      </c>
      <c r="D3314">
        <v>1</v>
      </c>
      <c r="E3314" s="3">
        <f>_xlfn.XLOOKUP(tbl_OrderProduct[[#This Row],[ProductID]],tbl_Product[ProductID],tbl_Product[ListPrice])*tbl_OrderProduct[[#This Row],[Quantity]]</f>
        <v>62</v>
      </c>
    </row>
    <row r="3315" spans="1:5" x14ac:dyDescent="0.4">
      <c r="A3315" t="s">
        <v>1547</v>
      </c>
      <c r="B3315" t="s">
        <v>134</v>
      </c>
      <c r="C3315" t="str">
        <f>_xlfn.XLOOKUP(tbl_OrderProduct[[#This Row],[ProductID]],tbl_Product[ProductID],tbl_Product[Category])</f>
        <v>Co-op</v>
      </c>
      <c r="D3315">
        <v>2</v>
      </c>
      <c r="E3315" s="3">
        <f>_xlfn.XLOOKUP(tbl_OrderProduct[[#This Row],[ProductID]],tbl_Product[ProductID],tbl_Product[ListPrice])*tbl_OrderProduct[[#This Row],[Quantity]]</f>
        <v>67</v>
      </c>
    </row>
    <row r="3316" spans="1:5" x14ac:dyDescent="0.4">
      <c r="A3316" t="s">
        <v>1547</v>
      </c>
      <c r="B3316" t="s">
        <v>10</v>
      </c>
      <c r="C3316" t="str">
        <f>_xlfn.XLOOKUP(tbl_OrderProduct[[#This Row],[ProductID]],tbl_Product[ProductID],tbl_Product[Category])</f>
        <v>Party</v>
      </c>
      <c r="D3316">
        <v>1</v>
      </c>
      <c r="E3316" s="3">
        <f>_xlfn.XLOOKUP(tbl_OrderProduct[[#This Row],[ProductID]],tbl_Product[ProductID],tbl_Product[ListPrice])*tbl_OrderProduct[[#This Row],[Quantity]]</f>
        <v>49</v>
      </c>
    </row>
    <row r="3317" spans="1:5" x14ac:dyDescent="0.4">
      <c r="A3317" t="s">
        <v>1547</v>
      </c>
      <c r="B3317" t="s">
        <v>156</v>
      </c>
      <c r="C3317" t="str">
        <f>_xlfn.XLOOKUP(tbl_OrderProduct[[#This Row],[ProductID]],tbl_Product[ProductID],tbl_Product[Category])</f>
        <v>Strategy</v>
      </c>
      <c r="D3317">
        <v>1</v>
      </c>
      <c r="E3317" s="3">
        <f>_xlfn.XLOOKUP(tbl_OrderProduct[[#This Row],[ProductID]],tbl_Product[ProductID],tbl_Product[ListPrice])*tbl_OrderProduct[[#This Row],[Quantity]]</f>
        <v>40.99</v>
      </c>
    </row>
    <row r="3318" spans="1:5" x14ac:dyDescent="0.4">
      <c r="A3318" t="s">
        <v>1547</v>
      </c>
      <c r="B3318" t="s">
        <v>9</v>
      </c>
      <c r="C3318" t="str">
        <f>_xlfn.XLOOKUP(tbl_OrderProduct[[#This Row],[ProductID]],tbl_Product[ProductID],tbl_Product[Category])</f>
        <v>Strategy</v>
      </c>
      <c r="D3318">
        <v>1</v>
      </c>
      <c r="E3318" s="3">
        <f>_xlfn.XLOOKUP(tbl_OrderProduct[[#This Row],[ProductID]],tbl_Product[ProductID],tbl_Product[ListPrice])*tbl_OrderProduct[[#This Row],[Quantity]]</f>
        <v>73.95</v>
      </c>
    </row>
    <row r="3319" spans="1:5" x14ac:dyDescent="0.4">
      <c r="A3319" t="s">
        <v>1547</v>
      </c>
      <c r="B3319" t="s">
        <v>148</v>
      </c>
      <c r="C3319" t="str">
        <f>_xlfn.XLOOKUP(tbl_OrderProduct[[#This Row],[ProductID]],tbl_Product[ProductID],tbl_Product[Category])</f>
        <v>Strategy</v>
      </c>
      <c r="D3319">
        <v>1</v>
      </c>
      <c r="E3319" s="3">
        <f>_xlfn.XLOOKUP(tbl_OrderProduct[[#This Row],[ProductID]],tbl_Product[ProductID],tbl_Product[ListPrice])*tbl_OrderProduct[[#This Row],[Quantity]]</f>
        <v>20.49</v>
      </c>
    </row>
    <row r="3320" spans="1:5" x14ac:dyDescent="0.4">
      <c r="A3320" t="s">
        <v>1548</v>
      </c>
      <c r="B3320" t="s">
        <v>138</v>
      </c>
      <c r="C3320" t="str">
        <f>_xlfn.XLOOKUP(tbl_OrderProduct[[#This Row],[ProductID]],tbl_Product[ProductID],tbl_Product[Category])</f>
        <v>Classic</v>
      </c>
      <c r="D3320">
        <v>3</v>
      </c>
      <c r="E3320" s="3">
        <f>_xlfn.XLOOKUP(tbl_OrderProduct[[#This Row],[ProductID]],tbl_Product[ProductID],tbl_Product[ListPrice])*tbl_OrderProduct[[#This Row],[Quantity]]</f>
        <v>186</v>
      </c>
    </row>
    <row r="3321" spans="1:5" x14ac:dyDescent="0.4">
      <c r="A3321" t="s">
        <v>1548</v>
      </c>
      <c r="B3321" t="s">
        <v>142</v>
      </c>
      <c r="C3321" t="str">
        <f>_xlfn.XLOOKUP(tbl_OrderProduct[[#This Row],[ProductID]],tbl_Product[ProductID],tbl_Product[Category])</f>
        <v>Classic</v>
      </c>
      <c r="D3321">
        <v>2</v>
      </c>
      <c r="E3321" s="3">
        <f>_xlfn.XLOOKUP(tbl_OrderProduct[[#This Row],[ProductID]],tbl_Product[ProductID],tbl_Product[ListPrice])*tbl_OrderProduct[[#This Row],[Quantity]]</f>
        <v>98.98</v>
      </c>
    </row>
    <row r="3322" spans="1:5" x14ac:dyDescent="0.4">
      <c r="A3322" t="s">
        <v>1549</v>
      </c>
      <c r="B3322" t="s">
        <v>2</v>
      </c>
      <c r="C3322" t="str">
        <f>_xlfn.XLOOKUP(tbl_OrderProduct[[#This Row],[ProductID]],tbl_Product[ProductID],tbl_Product[Category])</f>
        <v>Strategy</v>
      </c>
      <c r="D3322">
        <v>1</v>
      </c>
      <c r="E3322" s="3">
        <f>_xlfn.XLOOKUP(tbl_OrderProduct[[#This Row],[ProductID]],tbl_Product[ProductID],tbl_Product[ListPrice])*tbl_OrderProduct[[#This Row],[Quantity]]</f>
        <v>12.95</v>
      </c>
    </row>
    <row r="3323" spans="1:5" x14ac:dyDescent="0.4">
      <c r="A3323" t="s">
        <v>1550</v>
      </c>
      <c r="B3323" t="s">
        <v>149</v>
      </c>
      <c r="C3323" t="str">
        <f>_xlfn.XLOOKUP(tbl_OrderProduct[[#This Row],[ProductID]],tbl_Product[ProductID],tbl_Product[Category])</f>
        <v>Co-op</v>
      </c>
      <c r="D3323">
        <v>2</v>
      </c>
      <c r="E3323" s="3">
        <f>_xlfn.XLOOKUP(tbl_OrderProduct[[#This Row],[ProductID]],tbl_Product[ProductID],tbl_Product[ListPrice])*tbl_OrderProduct[[#This Row],[Quantity]]</f>
        <v>41.98</v>
      </c>
    </row>
    <row r="3324" spans="1:5" x14ac:dyDescent="0.4">
      <c r="A3324" t="s">
        <v>1551</v>
      </c>
      <c r="B3324" t="s">
        <v>2</v>
      </c>
      <c r="C3324" t="str">
        <f>_xlfn.XLOOKUP(tbl_OrderProduct[[#This Row],[ProductID]],tbl_Product[ProductID],tbl_Product[Category])</f>
        <v>Strategy</v>
      </c>
      <c r="D3324">
        <v>1</v>
      </c>
      <c r="E3324" s="3">
        <f>_xlfn.XLOOKUP(tbl_OrderProduct[[#This Row],[ProductID]],tbl_Product[ProductID],tbl_Product[ListPrice])*tbl_OrderProduct[[#This Row],[Quantity]]</f>
        <v>12.95</v>
      </c>
    </row>
    <row r="3325" spans="1:5" x14ac:dyDescent="0.4">
      <c r="A3325" t="s">
        <v>1552</v>
      </c>
      <c r="B3325" t="s">
        <v>158</v>
      </c>
      <c r="C3325" t="str">
        <f>_xlfn.XLOOKUP(tbl_OrderProduct[[#This Row],[ProductID]],tbl_Product[ProductID],tbl_Product[Category])</f>
        <v>Classic</v>
      </c>
      <c r="D3325">
        <v>1</v>
      </c>
      <c r="E3325" s="3">
        <f>_xlfn.XLOOKUP(tbl_OrderProduct[[#This Row],[ProductID]],tbl_Product[ProductID],tbl_Product[ListPrice])*tbl_OrderProduct[[#This Row],[Quantity]]</f>
        <v>45</v>
      </c>
    </row>
    <row r="3326" spans="1:5" x14ac:dyDescent="0.4">
      <c r="A3326" t="s">
        <v>1552</v>
      </c>
      <c r="B3326" t="s">
        <v>164</v>
      </c>
      <c r="C3326" t="str">
        <f>_xlfn.XLOOKUP(tbl_OrderProduct[[#This Row],[ProductID]],tbl_Product[ProductID],tbl_Product[Category])</f>
        <v>Strategy</v>
      </c>
      <c r="D3326">
        <v>1</v>
      </c>
      <c r="E3326" s="3">
        <f>_xlfn.XLOOKUP(tbl_OrderProduct[[#This Row],[ProductID]],tbl_Product[ProductID],tbl_Product[ListPrice])*tbl_OrderProduct[[#This Row],[Quantity]]</f>
        <v>29</v>
      </c>
    </row>
    <row r="3327" spans="1:5" x14ac:dyDescent="0.4">
      <c r="A3327" t="s">
        <v>1553</v>
      </c>
      <c r="B3327" t="s">
        <v>154</v>
      </c>
      <c r="C3327" t="str">
        <f>_xlfn.XLOOKUP(tbl_OrderProduct[[#This Row],[ProductID]],tbl_Product[ProductID],tbl_Product[Category])</f>
        <v>Strategy</v>
      </c>
      <c r="D3327">
        <v>2</v>
      </c>
      <c r="E3327" s="3">
        <f>_xlfn.XLOOKUP(tbl_OrderProduct[[#This Row],[ProductID]],tbl_Product[ProductID],tbl_Product[ListPrice])*tbl_OrderProduct[[#This Row],[Quantity]]</f>
        <v>62</v>
      </c>
    </row>
    <row r="3328" spans="1:5" x14ac:dyDescent="0.4">
      <c r="A3328" t="s">
        <v>1553</v>
      </c>
      <c r="B3328" t="s">
        <v>155</v>
      </c>
      <c r="C3328" t="str">
        <f>_xlfn.XLOOKUP(tbl_OrderProduct[[#This Row],[ProductID]],tbl_Product[ProductID],tbl_Product[Category])</f>
        <v>Strategy</v>
      </c>
      <c r="D3328">
        <v>3</v>
      </c>
      <c r="E3328" s="3">
        <f>_xlfn.XLOOKUP(tbl_OrderProduct[[#This Row],[ProductID]],tbl_Product[ProductID],tbl_Product[ListPrice])*tbl_OrderProduct[[#This Row],[Quantity]]</f>
        <v>81</v>
      </c>
    </row>
    <row r="3329" spans="1:5" x14ac:dyDescent="0.4">
      <c r="A3329" t="s">
        <v>1554</v>
      </c>
      <c r="B3329" t="s">
        <v>10</v>
      </c>
      <c r="C3329" t="str">
        <f>_xlfn.XLOOKUP(tbl_OrderProduct[[#This Row],[ProductID]],tbl_Product[ProductID],tbl_Product[Category])</f>
        <v>Party</v>
      </c>
      <c r="D3329">
        <v>1</v>
      </c>
      <c r="E3329" s="3">
        <f>_xlfn.XLOOKUP(tbl_OrderProduct[[#This Row],[ProductID]],tbl_Product[ProductID],tbl_Product[ListPrice])*tbl_OrderProduct[[#This Row],[Quantity]]</f>
        <v>49</v>
      </c>
    </row>
    <row r="3330" spans="1:5" x14ac:dyDescent="0.4">
      <c r="A3330" t="s">
        <v>1555</v>
      </c>
      <c r="B3330" t="s">
        <v>157</v>
      </c>
      <c r="C3330" t="str">
        <f>_xlfn.XLOOKUP(tbl_OrderProduct[[#This Row],[ProductID]],tbl_Product[ProductID],tbl_Product[Category])</f>
        <v>Strategy</v>
      </c>
      <c r="D3330">
        <v>2</v>
      </c>
      <c r="E3330" s="3">
        <f>_xlfn.XLOOKUP(tbl_OrderProduct[[#This Row],[ProductID]],tbl_Product[ProductID],tbl_Product[ListPrice])*tbl_OrderProduct[[#This Row],[Quantity]]</f>
        <v>94</v>
      </c>
    </row>
    <row r="3331" spans="1:5" x14ac:dyDescent="0.4">
      <c r="A3331" t="s">
        <v>1555</v>
      </c>
      <c r="B3331" t="s">
        <v>153</v>
      </c>
      <c r="C3331" t="str">
        <f>_xlfn.XLOOKUP(tbl_OrderProduct[[#This Row],[ProductID]],tbl_Product[ProductID],tbl_Product[Category])</f>
        <v>Strategy</v>
      </c>
      <c r="D3331">
        <v>1</v>
      </c>
      <c r="E3331" s="3">
        <f>_xlfn.XLOOKUP(tbl_OrderProduct[[#This Row],[ProductID]],tbl_Product[ProductID],tbl_Product[ListPrice])*tbl_OrderProduct[[#This Row],[Quantity]]</f>
        <v>37.950000000000003</v>
      </c>
    </row>
    <row r="3332" spans="1:5" x14ac:dyDescent="0.4">
      <c r="A3332" t="s">
        <v>1555</v>
      </c>
      <c r="B3332" t="s">
        <v>137</v>
      </c>
      <c r="C3332" t="str">
        <f>_xlfn.XLOOKUP(tbl_OrderProduct[[#This Row],[ProductID]],tbl_Product[ProductID],tbl_Product[Category])</f>
        <v>Classic</v>
      </c>
      <c r="D3332">
        <v>3</v>
      </c>
      <c r="E3332" s="3">
        <f>_xlfn.XLOOKUP(tbl_OrderProduct[[#This Row],[ProductID]],tbl_Product[ProductID],tbl_Product[ListPrice])*tbl_OrderProduct[[#This Row],[Quantity]]</f>
        <v>212.96999999999997</v>
      </c>
    </row>
    <row r="3333" spans="1:5" x14ac:dyDescent="0.4">
      <c r="A3333" t="s">
        <v>1556</v>
      </c>
      <c r="B3333" t="s">
        <v>156</v>
      </c>
      <c r="C3333" t="str">
        <f>_xlfn.XLOOKUP(tbl_OrderProduct[[#This Row],[ProductID]],tbl_Product[ProductID],tbl_Product[Category])</f>
        <v>Strategy</v>
      </c>
      <c r="D3333">
        <v>1</v>
      </c>
      <c r="E3333" s="3">
        <f>_xlfn.XLOOKUP(tbl_OrderProduct[[#This Row],[ProductID]],tbl_Product[ProductID],tbl_Product[ListPrice])*tbl_OrderProduct[[#This Row],[Quantity]]</f>
        <v>40.99</v>
      </c>
    </row>
    <row r="3334" spans="1:5" x14ac:dyDescent="0.4">
      <c r="A3334" t="s">
        <v>1557</v>
      </c>
      <c r="B3334" t="s">
        <v>141</v>
      </c>
      <c r="C3334" t="str">
        <f>_xlfn.XLOOKUP(tbl_OrderProduct[[#This Row],[ProductID]],tbl_Product[ProductID],tbl_Product[Category])</f>
        <v>Strategy</v>
      </c>
      <c r="D3334">
        <v>2</v>
      </c>
      <c r="E3334" s="3">
        <f>_xlfn.XLOOKUP(tbl_OrderProduct[[#This Row],[ProductID]],tbl_Product[ProductID],tbl_Product[ListPrice])*tbl_OrderProduct[[#This Row],[Quantity]]</f>
        <v>48</v>
      </c>
    </row>
    <row r="3335" spans="1:5" x14ac:dyDescent="0.4">
      <c r="A3335" t="s">
        <v>1558</v>
      </c>
      <c r="B3335" t="s">
        <v>9</v>
      </c>
      <c r="C3335" t="str">
        <f>_xlfn.XLOOKUP(tbl_OrderProduct[[#This Row],[ProductID]],tbl_Product[ProductID],tbl_Product[Category])</f>
        <v>Strategy</v>
      </c>
      <c r="D3335">
        <v>1</v>
      </c>
      <c r="E3335" s="3">
        <f>_xlfn.XLOOKUP(tbl_OrderProduct[[#This Row],[ProductID]],tbl_Product[ProductID],tbl_Product[ListPrice])*tbl_OrderProduct[[#This Row],[Quantity]]</f>
        <v>73.95</v>
      </c>
    </row>
    <row r="3336" spans="1:5" x14ac:dyDescent="0.4">
      <c r="A3336" t="s">
        <v>1558</v>
      </c>
      <c r="B3336" t="s">
        <v>162</v>
      </c>
      <c r="C3336" t="str">
        <f>_xlfn.XLOOKUP(tbl_OrderProduct[[#This Row],[ProductID]],tbl_Product[ProductID],tbl_Product[Category])</f>
        <v>Strategy</v>
      </c>
      <c r="D3336">
        <v>1</v>
      </c>
      <c r="E3336" s="3">
        <f>_xlfn.XLOOKUP(tbl_OrderProduct[[#This Row],[ProductID]],tbl_Product[ProductID],tbl_Product[ListPrice])*tbl_OrderProduct[[#This Row],[Quantity]]</f>
        <v>17.5</v>
      </c>
    </row>
    <row r="3337" spans="1:5" x14ac:dyDescent="0.4">
      <c r="A3337" t="s">
        <v>1558</v>
      </c>
      <c r="B3337" t="s">
        <v>141</v>
      </c>
      <c r="C3337" t="str">
        <f>_xlfn.XLOOKUP(tbl_OrderProduct[[#This Row],[ProductID]],tbl_Product[ProductID],tbl_Product[Category])</f>
        <v>Strategy</v>
      </c>
      <c r="D3337">
        <v>1</v>
      </c>
      <c r="E3337" s="3">
        <f>_xlfn.XLOOKUP(tbl_OrderProduct[[#This Row],[ProductID]],tbl_Product[ProductID],tbl_Product[ListPrice])*tbl_OrderProduct[[#This Row],[Quantity]]</f>
        <v>24</v>
      </c>
    </row>
    <row r="3338" spans="1:5" x14ac:dyDescent="0.4">
      <c r="A3338" t="s">
        <v>1558</v>
      </c>
      <c r="B3338" t="s">
        <v>10</v>
      </c>
      <c r="C3338" t="str">
        <f>_xlfn.XLOOKUP(tbl_OrderProduct[[#This Row],[ProductID]],tbl_Product[ProductID],tbl_Product[Category])</f>
        <v>Party</v>
      </c>
      <c r="D3338">
        <v>1</v>
      </c>
      <c r="E3338" s="3">
        <f>_xlfn.XLOOKUP(tbl_OrderProduct[[#This Row],[ProductID]],tbl_Product[ProductID],tbl_Product[ListPrice])*tbl_OrderProduct[[#This Row],[Quantity]]</f>
        <v>49</v>
      </c>
    </row>
    <row r="3339" spans="1:5" x14ac:dyDescent="0.4">
      <c r="A3339" t="s">
        <v>1558</v>
      </c>
      <c r="B3339" t="s">
        <v>132</v>
      </c>
      <c r="C3339" t="str">
        <f>_xlfn.XLOOKUP(tbl_OrderProduct[[#This Row],[ProductID]],tbl_Product[ProductID],tbl_Product[Category])</f>
        <v>Strategy</v>
      </c>
      <c r="D3339">
        <v>1</v>
      </c>
      <c r="E3339" s="3">
        <f>_xlfn.XLOOKUP(tbl_OrderProduct[[#This Row],[ProductID]],tbl_Product[ProductID],tbl_Product[ListPrice])*tbl_OrderProduct[[#This Row],[Quantity]]</f>
        <v>16.5</v>
      </c>
    </row>
    <row r="3340" spans="1:5" x14ac:dyDescent="0.4">
      <c r="A3340" t="s">
        <v>1558</v>
      </c>
      <c r="B3340" t="s">
        <v>152</v>
      </c>
      <c r="C3340" t="str">
        <f>_xlfn.XLOOKUP(tbl_OrderProduct[[#This Row],[ProductID]],tbl_Product[ProductID],tbl_Product[Category])</f>
        <v>Party</v>
      </c>
      <c r="D3340">
        <v>3</v>
      </c>
      <c r="E3340" s="3">
        <f>_xlfn.XLOOKUP(tbl_OrderProduct[[#This Row],[ProductID]],tbl_Product[ProductID],tbl_Product[ListPrice])*tbl_OrderProduct[[#This Row],[Quantity]]</f>
        <v>179.85000000000002</v>
      </c>
    </row>
    <row r="3341" spans="1:5" x14ac:dyDescent="0.4">
      <c r="A3341" t="s">
        <v>1559</v>
      </c>
      <c r="B3341" t="s">
        <v>137</v>
      </c>
      <c r="C3341" t="str">
        <f>_xlfn.XLOOKUP(tbl_OrderProduct[[#This Row],[ProductID]],tbl_Product[ProductID],tbl_Product[Category])</f>
        <v>Classic</v>
      </c>
      <c r="D3341">
        <v>2</v>
      </c>
      <c r="E3341" s="3">
        <f>_xlfn.XLOOKUP(tbl_OrderProduct[[#This Row],[ProductID]],tbl_Product[ProductID],tbl_Product[ListPrice])*tbl_OrderProduct[[#This Row],[Quantity]]</f>
        <v>141.97999999999999</v>
      </c>
    </row>
    <row r="3342" spans="1:5" x14ac:dyDescent="0.4">
      <c r="A3342" t="s">
        <v>1560</v>
      </c>
      <c r="B3342" t="s">
        <v>153</v>
      </c>
      <c r="C3342" t="str">
        <f>_xlfn.XLOOKUP(tbl_OrderProduct[[#This Row],[ProductID]],tbl_Product[ProductID],tbl_Product[Category])</f>
        <v>Strategy</v>
      </c>
      <c r="D3342">
        <v>2</v>
      </c>
      <c r="E3342" s="3">
        <f>_xlfn.XLOOKUP(tbl_OrderProduct[[#This Row],[ProductID]],tbl_Product[ProductID],tbl_Product[ListPrice])*tbl_OrderProduct[[#This Row],[Quantity]]</f>
        <v>75.900000000000006</v>
      </c>
    </row>
    <row r="3343" spans="1:5" x14ac:dyDescent="0.4">
      <c r="A3343" t="s">
        <v>1560</v>
      </c>
      <c r="B3343" t="s">
        <v>141</v>
      </c>
      <c r="C3343" t="str">
        <f>_xlfn.XLOOKUP(tbl_OrderProduct[[#This Row],[ProductID]],tbl_Product[ProductID],tbl_Product[Category])</f>
        <v>Strategy</v>
      </c>
      <c r="D3343">
        <v>1</v>
      </c>
      <c r="E3343" s="3">
        <f>_xlfn.XLOOKUP(tbl_OrderProduct[[#This Row],[ProductID]],tbl_Product[ProductID],tbl_Product[ListPrice])*tbl_OrderProduct[[#This Row],[Quantity]]</f>
        <v>24</v>
      </c>
    </row>
    <row r="3344" spans="1:5" x14ac:dyDescent="0.4">
      <c r="A3344" t="s">
        <v>1561</v>
      </c>
      <c r="B3344" t="s">
        <v>146</v>
      </c>
      <c r="C3344" t="str">
        <f>_xlfn.XLOOKUP(tbl_OrderProduct[[#This Row],[ProductID]],tbl_Product[ProductID],tbl_Product[Category])</f>
        <v>Strategy</v>
      </c>
      <c r="D3344">
        <v>2</v>
      </c>
      <c r="E3344" s="3">
        <f>_xlfn.XLOOKUP(tbl_OrderProduct[[#This Row],[ProductID]],tbl_Product[ProductID],tbl_Product[ListPrice])*tbl_OrderProduct[[#This Row],[Quantity]]</f>
        <v>98.98</v>
      </c>
    </row>
    <row r="3345" spans="1:5" x14ac:dyDescent="0.4">
      <c r="A3345" t="s">
        <v>1561</v>
      </c>
      <c r="B3345" t="s">
        <v>142</v>
      </c>
      <c r="C3345" t="str">
        <f>_xlfn.XLOOKUP(tbl_OrderProduct[[#This Row],[ProductID]],tbl_Product[ProductID],tbl_Product[Category])</f>
        <v>Classic</v>
      </c>
      <c r="D3345">
        <v>1</v>
      </c>
      <c r="E3345" s="3">
        <f>_xlfn.XLOOKUP(tbl_OrderProduct[[#This Row],[ProductID]],tbl_Product[ProductID],tbl_Product[ListPrice])*tbl_OrderProduct[[#This Row],[Quantity]]</f>
        <v>49.49</v>
      </c>
    </row>
    <row r="3346" spans="1:5" x14ac:dyDescent="0.4">
      <c r="A3346" t="s">
        <v>1561</v>
      </c>
      <c r="B3346" t="s">
        <v>158</v>
      </c>
      <c r="C3346" t="str">
        <f>_xlfn.XLOOKUP(tbl_OrderProduct[[#This Row],[ProductID]],tbl_Product[ProductID],tbl_Product[Category])</f>
        <v>Classic</v>
      </c>
      <c r="D3346">
        <v>1</v>
      </c>
      <c r="E3346" s="3">
        <f>_xlfn.XLOOKUP(tbl_OrderProduct[[#This Row],[ProductID]],tbl_Product[ProductID],tbl_Product[ListPrice])*tbl_OrderProduct[[#This Row],[Quantity]]</f>
        <v>45</v>
      </c>
    </row>
    <row r="3347" spans="1:5" x14ac:dyDescent="0.4">
      <c r="A3347" t="s">
        <v>1561</v>
      </c>
      <c r="B3347" t="s">
        <v>159</v>
      </c>
      <c r="C3347" t="str">
        <f>_xlfn.XLOOKUP(tbl_OrderProduct[[#This Row],[ProductID]],tbl_Product[ProductID],tbl_Product[Category])</f>
        <v>Strategy</v>
      </c>
      <c r="D3347">
        <v>2</v>
      </c>
      <c r="E3347" s="3">
        <f>_xlfn.XLOOKUP(tbl_OrderProduct[[#This Row],[ProductID]],tbl_Product[ProductID],tbl_Product[ListPrice])*tbl_OrderProduct[[#This Row],[Quantity]]</f>
        <v>116</v>
      </c>
    </row>
    <row r="3348" spans="1:5" x14ac:dyDescent="0.4">
      <c r="A3348" t="s">
        <v>1561</v>
      </c>
      <c r="B3348" t="s">
        <v>161</v>
      </c>
      <c r="C3348" t="str">
        <f>_xlfn.XLOOKUP(tbl_OrderProduct[[#This Row],[ProductID]],tbl_Product[ProductID],tbl_Product[Category])</f>
        <v>Strategy</v>
      </c>
      <c r="D3348">
        <v>1</v>
      </c>
      <c r="E3348" s="3">
        <f>_xlfn.XLOOKUP(tbl_OrderProduct[[#This Row],[ProductID]],tbl_Product[ProductID],tbl_Product[ListPrice])*tbl_OrderProduct[[#This Row],[Quantity]]</f>
        <v>55.95</v>
      </c>
    </row>
    <row r="3349" spans="1:5" x14ac:dyDescent="0.4">
      <c r="A3349" t="s">
        <v>1562</v>
      </c>
      <c r="B3349" t="s">
        <v>9</v>
      </c>
      <c r="C3349" t="str">
        <f>_xlfn.XLOOKUP(tbl_OrderProduct[[#This Row],[ProductID]],tbl_Product[ProductID],tbl_Product[Category])</f>
        <v>Strategy</v>
      </c>
      <c r="D3349">
        <v>3</v>
      </c>
      <c r="E3349" s="3">
        <f>_xlfn.XLOOKUP(tbl_OrderProduct[[#This Row],[ProductID]],tbl_Product[ProductID],tbl_Product[ListPrice])*tbl_OrderProduct[[#This Row],[Quantity]]</f>
        <v>221.85000000000002</v>
      </c>
    </row>
    <row r="3350" spans="1:5" x14ac:dyDescent="0.4">
      <c r="A3350" t="s">
        <v>1562</v>
      </c>
      <c r="B3350" t="s">
        <v>161</v>
      </c>
      <c r="C3350" t="str">
        <f>_xlfn.XLOOKUP(tbl_OrderProduct[[#This Row],[ProductID]],tbl_Product[ProductID],tbl_Product[Category])</f>
        <v>Strategy</v>
      </c>
      <c r="D3350">
        <v>1</v>
      </c>
      <c r="E3350" s="3">
        <f>_xlfn.XLOOKUP(tbl_OrderProduct[[#This Row],[ProductID]],tbl_Product[ProductID],tbl_Product[ListPrice])*tbl_OrderProduct[[#This Row],[Quantity]]</f>
        <v>55.95</v>
      </c>
    </row>
    <row r="3351" spans="1:5" x14ac:dyDescent="0.4">
      <c r="A3351" t="s">
        <v>1562</v>
      </c>
      <c r="B3351" t="s">
        <v>165</v>
      </c>
      <c r="C3351" t="str">
        <f>_xlfn.XLOOKUP(tbl_OrderProduct[[#This Row],[ProductID]],tbl_Product[ProductID],tbl_Product[Category])</f>
        <v>Party</v>
      </c>
      <c r="D3351">
        <v>1</v>
      </c>
      <c r="E3351" s="3">
        <f>_xlfn.XLOOKUP(tbl_OrderProduct[[#This Row],[ProductID]],tbl_Product[ProductID],tbl_Product[ListPrice])*tbl_OrderProduct[[#This Row],[Quantity]]</f>
        <v>26.49</v>
      </c>
    </row>
    <row r="3352" spans="1:5" x14ac:dyDescent="0.4">
      <c r="A3352" t="s">
        <v>1563</v>
      </c>
      <c r="B3352" t="s">
        <v>156</v>
      </c>
      <c r="C3352" t="str">
        <f>_xlfn.XLOOKUP(tbl_OrderProduct[[#This Row],[ProductID]],tbl_Product[ProductID],tbl_Product[Category])</f>
        <v>Strategy</v>
      </c>
      <c r="D3352">
        <v>1</v>
      </c>
      <c r="E3352" s="3">
        <f>_xlfn.XLOOKUP(tbl_OrderProduct[[#This Row],[ProductID]],tbl_Product[ProductID],tbl_Product[ListPrice])*tbl_OrderProduct[[#This Row],[Quantity]]</f>
        <v>40.99</v>
      </c>
    </row>
    <row r="3353" spans="1:5" x14ac:dyDescent="0.4">
      <c r="A3353" t="s">
        <v>1563</v>
      </c>
      <c r="B3353" t="s">
        <v>146</v>
      </c>
      <c r="C3353" t="str">
        <f>_xlfn.XLOOKUP(tbl_OrderProduct[[#This Row],[ProductID]],tbl_Product[ProductID],tbl_Product[Category])</f>
        <v>Strategy</v>
      </c>
      <c r="D3353">
        <v>1</v>
      </c>
      <c r="E3353" s="3">
        <f>_xlfn.XLOOKUP(tbl_OrderProduct[[#This Row],[ProductID]],tbl_Product[ProductID],tbl_Product[ListPrice])*tbl_OrderProduct[[#This Row],[Quantity]]</f>
        <v>49.49</v>
      </c>
    </row>
    <row r="3354" spans="1:5" x14ac:dyDescent="0.4">
      <c r="A3354" t="s">
        <v>1563</v>
      </c>
      <c r="B3354" t="s">
        <v>159</v>
      </c>
      <c r="C3354" t="str">
        <f>_xlfn.XLOOKUP(tbl_OrderProduct[[#This Row],[ProductID]],tbl_Product[ProductID],tbl_Product[Category])</f>
        <v>Strategy</v>
      </c>
      <c r="D3354">
        <v>2</v>
      </c>
      <c r="E3354" s="3">
        <f>_xlfn.XLOOKUP(tbl_OrderProduct[[#This Row],[ProductID]],tbl_Product[ProductID],tbl_Product[ListPrice])*tbl_OrderProduct[[#This Row],[Quantity]]</f>
        <v>116</v>
      </c>
    </row>
    <row r="3355" spans="1:5" x14ac:dyDescent="0.4">
      <c r="A3355" t="s">
        <v>1563</v>
      </c>
      <c r="B3355" t="s">
        <v>142</v>
      </c>
      <c r="C3355" t="str">
        <f>_xlfn.XLOOKUP(tbl_OrderProduct[[#This Row],[ProductID]],tbl_Product[ProductID],tbl_Product[Category])</f>
        <v>Classic</v>
      </c>
      <c r="D3355">
        <v>1</v>
      </c>
      <c r="E3355" s="3">
        <f>_xlfn.XLOOKUP(tbl_OrderProduct[[#This Row],[ProductID]],tbl_Product[ProductID],tbl_Product[ListPrice])*tbl_OrderProduct[[#This Row],[Quantity]]</f>
        <v>49.49</v>
      </c>
    </row>
    <row r="3356" spans="1:5" x14ac:dyDescent="0.4">
      <c r="A3356" t="s">
        <v>1563</v>
      </c>
      <c r="B3356" t="s">
        <v>147</v>
      </c>
      <c r="C3356" t="str">
        <f>_xlfn.XLOOKUP(tbl_OrderProduct[[#This Row],[ProductID]],tbl_Product[ProductID],tbl_Product[Category])</f>
        <v>Classic</v>
      </c>
      <c r="D3356">
        <v>1</v>
      </c>
      <c r="E3356" s="3">
        <f>_xlfn.XLOOKUP(tbl_OrderProduct[[#This Row],[ProductID]],tbl_Product[ProductID],tbl_Product[ListPrice])*tbl_OrderProduct[[#This Row],[Quantity]]</f>
        <v>40.950000000000003</v>
      </c>
    </row>
    <row r="3357" spans="1:5" x14ac:dyDescent="0.4">
      <c r="A3357" t="s">
        <v>1564</v>
      </c>
      <c r="B3357" t="s">
        <v>164</v>
      </c>
      <c r="C3357" t="str">
        <f>_xlfn.XLOOKUP(tbl_OrderProduct[[#This Row],[ProductID]],tbl_Product[ProductID],tbl_Product[Category])</f>
        <v>Strategy</v>
      </c>
      <c r="D3357">
        <v>1</v>
      </c>
      <c r="E3357" s="3">
        <f>_xlfn.XLOOKUP(tbl_OrderProduct[[#This Row],[ProductID]],tbl_Product[ProductID],tbl_Product[ListPrice])*tbl_OrderProduct[[#This Row],[Quantity]]</f>
        <v>29</v>
      </c>
    </row>
    <row r="3358" spans="1:5" x14ac:dyDescent="0.4">
      <c r="A3358" t="s">
        <v>1564</v>
      </c>
      <c r="B3358" t="s">
        <v>158</v>
      </c>
      <c r="C3358" t="str">
        <f>_xlfn.XLOOKUP(tbl_OrderProduct[[#This Row],[ProductID]],tbl_Product[ProductID],tbl_Product[Category])</f>
        <v>Classic</v>
      </c>
      <c r="D3358">
        <v>1</v>
      </c>
      <c r="E3358" s="3">
        <f>_xlfn.XLOOKUP(tbl_OrderProduct[[#This Row],[ProductID]],tbl_Product[ProductID],tbl_Product[ListPrice])*tbl_OrderProduct[[#This Row],[Quantity]]</f>
        <v>45</v>
      </c>
    </row>
    <row r="3359" spans="1:5" x14ac:dyDescent="0.4">
      <c r="A3359" t="s">
        <v>1565</v>
      </c>
      <c r="B3359" t="s">
        <v>6</v>
      </c>
      <c r="C3359" t="str">
        <f>_xlfn.XLOOKUP(tbl_OrderProduct[[#This Row],[ProductID]],tbl_Product[ProductID],tbl_Product[Category])</f>
        <v>Adventure</v>
      </c>
      <c r="D3359">
        <v>2</v>
      </c>
      <c r="E3359" s="3">
        <f>_xlfn.XLOOKUP(tbl_OrderProduct[[#This Row],[ProductID]],tbl_Product[ProductID],tbl_Product[ListPrice])*tbl_OrderProduct[[#This Row],[Quantity]]</f>
        <v>34</v>
      </c>
    </row>
    <row r="3360" spans="1:5" x14ac:dyDescent="0.4">
      <c r="A3360" t="s">
        <v>1565</v>
      </c>
      <c r="B3360" t="s">
        <v>136</v>
      </c>
      <c r="C3360" t="str">
        <f>_xlfn.XLOOKUP(tbl_OrderProduct[[#This Row],[ProductID]],tbl_Product[ProductID],tbl_Product[Category])</f>
        <v>Party</v>
      </c>
      <c r="D3360">
        <v>2</v>
      </c>
      <c r="E3360" s="3">
        <f>_xlfn.XLOOKUP(tbl_OrderProduct[[#This Row],[ProductID]],tbl_Product[ProductID],tbl_Product[ListPrice])*tbl_OrderProduct[[#This Row],[Quantity]]</f>
        <v>66</v>
      </c>
    </row>
    <row r="3361" spans="1:5" x14ac:dyDescent="0.4">
      <c r="A3361" t="s">
        <v>1565</v>
      </c>
      <c r="B3361" t="s">
        <v>153</v>
      </c>
      <c r="C3361" t="str">
        <f>_xlfn.XLOOKUP(tbl_OrderProduct[[#This Row],[ProductID]],tbl_Product[ProductID],tbl_Product[Category])</f>
        <v>Strategy</v>
      </c>
      <c r="D3361">
        <v>2</v>
      </c>
      <c r="E3361" s="3">
        <f>_xlfn.XLOOKUP(tbl_OrderProduct[[#This Row],[ProductID]],tbl_Product[ProductID],tbl_Product[ListPrice])*tbl_OrderProduct[[#This Row],[Quantity]]</f>
        <v>75.900000000000006</v>
      </c>
    </row>
    <row r="3362" spans="1:5" x14ac:dyDescent="0.4">
      <c r="A3362" t="s">
        <v>1566</v>
      </c>
      <c r="B3362" t="s">
        <v>134</v>
      </c>
      <c r="C3362" t="str">
        <f>_xlfn.XLOOKUP(tbl_OrderProduct[[#This Row],[ProductID]],tbl_Product[ProductID],tbl_Product[Category])</f>
        <v>Co-op</v>
      </c>
      <c r="D3362">
        <v>1</v>
      </c>
      <c r="E3362" s="3">
        <f>_xlfn.XLOOKUP(tbl_OrderProduct[[#This Row],[ProductID]],tbl_Product[ProductID],tbl_Product[ListPrice])*tbl_OrderProduct[[#This Row],[Quantity]]</f>
        <v>33.5</v>
      </c>
    </row>
    <row r="3363" spans="1:5" x14ac:dyDescent="0.4">
      <c r="A3363" t="s">
        <v>1566</v>
      </c>
      <c r="B3363" t="s">
        <v>138</v>
      </c>
      <c r="C3363" t="str">
        <f>_xlfn.XLOOKUP(tbl_OrderProduct[[#This Row],[ProductID]],tbl_Product[ProductID],tbl_Product[Category])</f>
        <v>Classic</v>
      </c>
      <c r="D3363">
        <v>1</v>
      </c>
      <c r="E3363" s="3">
        <f>_xlfn.XLOOKUP(tbl_OrderProduct[[#This Row],[ProductID]],tbl_Product[ProductID],tbl_Product[ListPrice])*tbl_OrderProduct[[#This Row],[Quantity]]</f>
        <v>62</v>
      </c>
    </row>
    <row r="3364" spans="1:5" x14ac:dyDescent="0.4">
      <c r="A3364" t="s">
        <v>1566</v>
      </c>
      <c r="B3364" t="s">
        <v>147</v>
      </c>
      <c r="C3364" t="str">
        <f>_xlfn.XLOOKUP(tbl_OrderProduct[[#This Row],[ProductID]],tbl_Product[ProductID],tbl_Product[Category])</f>
        <v>Classic</v>
      </c>
      <c r="D3364">
        <v>2</v>
      </c>
      <c r="E3364" s="3">
        <f>_xlfn.XLOOKUP(tbl_OrderProduct[[#This Row],[ProductID]],tbl_Product[ProductID],tbl_Product[ListPrice])*tbl_OrderProduct[[#This Row],[Quantity]]</f>
        <v>81.900000000000006</v>
      </c>
    </row>
    <row r="3365" spans="1:5" x14ac:dyDescent="0.4">
      <c r="A3365" t="s">
        <v>1566</v>
      </c>
      <c r="B3365" t="s">
        <v>158</v>
      </c>
      <c r="C3365" t="str">
        <f>_xlfn.XLOOKUP(tbl_OrderProduct[[#This Row],[ProductID]],tbl_Product[ProductID],tbl_Product[Category])</f>
        <v>Classic</v>
      </c>
      <c r="D3365">
        <v>1</v>
      </c>
      <c r="E3365" s="3">
        <f>_xlfn.XLOOKUP(tbl_OrderProduct[[#This Row],[ProductID]],tbl_Product[ProductID],tbl_Product[ListPrice])*tbl_OrderProduct[[#This Row],[Quantity]]</f>
        <v>45</v>
      </c>
    </row>
    <row r="3366" spans="1:5" x14ac:dyDescent="0.4">
      <c r="A3366" t="s">
        <v>1567</v>
      </c>
      <c r="B3366" t="s">
        <v>140</v>
      </c>
      <c r="C3366" t="str">
        <f>_xlfn.XLOOKUP(tbl_OrderProduct[[#This Row],[ProductID]],tbl_Product[ProductID],tbl_Product[Category])</f>
        <v>Strategy</v>
      </c>
      <c r="D3366">
        <v>1</v>
      </c>
      <c r="E3366" s="3">
        <f>_xlfn.XLOOKUP(tbl_OrderProduct[[#This Row],[ProductID]],tbl_Product[ProductID],tbl_Product[ListPrice])*tbl_OrderProduct[[#This Row],[Quantity]]</f>
        <v>63.49</v>
      </c>
    </row>
    <row r="3367" spans="1:5" x14ac:dyDescent="0.4">
      <c r="A3367" t="s">
        <v>1568</v>
      </c>
      <c r="B3367" t="s">
        <v>137</v>
      </c>
      <c r="C3367" t="str">
        <f>_xlfn.XLOOKUP(tbl_OrderProduct[[#This Row],[ProductID]],tbl_Product[ProductID],tbl_Product[Category])</f>
        <v>Classic</v>
      </c>
      <c r="D3367">
        <v>1</v>
      </c>
      <c r="E3367" s="3">
        <f>_xlfn.XLOOKUP(tbl_OrderProduct[[#This Row],[ProductID]],tbl_Product[ProductID],tbl_Product[ListPrice])*tbl_OrderProduct[[#This Row],[Quantity]]</f>
        <v>70.989999999999995</v>
      </c>
    </row>
    <row r="3368" spans="1:5" x14ac:dyDescent="0.4">
      <c r="A3368" t="s">
        <v>1568</v>
      </c>
      <c r="B3368" t="s">
        <v>151</v>
      </c>
      <c r="C3368" t="str">
        <f>_xlfn.XLOOKUP(tbl_OrderProduct[[#This Row],[ProductID]],tbl_Product[ProductID],tbl_Product[Category])</f>
        <v>Adventure</v>
      </c>
      <c r="D3368">
        <v>2</v>
      </c>
      <c r="E3368" s="3">
        <f>_xlfn.XLOOKUP(tbl_OrderProduct[[#This Row],[ProductID]],tbl_Product[ProductID],tbl_Product[ListPrice])*tbl_OrderProduct[[#This Row],[Quantity]]</f>
        <v>121.9</v>
      </c>
    </row>
    <row r="3369" spans="1:5" x14ac:dyDescent="0.4">
      <c r="A3369" t="s">
        <v>1569</v>
      </c>
      <c r="B3369" t="s">
        <v>145</v>
      </c>
      <c r="C3369" t="str">
        <f>_xlfn.XLOOKUP(tbl_OrderProduct[[#This Row],[ProductID]],tbl_Product[ProductID],tbl_Product[Category])</f>
        <v>Adventure</v>
      </c>
      <c r="D3369">
        <v>1</v>
      </c>
      <c r="E3369" s="3">
        <f>_xlfn.XLOOKUP(tbl_OrderProduct[[#This Row],[ProductID]],tbl_Product[ProductID],tbl_Product[ListPrice])*tbl_OrderProduct[[#This Row],[Quantity]]</f>
        <v>40.5</v>
      </c>
    </row>
    <row r="3370" spans="1:5" x14ac:dyDescent="0.4">
      <c r="A3370" t="s">
        <v>1570</v>
      </c>
      <c r="B3370" t="s">
        <v>9</v>
      </c>
      <c r="C3370" t="str">
        <f>_xlfn.XLOOKUP(tbl_OrderProduct[[#This Row],[ProductID]],tbl_Product[ProductID],tbl_Product[Category])</f>
        <v>Strategy</v>
      </c>
      <c r="D3370">
        <v>2</v>
      </c>
      <c r="E3370" s="3">
        <f>_xlfn.XLOOKUP(tbl_OrderProduct[[#This Row],[ProductID]],tbl_Product[ProductID],tbl_Product[ListPrice])*tbl_OrderProduct[[#This Row],[Quantity]]</f>
        <v>147.9</v>
      </c>
    </row>
    <row r="3371" spans="1:5" x14ac:dyDescent="0.4">
      <c r="A3371" t="s">
        <v>1571</v>
      </c>
      <c r="B3371" t="s">
        <v>138</v>
      </c>
      <c r="C3371" t="str">
        <f>_xlfn.XLOOKUP(tbl_OrderProduct[[#This Row],[ProductID]],tbl_Product[ProductID],tbl_Product[Category])</f>
        <v>Classic</v>
      </c>
      <c r="D3371">
        <v>2</v>
      </c>
      <c r="E3371" s="3">
        <f>_xlfn.XLOOKUP(tbl_OrderProduct[[#This Row],[ProductID]],tbl_Product[ProductID],tbl_Product[ListPrice])*tbl_OrderProduct[[#This Row],[Quantity]]</f>
        <v>124</v>
      </c>
    </row>
    <row r="3372" spans="1:5" x14ac:dyDescent="0.4">
      <c r="A3372" t="s">
        <v>1571</v>
      </c>
      <c r="B3372" t="s">
        <v>133</v>
      </c>
      <c r="C3372" t="str">
        <f>_xlfn.XLOOKUP(tbl_OrderProduct[[#This Row],[ProductID]],tbl_Product[ProductID],tbl_Product[Category])</f>
        <v>Adventure</v>
      </c>
      <c r="D3372">
        <v>1</v>
      </c>
      <c r="E3372" s="3">
        <f>_xlfn.XLOOKUP(tbl_OrderProduct[[#This Row],[ProductID]],tbl_Product[ProductID],tbl_Product[ListPrice])*tbl_OrderProduct[[#This Row],[Quantity]]</f>
        <v>23.95</v>
      </c>
    </row>
    <row r="3373" spans="1:5" x14ac:dyDescent="0.4">
      <c r="A3373" t="s">
        <v>1571</v>
      </c>
      <c r="B3373" t="s">
        <v>135</v>
      </c>
      <c r="C3373" t="str">
        <f>_xlfn.XLOOKUP(tbl_OrderProduct[[#This Row],[ProductID]],tbl_Product[ProductID],tbl_Product[Category])</f>
        <v>Classic</v>
      </c>
      <c r="D3373">
        <v>2</v>
      </c>
      <c r="E3373" s="3">
        <f>_xlfn.XLOOKUP(tbl_OrderProduct[[#This Row],[ProductID]],tbl_Product[ProductID],tbl_Product[ListPrice])*tbl_OrderProduct[[#This Row],[Quantity]]</f>
        <v>33.979999999999997</v>
      </c>
    </row>
    <row r="3374" spans="1:5" x14ac:dyDescent="0.4">
      <c r="A3374" t="s">
        <v>1571</v>
      </c>
      <c r="B3374" t="s">
        <v>157</v>
      </c>
      <c r="C3374" t="str">
        <f>_xlfn.XLOOKUP(tbl_OrderProduct[[#This Row],[ProductID]],tbl_Product[ProductID],tbl_Product[Category])</f>
        <v>Strategy</v>
      </c>
      <c r="D3374">
        <v>1</v>
      </c>
      <c r="E3374" s="3">
        <f>_xlfn.XLOOKUP(tbl_OrderProduct[[#This Row],[ProductID]],tbl_Product[ProductID],tbl_Product[ListPrice])*tbl_OrderProduct[[#This Row],[Quantity]]</f>
        <v>47</v>
      </c>
    </row>
    <row r="3375" spans="1:5" x14ac:dyDescent="0.4">
      <c r="A3375" t="s">
        <v>1572</v>
      </c>
      <c r="B3375" t="s">
        <v>134</v>
      </c>
      <c r="C3375" t="str">
        <f>_xlfn.XLOOKUP(tbl_OrderProduct[[#This Row],[ProductID]],tbl_Product[ProductID],tbl_Product[Category])</f>
        <v>Co-op</v>
      </c>
      <c r="D3375">
        <v>2</v>
      </c>
      <c r="E3375" s="3">
        <f>_xlfn.XLOOKUP(tbl_OrderProduct[[#This Row],[ProductID]],tbl_Product[ProductID],tbl_Product[ListPrice])*tbl_OrderProduct[[#This Row],[Quantity]]</f>
        <v>67</v>
      </c>
    </row>
    <row r="3376" spans="1:5" x14ac:dyDescent="0.4">
      <c r="A3376" t="s">
        <v>1573</v>
      </c>
      <c r="B3376" t="s">
        <v>140</v>
      </c>
      <c r="C3376" t="str">
        <f>_xlfn.XLOOKUP(tbl_OrderProduct[[#This Row],[ProductID]],tbl_Product[ProductID],tbl_Product[Category])</f>
        <v>Strategy</v>
      </c>
      <c r="D3376">
        <v>1</v>
      </c>
      <c r="E3376" s="3">
        <f>_xlfn.XLOOKUP(tbl_OrderProduct[[#This Row],[ProductID]],tbl_Product[ProductID],tbl_Product[ListPrice])*tbl_OrderProduct[[#This Row],[Quantity]]</f>
        <v>63.49</v>
      </c>
    </row>
    <row r="3377" spans="1:5" x14ac:dyDescent="0.4">
      <c r="A3377" t="s">
        <v>1573</v>
      </c>
      <c r="B3377" t="s">
        <v>129</v>
      </c>
      <c r="C3377" t="str">
        <f>_xlfn.XLOOKUP(tbl_OrderProduct[[#This Row],[ProductID]],tbl_Product[ProductID],tbl_Product[Category])</f>
        <v>Party</v>
      </c>
      <c r="D3377">
        <v>1</v>
      </c>
      <c r="E3377" s="3">
        <f>_xlfn.XLOOKUP(tbl_OrderProduct[[#This Row],[ProductID]],tbl_Product[ProductID],tbl_Product[ListPrice])*tbl_OrderProduct[[#This Row],[Quantity]]</f>
        <v>49.49</v>
      </c>
    </row>
    <row r="3378" spans="1:5" x14ac:dyDescent="0.4">
      <c r="A3378" t="s">
        <v>1574</v>
      </c>
      <c r="B3378" t="s">
        <v>157</v>
      </c>
      <c r="C3378" t="str">
        <f>_xlfn.XLOOKUP(tbl_OrderProduct[[#This Row],[ProductID]],tbl_Product[ProductID],tbl_Product[Category])</f>
        <v>Strategy</v>
      </c>
      <c r="D3378">
        <v>1</v>
      </c>
      <c r="E3378" s="3">
        <f>_xlfn.XLOOKUP(tbl_OrderProduct[[#This Row],[ProductID]],tbl_Product[ProductID],tbl_Product[ListPrice])*tbl_OrderProduct[[#This Row],[Quantity]]</f>
        <v>47</v>
      </c>
    </row>
    <row r="3379" spans="1:5" x14ac:dyDescent="0.4">
      <c r="A3379" t="s">
        <v>1574</v>
      </c>
      <c r="B3379" t="s">
        <v>4</v>
      </c>
      <c r="C3379" t="str">
        <f>_xlfn.XLOOKUP(tbl_OrderProduct[[#This Row],[ProductID]],tbl_Product[ProductID],tbl_Product[Category])</f>
        <v>Strategy</v>
      </c>
      <c r="D3379">
        <v>1</v>
      </c>
      <c r="E3379" s="3">
        <f>_xlfn.XLOOKUP(tbl_OrderProduct[[#This Row],[ProductID]],tbl_Product[ProductID],tbl_Product[ListPrice])*tbl_OrderProduct[[#This Row],[Quantity]]</f>
        <v>34.99</v>
      </c>
    </row>
    <row r="3380" spans="1:5" x14ac:dyDescent="0.4">
      <c r="A3380" t="s">
        <v>1574</v>
      </c>
      <c r="B3380" t="s">
        <v>3</v>
      </c>
      <c r="C3380" t="str">
        <f>_xlfn.XLOOKUP(tbl_OrderProduct[[#This Row],[ProductID]],tbl_Product[ProductID],tbl_Product[Category])</f>
        <v>Co-op</v>
      </c>
      <c r="D3380">
        <v>2</v>
      </c>
      <c r="E3380" s="3">
        <f>_xlfn.XLOOKUP(tbl_OrderProduct[[#This Row],[ProductID]],tbl_Product[ProductID],tbl_Product[ListPrice])*tbl_OrderProduct[[#This Row],[Quantity]]</f>
        <v>69.900000000000006</v>
      </c>
    </row>
    <row r="3381" spans="1:5" x14ac:dyDescent="0.4">
      <c r="A3381" t="s">
        <v>1574</v>
      </c>
      <c r="B3381" t="s">
        <v>135</v>
      </c>
      <c r="C3381" t="str">
        <f>_xlfn.XLOOKUP(tbl_OrderProduct[[#This Row],[ProductID]],tbl_Product[ProductID],tbl_Product[Category])</f>
        <v>Classic</v>
      </c>
      <c r="D3381">
        <v>1</v>
      </c>
      <c r="E3381" s="3">
        <f>_xlfn.XLOOKUP(tbl_OrderProduct[[#This Row],[ProductID]],tbl_Product[ProductID],tbl_Product[ListPrice])*tbl_OrderProduct[[#This Row],[Quantity]]</f>
        <v>16.989999999999998</v>
      </c>
    </row>
    <row r="3382" spans="1:5" x14ac:dyDescent="0.4">
      <c r="A3382" t="s">
        <v>1575</v>
      </c>
      <c r="B3382" t="s">
        <v>151</v>
      </c>
      <c r="C3382" t="str">
        <f>_xlfn.XLOOKUP(tbl_OrderProduct[[#This Row],[ProductID]],tbl_Product[ProductID],tbl_Product[Category])</f>
        <v>Adventure</v>
      </c>
      <c r="D3382">
        <v>2</v>
      </c>
      <c r="E3382" s="3">
        <f>_xlfn.XLOOKUP(tbl_OrderProduct[[#This Row],[ProductID]],tbl_Product[ProductID],tbl_Product[ListPrice])*tbl_OrderProduct[[#This Row],[Quantity]]</f>
        <v>121.9</v>
      </c>
    </row>
    <row r="3383" spans="1:5" x14ac:dyDescent="0.4">
      <c r="A3383" t="s">
        <v>1575</v>
      </c>
      <c r="B3383" t="s">
        <v>5</v>
      </c>
      <c r="C3383" t="str">
        <f>_xlfn.XLOOKUP(tbl_OrderProduct[[#This Row],[ProductID]],tbl_Product[ProductID],tbl_Product[Category])</f>
        <v>Strategy</v>
      </c>
      <c r="D3383">
        <v>1</v>
      </c>
      <c r="E3383" s="3">
        <f>_xlfn.XLOOKUP(tbl_OrderProduct[[#This Row],[ProductID]],tbl_Product[ProductID],tbl_Product[ListPrice])*tbl_OrderProduct[[#This Row],[Quantity]]</f>
        <v>49.95</v>
      </c>
    </row>
    <row r="3384" spans="1:5" x14ac:dyDescent="0.4">
      <c r="A3384" t="s">
        <v>1575</v>
      </c>
      <c r="B3384" t="s">
        <v>129</v>
      </c>
      <c r="C3384" t="str">
        <f>_xlfn.XLOOKUP(tbl_OrderProduct[[#This Row],[ProductID]],tbl_Product[ProductID],tbl_Product[Category])</f>
        <v>Party</v>
      </c>
      <c r="D3384">
        <v>2</v>
      </c>
      <c r="E3384" s="3">
        <f>_xlfn.XLOOKUP(tbl_OrderProduct[[#This Row],[ProductID]],tbl_Product[ProductID],tbl_Product[ListPrice])*tbl_OrderProduct[[#This Row],[Quantity]]</f>
        <v>98.98</v>
      </c>
    </row>
    <row r="3385" spans="1:5" x14ac:dyDescent="0.4">
      <c r="A3385" t="s">
        <v>1576</v>
      </c>
      <c r="B3385" t="s">
        <v>137</v>
      </c>
      <c r="C3385" t="str">
        <f>_xlfn.XLOOKUP(tbl_OrderProduct[[#This Row],[ProductID]],tbl_Product[ProductID],tbl_Product[Category])</f>
        <v>Classic</v>
      </c>
      <c r="D3385">
        <v>2</v>
      </c>
      <c r="E3385" s="3">
        <f>_xlfn.XLOOKUP(tbl_OrderProduct[[#This Row],[ProductID]],tbl_Product[ProductID],tbl_Product[ListPrice])*tbl_OrderProduct[[#This Row],[Quantity]]</f>
        <v>141.97999999999999</v>
      </c>
    </row>
    <row r="3386" spans="1:5" x14ac:dyDescent="0.4">
      <c r="A3386" t="s">
        <v>1576</v>
      </c>
      <c r="B3386" t="s">
        <v>144</v>
      </c>
      <c r="C3386" t="str">
        <f>_xlfn.XLOOKUP(tbl_OrderProduct[[#This Row],[ProductID]],tbl_Product[ProductID],tbl_Product[Category])</f>
        <v>Strategy</v>
      </c>
      <c r="D3386">
        <v>2</v>
      </c>
      <c r="E3386" s="3">
        <f>_xlfn.XLOOKUP(tbl_OrderProduct[[#This Row],[ProductID]],tbl_Product[ProductID],tbl_Product[ListPrice])*tbl_OrderProduct[[#This Row],[Quantity]]</f>
        <v>129.9</v>
      </c>
    </row>
    <row r="3387" spans="1:5" x14ac:dyDescent="0.4">
      <c r="A3387" t="s">
        <v>1577</v>
      </c>
      <c r="B3387" t="s">
        <v>9</v>
      </c>
      <c r="C3387" t="str">
        <f>_xlfn.XLOOKUP(tbl_OrderProduct[[#This Row],[ProductID]],tbl_Product[ProductID],tbl_Product[Category])</f>
        <v>Strategy</v>
      </c>
      <c r="D3387">
        <v>1</v>
      </c>
      <c r="E3387" s="3">
        <f>_xlfn.XLOOKUP(tbl_OrderProduct[[#This Row],[ProductID]],tbl_Product[ProductID],tbl_Product[ListPrice])*tbl_OrderProduct[[#This Row],[Quantity]]</f>
        <v>73.95</v>
      </c>
    </row>
    <row r="3388" spans="1:5" x14ac:dyDescent="0.4">
      <c r="A3388" t="s">
        <v>1578</v>
      </c>
      <c r="B3388" t="s">
        <v>11</v>
      </c>
      <c r="C3388" t="str">
        <f>_xlfn.XLOOKUP(tbl_OrderProduct[[#This Row],[ProductID]],tbl_Product[ProductID],tbl_Product[Category])</f>
        <v>Adventure</v>
      </c>
      <c r="D3388">
        <v>2</v>
      </c>
      <c r="E3388" s="3">
        <f>_xlfn.XLOOKUP(tbl_OrderProduct[[#This Row],[ProductID]],tbl_Product[ProductID],tbl_Product[ListPrice])*tbl_OrderProduct[[#This Row],[Quantity]]</f>
        <v>39.9</v>
      </c>
    </row>
    <row r="3389" spans="1:5" x14ac:dyDescent="0.4">
      <c r="A3389" t="s">
        <v>1579</v>
      </c>
      <c r="B3389" t="s">
        <v>157</v>
      </c>
      <c r="C3389" t="str">
        <f>_xlfn.XLOOKUP(tbl_OrderProduct[[#This Row],[ProductID]],tbl_Product[ProductID],tbl_Product[Category])</f>
        <v>Strategy</v>
      </c>
      <c r="D3389">
        <v>1</v>
      </c>
      <c r="E3389" s="3">
        <f>_xlfn.XLOOKUP(tbl_OrderProduct[[#This Row],[ProductID]],tbl_Product[ProductID],tbl_Product[ListPrice])*tbl_OrderProduct[[#This Row],[Quantity]]</f>
        <v>47</v>
      </c>
    </row>
    <row r="3390" spans="1:5" x14ac:dyDescent="0.4">
      <c r="A3390" t="s">
        <v>1579</v>
      </c>
      <c r="B3390" t="s">
        <v>148</v>
      </c>
      <c r="C3390" t="str">
        <f>_xlfn.XLOOKUP(tbl_OrderProduct[[#This Row],[ProductID]],tbl_Product[ProductID],tbl_Product[Category])</f>
        <v>Strategy</v>
      </c>
      <c r="D3390">
        <v>1</v>
      </c>
      <c r="E3390" s="3">
        <f>_xlfn.XLOOKUP(tbl_OrderProduct[[#This Row],[ProductID]],tbl_Product[ProductID],tbl_Product[ListPrice])*tbl_OrderProduct[[#This Row],[Quantity]]</f>
        <v>20.49</v>
      </c>
    </row>
    <row r="3391" spans="1:5" x14ac:dyDescent="0.4">
      <c r="A3391" t="s">
        <v>1580</v>
      </c>
      <c r="B3391" t="s">
        <v>163</v>
      </c>
      <c r="C3391" t="str">
        <f>_xlfn.XLOOKUP(tbl_OrderProduct[[#This Row],[ProductID]],tbl_Product[ProductID],tbl_Product[Category])</f>
        <v>Party</v>
      </c>
      <c r="D3391">
        <v>1</v>
      </c>
      <c r="E3391" s="3">
        <f>_xlfn.XLOOKUP(tbl_OrderProduct[[#This Row],[ProductID]],tbl_Product[ProductID],tbl_Product[ListPrice])*tbl_OrderProduct[[#This Row],[Quantity]]</f>
        <v>38</v>
      </c>
    </row>
    <row r="3392" spans="1:5" x14ac:dyDescent="0.4">
      <c r="A3392" t="s">
        <v>1580</v>
      </c>
      <c r="B3392" t="s">
        <v>6</v>
      </c>
      <c r="C3392" t="str">
        <f>_xlfn.XLOOKUP(tbl_OrderProduct[[#This Row],[ProductID]],tbl_Product[ProductID],tbl_Product[Category])</f>
        <v>Adventure</v>
      </c>
      <c r="D3392">
        <v>1</v>
      </c>
      <c r="E3392" s="3">
        <f>_xlfn.XLOOKUP(tbl_OrderProduct[[#This Row],[ProductID]],tbl_Product[ProductID],tbl_Product[ListPrice])*tbl_OrderProduct[[#This Row],[Quantity]]</f>
        <v>17</v>
      </c>
    </row>
    <row r="3393" spans="1:5" x14ac:dyDescent="0.4">
      <c r="A3393" t="s">
        <v>1580</v>
      </c>
      <c r="B3393" t="s">
        <v>4</v>
      </c>
      <c r="C3393" t="str">
        <f>_xlfn.XLOOKUP(tbl_OrderProduct[[#This Row],[ProductID]],tbl_Product[ProductID],tbl_Product[Category])</f>
        <v>Strategy</v>
      </c>
      <c r="D3393">
        <v>1</v>
      </c>
      <c r="E3393" s="3">
        <f>_xlfn.XLOOKUP(tbl_OrderProduct[[#This Row],[ProductID]],tbl_Product[ProductID],tbl_Product[ListPrice])*tbl_OrderProduct[[#This Row],[Quantity]]</f>
        <v>34.99</v>
      </c>
    </row>
    <row r="3394" spans="1:5" x14ac:dyDescent="0.4">
      <c r="A3394" t="s">
        <v>1581</v>
      </c>
      <c r="B3394" t="s">
        <v>152</v>
      </c>
      <c r="C3394" t="str">
        <f>_xlfn.XLOOKUP(tbl_OrderProduct[[#This Row],[ProductID]],tbl_Product[ProductID],tbl_Product[Category])</f>
        <v>Party</v>
      </c>
      <c r="D3394">
        <v>2</v>
      </c>
      <c r="E3394" s="3">
        <f>_xlfn.XLOOKUP(tbl_OrderProduct[[#This Row],[ProductID]],tbl_Product[ProductID],tbl_Product[ListPrice])*tbl_OrderProduct[[#This Row],[Quantity]]</f>
        <v>119.9</v>
      </c>
    </row>
    <row r="3395" spans="1:5" x14ac:dyDescent="0.4">
      <c r="A3395" t="s">
        <v>1581</v>
      </c>
      <c r="B3395" t="s">
        <v>129</v>
      </c>
      <c r="C3395" t="str">
        <f>_xlfn.XLOOKUP(tbl_OrderProduct[[#This Row],[ProductID]],tbl_Product[ProductID],tbl_Product[Category])</f>
        <v>Party</v>
      </c>
      <c r="D3395">
        <v>1</v>
      </c>
      <c r="E3395" s="3">
        <f>_xlfn.XLOOKUP(tbl_OrderProduct[[#This Row],[ProductID]],tbl_Product[ProductID],tbl_Product[ListPrice])*tbl_OrderProduct[[#This Row],[Quantity]]</f>
        <v>49.49</v>
      </c>
    </row>
    <row r="3396" spans="1:5" x14ac:dyDescent="0.4">
      <c r="A3396" t="s">
        <v>1581</v>
      </c>
      <c r="B3396" t="s">
        <v>135</v>
      </c>
      <c r="C3396" t="str">
        <f>_xlfn.XLOOKUP(tbl_OrderProduct[[#This Row],[ProductID]],tbl_Product[ProductID],tbl_Product[Category])</f>
        <v>Classic</v>
      </c>
      <c r="D3396">
        <v>2</v>
      </c>
      <c r="E3396" s="3">
        <f>_xlfn.XLOOKUP(tbl_OrderProduct[[#This Row],[ProductID]],tbl_Product[ProductID],tbl_Product[ListPrice])*tbl_OrderProduct[[#This Row],[Quantity]]</f>
        <v>33.979999999999997</v>
      </c>
    </row>
    <row r="3397" spans="1:5" x14ac:dyDescent="0.4">
      <c r="A3397" t="s">
        <v>1581</v>
      </c>
      <c r="B3397" t="s">
        <v>153</v>
      </c>
      <c r="C3397" t="str">
        <f>_xlfn.XLOOKUP(tbl_OrderProduct[[#This Row],[ProductID]],tbl_Product[ProductID],tbl_Product[Category])</f>
        <v>Strategy</v>
      </c>
      <c r="D3397">
        <v>2</v>
      </c>
      <c r="E3397" s="3">
        <f>_xlfn.XLOOKUP(tbl_OrderProduct[[#This Row],[ProductID]],tbl_Product[ProductID],tbl_Product[ListPrice])*tbl_OrderProduct[[#This Row],[Quantity]]</f>
        <v>75.900000000000006</v>
      </c>
    </row>
    <row r="3398" spans="1:5" x14ac:dyDescent="0.4">
      <c r="A3398" t="s">
        <v>1582</v>
      </c>
      <c r="B3398" t="s">
        <v>10</v>
      </c>
      <c r="C3398" t="str">
        <f>_xlfn.XLOOKUP(tbl_OrderProduct[[#This Row],[ProductID]],tbl_Product[ProductID],tbl_Product[Category])</f>
        <v>Party</v>
      </c>
      <c r="D3398">
        <v>1</v>
      </c>
      <c r="E3398" s="3">
        <f>_xlfn.XLOOKUP(tbl_OrderProduct[[#This Row],[ProductID]],tbl_Product[ProductID],tbl_Product[ListPrice])*tbl_OrderProduct[[#This Row],[Quantity]]</f>
        <v>49</v>
      </c>
    </row>
    <row r="3399" spans="1:5" x14ac:dyDescent="0.4">
      <c r="A3399" t="s">
        <v>1582</v>
      </c>
      <c r="B3399" t="s">
        <v>130</v>
      </c>
      <c r="C3399" t="str">
        <f>_xlfn.XLOOKUP(tbl_OrderProduct[[#This Row],[ProductID]],tbl_Product[ProductID],tbl_Product[Category])</f>
        <v>Strategy</v>
      </c>
      <c r="D3399">
        <v>1</v>
      </c>
      <c r="E3399" s="3">
        <f>_xlfn.XLOOKUP(tbl_OrderProduct[[#This Row],[ProductID]],tbl_Product[ProductID],tbl_Product[ListPrice])*tbl_OrderProduct[[#This Row],[Quantity]]</f>
        <v>15.5</v>
      </c>
    </row>
    <row r="3400" spans="1:5" x14ac:dyDescent="0.4">
      <c r="A3400" t="s">
        <v>1583</v>
      </c>
      <c r="B3400" t="s">
        <v>140</v>
      </c>
      <c r="C3400" t="str">
        <f>_xlfn.XLOOKUP(tbl_OrderProduct[[#This Row],[ProductID]],tbl_Product[ProductID],tbl_Product[Category])</f>
        <v>Strategy</v>
      </c>
      <c r="D3400">
        <v>2</v>
      </c>
      <c r="E3400" s="3">
        <f>_xlfn.XLOOKUP(tbl_OrderProduct[[#This Row],[ProductID]],tbl_Product[ProductID],tbl_Product[ListPrice])*tbl_OrderProduct[[#This Row],[Quantity]]</f>
        <v>126.98</v>
      </c>
    </row>
    <row r="3401" spans="1:5" x14ac:dyDescent="0.4">
      <c r="A3401" t="s">
        <v>1583</v>
      </c>
      <c r="B3401" t="s">
        <v>11</v>
      </c>
      <c r="C3401" t="str">
        <f>_xlfn.XLOOKUP(tbl_OrderProduct[[#This Row],[ProductID]],tbl_Product[ProductID],tbl_Product[Category])</f>
        <v>Adventure</v>
      </c>
      <c r="D3401">
        <v>1</v>
      </c>
      <c r="E3401" s="3">
        <f>_xlfn.XLOOKUP(tbl_OrderProduct[[#This Row],[ProductID]],tbl_Product[ProductID],tbl_Product[ListPrice])*tbl_OrderProduct[[#This Row],[Quantity]]</f>
        <v>19.95</v>
      </c>
    </row>
    <row r="3402" spans="1:5" x14ac:dyDescent="0.4">
      <c r="A3402" t="s">
        <v>1583</v>
      </c>
      <c r="B3402" t="s">
        <v>5</v>
      </c>
      <c r="C3402" t="str">
        <f>_xlfn.XLOOKUP(tbl_OrderProduct[[#This Row],[ProductID]],tbl_Product[ProductID],tbl_Product[Category])</f>
        <v>Strategy</v>
      </c>
      <c r="D3402">
        <v>1</v>
      </c>
      <c r="E3402" s="3">
        <f>_xlfn.XLOOKUP(tbl_OrderProduct[[#This Row],[ProductID]],tbl_Product[ProductID],tbl_Product[ListPrice])*tbl_OrderProduct[[#This Row],[Quantity]]</f>
        <v>49.95</v>
      </c>
    </row>
    <row r="3403" spans="1:5" x14ac:dyDescent="0.4">
      <c r="A3403" t="s">
        <v>1583</v>
      </c>
      <c r="B3403" t="s">
        <v>145</v>
      </c>
      <c r="C3403" t="str">
        <f>_xlfn.XLOOKUP(tbl_OrderProduct[[#This Row],[ProductID]],tbl_Product[ProductID],tbl_Product[Category])</f>
        <v>Adventure</v>
      </c>
      <c r="D3403">
        <v>1</v>
      </c>
      <c r="E3403" s="3">
        <f>_xlfn.XLOOKUP(tbl_OrderProduct[[#This Row],[ProductID]],tbl_Product[ProductID],tbl_Product[ListPrice])*tbl_OrderProduct[[#This Row],[Quantity]]</f>
        <v>40.5</v>
      </c>
    </row>
    <row r="3404" spans="1:5" x14ac:dyDescent="0.4">
      <c r="A3404" t="s">
        <v>1584</v>
      </c>
      <c r="B3404" t="s">
        <v>150</v>
      </c>
      <c r="C3404" t="str">
        <f>_xlfn.XLOOKUP(tbl_OrderProduct[[#This Row],[ProductID]],tbl_Product[ProductID],tbl_Product[Category])</f>
        <v>Party</v>
      </c>
      <c r="D3404">
        <v>1</v>
      </c>
      <c r="E3404" s="3">
        <f>_xlfn.XLOOKUP(tbl_OrderProduct[[#This Row],[ProductID]],tbl_Product[ProductID],tbl_Product[ListPrice])*tbl_OrderProduct[[#This Row],[Quantity]]</f>
        <v>35</v>
      </c>
    </row>
    <row r="3405" spans="1:5" x14ac:dyDescent="0.4">
      <c r="A3405" t="s">
        <v>1585</v>
      </c>
      <c r="B3405" t="s">
        <v>150</v>
      </c>
      <c r="C3405" t="str">
        <f>_xlfn.XLOOKUP(tbl_OrderProduct[[#This Row],[ProductID]],tbl_Product[ProductID],tbl_Product[Category])</f>
        <v>Party</v>
      </c>
      <c r="D3405">
        <v>1</v>
      </c>
      <c r="E3405" s="3">
        <f>_xlfn.XLOOKUP(tbl_OrderProduct[[#This Row],[ProductID]],tbl_Product[ProductID],tbl_Product[ListPrice])*tbl_OrderProduct[[#This Row],[Quantity]]</f>
        <v>35</v>
      </c>
    </row>
    <row r="3406" spans="1:5" x14ac:dyDescent="0.4">
      <c r="A3406" t="s">
        <v>1585</v>
      </c>
      <c r="B3406" t="s">
        <v>165</v>
      </c>
      <c r="C3406" t="str">
        <f>_xlfn.XLOOKUP(tbl_OrderProduct[[#This Row],[ProductID]],tbl_Product[ProductID],tbl_Product[Category])</f>
        <v>Party</v>
      </c>
      <c r="D3406">
        <v>1</v>
      </c>
      <c r="E3406" s="3">
        <f>_xlfn.XLOOKUP(tbl_OrderProduct[[#This Row],[ProductID]],tbl_Product[ProductID],tbl_Product[ListPrice])*tbl_OrderProduct[[#This Row],[Quantity]]</f>
        <v>26.49</v>
      </c>
    </row>
    <row r="3407" spans="1:5" x14ac:dyDescent="0.4">
      <c r="A3407" t="s">
        <v>1585</v>
      </c>
      <c r="B3407" t="s">
        <v>133</v>
      </c>
      <c r="C3407" t="str">
        <f>_xlfn.XLOOKUP(tbl_OrderProduct[[#This Row],[ProductID]],tbl_Product[ProductID],tbl_Product[Category])</f>
        <v>Adventure</v>
      </c>
      <c r="D3407">
        <v>1</v>
      </c>
      <c r="E3407" s="3">
        <f>_xlfn.XLOOKUP(tbl_OrderProduct[[#This Row],[ProductID]],tbl_Product[ProductID],tbl_Product[ListPrice])*tbl_OrderProduct[[#This Row],[Quantity]]</f>
        <v>23.95</v>
      </c>
    </row>
    <row r="3408" spans="1:5" x14ac:dyDescent="0.4">
      <c r="A3408" t="s">
        <v>1585</v>
      </c>
      <c r="B3408" t="s">
        <v>160</v>
      </c>
      <c r="C3408" t="str">
        <f>_xlfn.XLOOKUP(tbl_OrderProduct[[#This Row],[ProductID]],tbl_Product[ProductID],tbl_Product[Category])</f>
        <v>Co-op</v>
      </c>
      <c r="D3408">
        <v>2</v>
      </c>
      <c r="E3408" s="3">
        <f>_xlfn.XLOOKUP(tbl_OrderProduct[[#This Row],[ProductID]],tbl_Product[ProductID],tbl_Product[ListPrice])*tbl_OrderProduct[[#This Row],[Quantity]]</f>
        <v>76.98</v>
      </c>
    </row>
    <row r="3409" spans="1:5" x14ac:dyDescent="0.4">
      <c r="A3409" t="s">
        <v>1585</v>
      </c>
      <c r="B3409" t="s">
        <v>10</v>
      </c>
      <c r="C3409" t="str">
        <f>_xlfn.XLOOKUP(tbl_OrderProduct[[#This Row],[ProductID]],tbl_Product[ProductID],tbl_Product[Category])</f>
        <v>Party</v>
      </c>
      <c r="D3409">
        <v>1</v>
      </c>
      <c r="E3409" s="3">
        <f>_xlfn.XLOOKUP(tbl_OrderProduct[[#This Row],[ProductID]],tbl_Product[ProductID],tbl_Product[ListPrice])*tbl_OrderProduct[[#This Row],[Quantity]]</f>
        <v>49</v>
      </c>
    </row>
    <row r="3410" spans="1:5" x14ac:dyDescent="0.4">
      <c r="A3410" t="s">
        <v>1586</v>
      </c>
      <c r="B3410" t="s">
        <v>133</v>
      </c>
      <c r="C3410" t="str">
        <f>_xlfn.XLOOKUP(tbl_OrderProduct[[#This Row],[ProductID]],tbl_Product[ProductID],tbl_Product[Category])</f>
        <v>Adventure</v>
      </c>
      <c r="D3410">
        <v>1</v>
      </c>
      <c r="E3410" s="3">
        <f>_xlfn.XLOOKUP(tbl_OrderProduct[[#This Row],[ProductID]],tbl_Product[ProductID],tbl_Product[ListPrice])*tbl_OrderProduct[[#This Row],[Quantity]]</f>
        <v>23.95</v>
      </c>
    </row>
    <row r="3411" spans="1:5" x14ac:dyDescent="0.4">
      <c r="A3411" t="s">
        <v>1587</v>
      </c>
      <c r="B3411" t="s">
        <v>156</v>
      </c>
      <c r="C3411" t="str">
        <f>_xlfn.XLOOKUP(tbl_OrderProduct[[#This Row],[ProductID]],tbl_Product[ProductID],tbl_Product[Category])</f>
        <v>Strategy</v>
      </c>
      <c r="D3411">
        <v>1</v>
      </c>
      <c r="E3411" s="3">
        <f>_xlfn.XLOOKUP(tbl_OrderProduct[[#This Row],[ProductID]],tbl_Product[ProductID],tbl_Product[ListPrice])*tbl_OrderProduct[[#This Row],[Quantity]]</f>
        <v>40.99</v>
      </c>
    </row>
    <row r="3412" spans="1:5" x14ac:dyDescent="0.4">
      <c r="A3412" t="s">
        <v>1588</v>
      </c>
      <c r="B3412" t="s">
        <v>144</v>
      </c>
      <c r="C3412" t="str">
        <f>_xlfn.XLOOKUP(tbl_OrderProduct[[#This Row],[ProductID]],tbl_Product[ProductID],tbl_Product[Category])</f>
        <v>Strategy</v>
      </c>
      <c r="D3412">
        <v>2</v>
      </c>
      <c r="E3412" s="3">
        <f>_xlfn.XLOOKUP(tbl_OrderProduct[[#This Row],[ProductID]],tbl_Product[ProductID],tbl_Product[ListPrice])*tbl_OrderProduct[[#This Row],[Quantity]]</f>
        <v>129.9</v>
      </c>
    </row>
    <row r="3413" spans="1:5" x14ac:dyDescent="0.4">
      <c r="A3413" t="s">
        <v>1588</v>
      </c>
      <c r="B3413" t="s">
        <v>140</v>
      </c>
      <c r="C3413" t="str">
        <f>_xlfn.XLOOKUP(tbl_OrderProduct[[#This Row],[ProductID]],tbl_Product[ProductID],tbl_Product[Category])</f>
        <v>Strategy</v>
      </c>
      <c r="D3413">
        <v>1</v>
      </c>
      <c r="E3413" s="3">
        <f>_xlfn.XLOOKUP(tbl_OrderProduct[[#This Row],[ProductID]],tbl_Product[ProductID],tbl_Product[ListPrice])*tbl_OrderProduct[[#This Row],[Quantity]]</f>
        <v>63.49</v>
      </c>
    </row>
    <row r="3414" spans="1:5" x14ac:dyDescent="0.4">
      <c r="A3414" t="s">
        <v>1589</v>
      </c>
      <c r="B3414" t="s">
        <v>157</v>
      </c>
      <c r="C3414" t="str">
        <f>_xlfn.XLOOKUP(tbl_OrderProduct[[#This Row],[ProductID]],tbl_Product[ProductID],tbl_Product[Category])</f>
        <v>Strategy</v>
      </c>
      <c r="D3414">
        <v>1</v>
      </c>
      <c r="E3414" s="3">
        <f>_xlfn.XLOOKUP(tbl_OrderProduct[[#This Row],[ProductID]],tbl_Product[ProductID],tbl_Product[ListPrice])*tbl_OrderProduct[[#This Row],[Quantity]]</f>
        <v>47</v>
      </c>
    </row>
    <row r="3415" spans="1:5" x14ac:dyDescent="0.4">
      <c r="A3415" t="s">
        <v>1589</v>
      </c>
      <c r="B3415" t="s">
        <v>135</v>
      </c>
      <c r="C3415" t="str">
        <f>_xlfn.XLOOKUP(tbl_OrderProduct[[#This Row],[ProductID]],tbl_Product[ProductID],tbl_Product[Category])</f>
        <v>Classic</v>
      </c>
      <c r="D3415">
        <v>2</v>
      </c>
      <c r="E3415" s="3">
        <f>_xlfn.XLOOKUP(tbl_OrderProduct[[#This Row],[ProductID]],tbl_Product[ProductID],tbl_Product[ListPrice])*tbl_OrderProduct[[#This Row],[Quantity]]</f>
        <v>33.979999999999997</v>
      </c>
    </row>
    <row r="3416" spans="1:5" x14ac:dyDescent="0.4">
      <c r="A3416" t="s">
        <v>1589</v>
      </c>
      <c r="B3416" t="s">
        <v>152</v>
      </c>
      <c r="C3416" t="str">
        <f>_xlfn.XLOOKUP(tbl_OrderProduct[[#This Row],[ProductID]],tbl_Product[ProductID],tbl_Product[Category])</f>
        <v>Party</v>
      </c>
      <c r="D3416">
        <v>1</v>
      </c>
      <c r="E3416" s="3">
        <f>_xlfn.XLOOKUP(tbl_OrderProduct[[#This Row],[ProductID]],tbl_Product[ProductID],tbl_Product[ListPrice])*tbl_OrderProduct[[#This Row],[Quantity]]</f>
        <v>59.95</v>
      </c>
    </row>
    <row r="3417" spans="1:5" x14ac:dyDescent="0.4">
      <c r="A3417" t="s">
        <v>1590</v>
      </c>
      <c r="B3417" t="s">
        <v>149</v>
      </c>
      <c r="C3417" t="str">
        <f>_xlfn.XLOOKUP(tbl_OrderProduct[[#This Row],[ProductID]],tbl_Product[ProductID],tbl_Product[Category])</f>
        <v>Co-op</v>
      </c>
      <c r="D3417">
        <v>1</v>
      </c>
      <c r="E3417" s="3">
        <f>_xlfn.XLOOKUP(tbl_OrderProduct[[#This Row],[ProductID]],tbl_Product[ProductID],tbl_Product[ListPrice])*tbl_OrderProduct[[#This Row],[Quantity]]</f>
        <v>20.99</v>
      </c>
    </row>
    <row r="3418" spans="1:5" x14ac:dyDescent="0.4">
      <c r="A3418" t="s">
        <v>1591</v>
      </c>
      <c r="B3418" t="s">
        <v>156</v>
      </c>
      <c r="C3418" t="str">
        <f>_xlfn.XLOOKUP(tbl_OrderProduct[[#This Row],[ProductID]],tbl_Product[ProductID],tbl_Product[Category])</f>
        <v>Strategy</v>
      </c>
      <c r="D3418">
        <v>3</v>
      </c>
      <c r="E3418" s="3">
        <f>_xlfn.XLOOKUP(tbl_OrderProduct[[#This Row],[ProductID]],tbl_Product[ProductID],tbl_Product[ListPrice])*tbl_OrderProduct[[#This Row],[Quantity]]</f>
        <v>122.97</v>
      </c>
    </row>
    <row r="3419" spans="1:5" x14ac:dyDescent="0.4">
      <c r="A3419" t="s">
        <v>1591</v>
      </c>
      <c r="B3419" t="s">
        <v>8</v>
      </c>
      <c r="C3419" t="str">
        <f>_xlfn.XLOOKUP(tbl_OrderProduct[[#This Row],[ProductID]],tbl_Product[ProductID],tbl_Product[Category])</f>
        <v>Adventure</v>
      </c>
      <c r="D3419">
        <v>1</v>
      </c>
      <c r="E3419" s="3">
        <f>_xlfn.XLOOKUP(tbl_OrderProduct[[#This Row],[ProductID]],tbl_Product[ProductID],tbl_Product[ListPrice])*tbl_OrderProduct[[#This Row],[Quantity]]</f>
        <v>54.5</v>
      </c>
    </row>
    <row r="3420" spans="1:5" x14ac:dyDescent="0.4">
      <c r="A3420" t="s">
        <v>1592</v>
      </c>
      <c r="B3420" t="s">
        <v>9</v>
      </c>
      <c r="C3420" t="str">
        <f>_xlfn.XLOOKUP(tbl_OrderProduct[[#This Row],[ProductID]],tbl_Product[ProductID],tbl_Product[Category])</f>
        <v>Strategy</v>
      </c>
      <c r="D3420">
        <v>1</v>
      </c>
      <c r="E3420" s="3">
        <f>_xlfn.XLOOKUP(tbl_OrderProduct[[#This Row],[ProductID]],tbl_Product[ProductID],tbl_Product[ListPrice])*tbl_OrderProduct[[#This Row],[Quantity]]</f>
        <v>73.95</v>
      </c>
    </row>
    <row r="3421" spans="1:5" x14ac:dyDescent="0.4">
      <c r="A3421" t="s">
        <v>1592</v>
      </c>
      <c r="B3421" t="s">
        <v>149</v>
      </c>
      <c r="C3421" t="str">
        <f>_xlfn.XLOOKUP(tbl_OrderProduct[[#This Row],[ProductID]],tbl_Product[ProductID],tbl_Product[Category])</f>
        <v>Co-op</v>
      </c>
      <c r="D3421">
        <v>1</v>
      </c>
      <c r="E3421" s="3">
        <f>_xlfn.XLOOKUP(tbl_OrderProduct[[#This Row],[ProductID]],tbl_Product[ProductID],tbl_Product[ListPrice])*tbl_OrderProduct[[#This Row],[Quantity]]</f>
        <v>20.99</v>
      </c>
    </row>
    <row r="3422" spans="1:5" x14ac:dyDescent="0.4">
      <c r="A3422" t="s">
        <v>1593</v>
      </c>
      <c r="B3422" t="s">
        <v>129</v>
      </c>
      <c r="C3422" t="str">
        <f>_xlfn.XLOOKUP(tbl_OrderProduct[[#This Row],[ProductID]],tbl_Product[ProductID],tbl_Product[Category])</f>
        <v>Party</v>
      </c>
      <c r="D3422">
        <v>1</v>
      </c>
      <c r="E3422" s="3">
        <f>_xlfn.XLOOKUP(tbl_OrderProduct[[#This Row],[ProductID]],tbl_Product[ProductID],tbl_Product[ListPrice])*tbl_OrderProduct[[#This Row],[Quantity]]</f>
        <v>49.49</v>
      </c>
    </row>
    <row r="3423" spans="1:5" x14ac:dyDescent="0.4">
      <c r="A3423" t="s">
        <v>1593</v>
      </c>
      <c r="B3423" t="s">
        <v>7</v>
      </c>
      <c r="C3423" t="str">
        <f>_xlfn.XLOOKUP(tbl_OrderProduct[[#This Row],[ProductID]],tbl_Product[ProductID],tbl_Product[Category])</f>
        <v>Strategy</v>
      </c>
      <c r="D3423">
        <v>2</v>
      </c>
      <c r="E3423" s="3">
        <f>_xlfn.XLOOKUP(tbl_OrderProduct[[#This Row],[ProductID]],tbl_Product[ProductID],tbl_Product[ListPrice])*tbl_OrderProduct[[#This Row],[Quantity]]</f>
        <v>106</v>
      </c>
    </row>
    <row r="3424" spans="1:5" x14ac:dyDescent="0.4">
      <c r="A3424" t="s">
        <v>1594</v>
      </c>
      <c r="B3424" t="s">
        <v>144</v>
      </c>
      <c r="C3424" t="str">
        <f>_xlfn.XLOOKUP(tbl_OrderProduct[[#This Row],[ProductID]],tbl_Product[ProductID],tbl_Product[Category])</f>
        <v>Strategy</v>
      </c>
      <c r="D3424">
        <v>1</v>
      </c>
      <c r="E3424" s="3">
        <f>_xlfn.XLOOKUP(tbl_OrderProduct[[#This Row],[ProductID]],tbl_Product[ProductID],tbl_Product[ListPrice])*tbl_OrderProduct[[#This Row],[Quantity]]</f>
        <v>64.95</v>
      </c>
    </row>
    <row r="3425" spans="1:5" x14ac:dyDescent="0.4">
      <c r="A3425" t="s">
        <v>1595</v>
      </c>
      <c r="B3425" t="s">
        <v>162</v>
      </c>
      <c r="C3425" t="str">
        <f>_xlfn.XLOOKUP(tbl_OrderProduct[[#This Row],[ProductID]],tbl_Product[ProductID],tbl_Product[Category])</f>
        <v>Strategy</v>
      </c>
      <c r="D3425">
        <v>1</v>
      </c>
      <c r="E3425" s="3">
        <f>_xlfn.XLOOKUP(tbl_OrderProduct[[#This Row],[ProductID]],tbl_Product[ProductID],tbl_Product[ListPrice])*tbl_OrderProduct[[#This Row],[Quantity]]</f>
        <v>17.5</v>
      </c>
    </row>
    <row r="3426" spans="1:5" x14ac:dyDescent="0.4">
      <c r="A3426" t="s">
        <v>1596</v>
      </c>
      <c r="B3426" t="s">
        <v>135</v>
      </c>
      <c r="C3426" t="str">
        <f>_xlfn.XLOOKUP(tbl_OrderProduct[[#This Row],[ProductID]],tbl_Product[ProductID],tbl_Product[Category])</f>
        <v>Classic</v>
      </c>
      <c r="D3426">
        <v>1</v>
      </c>
      <c r="E3426" s="3">
        <f>_xlfn.XLOOKUP(tbl_OrderProduct[[#This Row],[ProductID]],tbl_Product[ProductID],tbl_Product[ListPrice])*tbl_OrderProduct[[#This Row],[Quantity]]</f>
        <v>16.989999999999998</v>
      </c>
    </row>
    <row r="3427" spans="1:5" x14ac:dyDescent="0.4">
      <c r="A3427" t="s">
        <v>1596</v>
      </c>
      <c r="B3427" t="s">
        <v>160</v>
      </c>
      <c r="C3427" t="str">
        <f>_xlfn.XLOOKUP(tbl_OrderProduct[[#This Row],[ProductID]],tbl_Product[ProductID],tbl_Product[Category])</f>
        <v>Co-op</v>
      </c>
      <c r="D3427">
        <v>1</v>
      </c>
      <c r="E3427" s="3">
        <f>_xlfn.XLOOKUP(tbl_OrderProduct[[#This Row],[ProductID]],tbl_Product[ProductID],tbl_Product[ListPrice])*tbl_OrderProduct[[#This Row],[Quantity]]</f>
        <v>38.49</v>
      </c>
    </row>
    <row r="3428" spans="1:5" x14ac:dyDescent="0.4">
      <c r="A3428" t="s">
        <v>1597</v>
      </c>
      <c r="B3428" t="s">
        <v>133</v>
      </c>
      <c r="C3428" t="str">
        <f>_xlfn.XLOOKUP(tbl_OrderProduct[[#This Row],[ProductID]],tbl_Product[ProductID],tbl_Product[Category])</f>
        <v>Adventure</v>
      </c>
      <c r="D3428">
        <v>1</v>
      </c>
      <c r="E3428" s="3">
        <f>_xlfn.XLOOKUP(tbl_OrderProduct[[#This Row],[ProductID]],tbl_Product[ProductID],tbl_Product[ListPrice])*tbl_OrderProduct[[#This Row],[Quantity]]</f>
        <v>23.95</v>
      </c>
    </row>
    <row r="3429" spans="1:5" x14ac:dyDescent="0.4">
      <c r="A3429" t="s">
        <v>1598</v>
      </c>
      <c r="B3429" t="s">
        <v>156</v>
      </c>
      <c r="C3429" t="str">
        <f>_xlfn.XLOOKUP(tbl_OrderProduct[[#This Row],[ProductID]],tbl_Product[ProductID],tbl_Product[Category])</f>
        <v>Strategy</v>
      </c>
      <c r="D3429">
        <v>1</v>
      </c>
      <c r="E3429" s="3">
        <f>_xlfn.XLOOKUP(tbl_OrderProduct[[#This Row],[ProductID]],tbl_Product[ProductID],tbl_Product[ListPrice])*tbl_OrderProduct[[#This Row],[Quantity]]</f>
        <v>40.99</v>
      </c>
    </row>
    <row r="3430" spans="1:5" x14ac:dyDescent="0.4">
      <c r="A3430" t="s">
        <v>1599</v>
      </c>
      <c r="B3430" t="s">
        <v>4</v>
      </c>
      <c r="C3430" t="str">
        <f>_xlfn.XLOOKUP(tbl_OrderProduct[[#This Row],[ProductID]],tbl_Product[ProductID],tbl_Product[Category])</f>
        <v>Strategy</v>
      </c>
      <c r="D3430">
        <v>2</v>
      </c>
      <c r="E3430" s="3">
        <f>_xlfn.XLOOKUP(tbl_OrderProduct[[#This Row],[ProductID]],tbl_Product[ProductID],tbl_Product[ListPrice])*tbl_OrderProduct[[#This Row],[Quantity]]</f>
        <v>69.98</v>
      </c>
    </row>
    <row r="3431" spans="1:5" x14ac:dyDescent="0.4">
      <c r="A3431" t="s">
        <v>1600</v>
      </c>
      <c r="B3431" t="s">
        <v>141</v>
      </c>
      <c r="C3431" t="str">
        <f>_xlfn.XLOOKUP(tbl_OrderProduct[[#This Row],[ProductID]],tbl_Product[ProductID],tbl_Product[Category])</f>
        <v>Strategy</v>
      </c>
      <c r="D3431">
        <v>1</v>
      </c>
      <c r="E3431" s="3">
        <f>_xlfn.XLOOKUP(tbl_OrderProduct[[#This Row],[ProductID]],tbl_Product[ProductID],tbl_Product[ListPrice])*tbl_OrderProduct[[#This Row],[Quantity]]</f>
        <v>24</v>
      </c>
    </row>
    <row r="3432" spans="1:5" x14ac:dyDescent="0.4">
      <c r="A3432" t="s">
        <v>1601</v>
      </c>
      <c r="B3432" t="s">
        <v>142</v>
      </c>
      <c r="C3432" t="str">
        <f>_xlfn.XLOOKUP(tbl_OrderProduct[[#This Row],[ProductID]],tbl_Product[ProductID],tbl_Product[Category])</f>
        <v>Classic</v>
      </c>
      <c r="D3432">
        <v>1</v>
      </c>
      <c r="E3432" s="3">
        <f>_xlfn.XLOOKUP(tbl_OrderProduct[[#This Row],[ProductID]],tbl_Product[ProductID],tbl_Product[ListPrice])*tbl_OrderProduct[[#This Row],[Quantity]]</f>
        <v>49.49</v>
      </c>
    </row>
    <row r="3433" spans="1:5" x14ac:dyDescent="0.4">
      <c r="A3433" t="s">
        <v>1601</v>
      </c>
      <c r="B3433" t="s">
        <v>9</v>
      </c>
      <c r="C3433" t="str">
        <f>_xlfn.XLOOKUP(tbl_OrderProduct[[#This Row],[ProductID]],tbl_Product[ProductID],tbl_Product[Category])</f>
        <v>Strategy</v>
      </c>
      <c r="D3433">
        <v>2</v>
      </c>
      <c r="E3433" s="3">
        <f>_xlfn.XLOOKUP(tbl_OrderProduct[[#This Row],[ProductID]],tbl_Product[ProductID],tbl_Product[ListPrice])*tbl_OrderProduct[[#This Row],[Quantity]]</f>
        <v>147.9</v>
      </c>
    </row>
    <row r="3434" spans="1:5" x14ac:dyDescent="0.4">
      <c r="A3434" t="s">
        <v>1601</v>
      </c>
      <c r="B3434" t="s">
        <v>130</v>
      </c>
      <c r="C3434" t="str">
        <f>_xlfn.XLOOKUP(tbl_OrderProduct[[#This Row],[ProductID]],tbl_Product[ProductID],tbl_Product[Category])</f>
        <v>Strategy</v>
      </c>
      <c r="D3434">
        <v>1</v>
      </c>
      <c r="E3434" s="3">
        <f>_xlfn.XLOOKUP(tbl_OrderProduct[[#This Row],[ProductID]],tbl_Product[ProductID],tbl_Product[ListPrice])*tbl_OrderProduct[[#This Row],[Quantity]]</f>
        <v>15.5</v>
      </c>
    </row>
    <row r="3435" spans="1:5" x14ac:dyDescent="0.4">
      <c r="A3435" t="s">
        <v>1602</v>
      </c>
      <c r="B3435" t="s">
        <v>3</v>
      </c>
      <c r="C3435" t="str">
        <f>_xlfn.XLOOKUP(tbl_OrderProduct[[#This Row],[ProductID]],tbl_Product[ProductID],tbl_Product[Category])</f>
        <v>Co-op</v>
      </c>
      <c r="D3435">
        <v>2</v>
      </c>
      <c r="E3435" s="3">
        <f>_xlfn.XLOOKUP(tbl_OrderProduct[[#This Row],[ProductID]],tbl_Product[ProductID],tbl_Product[ListPrice])*tbl_OrderProduct[[#This Row],[Quantity]]</f>
        <v>69.900000000000006</v>
      </c>
    </row>
    <row r="3436" spans="1:5" x14ac:dyDescent="0.4">
      <c r="A3436" t="s">
        <v>1603</v>
      </c>
      <c r="B3436" t="s">
        <v>141</v>
      </c>
      <c r="C3436" t="str">
        <f>_xlfn.XLOOKUP(tbl_OrderProduct[[#This Row],[ProductID]],tbl_Product[ProductID],tbl_Product[Category])</f>
        <v>Strategy</v>
      </c>
      <c r="D3436">
        <v>1</v>
      </c>
      <c r="E3436" s="3">
        <f>_xlfn.XLOOKUP(tbl_OrderProduct[[#This Row],[ProductID]],tbl_Product[ProductID],tbl_Product[ListPrice])*tbl_OrderProduct[[#This Row],[Quantity]]</f>
        <v>24</v>
      </c>
    </row>
    <row r="3437" spans="1:5" x14ac:dyDescent="0.4">
      <c r="A3437" t="s">
        <v>1604</v>
      </c>
      <c r="B3437" t="s">
        <v>129</v>
      </c>
      <c r="C3437" t="str">
        <f>_xlfn.XLOOKUP(tbl_OrderProduct[[#This Row],[ProductID]],tbl_Product[ProductID],tbl_Product[Category])</f>
        <v>Party</v>
      </c>
      <c r="D3437">
        <v>2</v>
      </c>
      <c r="E3437" s="3">
        <f>_xlfn.XLOOKUP(tbl_OrderProduct[[#This Row],[ProductID]],tbl_Product[ProductID],tbl_Product[ListPrice])*tbl_OrderProduct[[#This Row],[Quantity]]</f>
        <v>98.98</v>
      </c>
    </row>
    <row r="3438" spans="1:5" x14ac:dyDescent="0.4">
      <c r="A3438" t="s">
        <v>1604</v>
      </c>
      <c r="B3438" t="s">
        <v>144</v>
      </c>
      <c r="C3438" t="str">
        <f>_xlfn.XLOOKUP(tbl_OrderProduct[[#This Row],[ProductID]],tbl_Product[ProductID],tbl_Product[Category])</f>
        <v>Strategy</v>
      </c>
      <c r="D3438">
        <v>2</v>
      </c>
      <c r="E3438" s="3">
        <f>_xlfn.XLOOKUP(tbl_OrderProduct[[#This Row],[ProductID]],tbl_Product[ProductID],tbl_Product[ListPrice])*tbl_OrderProduct[[#This Row],[Quantity]]</f>
        <v>129.9</v>
      </c>
    </row>
    <row r="3439" spans="1:5" x14ac:dyDescent="0.4">
      <c r="A3439" t="s">
        <v>1604</v>
      </c>
      <c r="B3439" t="s">
        <v>147</v>
      </c>
      <c r="C3439" t="str">
        <f>_xlfn.XLOOKUP(tbl_OrderProduct[[#This Row],[ProductID]],tbl_Product[ProductID],tbl_Product[Category])</f>
        <v>Classic</v>
      </c>
      <c r="D3439">
        <v>1</v>
      </c>
      <c r="E3439" s="3">
        <f>_xlfn.XLOOKUP(tbl_OrderProduct[[#This Row],[ProductID]],tbl_Product[ProductID],tbl_Product[ListPrice])*tbl_OrderProduct[[#This Row],[Quantity]]</f>
        <v>40.950000000000003</v>
      </c>
    </row>
    <row r="3440" spans="1:5" x14ac:dyDescent="0.4">
      <c r="A3440" t="s">
        <v>1605</v>
      </c>
      <c r="B3440" t="s">
        <v>8</v>
      </c>
      <c r="C3440" t="str">
        <f>_xlfn.XLOOKUP(tbl_OrderProduct[[#This Row],[ProductID]],tbl_Product[ProductID],tbl_Product[Category])</f>
        <v>Adventure</v>
      </c>
      <c r="D3440">
        <v>2</v>
      </c>
      <c r="E3440" s="3">
        <f>_xlfn.XLOOKUP(tbl_OrderProduct[[#This Row],[ProductID]],tbl_Product[ProductID],tbl_Product[ListPrice])*tbl_OrderProduct[[#This Row],[Quantity]]</f>
        <v>109</v>
      </c>
    </row>
    <row r="3441" spans="1:5" x14ac:dyDescent="0.4">
      <c r="A3441" t="s">
        <v>1605</v>
      </c>
      <c r="B3441" t="s">
        <v>153</v>
      </c>
      <c r="C3441" t="str">
        <f>_xlfn.XLOOKUP(tbl_OrderProduct[[#This Row],[ProductID]],tbl_Product[ProductID],tbl_Product[Category])</f>
        <v>Strategy</v>
      </c>
      <c r="D3441">
        <v>2</v>
      </c>
      <c r="E3441" s="3">
        <f>_xlfn.XLOOKUP(tbl_OrderProduct[[#This Row],[ProductID]],tbl_Product[ProductID],tbl_Product[ListPrice])*tbl_OrderProduct[[#This Row],[Quantity]]</f>
        <v>75.900000000000006</v>
      </c>
    </row>
    <row r="3442" spans="1:5" x14ac:dyDescent="0.4">
      <c r="A3442" t="s">
        <v>1605</v>
      </c>
      <c r="B3442" t="s">
        <v>130</v>
      </c>
      <c r="C3442" t="str">
        <f>_xlfn.XLOOKUP(tbl_OrderProduct[[#This Row],[ProductID]],tbl_Product[ProductID],tbl_Product[Category])</f>
        <v>Strategy</v>
      </c>
      <c r="D3442">
        <v>1</v>
      </c>
      <c r="E3442" s="3">
        <f>_xlfn.XLOOKUP(tbl_OrderProduct[[#This Row],[ProductID]],tbl_Product[ProductID],tbl_Product[ListPrice])*tbl_OrderProduct[[#This Row],[Quantity]]</f>
        <v>15.5</v>
      </c>
    </row>
    <row r="3443" spans="1:5" x14ac:dyDescent="0.4">
      <c r="A3443" t="s">
        <v>1606</v>
      </c>
      <c r="B3443" t="s">
        <v>10</v>
      </c>
      <c r="C3443" t="str">
        <f>_xlfn.XLOOKUP(tbl_OrderProduct[[#This Row],[ProductID]],tbl_Product[ProductID],tbl_Product[Category])</f>
        <v>Party</v>
      </c>
      <c r="D3443">
        <v>1</v>
      </c>
      <c r="E3443" s="3">
        <f>_xlfn.XLOOKUP(tbl_OrderProduct[[#This Row],[ProductID]],tbl_Product[ProductID],tbl_Product[ListPrice])*tbl_OrderProduct[[#This Row],[Quantity]]</f>
        <v>49</v>
      </c>
    </row>
    <row r="3444" spans="1:5" x14ac:dyDescent="0.4">
      <c r="A3444" t="s">
        <v>1606</v>
      </c>
      <c r="B3444" t="s">
        <v>8</v>
      </c>
      <c r="C3444" t="str">
        <f>_xlfn.XLOOKUP(tbl_OrderProduct[[#This Row],[ProductID]],tbl_Product[ProductID],tbl_Product[Category])</f>
        <v>Adventure</v>
      </c>
      <c r="D3444">
        <v>3</v>
      </c>
      <c r="E3444" s="3">
        <f>_xlfn.XLOOKUP(tbl_OrderProduct[[#This Row],[ProductID]],tbl_Product[ProductID],tbl_Product[ListPrice])*tbl_OrderProduct[[#This Row],[Quantity]]</f>
        <v>163.5</v>
      </c>
    </row>
    <row r="3445" spans="1:5" x14ac:dyDescent="0.4">
      <c r="A3445" t="s">
        <v>1607</v>
      </c>
      <c r="B3445" t="s">
        <v>136</v>
      </c>
      <c r="C3445" t="str">
        <f>_xlfn.XLOOKUP(tbl_OrderProduct[[#This Row],[ProductID]],tbl_Product[ProductID],tbl_Product[Category])</f>
        <v>Party</v>
      </c>
      <c r="D3445">
        <v>1</v>
      </c>
      <c r="E3445" s="3">
        <f>_xlfn.XLOOKUP(tbl_OrderProduct[[#This Row],[ProductID]],tbl_Product[ProductID],tbl_Product[ListPrice])*tbl_OrderProduct[[#This Row],[Quantity]]</f>
        <v>33</v>
      </c>
    </row>
    <row r="3446" spans="1:5" x14ac:dyDescent="0.4">
      <c r="A3446" t="s">
        <v>1607</v>
      </c>
      <c r="B3446" t="s">
        <v>165</v>
      </c>
      <c r="C3446" t="str">
        <f>_xlfn.XLOOKUP(tbl_OrderProduct[[#This Row],[ProductID]],tbl_Product[ProductID],tbl_Product[Category])</f>
        <v>Party</v>
      </c>
      <c r="D3446">
        <v>2</v>
      </c>
      <c r="E3446" s="3">
        <f>_xlfn.XLOOKUP(tbl_OrderProduct[[#This Row],[ProductID]],tbl_Product[ProductID],tbl_Product[ListPrice])*tbl_OrderProduct[[#This Row],[Quantity]]</f>
        <v>52.98</v>
      </c>
    </row>
    <row r="3447" spans="1:5" x14ac:dyDescent="0.4">
      <c r="A3447" t="s">
        <v>1607</v>
      </c>
      <c r="B3447" t="s">
        <v>135</v>
      </c>
      <c r="C3447" t="str">
        <f>_xlfn.XLOOKUP(tbl_OrderProduct[[#This Row],[ProductID]],tbl_Product[ProductID],tbl_Product[Category])</f>
        <v>Classic</v>
      </c>
      <c r="D3447">
        <v>1</v>
      </c>
      <c r="E3447" s="3">
        <f>_xlfn.XLOOKUP(tbl_OrderProduct[[#This Row],[ProductID]],tbl_Product[ProductID],tbl_Product[ListPrice])*tbl_OrderProduct[[#This Row],[Quantity]]</f>
        <v>16.989999999999998</v>
      </c>
    </row>
    <row r="3448" spans="1:5" x14ac:dyDescent="0.4">
      <c r="A3448" t="s">
        <v>1608</v>
      </c>
      <c r="B3448" t="s">
        <v>154</v>
      </c>
      <c r="C3448" t="str">
        <f>_xlfn.XLOOKUP(tbl_OrderProduct[[#This Row],[ProductID]],tbl_Product[ProductID],tbl_Product[Category])</f>
        <v>Strategy</v>
      </c>
      <c r="D3448">
        <v>1</v>
      </c>
      <c r="E3448" s="3">
        <f>_xlfn.XLOOKUP(tbl_OrderProduct[[#This Row],[ProductID]],tbl_Product[ProductID],tbl_Product[ListPrice])*tbl_OrderProduct[[#This Row],[Quantity]]</f>
        <v>31</v>
      </c>
    </row>
    <row r="3449" spans="1:5" x14ac:dyDescent="0.4">
      <c r="A3449" t="s">
        <v>1608</v>
      </c>
      <c r="B3449" t="s">
        <v>135</v>
      </c>
      <c r="C3449" t="str">
        <f>_xlfn.XLOOKUP(tbl_OrderProduct[[#This Row],[ProductID]],tbl_Product[ProductID],tbl_Product[Category])</f>
        <v>Classic</v>
      </c>
      <c r="D3449">
        <v>1</v>
      </c>
      <c r="E3449" s="3">
        <f>_xlfn.XLOOKUP(tbl_OrderProduct[[#This Row],[ProductID]],tbl_Product[ProductID],tbl_Product[ListPrice])*tbl_OrderProduct[[#This Row],[Quantity]]</f>
        <v>16.989999999999998</v>
      </c>
    </row>
    <row r="3450" spans="1:5" x14ac:dyDescent="0.4">
      <c r="A3450" t="s">
        <v>1609</v>
      </c>
      <c r="B3450" t="s">
        <v>139</v>
      </c>
      <c r="C3450" t="str">
        <f>_xlfn.XLOOKUP(tbl_OrderProduct[[#This Row],[ProductID]],tbl_Product[ProductID],tbl_Product[Category])</f>
        <v>Strategy</v>
      </c>
      <c r="D3450">
        <v>2</v>
      </c>
      <c r="E3450" s="3">
        <f>_xlfn.XLOOKUP(tbl_OrderProduct[[#This Row],[ProductID]],tbl_Product[ProductID],tbl_Product[ListPrice])*tbl_OrderProduct[[#This Row],[Quantity]]</f>
        <v>109.98</v>
      </c>
    </row>
    <row r="3451" spans="1:5" x14ac:dyDescent="0.4">
      <c r="A3451" t="s">
        <v>1610</v>
      </c>
      <c r="B3451" t="s">
        <v>9</v>
      </c>
      <c r="C3451" t="str">
        <f>_xlfn.XLOOKUP(tbl_OrderProduct[[#This Row],[ProductID]],tbl_Product[ProductID],tbl_Product[Category])</f>
        <v>Strategy</v>
      </c>
      <c r="D3451">
        <v>1</v>
      </c>
      <c r="E3451" s="3">
        <f>_xlfn.XLOOKUP(tbl_OrderProduct[[#This Row],[ProductID]],tbl_Product[ProductID],tbl_Product[ListPrice])*tbl_OrderProduct[[#This Row],[Quantity]]</f>
        <v>73.95</v>
      </c>
    </row>
    <row r="3452" spans="1:5" x14ac:dyDescent="0.4">
      <c r="A3452" t="s">
        <v>1610</v>
      </c>
      <c r="B3452" t="s">
        <v>163</v>
      </c>
      <c r="C3452" t="str">
        <f>_xlfn.XLOOKUP(tbl_OrderProduct[[#This Row],[ProductID]],tbl_Product[ProductID],tbl_Product[Category])</f>
        <v>Party</v>
      </c>
      <c r="D3452">
        <v>1</v>
      </c>
      <c r="E3452" s="3">
        <f>_xlfn.XLOOKUP(tbl_OrderProduct[[#This Row],[ProductID]],tbl_Product[ProductID],tbl_Product[ListPrice])*tbl_OrderProduct[[#This Row],[Quantity]]</f>
        <v>38</v>
      </c>
    </row>
    <row r="3453" spans="1:5" x14ac:dyDescent="0.4">
      <c r="A3453" t="s">
        <v>1610</v>
      </c>
      <c r="B3453" t="s">
        <v>11</v>
      </c>
      <c r="C3453" t="str">
        <f>_xlfn.XLOOKUP(tbl_OrderProduct[[#This Row],[ProductID]],tbl_Product[ProductID],tbl_Product[Category])</f>
        <v>Adventure</v>
      </c>
      <c r="D3453">
        <v>2</v>
      </c>
      <c r="E3453" s="3">
        <f>_xlfn.XLOOKUP(tbl_OrderProduct[[#This Row],[ProductID]],tbl_Product[ProductID],tbl_Product[ListPrice])*tbl_OrderProduct[[#This Row],[Quantity]]</f>
        <v>39.9</v>
      </c>
    </row>
    <row r="3454" spans="1:5" x14ac:dyDescent="0.4">
      <c r="A3454" t="s">
        <v>1611</v>
      </c>
      <c r="B3454" t="s">
        <v>133</v>
      </c>
      <c r="C3454" t="str">
        <f>_xlfn.XLOOKUP(tbl_OrderProduct[[#This Row],[ProductID]],tbl_Product[ProductID],tbl_Product[Category])</f>
        <v>Adventure</v>
      </c>
      <c r="D3454">
        <v>1</v>
      </c>
      <c r="E3454" s="3">
        <f>_xlfn.XLOOKUP(tbl_OrderProduct[[#This Row],[ProductID]],tbl_Product[ProductID],tbl_Product[ListPrice])*tbl_OrderProduct[[#This Row],[Quantity]]</f>
        <v>23.95</v>
      </c>
    </row>
    <row r="3455" spans="1:5" x14ac:dyDescent="0.4">
      <c r="A3455" t="s">
        <v>1611</v>
      </c>
      <c r="B3455" t="s">
        <v>144</v>
      </c>
      <c r="C3455" t="str">
        <f>_xlfn.XLOOKUP(tbl_OrderProduct[[#This Row],[ProductID]],tbl_Product[ProductID],tbl_Product[Category])</f>
        <v>Strategy</v>
      </c>
      <c r="D3455">
        <v>3</v>
      </c>
      <c r="E3455" s="3">
        <f>_xlfn.XLOOKUP(tbl_OrderProduct[[#This Row],[ProductID]],tbl_Product[ProductID],tbl_Product[ListPrice])*tbl_OrderProduct[[#This Row],[Quantity]]</f>
        <v>194.85000000000002</v>
      </c>
    </row>
    <row r="3456" spans="1:5" x14ac:dyDescent="0.4">
      <c r="A3456" t="s">
        <v>1611</v>
      </c>
      <c r="B3456" t="s">
        <v>151</v>
      </c>
      <c r="C3456" t="str">
        <f>_xlfn.XLOOKUP(tbl_OrderProduct[[#This Row],[ProductID]],tbl_Product[ProductID],tbl_Product[Category])</f>
        <v>Adventure</v>
      </c>
      <c r="D3456">
        <v>1</v>
      </c>
      <c r="E3456" s="3">
        <f>_xlfn.XLOOKUP(tbl_OrderProduct[[#This Row],[ProductID]],tbl_Product[ProductID],tbl_Product[ListPrice])*tbl_OrderProduct[[#This Row],[Quantity]]</f>
        <v>60.95</v>
      </c>
    </row>
    <row r="3457" spans="1:5" x14ac:dyDescent="0.4">
      <c r="A3457" t="s">
        <v>1611</v>
      </c>
      <c r="B3457" t="s">
        <v>159</v>
      </c>
      <c r="C3457" t="str">
        <f>_xlfn.XLOOKUP(tbl_OrderProduct[[#This Row],[ProductID]],tbl_Product[ProductID],tbl_Product[Category])</f>
        <v>Strategy</v>
      </c>
      <c r="D3457">
        <v>1</v>
      </c>
      <c r="E3457" s="3">
        <f>_xlfn.XLOOKUP(tbl_OrderProduct[[#This Row],[ProductID]],tbl_Product[ProductID],tbl_Product[ListPrice])*tbl_OrderProduct[[#This Row],[Quantity]]</f>
        <v>58</v>
      </c>
    </row>
    <row r="3458" spans="1:5" x14ac:dyDescent="0.4">
      <c r="A3458" t="s">
        <v>1611</v>
      </c>
      <c r="B3458" t="s">
        <v>152</v>
      </c>
      <c r="C3458" t="str">
        <f>_xlfn.XLOOKUP(tbl_OrderProduct[[#This Row],[ProductID]],tbl_Product[ProductID],tbl_Product[Category])</f>
        <v>Party</v>
      </c>
      <c r="D3458">
        <v>1</v>
      </c>
      <c r="E3458" s="3">
        <f>_xlfn.XLOOKUP(tbl_OrderProduct[[#This Row],[ProductID]],tbl_Product[ProductID],tbl_Product[ListPrice])*tbl_OrderProduct[[#This Row],[Quantity]]</f>
        <v>59.95</v>
      </c>
    </row>
    <row r="3459" spans="1:5" x14ac:dyDescent="0.4">
      <c r="A3459" t="s">
        <v>1612</v>
      </c>
      <c r="B3459" t="s">
        <v>139</v>
      </c>
      <c r="C3459" t="str">
        <f>_xlfn.XLOOKUP(tbl_OrderProduct[[#This Row],[ProductID]],tbl_Product[ProductID],tbl_Product[Category])</f>
        <v>Strategy</v>
      </c>
      <c r="D3459">
        <v>2</v>
      </c>
      <c r="E3459" s="3">
        <f>_xlfn.XLOOKUP(tbl_OrderProduct[[#This Row],[ProductID]],tbl_Product[ProductID],tbl_Product[ListPrice])*tbl_OrderProduct[[#This Row],[Quantity]]</f>
        <v>109.98</v>
      </c>
    </row>
    <row r="3460" spans="1:5" x14ac:dyDescent="0.4">
      <c r="A3460" t="s">
        <v>1613</v>
      </c>
      <c r="B3460" t="s">
        <v>164</v>
      </c>
      <c r="C3460" t="str">
        <f>_xlfn.XLOOKUP(tbl_OrderProduct[[#This Row],[ProductID]],tbl_Product[ProductID],tbl_Product[Category])</f>
        <v>Strategy</v>
      </c>
      <c r="D3460">
        <v>1</v>
      </c>
      <c r="E3460" s="3">
        <f>_xlfn.XLOOKUP(tbl_OrderProduct[[#This Row],[ProductID]],tbl_Product[ProductID],tbl_Product[ListPrice])*tbl_OrderProduct[[#This Row],[Quantity]]</f>
        <v>29</v>
      </c>
    </row>
    <row r="3461" spans="1:5" x14ac:dyDescent="0.4">
      <c r="A3461" t="s">
        <v>1613</v>
      </c>
      <c r="B3461" t="s">
        <v>8</v>
      </c>
      <c r="C3461" t="str">
        <f>_xlfn.XLOOKUP(tbl_OrderProduct[[#This Row],[ProductID]],tbl_Product[ProductID],tbl_Product[Category])</f>
        <v>Adventure</v>
      </c>
      <c r="D3461">
        <v>1</v>
      </c>
      <c r="E3461" s="3">
        <f>_xlfn.XLOOKUP(tbl_OrderProduct[[#This Row],[ProductID]],tbl_Product[ProductID],tbl_Product[ListPrice])*tbl_OrderProduct[[#This Row],[Quantity]]</f>
        <v>54.5</v>
      </c>
    </row>
    <row r="3462" spans="1:5" x14ac:dyDescent="0.4">
      <c r="A3462" t="s">
        <v>1614</v>
      </c>
      <c r="B3462" t="s">
        <v>145</v>
      </c>
      <c r="C3462" t="str">
        <f>_xlfn.XLOOKUP(tbl_OrderProduct[[#This Row],[ProductID]],tbl_Product[ProductID],tbl_Product[Category])</f>
        <v>Adventure</v>
      </c>
      <c r="D3462">
        <v>2</v>
      </c>
      <c r="E3462" s="3">
        <f>_xlfn.XLOOKUP(tbl_OrderProduct[[#This Row],[ProductID]],tbl_Product[ProductID],tbl_Product[ListPrice])*tbl_OrderProduct[[#This Row],[Quantity]]</f>
        <v>81</v>
      </c>
    </row>
    <row r="3463" spans="1:5" x14ac:dyDescent="0.4">
      <c r="A3463" t="s">
        <v>1614</v>
      </c>
      <c r="B3463" t="s">
        <v>9</v>
      </c>
      <c r="C3463" t="str">
        <f>_xlfn.XLOOKUP(tbl_OrderProduct[[#This Row],[ProductID]],tbl_Product[ProductID],tbl_Product[Category])</f>
        <v>Strategy</v>
      </c>
      <c r="D3463">
        <v>2</v>
      </c>
      <c r="E3463" s="3">
        <f>_xlfn.XLOOKUP(tbl_OrderProduct[[#This Row],[ProductID]],tbl_Product[ProductID],tbl_Product[ListPrice])*tbl_OrderProduct[[#This Row],[Quantity]]</f>
        <v>147.9</v>
      </c>
    </row>
    <row r="3464" spans="1:5" x14ac:dyDescent="0.4">
      <c r="A3464" t="s">
        <v>1615</v>
      </c>
      <c r="B3464" t="s">
        <v>136</v>
      </c>
      <c r="C3464" t="str">
        <f>_xlfn.XLOOKUP(tbl_OrderProduct[[#This Row],[ProductID]],tbl_Product[ProductID],tbl_Product[Category])</f>
        <v>Party</v>
      </c>
      <c r="D3464">
        <v>3</v>
      </c>
      <c r="E3464" s="3">
        <f>_xlfn.XLOOKUP(tbl_OrderProduct[[#This Row],[ProductID]],tbl_Product[ProductID],tbl_Product[ListPrice])*tbl_OrderProduct[[#This Row],[Quantity]]</f>
        <v>99</v>
      </c>
    </row>
    <row r="3465" spans="1:5" x14ac:dyDescent="0.4">
      <c r="A3465" t="s">
        <v>1616</v>
      </c>
      <c r="B3465" t="s">
        <v>164</v>
      </c>
      <c r="C3465" t="str">
        <f>_xlfn.XLOOKUP(tbl_OrderProduct[[#This Row],[ProductID]],tbl_Product[ProductID],tbl_Product[Category])</f>
        <v>Strategy</v>
      </c>
      <c r="D3465">
        <v>2</v>
      </c>
      <c r="E3465" s="3">
        <f>_xlfn.XLOOKUP(tbl_OrderProduct[[#This Row],[ProductID]],tbl_Product[ProductID],tbl_Product[ListPrice])*tbl_OrderProduct[[#This Row],[Quantity]]</f>
        <v>58</v>
      </c>
    </row>
    <row r="3466" spans="1:5" x14ac:dyDescent="0.4">
      <c r="A3466" t="s">
        <v>1616</v>
      </c>
      <c r="B3466" t="s">
        <v>138</v>
      </c>
      <c r="C3466" t="str">
        <f>_xlfn.XLOOKUP(tbl_OrderProduct[[#This Row],[ProductID]],tbl_Product[ProductID],tbl_Product[Category])</f>
        <v>Classic</v>
      </c>
      <c r="D3466">
        <v>1</v>
      </c>
      <c r="E3466" s="3">
        <f>_xlfn.XLOOKUP(tbl_OrderProduct[[#This Row],[ProductID]],tbl_Product[ProductID],tbl_Product[ListPrice])*tbl_OrderProduct[[#This Row],[Quantity]]</f>
        <v>62</v>
      </c>
    </row>
    <row r="3467" spans="1:5" x14ac:dyDescent="0.4">
      <c r="A3467" t="s">
        <v>1616</v>
      </c>
      <c r="B3467" t="s">
        <v>7</v>
      </c>
      <c r="C3467" t="str">
        <f>_xlfn.XLOOKUP(tbl_OrderProduct[[#This Row],[ProductID]],tbl_Product[ProductID],tbl_Product[Category])</f>
        <v>Strategy</v>
      </c>
      <c r="D3467">
        <v>2</v>
      </c>
      <c r="E3467" s="3">
        <f>_xlfn.XLOOKUP(tbl_OrderProduct[[#This Row],[ProductID]],tbl_Product[ProductID],tbl_Product[ListPrice])*tbl_OrderProduct[[#This Row],[Quantity]]</f>
        <v>106</v>
      </c>
    </row>
    <row r="3468" spans="1:5" x14ac:dyDescent="0.4">
      <c r="A3468" t="s">
        <v>1617</v>
      </c>
      <c r="B3468" t="s">
        <v>154</v>
      </c>
      <c r="C3468" t="str">
        <f>_xlfn.XLOOKUP(tbl_OrderProduct[[#This Row],[ProductID]],tbl_Product[ProductID],tbl_Product[Category])</f>
        <v>Strategy</v>
      </c>
      <c r="D3468">
        <v>1</v>
      </c>
      <c r="E3468" s="3">
        <f>_xlfn.XLOOKUP(tbl_OrderProduct[[#This Row],[ProductID]],tbl_Product[ProductID],tbl_Product[ListPrice])*tbl_OrderProduct[[#This Row],[Quantity]]</f>
        <v>31</v>
      </c>
    </row>
    <row r="3469" spans="1:5" x14ac:dyDescent="0.4">
      <c r="A3469" t="s">
        <v>1617</v>
      </c>
      <c r="B3469" t="s">
        <v>142</v>
      </c>
      <c r="C3469" t="str">
        <f>_xlfn.XLOOKUP(tbl_OrderProduct[[#This Row],[ProductID]],tbl_Product[ProductID],tbl_Product[Category])</f>
        <v>Classic</v>
      </c>
      <c r="D3469">
        <v>1</v>
      </c>
      <c r="E3469" s="3">
        <f>_xlfn.XLOOKUP(tbl_OrderProduct[[#This Row],[ProductID]],tbl_Product[ProductID],tbl_Product[ListPrice])*tbl_OrderProduct[[#This Row],[Quantity]]</f>
        <v>49.49</v>
      </c>
    </row>
    <row r="3470" spans="1:5" x14ac:dyDescent="0.4">
      <c r="A3470" t="s">
        <v>1617</v>
      </c>
      <c r="B3470" t="s">
        <v>161</v>
      </c>
      <c r="C3470" t="str">
        <f>_xlfn.XLOOKUP(tbl_OrderProduct[[#This Row],[ProductID]],tbl_Product[ProductID],tbl_Product[Category])</f>
        <v>Strategy</v>
      </c>
      <c r="D3470">
        <v>1</v>
      </c>
      <c r="E3470" s="3">
        <f>_xlfn.XLOOKUP(tbl_OrderProduct[[#This Row],[ProductID]],tbl_Product[ProductID],tbl_Product[ListPrice])*tbl_OrderProduct[[#This Row],[Quantity]]</f>
        <v>55.95</v>
      </c>
    </row>
    <row r="3471" spans="1:5" x14ac:dyDescent="0.4">
      <c r="A3471" t="s">
        <v>1617</v>
      </c>
      <c r="B3471" t="s">
        <v>164</v>
      </c>
      <c r="C3471" t="str">
        <f>_xlfn.XLOOKUP(tbl_OrderProduct[[#This Row],[ProductID]],tbl_Product[ProductID],tbl_Product[Category])</f>
        <v>Strategy</v>
      </c>
      <c r="D3471">
        <v>1</v>
      </c>
      <c r="E3471" s="3">
        <f>_xlfn.XLOOKUP(tbl_OrderProduct[[#This Row],[ProductID]],tbl_Product[ProductID],tbl_Product[ListPrice])*tbl_OrderProduct[[#This Row],[Quantity]]</f>
        <v>29</v>
      </c>
    </row>
    <row r="3472" spans="1:5" x14ac:dyDescent="0.4">
      <c r="A3472" t="s">
        <v>1618</v>
      </c>
      <c r="B3472" t="s">
        <v>165</v>
      </c>
      <c r="C3472" t="str">
        <f>_xlfn.XLOOKUP(tbl_OrderProduct[[#This Row],[ProductID]],tbl_Product[ProductID],tbl_Product[Category])</f>
        <v>Party</v>
      </c>
      <c r="D3472">
        <v>1</v>
      </c>
      <c r="E3472" s="3">
        <f>_xlfn.XLOOKUP(tbl_OrderProduct[[#This Row],[ProductID]],tbl_Product[ProductID],tbl_Product[ListPrice])*tbl_OrderProduct[[#This Row],[Quantity]]</f>
        <v>26.49</v>
      </c>
    </row>
    <row r="3473" spans="1:5" x14ac:dyDescent="0.4">
      <c r="A3473" t="s">
        <v>1619</v>
      </c>
      <c r="B3473" t="s">
        <v>2</v>
      </c>
      <c r="C3473" t="str">
        <f>_xlfn.XLOOKUP(tbl_OrderProduct[[#This Row],[ProductID]],tbl_Product[ProductID],tbl_Product[Category])</f>
        <v>Strategy</v>
      </c>
      <c r="D3473">
        <v>3</v>
      </c>
      <c r="E3473" s="3">
        <f>_xlfn.XLOOKUP(tbl_OrderProduct[[#This Row],[ProductID]],tbl_Product[ProductID],tbl_Product[ListPrice])*tbl_OrderProduct[[#This Row],[Quantity]]</f>
        <v>38.849999999999994</v>
      </c>
    </row>
    <row r="3474" spans="1:5" x14ac:dyDescent="0.4">
      <c r="A3474" t="s">
        <v>1619</v>
      </c>
      <c r="B3474" t="s">
        <v>130</v>
      </c>
      <c r="C3474" t="str">
        <f>_xlfn.XLOOKUP(tbl_OrderProduct[[#This Row],[ProductID]],tbl_Product[ProductID],tbl_Product[Category])</f>
        <v>Strategy</v>
      </c>
      <c r="D3474">
        <v>1</v>
      </c>
      <c r="E3474" s="3">
        <f>_xlfn.XLOOKUP(tbl_OrderProduct[[#This Row],[ProductID]],tbl_Product[ProductID],tbl_Product[ListPrice])*tbl_OrderProduct[[#This Row],[Quantity]]</f>
        <v>15.5</v>
      </c>
    </row>
    <row r="3475" spans="1:5" x14ac:dyDescent="0.4">
      <c r="A3475" t="s">
        <v>1619</v>
      </c>
      <c r="B3475" t="s">
        <v>156</v>
      </c>
      <c r="C3475" t="str">
        <f>_xlfn.XLOOKUP(tbl_OrderProduct[[#This Row],[ProductID]],tbl_Product[ProductID],tbl_Product[Category])</f>
        <v>Strategy</v>
      </c>
      <c r="D3475">
        <v>2</v>
      </c>
      <c r="E3475" s="3">
        <f>_xlfn.XLOOKUP(tbl_OrderProduct[[#This Row],[ProductID]],tbl_Product[ProductID],tbl_Product[ListPrice])*tbl_OrderProduct[[#This Row],[Quantity]]</f>
        <v>81.98</v>
      </c>
    </row>
    <row r="3476" spans="1:5" x14ac:dyDescent="0.4">
      <c r="A3476" t="s">
        <v>1619</v>
      </c>
      <c r="B3476" t="s">
        <v>135</v>
      </c>
      <c r="C3476" t="str">
        <f>_xlfn.XLOOKUP(tbl_OrderProduct[[#This Row],[ProductID]],tbl_Product[ProductID],tbl_Product[Category])</f>
        <v>Classic</v>
      </c>
      <c r="D3476">
        <v>1</v>
      </c>
      <c r="E3476" s="3">
        <f>_xlfn.XLOOKUP(tbl_OrderProduct[[#This Row],[ProductID]],tbl_Product[ProductID],tbl_Product[ListPrice])*tbl_OrderProduct[[#This Row],[Quantity]]</f>
        <v>16.989999999999998</v>
      </c>
    </row>
    <row r="3477" spans="1:5" x14ac:dyDescent="0.4">
      <c r="A3477" t="s">
        <v>1619</v>
      </c>
      <c r="B3477" t="s">
        <v>129</v>
      </c>
      <c r="C3477" t="str">
        <f>_xlfn.XLOOKUP(tbl_OrderProduct[[#This Row],[ProductID]],tbl_Product[ProductID],tbl_Product[Category])</f>
        <v>Party</v>
      </c>
      <c r="D3477">
        <v>1</v>
      </c>
      <c r="E3477" s="3">
        <f>_xlfn.XLOOKUP(tbl_OrderProduct[[#This Row],[ProductID]],tbl_Product[ProductID],tbl_Product[ListPrice])*tbl_OrderProduct[[#This Row],[Quantity]]</f>
        <v>49.49</v>
      </c>
    </row>
    <row r="3478" spans="1:5" x14ac:dyDescent="0.4">
      <c r="A3478" t="s">
        <v>1620</v>
      </c>
      <c r="B3478" t="s">
        <v>135</v>
      </c>
      <c r="C3478" t="str">
        <f>_xlfn.XLOOKUP(tbl_OrderProduct[[#This Row],[ProductID]],tbl_Product[ProductID],tbl_Product[Category])</f>
        <v>Classic</v>
      </c>
      <c r="D3478">
        <v>2</v>
      </c>
      <c r="E3478" s="3">
        <f>_xlfn.XLOOKUP(tbl_OrderProduct[[#This Row],[ProductID]],tbl_Product[ProductID],tbl_Product[ListPrice])*tbl_OrderProduct[[#This Row],[Quantity]]</f>
        <v>33.979999999999997</v>
      </c>
    </row>
    <row r="3479" spans="1:5" x14ac:dyDescent="0.4">
      <c r="A3479" t="s">
        <v>1620</v>
      </c>
      <c r="B3479" t="s">
        <v>162</v>
      </c>
      <c r="C3479" t="str">
        <f>_xlfn.XLOOKUP(tbl_OrderProduct[[#This Row],[ProductID]],tbl_Product[ProductID],tbl_Product[Category])</f>
        <v>Strategy</v>
      </c>
      <c r="D3479">
        <v>1</v>
      </c>
      <c r="E3479" s="3">
        <f>_xlfn.XLOOKUP(tbl_OrderProduct[[#This Row],[ProductID]],tbl_Product[ProductID],tbl_Product[ListPrice])*tbl_OrderProduct[[#This Row],[Quantity]]</f>
        <v>17.5</v>
      </c>
    </row>
    <row r="3480" spans="1:5" x14ac:dyDescent="0.4">
      <c r="A3480" t="s">
        <v>1620</v>
      </c>
      <c r="B3480" t="s">
        <v>164</v>
      </c>
      <c r="C3480" t="str">
        <f>_xlfn.XLOOKUP(tbl_OrderProduct[[#This Row],[ProductID]],tbl_Product[ProductID],tbl_Product[Category])</f>
        <v>Strategy</v>
      </c>
      <c r="D3480">
        <v>1</v>
      </c>
      <c r="E3480" s="3">
        <f>_xlfn.XLOOKUP(tbl_OrderProduct[[#This Row],[ProductID]],tbl_Product[ProductID],tbl_Product[ListPrice])*tbl_OrderProduct[[#This Row],[Quantity]]</f>
        <v>29</v>
      </c>
    </row>
    <row r="3481" spans="1:5" x14ac:dyDescent="0.4">
      <c r="A3481" t="s">
        <v>1620</v>
      </c>
      <c r="B3481" t="s">
        <v>140</v>
      </c>
      <c r="C3481" t="str">
        <f>_xlfn.XLOOKUP(tbl_OrderProduct[[#This Row],[ProductID]],tbl_Product[ProductID],tbl_Product[Category])</f>
        <v>Strategy</v>
      </c>
      <c r="D3481">
        <v>2</v>
      </c>
      <c r="E3481" s="3">
        <f>_xlfn.XLOOKUP(tbl_OrderProduct[[#This Row],[ProductID]],tbl_Product[ProductID],tbl_Product[ListPrice])*tbl_OrderProduct[[#This Row],[Quantity]]</f>
        <v>126.98</v>
      </c>
    </row>
    <row r="3482" spans="1:5" x14ac:dyDescent="0.4">
      <c r="A3482" t="s">
        <v>1621</v>
      </c>
      <c r="B3482" t="s">
        <v>163</v>
      </c>
      <c r="C3482" t="str">
        <f>_xlfn.XLOOKUP(tbl_OrderProduct[[#This Row],[ProductID]],tbl_Product[ProductID],tbl_Product[Category])</f>
        <v>Party</v>
      </c>
      <c r="D3482">
        <v>1</v>
      </c>
      <c r="E3482" s="3">
        <f>_xlfn.XLOOKUP(tbl_OrderProduct[[#This Row],[ProductID]],tbl_Product[ProductID],tbl_Product[ListPrice])*tbl_OrderProduct[[#This Row],[Quantity]]</f>
        <v>38</v>
      </c>
    </row>
    <row r="3483" spans="1:5" x14ac:dyDescent="0.4">
      <c r="A3483" t="s">
        <v>1621</v>
      </c>
      <c r="B3483" t="s">
        <v>130</v>
      </c>
      <c r="C3483" t="str">
        <f>_xlfn.XLOOKUP(tbl_OrderProduct[[#This Row],[ProductID]],tbl_Product[ProductID],tbl_Product[Category])</f>
        <v>Strategy</v>
      </c>
      <c r="D3483">
        <v>1</v>
      </c>
      <c r="E3483" s="3">
        <f>_xlfn.XLOOKUP(tbl_OrderProduct[[#This Row],[ProductID]],tbl_Product[ProductID],tbl_Product[ListPrice])*tbl_OrderProduct[[#This Row],[Quantity]]</f>
        <v>15.5</v>
      </c>
    </row>
    <row r="3484" spans="1:5" x14ac:dyDescent="0.4">
      <c r="A3484" t="s">
        <v>1621</v>
      </c>
      <c r="B3484" t="s">
        <v>142</v>
      </c>
      <c r="C3484" t="str">
        <f>_xlfn.XLOOKUP(tbl_OrderProduct[[#This Row],[ProductID]],tbl_Product[ProductID],tbl_Product[Category])</f>
        <v>Classic</v>
      </c>
      <c r="D3484">
        <v>3</v>
      </c>
      <c r="E3484" s="3">
        <f>_xlfn.XLOOKUP(tbl_OrderProduct[[#This Row],[ProductID]],tbl_Product[ProductID],tbl_Product[ListPrice])*tbl_OrderProduct[[#This Row],[Quantity]]</f>
        <v>148.47</v>
      </c>
    </row>
    <row r="3485" spans="1:5" x14ac:dyDescent="0.4">
      <c r="A3485" t="s">
        <v>1622</v>
      </c>
      <c r="B3485" t="s">
        <v>8</v>
      </c>
      <c r="C3485" t="str">
        <f>_xlfn.XLOOKUP(tbl_OrderProduct[[#This Row],[ProductID]],tbl_Product[ProductID],tbl_Product[Category])</f>
        <v>Adventure</v>
      </c>
      <c r="D3485">
        <v>1</v>
      </c>
      <c r="E3485" s="3">
        <f>_xlfn.XLOOKUP(tbl_OrderProduct[[#This Row],[ProductID]],tbl_Product[ProductID],tbl_Product[ListPrice])*tbl_OrderProduct[[#This Row],[Quantity]]</f>
        <v>54.5</v>
      </c>
    </row>
    <row r="3486" spans="1:5" x14ac:dyDescent="0.4">
      <c r="A3486" t="s">
        <v>1623</v>
      </c>
      <c r="B3486" t="s">
        <v>145</v>
      </c>
      <c r="C3486" t="str">
        <f>_xlfn.XLOOKUP(tbl_OrderProduct[[#This Row],[ProductID]],tbl_Product[ProductID],tbl_Product[Category])</f>
        <v>Adventure</v>
      </c>
      <c r="D3486">
        <v>1</v>
      </c>
      <c r="E3486" s="3">
        <f>_xlfn.XLOOKUP(tbl_OrderProduct[[#This Row],[ProductID]],tbl_Product[ProductID],tbl_Product[ListPrice])*tbl_OrderProduct[[#This Row],[Quantity]]</f>
        <v>40.5</v>
      </c>
    </row>
    <row r="3487" spans="1:5" x14ac:dyDescent="0.4">
      <c r="A3487" t="s">
        <v>1623</v>
      </c>
      <c r="B3487" t="s">
        <v>10</v>
      </c>
      <c r="C3487" t="str">
        <f>_xlfn.XLOOKUP(tbl_OrderProduct[[#This Row],[ProductID]],tbl_Product[ProductID],tbl_Product[Category])</f>
        <v>Party</v>
      </c>
      <c r="D3487">
        <v>2</v>
      </c>
      <c r="E3487" s="3">
        <f>_xlfn.XLOOKUP(tbl_OrderProduct[[#This Row],[ProductID]],tbl_Product[ProductID],tbl_Product[ListPrice])*tbl_OrderProduct[[#This Row],[Quantity]]</f>
        <v>98</v>
      </c>
    </row>
    <row r="3488" spans="1:5" x14ac:dyDescent="0.4">
      <c r="A3488" t="s">
        <v>1624</v>
      </c>
      <c r="B3488" t="s">
        <v>134</v>
      </c>
      <c r="C3488" t="str">
        <f>_xlfn.XLOOKUP(tbl_OrderProduct[[#This Row],[ProductID]],tbl_Product[ProductID],tbl_Product[Category])</f>
        <v>Co-op</v>
      </c>
      <c r="D3488">
        <v>1</v>
      </c>
      <c r="E3488" s="3">
        <f>_xlfn.XLOOKUP(tbl_OrderProduct[[#This Row],[ProductID]],tbl_Product[ProductID],tbl_Product[ListPrice])*tbl_OrderProduct[[#This Row],[Quantity]]</f>
        <v>33.5</v>
      </c>
    </row>
    <row r="3489" spans="1:5" x14ac:dyDescent="0.4">
      <c r="A3489" t="s">
        <v>1624</v>
      </c>
      <c r="B3489" t="s">
        <v>7</v>
      </c>
      <c r="C3489" t="str">
        <f>_xlfn.XLOOKUP(tbl_OrderProduct[[#This Row],[ProductID]],tbl_Product[ProductID],tbl_Product[Category])</f>
        <v>Strategy</v>
      </c>
      <c r="D3489">
        <v>1</v>
      </c>
      <c r="E3489" s="3">
        <f>_xlfn.XLOOKUP(tbl_OrderProduct[[#This Row],[ProductID]],tbl_Product[ProductID],tbl_Product[ListPrice])*tbl_OrderProduct[[#This Row],[Quantity]]</f>
        <v>53</v>
      </c>
    </row>
    <row r="3490" spans="1:5" x14ac:dyDescent="0.4">
      <c r="A3490" t="s">
        <v>1624</v>
      </c>
      <c r="B3490" t="s">
        <v>158</v>
      </c>
      <c r="C3490" t="str">
        <f>_xlfn.XLOOKUP(tbl_OrderProduct[[#This Row],[ProductID]],tbl_Product[ProductID],tbl_Product[Category])</f>
        <v>Classic</v>
      </c>
      <c r="D3490">
        <v>1</v>
      </c>
      <c r="E3490" s="3">
        <f>_xlfn.XLOOKUP(tbl_OrderProduct[[#This Row],[ProductID]],tbl_Product[ProductID],tbl_Product[ListPrice])*tbl_OrderProduct[[#This Row],[Quantity]]</f>
        <v>45</v>
      </c>
    </row>
    <row r="3491" spans="1:5" x14ac:dyDescent="0.4">
      <c r="A3491" t="s">
        <v>1624</v>
      </c>
      <c r="B3491" t="s">
        <v>160</v>
      </c>
      <c r="C3491" t="str">
        <f>_xlfn.XLOOKUP(tbl_OrderProduct[[#This Row],[ProductID]],tbl_Product[ProductID],tbl_Product[Category])</f>
        <v>Co-op</v>
      </c>
      <c r="D3491">
        <v>1</v>
      </c>
      <c r="E3491" s="3">
        <f>_xlfn.XLOOKUP(tbl_OrderProduct[[#This Row],[ProductID]],tbl_Product[ProductID],tbl_Product[ListPrice])*tbl_OrderProduct[[#This Row],[Quantity]]</f>
        <v>38.49</v>
      </c>
    </row>
    <row r="3492" spans="1:5" x14ac:dyDescent="0.4">
      <c r="A3492" t="s">
        <v>1624</v>
      </c>
      <c r="B3492" t="s">
        <v>144</v>
      </c>
      <c r="C3492" t="str">
        <f>_xlfn.XLOOKUP(tbl_OrderProduct[[#This Row],[ProductID]],tbl_Product[ProductID],tbl_Product[Category])</f>
        <v>Strategy</v>
      </c>
      <c r="D3492">
        <v>3</v>
      </c>
      <c r="E3492" s="3">
        <f>_xlfn.XLOOKUP(tbl_OrderProduct[[#This Row],[ProductID]],tbl_Product[ProductID],tbl_Product[ListPrice])*tbl_OrderProduct[[#This Row],[Quantity]]</f>
        <v>194.85000000000002</v>
      </c>
    </row>
    <row r="3493" spans="1:5" x14ac:dyDescent="0.4">
      <c r="A3493" t="s">
        <v>1625</v>
      </c>
      <c r="B3493" t="s">
        <v>152</v>
      </c>
      <c r="C3493" t="str">
        <f>_xlfn.XLOOKUP(tbl_OrderProduct[[#This Row],[ProductID]],tbl_Product[ProductID],tbl_Product[Category])</f>
        <v>Party</v>
      </c>
      <c r="D3493">
        <v>1</v>
      </c>
      <c r="E3493" s="3">
        <f>_xlfn.XLOOKUP(tbl_OrderProduct[[#This Row],[ProductID]],tbl_Product[ProductID],tbl_Product[ListPrice])*tbl_OrderProduct[[#This Row],[Quantity]]</f>
        <v>59.95</v>
      </c>
    </row>
    <row r="3494" spans="1:5" x14ac:dyDescent="0.4">
      <c r="A3494" t="s">
        <v>1626</v>
      </c>
      <c r="B3494" t="s">
        <v>133</v>
      </c>
      <c r="C3494" t="str">
        <f>_xlfn.XLOOKUP(tbl_OrderProduct[[#This Row],[ProductID]],tbl_Product[ProductID],tbl_Product[Category])</f>
        <v>Adventure</v>
      </c>
      <c r="D3494">
        <v>1</v>
      </c>
      <c r="E3494" s="3">
        <f>_xlfn.XLOOKUP(tbl_OrderProduct[[#This Row],[ProductID]],tbl_Product[ProductID],tbl_Product[ListPrice])*tbl_OrderProduct[[#This Row],[Quantity]]</f>
        <v>23.95</v>
      </c>
    </row>
    <row r="3495" spans="1:5" x14ac:dyDescent="0.4">
      <c r="A3495" t="s">
        <v>1627</v>
      </c>
      <c r="B3495" t="s">
        <v>148</v>
      </c>
      <c r="C3495" t="str">
        <f>_xlfn.XLOOKUP(tbl_OrderProduct[[#This Row],[ProductID]],tbl_Product[ProductID],tbl_Product[Category])</f>
        <v>Strategy</v>
      </c>
      <c r="D3495">
        <v>1</v>
      </c>
      <c r="E3495" s="3">
        <f>_xlfn.XLOOKUP(tbl_OrderProduct[[#This Row],[ProductID]],tbl_Product[ProductID],tbl_Product[ListPrice])*tbl_OrderProduct[[#This Row],[Quantity]]</f>
        <v>20.49</v>
      </c>
    </row>
    <row r="3496" spans="1:5" x14ac:dyDescent="0.4">
      <c r="A3496" t="s">
        <v>1628</v>
      </c>
      <c r="B3496" t="s">
        <v>148</v>
      </c>
      <c r="C3496" t="str">
        <f>_xlfn.XLOOKUP(tbl_OrderProduct[[#This Row],[ProductID]],tbl_Product[ProductID],tbl_Product[Category])</f>
        <v>Strategy</v>
      </c>
      <c r="D3496">
        <v>1</v>
      </c>
      <c r="E3496" s="3">
        <f>_xlfn.XLOOKUP(tbl_OrderProduct[[#This Row],[ProductID]],tbl_Product[ProductID],tbl_Product[ListPrice])*tbl_OrderProduct[[#This Row],[Quantity]]</f>
        <v>20.49</v>
      </c>
    </row>
    <row r="3497" spans="1:5" x14ac:dyDescent="0.4">
      <c r="A3497" t="s">
        <v>1629</v>
      </c>
      <c r="B3497" t="s">
        <v>11</v>
      </c>
      <c r="C3497" t="str">
        <f>_xlfn.XLOOKUP(tbl_OrderProduct[[#This Row],[ProductID]],tbl_Product[ProductID],tbl_Product[Category])</f>
        <v>Adventure</v>
      </c>
      <c r="D3497">
        <v>2</v>
      </c>
      <c r="E3497" s="3">
        <f>_xlfn.XLOOKUP(tbl_OrderProduct[[#This Row],[ProductID]],tbl_Product[ProductID],tbl_Product[ListPrice])*tbl_OrderProduct[[#This Row],[Quantity]]</f>
        <v>39.9</v>
      </c>
    </row>
    <row r="3498" spans="1:5" x14ac:dyDescent="0.4">
      <c r="A3498" t="s">
        <v>1629</v>
      </c>
      <c r="B3498" t="s">
        <v>149</v>
      </c>
      <c r="C3498" t="str">
        <f>_xlfn.XLOOKUP(tbl_OrderProduct[[#This Row],[ProductID]],tbl_Product[ProductID],tbl_Product[Category])</f>
        <v>Co-op</v>
      </c>
      <c r="D3498">
        <v>2</v>
      </c>
      <c r="E3498" s="3">
        <f>_xlfn.XLOOKUP(tbl_OrderProduct[[#This Row],[ProductID]],tbl_Product[ProductID],tbl_Product[ListPrice])*tbl_OrderProduct[[#This Row],[Quantity]]</f>
        <v>41.98</v>
      </c>
    </row>
    <row r="3499" spans="1:5" x14ac:dyDescent="0.4">
      <c r="A3499" t="s">
        <v>1630</v>
      </c>
      <c r="B3499" t="s">
        <v>152</v>
      </c>
      <c r="C3499" t="str">
        <f>_xlfn.XLOOKUP(tbl_OrderProduct[[#This Row],[ProductID]],tbl_Product[ProductID],tbl_Product[Category])</f>
        <v>Party</v>
      </c>
      <c r="D3499">
        <v>1</v>
      </c>
      <c r="E3499" s="3">
        <f>_xlfn.XLOOKUP(tbl_OrderProduct[[#This Row],[ProductID]],tbl_Product[ProductID],tbl_Product[ListPrice])*tbl_OrderProduct[[#This Row],[Quantity]]</f>
        <v>59.95</v>
      </c>
    </row>
    <row r="3500" spans="1:5" x14ac:dyDescent="0.4">
      <c r="A3500" t="s">
        <v>1631</v>
      </c>
      <c r="B3500" t="s">
        <v>154</v>
      </c>
      <c r="C3500" t="str">
        <f>_xlfn.XLOOKUP(tbl_OrderProduct[[#This Row],[ProductID]],tbl_Product[ProductID],tbl_Product[Category])</f>
        <v>Strategy</v>
      </c>
      <c r="D3500">
        <v>1</v>
      </c>
      <c r="E3500" s="3">
        <f>_xlfn.XLOOKUP(tbl_OrderProduct[[#This Row],[ProductID]],tbl_Product[ProductID],tbl_Product[ListPrice])*tbl_OrderProduct[[#This Row],[Quantity]]</f>
        <v>31</v>
      </c>
    </row>
    <row r="3501" spans="1:5" x14ac:dyDescent="0.4">
      <c r="A3501" t="s">
        <v>1632</v>
      </c>
      <c r="B3501" t="s">
        <v>146</v>
      </c>
      <c r="C3501" t="str">
        <f>_xlfn.XLOOKUP(tbl_OrderProduct[[#This Row],[ProductID]],tbl_Product[ProductID],tbl_Product[Category])</f>
        <v>Strategy</v>
      </c>
      <c r="D3501">
        <v>1</v>
      </c>
      <c r="E3501" s="3">
        <f>_xlfn.XLOOKUP(tbl_OrderProduct[[#This Row],[ProductID]],tbl_Product[ProductID],tbl_Product[ListPrice])*tbl_OrderProduct[[#This Row],[Quantity]]</f>
        <v>49.49</v>
      </c>
    </row>
    <row r="3502" spans="1:5" x14ac:dyDescent="0.4">
      <c r="A3502" t="s">
        <v>1633</v>
      </c>
      <c r="B3502" t="s">
        <v>154</v>
      </c>
      <c r="C3502" t="str">
        <f>_xlfn.XLOOKUP(tbl_OrderProduct[[#This Row],[ProductID]],tbl_Product[ProductID],tbl_Product[Category])</f>
        <v>Strategy</v>
      </c>
      <c r="D3502">
        <v>1</v>
      </c>
      <c r="E3502" s="3">
        <f>_xlfn.XLOOKUP(tbl_OrderProduct[[#This Row],[ProductID]],tbl_Product[ProductID],tbl_Product[ListPrice])*tbl_OrderProduct[[#This Row],[Quantity]]</f>
        <v>31</v>
      </c>
    </row>
    <row r="3503" spans="1:5" x14ac:dyDescent="0.4">
      <c r="A3503" t="s">
        <v>1633</v>
      </c>
      <c r="B3503" t="s">
        <v>146</v>
      </c>
      <c r="C3503" t="str">
        <f>_xlfn.XLOOKUP(tbl_OrderProduct[[#This Row],[ProductID]],tbl_Product[ProductID],tbl_Product[Category])</f>
        <v>Strategy</v>
      </c>
      <c r="D3503">
        <v>1</v>
      </c>
      <c r="E3503" s="3">
        <f>_xlfn.XLOOKUP(tbl_OrderProduct[[#This Row],[ProductID]],tbl_Product[ProductID],tbl_Product[ListPrice])*tbl_OrderProduct[[#This Row],[Quantity]]</f>
        <v>49.49</v>
      </c>
    </row>
    <row r="3504" spans="1:5" x14ac:dyDescent="0.4">
      <c r="A3504" t="s">
        <v>1633</v>
      </c>
      <c r="B3504" t="s">
        <v>157</v>
      </c>
      <c r="C3504" t="str">
        <f>_xlfn.XLOOKUP(tbl_OrderProduct[[#This Row],[ProductID]],tbl_Product[ProductID],tbl_Product[Category])</f>
        <v>Strategy</v>
      </c>
      <c r="D3504">
        <v>1</v>
      </c>
      <c r="E3504" s="3">
        <f>_xlfn.XLOOKUP(tbl_OrderProduct[[#This Row],[ProductID]],tbl_Product[ProductID],tbl_Product[ListPrice])*tbl_OrderProduct[[#This Row],[Quantity]]</f>
        <v>47</v>
      </c>
    </row>
    <row r="3505" spans="1:5" x14ac:dyDescent="0.4">
      <c r="A3505" t="s">
        <v>1634</v>
      </c>
      <c r="B3505" t="s">
        <v>150</v>
      </c>
      <c r="C3505" t="str">
        <f>_xlfn.XLOOKUP(tbl_OrderProduct[[#This Row],[ProductID]],tbl_Product[ProductID],tbl_Product[Category])</f>
        <v>Party</v>
      </c>
      <c r="D3505">
        <v>2</v>
      </c>
      <c r="E3505" s="3">
        <f>_xlfn.XLOOKUP(tbl_OrderProduct[[#This Row],[ProductID]],tbl_Product[ProductID],tbl_Product[ListPrice])*tbl_OrderProduct[[#This Row],[Quantity]]</f>
        <v>70</v>
      </c>
    </row>
    <row r="3506" spans="1:5" x14ac:dyDescent="0.4">
      <c r="A3506" t="s">
        <v>1634</v>
      </c>
      <c r="B3506" t="s">
        <v>8</v>
      </c>
      <c r="C3506" t="str">
        <f>_xlfn.XLOOKUP(tbl_OrderProduct[[#This Row],[ProductID]],tbl_Product[ProductID],tbl_Product[Category])</f>
        <v>Adventure</v>
      </c>
      <c r="D3506">
        <v>2</v>
      </c>
      <c r="E3506" s="3">
        <f>_xlfn.XLOOKUP(tbl_OrderProduct[[#This Row],[ProductID]],tbl_Product[ProductID],tbl_Product[ListPrice])*tbl_OrderProduct[[#This Row],[Quantity]]</f>
        <v>109</v>
      </c>
    </row>
    <row r="3507" spans="1:5" x14ac:dyDescent="0.4">
      <c r="A3507" t="s">
        <v>1634</v>
      </c>
      <c r="B3507" t="s">
        <v>149</v>
      </c>
      <c r="C3507" t="str">
        <f>_xlfn.XLOOKUP(tbl_OrderProduct[[#This Row],[ProductID]],tbl_Product[ProductID],tbl_Product[Category])</f>
        <v>Co-op</v>
      </c>
      <c r="D3507">
        <v>2</v>
      </c>
      <c r="E3507" s="3">
        <f>_xlfn.XLOOKUP(tbl_OrderProduct[[#This Row],[ProductID]],tbl_Product[ProductID],tbl_Product[ListPrice])*tbl_OrderProduct[[#This Row],[Quantity]]</f>
        <v>41.98</v>
      </c>
    </row>
    <row r="3508" spans="1:5" x14ac:dyDescent="0.4">
      <c r="A3508" t="s">
        <v>1634</v>
      </c>
      <c r="B3508" t="s">
        <v>154</v>
      </c>
      <c r="C3508" t="str">
        <f>_xlfn.XLOOKUP(tbl_OrderProduct[[#This Row],[ProductID]],tbl_Product[ProductID],tbl_Product[Category])</f>
        <v>Strategy</v>
      </c>
      <c r="D3508">
        <v>1</v>
      </c>
      <c r="E3508" s="3">
        <f>_xlfn.XLOOKUP(tbl_OrderProduct[[#This Row],[ProductID]],tbl_Product[ProductID],tbl_Product[ListPrice])*tbl_OrderProduct[[#This Row],[Quantity]]</f>
        <v>31</v>
      </c>
    </row>
    <row r="3509" spans="1:5" x14ac:dyDescent="0.4">
      <c r="A3509" t="s">
        <v>1635</v>
      </c>
      <c r="B3509" t="s">
        <v>4</v>
      </c>
      <c r="C3509" t="str">
        <f>_xlfn.XLOOKUP(tbl_OrderProduct[[#This Row],[ProductID]],tbl_Product[ProductID],tbl_Product[Category])</f>
        <v>Strategy</v>
      </c>
      <c r="D3509">
        <v>1</v>
      </c>
      <c r="E3509" s="3">
        <f>_xlfn.XLOOKUP(tbl_OrderProduct[[#This Row],[ProductID]],tbl_Product[ProductID],tbl_Product[ListPrice])*tbl_OrderProduct[[#This Row],[Quantity]]</f>
        <v>34.99</v>
      </c>
    </row>
    <row r="3510" spans="1:5" x14ac:dyDescent="0.4">
      <c r="A3510" t="s">
        <v>1636</v>
      </c>
      <c r="B3510" t="s">
        <v>4</v>
      </c>
      <c r="C3510" t="str">
        <f>_xlfn.XLOOKUP(tbl_OrderProduct[[#This Row],[ProductID]],tbl_Product[ProductID],tbl_Product[Category])</f>
        <v>Strategy</v>
      </c>
      <c r="D3510">
        <v>1</v>
      </c>
      <c r="E3510" s="3">
        <f>_xlfn.XLOOKUP(tbl_OrderProduct[[#This Row],[ProductID]],tbl_Product[ProductID],tbl_Product[ListPrice])*tbl_OrderProduct[[#This Row],[Quantity]]</f>
        <v>34.99</v>
      </c>
    </row>
    <row r="3511" spans="1:5" x14ac:dyDescent="0.4">
      <c r="A3511" t="s">
        <v>1636</v>
      </c>
      <c r="B3511" t="s">
        <v>150</v>
      </c>
      <c r="C3511" t="str">
        <f>_xlfn.XLOOKUP(tbl_OrderProduct[[#This Row],[ProductID]],tbl_Product[ProductID],tbl_Product[Category])</f>
        <v>Party</v>
      </c>
      <c r="D3511">
        <v>1</v>
      </c>
      <c r="E3511" s="3">
        <f>_xlfn.XLOOKUP(tbl_OrderProduct[[#This Row],[ProductID]],tbl_Product[ProductID],tbl_Product[ListPrice])*tbl_OrderProduct[[#This Row],[Quantity]]</f>
        <v>35</v>
      </c>
    </row>
    <row r="3512" spans="1:5" x14ac:dyDescent="0.4">
      <c r="A3512" t="s">
        <v>1637</v>
      </c>
      <c r="B3512" t="s">
        <v>155</v>
      </c>
      <c r="C3512" t="str">
        <f>_xlfn.XLOOKUP(tbl_OrderProduct[[#This Row],[ProductID]],tbl_Product[ProductID],tbl_Product[Category])</f>
        <v>Strategy</v>
      </c>
      <c r="D3512">
        <v>2</v>
      </c>
      <c r="E3512" s="3">
        <f>_xlfn.XLOOKUP(tbl_OrderProduct[[#This Row],[ProductID]],tbl_Product[ProductID],tbl_Product[ListPrice])*tbl_OrderProduct[[#This Row],[Quantity]]</f>
        <v>54</v>
      </c>
    </row>
    <row r="3513" spans="1:5" x14ac:dyDescent="0.4">
      <c r="A3513" t="s">
        <v>1637</v>
      </c>
      <c r="B3513" t="s">
        <v>144</v>
      </c>
      <c r="C3513" t="str">
        <f>_xlfn.XLOOKUP(tbl_OrderProduct[[#This Row],[ProductID]],tbl_Product[ProductID],tbl_Product[Category])</f>
        <v>Strategy</v>
      </c>
      <c r="D3513">
        <v>1</v>
      </c>
      <c r="E3513" s="3">
        <f>_xlfn.XLOOKUP(tbl_OrderProduct[[#This Row],[ProductID]],tbl_Product[ProductID],tbl_Product[ListPrice])*tbl_OrderProduct[[#This Row],[Quantity]]</f>
        <v>64.95</v>
      </c>
    </row>
    <row r="3514" spans="1:5" x14ac:dyDescent="0.4">
      <c r="A3514" t="s">
        <v>1637</v>
      </c>
      <c r="B3514" t="s">
        <v>8</v>
      </c>
      <c r="C3514" t="str">
        <f>_xlfn.XLOOKUP(tbl_OrderProduct[[#This Row],[ProductID]],tbl_Product[ProductID],tbl_Product[Category])</f>
        <v>Adventure</v>
      </c>
      <c r="D3514">
        <v>1</v>
      </c>
      <c r="E3514" s="3">
        <f>_xlfn.XLOOKUP(tbl_OrderProduct[[#This Row],[ProductID]],tbl_Product[ProductID],tbl_Product[ListPrice])*tbl_OrderProduct[[#This Row],[Quantity]]</f>
        <v>54.5</v>
      </c>
    </row>
    <row r="3515" spans="1:5" x14ac:dyDescent="0.4">
      <c r="A3515" t="s">
        <v>1637</v>
      </c>
      <c r="B3515" t="s">
        <v>139</v>
      </c>
      <c r="C3515" t="str">
        <f>_xlfn.XLOOKUP(tbl_OrderProduct[[#This Row],[ProductID]],tbl_Product[ProductID],tbl_Product[Category])</f>
        <v>Strategy</v>
      </c>
      <c r="D3515">
        <v>1</v>
      </c>
      <c r="E3515" s="3">
        <f>_xlfn.XLOOKUP(tbl_OrderProduct[[#This Row],[ProductID]],tbl_Product[ProductID],tbl_Product[ListPrice])*tbl_OrderProduct[[#This Row],[Quantity]]</f>
        <v>54.99</v>
      </c>
    </row>
    <row r="3516" spans="1:5" x14ac:dyDescent="0.4">
      <c r="A3516" t="s">
        <v>1638</v>
      </c>
      <c r="B3516" t="s">
        <v>10</v>
      </c>
      <c r="C3516" t="str">
        <f>_xlfn.XLOOKUP(tbl_OrderProduct[[#This Row],[ProductID]],tbl_Product[ProductID],tbl_Product[Category])</f>
        <v>Party</v>
      </c>
      <c r="D3516">
        <v>2</v>
      </c>
      <c r="E3516" s="3">
        <f>_xlfn.XLOOKUP(tbl_OrderProduct[[#This Row],[ProductID]],tbl_Product[ProductID],tbl_Product[ListPrice])*tbl_OrderProduct[[#This Row],[Quantity]]</f>
        <v>98</v>
      </c>
    </row>
    <row r="3517" spans="1:5" x14ac:dyDescent="0.4">
      <c r="A3517" t="s">
        <v>1639</v>
      </c>
      <c r="B3517" t="s">
        <v>7</v>
      </c>
      <c r="C3517" t="str">
        <f>_xlfn.XLOOKUP(tbl_OrderProduct[[#This Row],[ProductID]],tbl_Product[ProductID],tbl_Product[Category])</f>
        <v>Strategy</v>
      </c>
      <c r="D3517">
        <v>2</v>
      </c>
      <c r="E3517" s="3">
        <f>_xlfn.XLOOKUP(tbl_OrderProduct[[#This Row],[ProductID]],tbl_Product[ProductID],tbl_Product[ListPrice])*tbl_OrderProduct[[#This Row],[Quantity]]</f>
        <v>106</v>
      </c>
    </row>
    <row r="3518" spans="1:5" x14ac:dyDescent="0.4">
      <c r="A3518" t="s">
        <v>1639</v>
      </c>
      <c r="B3518" t="s">
        <v>157</v>
      </c>
      <c r="C3518" t="str">
        <f>_xlfn.XLOOKUP(tbl_OrderProduct[[#This Row],[ProductID]],tbl_Product[ProductID],tbl_Product[Category])</f>
        <v>Strategy</v>
      </c>
      <c r="D3518">
        <v>1</v>
      </c>
      <c r="E3518" s="3">
        <f>_xlfn.XLOOKUP(tbl_OrderProduct[[#This Row],[ProductID]],tbl_Product[ProductID],tbl_Product[ListPrice])*tbl_OrderProduct[[#This Row],[Quantity]]</f>
        <v>47</v>
      </c>
    </row>
    <row r="3519" spans="1:5" x14ac:dyDescent="0.4">
      <c r="A3519" t="s">
        <v>1639</v>
      </c>
      <c r="B3519" t="s">
        <v>133</v>
      </c>
      <c r="C3519" t="str">
        <f>_xlfn.XLOOKUP(tbl_OrderProduct[[#This Row],[ProductID]],tbl_Product[ProductID],tbl_Product[Category])</f>
        <v>Adventure</v>
      </c>
      <c r="D3519">
        <v>1</v>
      </c>
      <c r="E3519" s="3">
        <f>_xlfn.XLOOKUP(tbl_OrderProduct[[#This Row],[ProductID]],tbl_Product[ProductID],tbl_Product[ListPrice])*tbl_OrderProduct[[#This Row],[Quantity]]</f>
        <v>23.95</v>
      </c>
    </row>
    <row r="3520" spans="1:5" x14ac:dyDescent="0.4">
      <c r="A3520" t="s">
        <v>1640</v>
      </c>
      <c r="B3520" t="s">
        <v>134</v>
      </c>
      <c r="C3520" t="str">
        <f>_xlfn.XLOOKUP(tbl_OrderProduct[[#This Row],[ProductID]],tbl_Product[ProductID],tbl_Product[Category])</f>
        <v>Co-op</v>
      </c>
      <c r="D3520">
        <v>1</v>
      </c>
      <c r="E3520" s="3">
        <f>_xlfn.XLOOKUP(tbl_OrderProduct[[#This Row],[ProductID]],tbl_Product[ProductID],tbl_Product[ListPrice])*tbl_OrderProduct[[#This Row],[Quantity]]</f>
        <v>33.5</v>
      </c>
    </row>
    <row r="3521" spans="1:5" x14ac:dyDescent="0.4">
      <c r="A3521" t="s">
        <v>1641</v>
      </c>
      <c r="B3521" t="s">
        <v>4</v>
      </c>
      <c r="C3521" t="str">
        <f>_xlfn.XLOOKUP(tbl_OrderProduct[[#This Row],[ProductID]],tbl_Product[ProductID],tbl_Product[Category])</f>
        <v>Strategy</v>
      </c>
      <c r="D3521">
        <v>1</v>
      </c>
      <c r="E3521" s="3">
        <f>_xlfn.XLOOKUP(tbl_OrderProduct[[#This Row],[ProductID]],tbl_Product[ProductID],tbl_Product[ListPrice])*tbl_OrderProduct[[#This Row],[Quantity]]</f>
        <v>34.99</v>
      </c>
    </row>
    <row r="3522" spans="1:5" x14ac:dyDescent="0.4">
      <c r="A3522" t="s">
        <v>1641</v>
      </c>
      <c r="B3522" t="s">
        <v>149</v>
      </c>
      <c r="C3522" t="str">
        <f>_xlfn.XLOOKUP(tbl_OrderProduct[[#This Row],[ProductID]],tbl_Product[ProductID],tbl_Product[Category])</f>
        <v>Co-op</v>
      </c>
      <c r="D3522">
        <v>1</v>
      </c>
      <c r="E3522" s="3">
        <f>_xlfn.XLOOKUP(tbl_OrderProduct[[#This Row],[ProductID]],tbl_Product[ProductID],tbl_Product[ListPrice])*tbl_OrderProduct[[#This Row],[Quantity]]</f>
        <v>20.99</v>
      </c>
    </row>
    <row r="3523" spans="1:5" x14ac:dyDescent="0.4">
      <c r="A3523" t="s">
        <v>1641</v>
      </c>
      <c r="B3523" t="s">
        <v>135</v>
      </c>
      <c r="C3523" t="str">
        <f>_xlfn.XLOOKUP(tbl_OrderProduct[[#This Row],[ProductID]],tbl_Product[ProductID],tbl_Product[Category])</f>
        <v>Classic</v>
      </c>
      <c r="D3523">
        <v>1</v>
      </c>
      <c r="E3523" s="3">
        <f>_xlfn.XLOOKUP(tbl_OrderProduct[[#This Row],[ProductID]],tbl_Product[ProductID],tbl_Product[ListPrice])*tbl_OrderProduct[[#This Row],[Quantity]]</f>
        <v>16.989999999999998</v>
      </c>
    </row>
    <row r="3524" spans="1:5" x14ac:dyDescent="0.4">
      <c r="A3524" t="s">
        <v>1642</v>
      </c>
      <c r="B3524" t="s">
        <v>3</v>
      </c>
      <c r="C3524" t="str">
        <f>_xlfn.XLOOKUP(tbl_OrderProduct[[#This Row],[ProductID]],tbl_Product[ProductID],tbl_Product[Category])</f>
        <v>Co-op</v>
      </c>
      <c r="D3524">
        <v>1</v>
      </c>
      <c r="E3524" s="3">
        <f>_xlfn.XLOOKUP(tbl_OrderProduct[[#This Row],[ProductID]],tbl_Product[ProductID],tbl_Product[ListPrice])*tbl_OrderProduct[[#This Row],[Quantity]]</f>
        <v>34.950000000000003</v>
      </c>
    </row>
    <row r="3525" spans="1:5" x14ac:dyDescent="0.4">
      <c r="A3525" t="s">
        <v>1642</v>
      </c>
      <c r="B3525" t="s">
        <v>129</v>
      </c>
      <c r="C3525" t="str">
        <f>_xlfn.XLOOKUP(tbl_OrderProduct[[#This Row],[ProductID]],tbl_Product[ProductID],tbl_Product[Category])</f>
        <v>Party</v>
      </c>
      <c r="D3525">
        <v>1</v>
      </c>
      <c r="E3525" s="3">
        <f>_xlfn.XLOOKUP(tbl_OrderProduct[[#This Row],[ProductID]],tbl_Product[ProductID],tbl_Product[ListPrice])*tbl_OrderProduct[[#This Row],[Quantity]]</f>
        <v>49.49</v>
      </c>
    </row>
    <row r="3526" spans="1:5" x14ac:dyDescent="0.4">
      <c r="A3526" t="s">
        <v>1643</v>
      </c>
      <c r="B3526" t="s">
        <v>159</v>
      </c>
      <c r="C3526" t="str">
        <f>_xlfn.XLOOKUP(tbl_OrderProduct[[#This Row],[ProductID]],tbl_Product[ProductID],tbl_Product[Category])</f>
        <v>Strategy</v>
      </c>
      <c r="D3526">
        <v>1</v>
      </c>
      <c r="E3526" s="3">
        <f>_xlfn.XLOOKUP(tbl_OrderProduct[[#This Row],[ProductID]],tbl_Product[ProductID],tbl_Product[ListPrice])*tbl_OrderProduct[[#This Row],[Quantity]]</f>
        <v>58</v>
      </c>
    </row>
    <row r="3527" spans="1:5" x14ac:dyDescent="0.4">
      <c r="A3527" t="s">
        <v>1643</v>
      </c>
      <c r="B3527" t="s">
        <v>5</v>
      </c>
      <c r="C3527" t="str">
        <f>_xlfn.XLOOKUP(tbl_OrderProduct[[#This Row],[ProductID]],tbl_Product[ProductID],tbl_Product[Category])</f>
        <v>Strategy</v>
      </c>
      <c r="D3527">
        <v>1</v>
      </c>
      <c r="E3527" s="3">
        <f>_xlfn.XLOOKUP(tbl_OrderProduct[[#This Row],[ProductID]],tbl_Product[ProductID],tbl_Product[ListPrice])*tbl_OrderProduct[[#This Row],[Quantity]]</f>
        <v>49.95</v>
      </c>
    </row>
    <row r="3528" spans="1:5" x14ac:dyDescent="0.4">
      <c r="A3528" t="s">
        <v>1643</v>
      </c>
      <c r="B3528" t="s">
        <v>161</v>
      </c>
      <c r="C3528" t="str">
        <f>_xlfn.XLOOKUP(tbl_OrderProduct[[#This Row],[ProductID]],tbl_Product[ProductID],tbl_Product[Category])</f>
        <v>Strategy</v>
      </c>
      <c r="D3528">
        <v>1</v>
      </c>
      <c r="E3528" s="3">
        <f>_xlfn.XLOOKUP(tbl_OrderProduct[[#This Row],[ProductID]],tbl_Product[ProductID],tbl_Product[ListPrice])*tbl_OrderProduct[[#This Row],[Quantity]]</f>
        <v>55.95</v>
      </c>
    </row>
    <row r="3529" spans="1:5" x14ac:dyDescent="0.4">
      <c r="A3529" t="s">
        <v>1643</v>
      </c>
      <c r="B3529" t="s">
        <v>146</v>
      </c>
      <c r="C3529" t="str">
        <f>_xlfn.XLOOKUP(tbl_OrderProduct[[#This Row],[ProductID]],tbl_Product[ProductID],tbl_Product[Category])</f>
        <v>Strategy</v>
      </c>
      <c r="D3529">
        <v>1</v>
      </c>
      <c r="E3529" s="3">
        <f>_xlfn.XLOOKUP(tbl_OrderProduct[[#This Row],[ProductID]],tbl_Product[ProductID],tbl_Product[ListPrice])*tbl_OrderProduct[[#This Row],[Quantity]]</f>
        <v>49.49</v>
      </c>
    </row>
    <row r="3530" spans="1:5" x14ac:dyDescent="0.4">
      <c r="A3530" t="s">
        <v>1643</v>
      </c>
      <c r="B3530" t="s">
        <v>141</v>
      </c>
      <c r="C3530" t="str">
        <f>_xlfn.XLOOKUP(tbl_OrderProduct[[#This Row],[ProductID]],tbl_Product[ProductID],tbl_Product[Category])</f>
        <v>Strategy</v>
      </c>
      <c r="D3530">
        <v>1</v>
      </c>
      <c r="E3530" s="3">
        <f>_xlfn.XLOOKUP(tbl_OrderProduct[[#This Row],[ProductID]],tbl_Product[ProductID],tbl_Product[ListPrice])*tbl_OrderProduct[[#This Row],[Quantity]]</f>
        <v>24</v>
      </c>
    </row>
    <row r="3531" spans="1:5" x14ac:dyDescent="0.4">
      <c r="A3531" t="s">
        <v>1643</v>
      </c>
      <c r="B3531" t="s">
        <v>7</v>
      </c>
      <c r="C3531" t="str">
        <f>_xlfn.XLOOKUP(tbl_OrderProduct[[#This Row],[ProductID]],tbl_Product[ProductID],tbl_Product[Category])</f>
        <v>Strategy</v>
      </c>
      <c r="D3531">
        <v>2</v>
      </c>
      <c r="E3531" s="3">
        <f>_xlfn.XLOOKUP(tbl_OrderProduct[[#This Row],[ProductID]],tbl_Product[ProductID],tbl_Product[ListPrice])*tbl_OrderProduct[[#This Row],[Quantity]]</f>
        <v>106</v>
      </c>
    </row>
    <row r="3532" spans="1:5" x14ac:dyDescent="0.4">
      <c r="A3532" t="s">
        <v>1644</v>
      </c>
      <c r="B3532" t="s">
        <v>8</v>
      </c>
      <c r="C3532" t="str">
        <f>_xlfn.XLOOKUP(tbl_OrderProduct[[#This Row],[ProductID]],tbl_Product[ProductID],tbl_Product[Category])</f>
        <v>Adventure</v>
      </c>
      <c r="D3532">
        <v>1</v>
      </c>
      <c r="E3532" s="3">
        <f>_xlfn.XLOOKUP(tbl_OrderProduct[[#This Row],[ProductID]],tbl_Product[ProductID],tbl_Product[ListPrice])*tbl_OrderProduct[[#This Row],[Quantity]]</f>
        <v>54.5</v>
      </c>
    </row>
    <row r="3533" spans="1:5" x14ac:dyDescent="0.4">
      <c r="A3533" t="s">
        <v>1644</v>
      </c>
      <c r="B3533" t="s">
        <v>152</v>
      </c>
      <c r="C3533" t="str">
        <f>_xlfn.XLOOKUP(tbl_OrderProduct[[#This Row],[ProductID]],tbl_Product[ProductID],tbl_Product[Category])</f>
        <v>Party</v>
      </c>
      <c r="D3533">
        <v>2</v>
      </c>
      <c r="E3533" s="3">
        <f>_xlfn.XLOOKUP(tbl_OrderProduct[[#This Row],[ProductID]],tbl_Product[ProductID],tbl_Product[ListPrice])*tbl_OrderProduct[[#This Row],[Quantity]]</f>
        <v>119.9</v>
      </c>
    </row>
    <row r="3534" spans="1:5" x14ac:dyDescent="0.4">
      <c r="A3534" t="s">
        <v>1645</v>
      </c>
      <c r="B3534" t="s">
        <v>160</v>
      </c>
      <c r="C3534" t="str">
        <f>_xlfn.XLOOKUP(tbl_OrderProduct[[#This Row],[ProductID]],tbl_Product[ProductID],tbl_Product[Category])</f>
        <v>Co-op</v>
      </c>
      <c r="D3534">
        <v>1</v>
      </c>
      <c r="E3534" s="3">
        <f>_xlfn.XLOOKUP(tbl_OrderProduct[[#This Row],[ProductID]],tbl_Product[ProductID],tbl_Product[ListPrice])*tbl_OrderProduct[[#This Row],[Quantity]]</f>
        <v>38.49</v>
      </c>
    </row>
    <row r="3535" spans="1:5" x14ac:dyDescent="0.4">
      <c r="A3535" t="s">
        <v>1645</v>
      </c>
      <c r="B3535" t="s">
        <v>152</v>
      </c>
      <c r="C3535" t="str">
        <f>_xlfn.XLOOKUP(tbl_OrderProduct[[#This Row],[ProductID]],tbl_Product[ProductID],tbl_Product[Category])</f>
        <v>Party</v>
      </c>
      <c r="D3535">
        <v>3</v>
      </c>
      <c r="E3535" s="3">
        <f>_xlfn.XLOOKUP(tbl_OrderProduct[[#This Row],[ProductID]],tbl_Product[ProductID],tbl_Product[ListPrice])*tbl_OrderProduct[[#This Row],[Quantity]]</f>
        <v>179.85000000000002</v>
      </c>
    </row>
    <row r="3536" spans="1:5" x14ac:dyDescent="0.4">
      <c r="A3536" t="s">
        <v>1646</v>
      </c>
      <c r="B3536" t="s">
        <v>151</v>
      </c>
      <c r="C3536" t="str">
        <f>_xlfn.XLOOKUP(tbl_OrderProduct[[#This Row],[ProductID]],tbl_Product[ProductID],tbl_Product[Category])</f>
        <v>Adventure</v>
      </c>
      <c r="D3536">
        <v>1</v>
      </c>
      <c r="E3536" s="3">
        <f>_xlfn.XLOOKUP(tbl_OrderProduct[[#This Row],[ProductID]],tbl_Product[ProductID],tbl_Product[ListPrice])*tbl_OrderProduct[[#This Row],[Quantity]]</f>
        <v>60.95</v>
      </c>
    </row>
    <row r="3537" spans="1:5" x14ac:dyDescent="0.4">
      <c r="A3537" t="s">
        <v>1647</v>
      </c>
      <c r="B3537" t="s">
        <v>5</v>
      </c>
      <c r="C3537" t="str">
        <f>_xlfn.XLOOKUP(tbl_OrderProduct[[#This Row],[ProductID]],tbl_Product[ProductID],tbl_Product[Category])</f>
        <v>Strategy</v>
      </c>
      <c r="D3537">
        <v>1</v>
      </c>
      <c r="E3537" s="3">
        <f>_xlfn.XLOOKUP(tbl_OrderProduct[[#This Row],[ProductID]],tbl_Product[ProductID],tbl_Product[ListPrice])*tbl_OrderProduct[[#This Row],[Quantity]]</f>
        <v>49.95</v>
      </c>
    </row>
    <row r="3538" spans="1:5" x14ac:dyDescent="0.4">
      <c r="A3538" t="s">
        <v>1648</v>
      </c>
      <c r="B3538" t="s">
        <v>133</v>
      </c>
      <c r="C3538" t="str">
        <f>_xlfn.XLOOKUP(tbl_OrderProduct[[#This Row],[ProductID]],tbl_Product[ProductID],tbl_Product[Category])</f>
        <v>Adventure</v>
      </c>
      <c r="D3538">
        <v>2</v>
      </c>
      <c r="E3538" s="3">
        <f>_xlfn.XLOOKUP(tbl_OrderProduct[[#This Row],[ProductID]],tbl_Product[ProductID],tbl_Product[ListPrice])*tbl_OrderProduct[[#This Row],[Quantity]]</f>
        <v>47.9</v>
      </c>
    </row>
    <row r="3539" spans="1:5" x14ac:dyDescent="0.4">
      <c r="A3539" t="s">
        <v>1649</v>
      </c>
      <c r="B3539" t="s">
        <v>142</v>
      </c>
      <c r="C3539" t="str">
        <f>_xlfn.XLOOKUP(tbl_OrderProduct[[#This Row],[ProductID]],tbl_Product[ProductID],tbl_Product[Category])</f>
        <v>Classic</v>
      </c>
      <c r="D3539">
        <v>1</v>
      </c>
      <c r="E3539" s="3">
        <f>_xlfn.XLOOKUP(tbl_OrderProduct[[#This Row],[ProductID]],tbl_Product[ProductID],tbl_Product[ListPrice])*tbl_OrderProduct[[#This Row],[Quantity]]</f>
        <v>49.49</v>
      </c>
    </row>
    <row r="3540" spans="1:5" x14ac:dyDescent="0.4">
      <c r="A3540" t="s">
        <v>1650</v>
      </c>
      <c r="B3540" t="s">
        <v>154</v>
      </c>
      <c r="C3540" t="str">
        <f>_xlfn.XLOOKUP(tbl_OrderProduct[[#This Row],[ProductID]],tbl_Product[ProductID],tbl_Product[Category])</f>
        <v>Strategy</v>
      </c>
      <c r="D3540">
        <v>1</v>
      </c>
      <c r="E3540" s="3">
        <f>_xlfn.XLOOKUP(tbl_OrderProduct[[#This Row],[ProductID]],tbl_Product[ProductID],tbl_Product[ListPrice])*tbl_OrderProduct[[#This Row],[Quantity]]</f>
        <v>31</v>
      </c>
    </row>
    <row r="3541" spans="1:5" x14ac:dyDescent="0.4">
      <c r="A3541" t="s">
        <v>1650</v>
      </c>
      <c r="B3541" t="s">
        <v>139</v>
      </c>
      <c r="C3541" t="str">
        <f>_xlfn.XLOOKUP(tbl_OrderProduct[[#This Row],[ProductID]],tbl_Product[ProductID],tbl_Product[Category])</f>
        <v>Strategy</v>
      </c>
      <c r="D3541">
        <v>1</v>
      </c>
      <c r="E3541" s="3">
        <f>_xlfn.XLOOKUP(tbl_OrderProduct[[#This Row],[ProductID]],tbl_Product[ProductID],tbl_Product[ListPrice])*tbl_OrderProduct[[#This Row],[Quantity]]</f>
        <v>54.99</v>
      </c>
    </row>
    <row r="3542" spans="1:5" x14ac:dyDescent="0.4">
      <c r="A3542" t="s">
        <v>1650</v>
      </c>
      <c r="B3542" t="s">
        <v>157</v>
      </c>
      <c r="C3542" t="str">
        <f>_xlfn.XLOOKUP(tbl_OrderProduct[[#This Row],[ProductID]],tbl_Product[ProductID],tbl_Product[Category])</f>
        <v>Strategy</v>
      </c>
      <c r="D3542">
        <v>1</v>
      </c>
      <c r="E3542" s="3">
        <f>_xlfn.XLOOKUP(tbl_OrderProduct[[#This Row],[ProductID]],tbl_Product[ProductID],tbl_Product[ListPrice])*tbl_OrderProduct[[#This Row],[Quantity]]</f>
        <v>47</v>
      </c>
    </row>
    <row r="3543" spans="1:5" x14ac:dyDescent="0.4">
      <c r="A3543" t="s">
        <v>1650</v>
      </c>
      <c r="B3543" t="s">
        <v>152</v>
      </c>
      <c r="C3543" t="str">
        <f>_xlfn.XLOOKUP(tbl_OrderProduct[[#This Row],[ProductID]],tbl_Product[ProductID],tbl_Product[Category])</f>
        <v>Party</v>
      </c>
      <c r="D3543">
        <v>1</v>
      </c>
      <c r="E3543" s="3">
        <f>_xlfn.XLOOKUP(tbl_OrderProduct[[#This Row],[ProductID]],tbl_Product[ProductID],tbl_Product[ListPrice])*tbl_OrderProduct[[#This Row],[Quantity]]</f>
        <v>59.95</v>
      </c>
    </row>
    <row r="3544" spans="1:5" x14ac:dyDescent="0.4">
      <c r="A3544" t="s">
        <v>1651</v>
      </c>
      <c r="B3544" t="s">
        <v>160</v>
      </c>
      <c r="C3544" t="str">
        <f>_xlfn.XLOOKUP(tbl_OrderProduct[[#This Row],[ProductID]],tbl_Product[ProductID],tbl_Product[Category])</f>
        <v>Co-op</v>
      </c>
      <c r="D3544">
        <v>1</v>
      </c>
      <c r="E3544" s="3">
        <f>_xlfn.XLOOKUP(tbl_OrderProduct[[#This Row],[ProductID]],tbl_Product[ProductID],tbl_Product[ListPrice])*tbl_OrderProduct[[#This Row],[Quantity]]</f>
        <v>38.49</v>
      </c>
    </row>
    <row r="3545" spans="1:5" x14ac:dyDescent="0.4">
      <c r="A3545" t="s">
        <v>1652</v>
      </c>
      <c r="B3545" t="s">
        <v>165</v>
      </c>
      <c r="C3545" t="str">
        <f>_xlfn.XLOOKUP(tbl_OrderProduct[[#This Row],[ProductID]],tbl_Product[ProductID],tbl_Product[Category])</f>
        <v>Party</v>
      </c>
      <c r="D3545">
        <v>1</v>
      </c>
      <c r="E3545" s="3">
        <f>_xlfn.XLOOKUP(tbl_OrderProduct[[#This Row],[ProductID]],tbl_Product[ProductID],tbl_Product[ListPrice])*tbl_OrderProduct[[#This Row],[Quantity]]</f>
        <v>26.49</v>
      </c>
    </row>
    <row r="3546" spans="1:5" x14ac:dyDescent="0.4">
      <c r="A3546" t="s">
        <v>1653</v>
      </c>
      <c r="B3546" t="s">
        <v>146</v>
      </c>
      <c r="C3546" t="str">
        <f>_xlfn.XLOOKUP(tbl_OrderProduct[[#This Row],[ProductID]],tbl_Product[ProductID],tbl_Product[Category])</f>
        <v>Strategy</v>
      </c>
      <c r="D3546">
        <v>1</v>
      </c>
      <c r="E3546" s="3">
        <f>_xlfn.XLOOKUP(tbl_OrderProduct[[#This Row],[ProductID]],tbl_Product[ProductID],tbl_Product[ListPrice])*tbl_OrderProduct[[#This Row],[Quantity]]</f>
        <v>49.49</v>
      </c>
    </row>
    <row r="3547" spans="1:5" x14ac:dyDescent="0.4">
      <c r="A3547" t="s">
        <v>1653</v>
      </c>
      <c r="B3547" t="s">
        <v>7</v>
      </c>
      <c r="C3547" t="str">
        <f>_xlfn.XLOOKUP(tbl_OrderProduct[[#This Row],[ProductID]],tbl_Product[ProductID],tbl_Product[Category])</f>
        <v>Strategy</v>
      </c>
      <c r="D3547">
        <v>1</v>
      </c>
      <c r="E3547" s="3">
        <f>_xlfn.XLOOKUP(tbl_OrderProduct[[#This Row],[ProductID]],tbl_Product[ProductID],tbl_Product[ListPrice])*tbl_OrderProduct[[#This Row],[Quantity]]</f>
        <v>53</v>
      </c>
    </row>
    <row r="3548" spans="1:5" x14ac:dyDescent="0.4">
      <c r="A3548" t="s">
        <v>1654</v>
      </c>
      <c r="B3548" t="s">
        <v>9</v>
      </c>
      <c r="C3548" t="str">
        <f>_xlfn.XLOOKUP(tbl_OrderProduct[[#This Row],[ProductID]],tbl_Product[ProductID],tbl_Product[Category])</f>
        <v>Strategy</v>
      </c>
      <c r="D3548">
        <v>1</v>
      </c>
      <c r="E3548" s="3">
        <f>_xlfn.XLOOKUP(tbl_OrderProduct[[#This Row],[ProductID]],tbl_Product[ProductID],tbl_Product[ListPrice])*tbl_OrderProduct[[#This Row],[Quantity]]</f>
        <v>73.95</v>
      </c>
    </row>
    <row r="3549" spans="1:5" x14ac:dyDescent="0.4">
      <c r="A3549" t="s">
        <v>1654</v>
      </c>
      <c r="B3549" t="s">
        <v>148</v>
      </c>
      <c r="C3549" t="str">
        <f>_xlfn.XLOOKUP(tbl_OrderProduct[[#This Row],[ProductID]],tbl_Product[ProductID],tbl_Product[Category])</f>
        <v>Strategy</v>
      </c>
      <c r="D3549">
        <v>1</v>
      </c>
      <c r="E3549" s="3">
        <f>_xlfn.XLOOKUP(tbl_OrderProduct[[#This Row],[ProductID]],tbl_Product[ProductID],tbl_Product[ListPrice])*tbl_OrderProduct[[#This Row],[Quantity]]</f>
        <v>20.49</v>
      </c>
    </row>
    <row r="3550" spans="1:5" x14ac:dyDescent="0.4">
      <c r="A3550" t="s">
        <v>1654</v>
      </c>
      <c r="B3550" t="s">
        <v>8</v>
      </c>
      <c r="C3550" t="str">
        <f>_xlfn.XLOOKUP(tbl_OrderProduct[[#This Row],[ProductID]],tbl_Product[ProductID],tbl_Product[Category])</f>
        <v>Adventure</v>
      </c>
      <c r="D3550">
        <v>2</v>
      </c>
      <c r="E3550" s="3">
        <f>_xlfn.XLOOKUP(tbl_OrderProduct[[#This Row],[ProductID]],tbl_Product[ProductID],tbl_Product[ListPrice])*tbl_OrderProduct[[#This Row],[Quantity]]</f>
        <v>109</v>
      </c>
    </row>
    <row r="3551" spans="1:5" x14ac:dyDescent="0.4">
      <c r="A3551" t="s">
        <v>1654</v>
      </c>
      <c r="B3551" t="s">
        <v>131</v>
      </c>
      <c r="C3551" t="str">
        <f>_xlfn.XLOOKUP(tbl_OrderProduct[[#This Row],[ProductID]],tbl_Product[ProductID],tbl_Product[Category])</f>
        <v>Strategy</v>
      </c>
      <c r="D3551">
        <v>1</v>
      </c>
      <c r="E3551" s="3">
        <f>_xlfn.XLOOKUP(tbl_OrderProduct[[#This Row],[ProductID]],tbl_Product[ProductID],tbl_Product[ListPrice])*tbl_OrderProduct[[#This Row],[Quantity]]</f>
        <v>49</v>
      </c>
    </row>
    <row r="3552" spans="1:5" x14ac:dyDescent="0.4">
      <c r="A3552" t="s">
        <v>1655</v>
      </c>
      <c r="B3552" t="s">
        <v>145</v>
      </c>
      <c r="C3552" t="str">
        <f>_xlfn.XLOOKUP(tbl_OrderProduct[[#This Row],[ProductID]],tbl_Product[ProductID],tbl_Product[Category])</f>
        <v>Adventure</v>
      </c>
      <c r="D3552">
        <v>1</v>
      </c>
      <c r="E3552" s="3">
        <f>_xlfn.XLOOKUP(tbl_OrderProduct[[#This Row],[ProductID]],tbl_Product[ProductID],tbl_Product[ListPrice])*tbl_OrderProduct[[#This Row],[Quantity]]</f>
        <v>40.5</v>
      </c>
    </row>
    <row r="3553" spans="1:5" x14ac:dyDescent="0.4">
      <c r="A3553" t="s">
        <v>1655</v>
      </c>
      <c r="B3553" t="s">
        <v>138</v>
      </c>
      <c r="C3553" t="str">
        <f>_xlfn.XLOOKUP(tbl_OrderProduct[[#This Row],[ProductID]],tbl_Product[ProductID],tbl_Product[Category])</f>
        <v>Classic</v>
      </c>
      <c r="D3553">
        <v>1</v>
      </c>
      <c r="E3553" s="3">
        <f>_xlfn.XLOOKUP(tbl_OrderProduct[[#This Row],[ProductID]],tbl_Product[ProductID],tbl_Product[ListPrice])*tbl_OrderProduct[[#This Row],[Quantity]]</f>
        <v>62</v>
      </c>
    </row>
    <row r="3554" spans="1:5" x14ac:dyDescent="0.4">
      <c r="A3554" t="s">
        <v>1655</v>
      </c>
      <c r="B3554" t="s">
        <v>5</v>
      </c>
      <c r="C3554" t="str">
        <f>_xlfn.XLOOKUP(tbl_OrderProduct[[#This Row],[ProductID]],tbl_Product[ProductID],tbl_Product[Category])</f>
        <v>Strategy</v>
      </c>
      <c r="D3554">
        <v>1</v>
      </c>
      <c r="E3554" s="3">
        <f>_xlfn.XLOOKUP(tbl_OrderProduct[[#This Row],[ProductID]],tbl_Product[ProductID],tbl_Product[ListPrice])*tbl_OrderProduct[[#This Row],[Quantity]]</f>
        <v>49.95</v>
      </c>
    </row>
    <row r="3555" spans="1:5" x14ac:dyDescent="0.4">
      <c r="A3555" t="s">
        <v>1656</v>
      </c>
      <c r="B3555" t="s">
        <v>164</v>
      </c>
      <c r="C3555" t="str">
        <f>_xlfn.XLOOKUP(tbl_OrderProduct[[#This Row],[ProductID]],tbl_Product[ProductID],tbl_Product[Category])</f>
        <v>Strategy</v>
      </c>
      <c r="D3555">
        <v>2</v>
      </c>
      <c r="E3555" s="3">
        <f>_xlfn.XLOOKUP(tbl_OrderProduct[[#This Row],[ProductID]],tbl_Product[ProductID],tbl_Product[ListPrice])*tbl_OrderProduct[[#This Row],[Quantity]]</f>
        <v>58</v>
      </c>
    </row>
    <row r="3556" spans="1:5" x14ac:dyDescent="0.4">
      <c r="A3556" t="s">
        <v>1657</v>
      </c>
      <c r="B3556" t="s">
        <v>146</v>
      </c>
      <c r="C3556" t="str">
        <f>_xlfn.XLOOKUP(tbl_OrderProduct[[#This Row],[ProductID]],tbl_Product[ProductID],tbl_Product[Category])</f>
        <v>Strategy</v>
      </c>
      <c r="D3556">
        <v>1</v>
      </c>
      <c r="E3556" s="3">
        <f>_xlfn.XLOOKUP(tbl_OrderProduct[[#This Row],[ProductID]],tbl_Product[ProductID],tbl_Product[ListPrice])*tbl_OrderProduct[[#This Row],[Quantity]]</f>
        <v>49.49</v>
      </c>
    </row>
    <row r="3557" spans="1:5" x14ac:dyDescent="0.4">
      <c r="A3557" t="s">
        <v>1657</v>
      </c>
      <c r="B3557" t="s">
        <v>147</v>
      </c>
      <c r="C3557" t="str">
        <f>_xlfn.XLOOKUP(tbl_OrderProduct[[#This Row],[ProductID]],tbl_Product[ProductID],tbl_Product[Category])</f>
        <v>Classic</v>
      </c>
      <c r="D3557">
        <v>1</v>
      </c>
      <c r="E3557" s="3">
        <f>_xlfn.XLOOKUP(tbl_OrderProduct[[#This Row],[ProductID]],tbl_Product[ProductID],tbl_Product[ListPrice])*tbl_OrderProduct[[#This Row],[Quantity]]</f>
        <v>40.950000000000003</v>
      </c>
    </row>
    <row r="3558" spans="1:5" x14ac:dyDescent="0.4">
      <c r="A3558" t="s">
        <v>1657</v>
      </c>
      <c r="B3558" t="s">
        <v>151</v>
      </c>
      <c r="C3558" t="str">
        <f>_xlfn.XLOOKUP(tbl_OrderProduct[[#This Row],[ProductID]],tbl_Product[ProductID],tbl_Product[Category])</f>
        <v>Adventure</v>
      </c>
      <c r="D3558">
        <v>1</v>
      </c>
      <c r="E3558" s="3">
        <f>_xlfn.XLOOKUP(tbl_OrderProduct[[#This Row],[ProductID]],tbl_Product[ProductID],tbl_Product[ListPrice])*tbl_OrderProduct[[#This Row],[Quantity]]</f>
        <v>60.95</v>
      </c>
    </row>
    <row r="3559" spans="1:5" x14ac:dyDescent="0.4">
      <c r="A3559" t="s">
        <v>1658</v>
      </c>
      <c r="B3559" t="s">
        <v>146</v>
      </c>
      <c r="C3559" t="str">
        <f>_xlfn.XLOOKUP(tbl_OrderProduct[[#This Row],[ProductID]],tbl_Product[ProductID],tbl_Product[Category])</f>
        <v>Strategy</v>
      </c>
      <c r="D3559">
        <v>2</v>
      </c>
      <c r="E3559" s="3">
        <f>_xlfn.XLOOKUP(tbl_OrderProduct[[#This Row],[ProductID]],tbl_Product[ProductID],tbl_Product[ListPrice])*tbl_OrderProduct[[#This Row],[Quantity]]</f>
        <v>98.98</v>
      </c>
    </row>
    <row r="3560" spans="1:5" x14ac:dyDescent="0.4">
      <c r="A3560" t="s">
        <v>1658</v>
      </c>
      <c r="B3560" t="s">
        <v>149</v>
      </c>
      <c r="C3560" t="str">
        <f>_xlfn.XLOOKUP(tbl_OrderProduct[[#This Row],[ProductID]],tbl_Product[ProductID],tbl_Product[Category])</f>
        <v>Co-op</v>
      </c>
      <c r="D3560">
        <v>1</v>
      </c>
      <c r="E3560" s="3">
        <f>_xlfn.XLOOKUP(tbl_OrderProduct[[#This Row],[ProductID]],tbl_Product[ProductID],tbl_Product[ListPrice])*tbl_OrderProduct[[#This Row],[Quantity]]</f>
        <v>20.99</v>
      </c>
    </row>
    <row r="3561" spans="1:5" x14ac:dyDescent="0.4">
      <c r="A3561" t="s">
        <v>1658</v>
      </c>
      <c r="B3561" t="s">
        <v>157</v>
      </c>
      <c r="C3561" t="str">
        <f>_xlfn.XLOOKUP(tbl_OrderProduct[[#This Row],[ProductID]],tbl_Product[ProductID],tbl_Product[Category])</f>
        <v>Strategy</v>
      </c>
      <c r="D3561">
        <v>1</v>
      </c>
      <c r="E3561" s="3">
        <f>_xlfn.XLOOKUP(tbl_OrderProduct[[#This Row],[ProductID]],tbl_Product[ProductID],tbl_Product[ListPrice])*tbl_OrderProduct[[#This Row],[Quantity]]</f>
        <v>47</v>
      </c>
    </row>
    <row r="3562" spans="1:5" x14ac:dyDescent="0.4">
      <c r="A3562" t="s">
        <v>1658</v>
      </c>
      <c r="B3562" t="s">
        <v>142</v>
      </c>
      <c r="C3562" t="str">
        <f>_xlfn.XLOOKUP(tbl_OrderProduct[[#This Row],[ProductID]],tbl_Product[ProductID],tbl_Product[Category])</f>
        <v>Classic</v>
      </c>
      <c r="D3562">
        <v>1</v>
      </c>
      <c r="E3562" s="3">
        <f>_xlfn.XLOOKUP(tbl_OrderProduct[[#This Row],[ProductID]],tbl_Product[ProductID],tbl_Product[ListPrice])*tbl_OrderProduct[[#This Row],[Quantity]]</f>
        <v>49.49</v>
      </c>
    </row>
    <row r="3563" spans="1:5" x14ac:dyDescent="0.4">
      <c r="A3563" t="s">
        <v>1658</v>
      </c>
      <c r="B3563" t="s">
        <v>159</v>
      </c>
      <c r="C3563" t="str">
        <f>_xlfn.XLOOKUP(tbl_OrderProduct[[#This Row],[ProductID]],tbl_Product[ProductID],tbl_Product[Category])</f>
        <v>Strategy</v>
      </c>
      <c r="D3563">
        <v>1</v>
      </c>
      <c r="E3563" s="3">
        <f>_xlfn.XLOOKUP(tbl_OrderProduct[[#This Row],[ProductID]],tbl_Product[ProductID],tbl_Product[ListPrice])*tbl_OrderProduct[[#This Row],[Quantity]]</f>
        <v>58</v>
      </c>
    </row>
    <row r="3564" spans="1:5" x14ac:dyDescent="0.4">
      <c r="A3564" t="s">
        <v>1659</v>
      </c>
      <c r="B3564" t="s">
        <v>132</v>
      </c>
      <c r="C3564" t="str">
        <f>_xlfn.XLOOKUP(tbl_OrderProduct[[#This Row],[ProductID]],tbl_Product[ProductID],tbl_Product[Category])</f>
        <v>Strategy</v>
      </c>
      <c r="D3564">
        <v>1</v>
      </c>
      <c r="E3564" s="3">
        <f>_xlfn.XLOOKUP(tbl_OrderProduct[[#This Row],[ProductID]],tbl_Product[ProductID],tbl_Product[ListPrice])*tbl_OrderProduct[[#This Row],[Quantity]]</f>
        <v>16.5</v>
      </c>
    </row>
    <row r="3565" spans="1:5" x14ac:dyDescent="0.4">
      <c r="A3565" t="s">
        <v>1660</v>
      </c>
      <c r="B3565" t="s">
        <v>149</v>
      </c>
      <c r="C3565" t="str">
        <f>_xlfn.XLOOKUP(tbl_OrderProduct[[#This Row],[ProductID]],tbl_Product[ProductID],tbl_Product[Category])</f>
        <v>Co-op</v>
      </c>
      <c r="D3565">
        <v>1</v>
      </c>
      <c r="E3565" s="3">
        <f>_xlfn.XLOOKUP(tbl_OrderProduct[[#This Row],[ProductID]],tbl_Product[ProductID],tbl_Product[ListPrice])*tbl_OrderProduct[[#This Row],[Quantity]]</f>
        <v>20.99</v>
      </c>
    </row>
    <row r="3566" spans="1:5" x14ac:dyDescent="0.4">
      <c r="A3566" t="s">
        <v>1660</v>
      </c>
      <c r="B3566" t="s">
        <v>164</v>
      </c>
      <c r="C3566" t="str">
        <f>_xlfn.XLOOKUP(tbl_OrderProduct[[#This Row],[ProductID]],tbl_Product[ProductID],tbl_Product[Category])</f>
        <v>Strategy</v>
      </c>
      <c r="D3566">
        <v>3</v>
      </c>
      <c r="E3566" s="3">
        <f>_xlfn.XLOOKUP(tbl_OrderProduct[[#This Row],[ProductID]],tbl_Product[ProductID],tbl_Product[ListPrice])*tbl_OrderProduct[[#This Row],[Quantity]]</f>
        <v>87</v>
      </c>
    </row>
    <row r="3567" spans="1:5" x14ac:dyDescent="0.4">
      <c r="A3567" t="s">
        <v>1661</v>
      </c>
      <c r="B3567" t="s">
        <v>139</v>
      </c>
      <c r="C3567" t="str">
        <f>_xlfn.XLOOKUP(tbl_OrderProduct[[#This Row],[ProductID]],tbl_Product[ProductID],tbl_Product[Category])</f>
        <v>Strategy</v>
      </c>
      <c r="D3567">
        <v>1</v>
      </c>
      <c r="E3567" s="3">
        <f>_xlfn.XLOOKUP(tbl_OrderProduct[[#This Row],[ProductID]],tbl_Product[ProductID],tbl_Product[ListPrice])*tbl_OrderProduct[[#This Row],[Quantity]]</f>
        <v>54.99</v>
      </c>
    </row>
    <row r="3568" spans="1:5" x14ac:dyDescent="0.4">
      <c r="A3568" t="s">
        <v>1661</v>
      </c>
      <c r="B3568" t="s">
        <v>156</v>
      </c>
      <c r="C3568" t="str">
        <f>_xlfn.XLOOKUP(tbl_OrderProduct[[#This Row],[ProductID]],tbl_Product[ProductID],tbl_Product[Category])</f>
        <v>Strategy</v>
      </c>
      <c r="D3568">
        <v>1</v>
      </c>
      <c r="E3568" s="3">
        <f>_xlfn.XLOOKUP(tbl_OrderProduct[[#This Row],[ProductID]],tbl_Product[ProductID],tbl_Product[ListPrice])*tbl_OrderProduct[[#This Row],[Quantity]]</f>
        <v>40.99</v>
      </c>
    </row>
    <row r="3569" spans="1:5" x14ac:dyDescent="0.4">
      <c r="A3569" t="s">
        <v>1662</v>
      </c>
      <c r="B3569" t="s">
        <v>144</v>
      </c>
      <c r="C3569" t="str">
        <f>_xlfn.XLOOKUP(tbl_OrderProduct[[#This Row],[ProductID]],tbl_Product[ProductID],tbl_Product[Category])</f>
        <v>Strategy</v>
      </c>
      <c r="D3569">
        <v>1</v>
      </c>
      <c r="E3569" s="3">
        <f>_xlfn.XLOOKUP(tbl_OrderProduct[[#This Row],[ProductID]],tbl_Product[ProductID],tbl_Product[ListPrice])*tbl_OrderProduct[[#This Row],[Quantity]]</f>
        <v>64.95</v>
      </c>
    </row>
    <row r="3570" spans="1:5" x14ac:dyDescent="0.4">
      <c r="A3570" t="s">
        <v>1662</v>
      </c>
      <c r="B3570" t="s">
        <v>149</v>
      </c>
      <c r="C3570" t="str">
        <f>_xlfn.XLOOKUP(tbl_OrderProduct[[#This Row],[ProductID]],tbl_Product[ProductID],tbl_Product[Category])</f>
        <v>Co-op</v>
      </c>
      <c r="D3570">
        <v>1</v>
      </c>
      <c r="E3570" s="3">
        <f>_xlfn.XLOOKUP(tbl_OrderProduct[[#This Row],[ProductID]],tbl_Product[ProductID],tbl_Product[ListPrice])*tbl_OrderProduct[[#This Row],[Quantity]]</f>
        <v>20.99</v>
      </c>
    </row>
    <row r="3571" spans="1:5" x14ac:dyDescent="0.4">
      <c r="A3571" t="s">
        <v>1662</v>
      </c>
      <c r="B3571" t="s">
        <v>148</v>
      </c>
      <c r="C3571" t="str">
        <f>_xlfn.XLOOKUP(tbl_OrderProduct[[#This Row],[ProductID]],tbl_Product[ProductID],tbl_Product[Category])</f>
        <v>Strategy</v>
      </c>
      <c r="D3571">
        <v>2</v>
      </c>
      <c r="E3571" s="3">
        <f>_xlfn.XLOOKUP(tbl_OrderProduct[[#This Row],[ProductID]],tbl_Product[ProductID],tbl_Product[ListPrice])*tbl_OrderProduct[[#This Row],[Quantity]]</f>
        <v>40.98</v>
      </c>
    </row>
    <row r="3572" spans="1:5" x14ac:dyDescent="0.4">
      <c r="A3572" t="s">
        <v>1662</v>
      </c>
      <c r="B3572" t="s">
        <v>141</v>
      </c>
      <c r="C3572" t="str">
        <f>_xlfn.XLOOKUP(tbl_OrderProduct[[#This Row],[ProductID]],tbl_Product[ProductID],tbl_Product[Category])</f>
        <v>Strategy</v>
      </c>
      <c r="D3572">
        <v>1</v>
      </c>
      <c r="E3572" s="3">
        <f>_xlfn.XLOOKUP(tbl_OrderProduct[[#This Row],[ProductID]],tbl_Product[ProductID],tbl_Product[ListPrice])*tbl_OrderProduct[[#This Row],[Quantity]]</f>
        <v>24</v>
      </c>
    </row>
    <row r="3573" spans="1:5" x14ac:dyDescent="0.4">
      <c r="A3573" t="s">
        <v>1662</v>
      </c>
      <c r="B3573" t="s">
        <v>152</v>
      </c>
      <c r="C3573" t="str">
        <f>_xlfn.XLOOKUP(tbl_OrderProduct[[#This Row],[ProductID]],tbl_Product[ProductID],tbl_Product[Category])</f>
        <v>Party</v>
      </c>
      <c r="D3573">
        <v>1</v>
      </c>
      <c r="E3573" s="3">
        <f>_xlfn.XLOOKUP(tbl_OrderProduct[[#This Row],[ProductID]],tbl_Product[ProductID],tbl_Product[ListPrice])*tbl_OrderProduct[[#This Row],[Quantity]]</f>
        <v>59.95</v>
      </c>
    </row>
    <row r="3574" spans="1:5" x14ac:dyDescent="0.4">
      <c r="A3574" t="s">
        <v>1663</v>
      </c>
      <c r="B3574" t="s">
        <v>147</v>
      </c>
      <c r="C3574" t="str">
        <f>_xlfn.XLOOKUP(tbl_OrderProduct[[#This Row],[ProductID]],tbl_Product[ProductID],tbl_Product[Category])</f>
        <v>Classic</v>
      </c>
      <c r="D3574">
        <v>1</v>
      </c>
      <c r="E3574" s="3">
        <f>_xlfn.XLOOKUP(tbl_OrderProduct[[#This Row],[ProductID]],tbl_Product[ProductID],tbl_Product[ListPrice])*tbl_OrderProduct[[#This Row],[Quantity]]</f>
        <v>40.950000000000003</v>
      </c>
    </row>
    <row r="3575" spans="1:5" x14ac:dyDescent="0.4">
      <c r="A3575" t="s">
        <v>1663</v>
      </c>
      <c r="B3575" t="s">
        <v>163</v>
      </c>
      <c r="C3575" t="str">
        <f>_xlfn.XLOOKUP(tbl_OrderProduct[[#This Row],[ProductID]],tbl_Product[ProductID],tbl_Product[Category])</f>
        <v>Party</v>
      </c>
      <c r="D3575">
        <v>1</v>
      </c>
      <c r="E3575" s="3">
        <f>_xlfn.XLOOKUP(tbl_OrderProduct[[#This Row],[ProductID]],tbl_Product[ProductID],tbl_Product[ListPrice])*tbl_OrderProduct[[#This Row],[Quantity]]</f>
        <v>38</v>
      </c>
    </row>
    <row r="3576" spans="1:5" x14ac:dyDescent="0.4">
      <c r="A3576" t="s">
        <v>1663</v>
      </c>
      <c r="B3576" t="s">
        <v>2</v>
      </c>
      <c r="C3576" t="str">
        <f>_xlfn.XLOOKUP(tbl_OrderProduct[[#This Row],[ProductID]],tbl_Product[ProductID],tbl_Product[Category])</f>
        <v>Strategy</v>
      </c>
      <c r="D3576">
        <v>1</v>
      </c>
      <c r="E3576" s="3">
        <f>_xlfn.XLOOKUP(tbl_OrderProduct[[#This Row],[ProductID]],tbl_Product[ProductID],tbl_Product[ListPrice])*tbl_OrderProduct[[#This Row],[Quantity]]</f>
        <v>12.95</v>
      </c>
    </row>
    <row r="3577" spans="1:5" x14ac:dyDescent="0.4">
      <c r="A3577" t="s">
        <v>1664</v>
      </c>
      <c r="B3577" t="s">
        <v>160</v>
      </c>
      <c r="C3577" t="str">
        <f>_xlfn.XLOOKUP(tbl_OrderProduct[[#This Row],[ProductID]],tbl_Product[ProductID],tbl_Product[Category])</f>
        <v>Co-op</v>
      </c>
      <c r="D3577">
        <v>1</v>
      </c>
      <c r="E3577" s="3">
        <f>_xlfn.XLOOKUP(tbl_OrderProduct[[#This Row],[ProductID]],tbl_Product[ProductID],tbl_Product[ListPrice])*tbl_OrderProduct[[#This Row],[Quantity]]</f>
        <v>38.49</v>
      </c>
    </row>
    <row r="3578" spans="1:5" x14ac:dyDescent="0.4">
      <c r="A3578" t="s">
        <v>1664</v>
      </c>
      <c r="B3578" t="s">
        <v>4</v>
      </c>
      <c r="C3578" t="str">
        <f>_xlfn.XLOOKUP(tbl_OrderProduct[[#This Row],[ProductID]],tbl_Product[ProductID],tbl_Product[Category])</f>
        <v>Strategy</v>
      </c>
      <c r="D3578">
        <v>1</v>
      </c>
      <c r="E3578" s="3">
        <f>_xlfn.XLOOKUP(tbl_OrderProduct[[#This Row],[ProductID]],tbl_Product[ProductID],tbl_Product[ListPrice])*tbl_OrderProduct[[#This Row],[Quantity]]</f>
        <v>34.99</v>
      </c>
    </row>
    <row r="3579" spans="1:5" x14ac:dyDescent="0.4">
      <c r="A3579" t="s">
        <v>1664</v>
      </c>
      <c r="B3579" t="s">
        <v>158</v>
      </c>
      <c r="C3579" t="str">
        <f>_xlfn.XLOOKUP(tbl_OrderProduct[[#This Row],[ProductID]],tbl_Product[ProductID],tbl_Product[Category])</f>
        <v>Classic</v>
      </c>
      <c r="D3579">
        <v>1</v>
      </c>
      <c r="E3579" s="3">
        <f>_xlfn.XLOOKUP(tbl_OrderProduct[[#This Row],[ProductID]],tbl_Product[ProductID],tbl_Product[ListPrice])*tbl_OrderProduct[[#This Row],[Quantity]]</f>
        <v>45</v>
      </c>
    </row>
    <row r="3580" spans="1:5" x14ac:dyDescent="0.4">
      <c r="A3580" t="s">
        <v>1665</v>
      </c>
      <c r="B3580" t="s">
        <v>138</v>
      </c>
      <c r="C3580" t="str">
        <f>_xlfn.XLOOKUP(tbl_OrderProduct[[#This Row],[ProductID]],tbl_Product[ProductID],tbl_Product[Category])</f>
        <v>Classic</v>
      </c>
      <c r="D3580">
        <v>1</v>
      </c>
      <c r="E3580" s="3">
        <f>_xlfn.XLOOKUP(tbl_OrderProduct[[#This Row],[ProductID]],tbl_Product[ProductID],tbl_Product[ListPrice])*tbl_OrderProduct[[#This Row],[Quantity]]</f>
        <v>62</v>
      </c>
    </row>
    <row r="3581" spans="1:5" x14ac:dyDescent="0.4">
      <c r="A3581" t="s">
        <v>1666</v>
      </c>
      <c r="B3581" t="s">
        <v>159</v>
      </c>
      <c r="C3581" t="str">
        <f>_xlfn.XLOOKUP(tbl_OrderProduct[[#This Row],[ProductID]],tbl_Product[ProductID],tbl_Product[Category])</f>
        <v>Strategy</v>
      </c>
      <c r="D3581">
        <v>1</v>
      </c>
      <c r="E3581" s="3">
        <f>_xlfn.XLOOKUP(tbl_OrderProduct[[#This Row],[ProductID]],tbl_Product[ProductID],tbl_Product[ListPrice])*tbl_OrderProduct[[#This Row],[Quantity]]</f>
        <v>58</v>
      </c>
    </row>
    <row r="3582" spans="1:5" x14ac:dyDescent="0.4">
      <c r="A3582" t="s">
        <v>1666</v>
      </c>
      <c r="B3582" t="s">
        <v>139</v>
      </c>
      <c r="C3582" t="str">
        <f>_xlfn.XLOOKUP(tbl_OrderProduct[[#This Row],[ProductID]],tbl_Product[ProductID],tbl_Product[Category])</f>
        <v>Strategy</v>
      </c>
      <c r="D3582">
        <v>1</v>
      </c>
      <c r="E3582" s="3">
        <f>_xlfn.XLOOKUP(tbl_OrderProduct[[#This Row],[ProductID]],tbl_Product[ProductID],tbl_Product[ListPrice])*tbl_OrderProduct[[#This Row],[Quantity]]</f>
        <v>54.99</v>
      </c>
    </row>
    <row r="3583" spans="1:5" x14ac:dyDescent="0.4">
      <c r="A3583" t="s">
        <v>1666</v>
      </c>
      <c r="B3583" t="s">
        <v>136</v>
      </c>
      <c r="C3583" t="str">
        <f>_xlfn.XLOOKUP(tbl_OrderProduct[[#This Row],[ProductID]],tbl_Product[ProductID],tbl_Product[Category])</f>
        <v>Party</v>
      </c>
      <c r="D3583">
        <v>1</v>
      </c>
      <c r="E3583" s="3">
        <f>_xlfn.XLOOKUP(tbl_OrderProduct[[#This Row],[ProductID]],tbl_Product[ProductID],tbl_Product[ListPrice])*tbl_OrderProduct[[#This Row],[Quantity]]</f>
        <v>33</v>
      </c>
    </row>
    <row r="3584" spans="1:5" x14ac:dyDescent="0.4">
      <c r="A3584" t="s">
        <v>1666</v>
      </c>
      <c r="B3584" t="s">
        <v>153</v>
      </c>
      <c r="C3584" t="str">
        <f>_xlfn.XLOOKUP(tbl_OrderProduct[[#This Row],[ProductID]],tbl_Product[ProductID],tbl_Product[Category])</f>
        <v>Strategy</v>
      </c>
      <c r="D3584">
        <v>1</v>
      </c>
      <c r="E3584" s="3">
        <f>_xlfn.XLOOKUP(tbl_OrderProduct[[#This Row],[ProductID]],tbl_Product[ProductID],tbl_Product[ListPrice])*tbl_OrderProduct[[#This Row],[Quantity]]</f>
        <v>37.950000000000003</v>
      </c>
    </row>
    <row r="3585" spans="1:5" x14ac:dyDescent="0.4">
      <c r="A3585" t="s">
        <v>1667</v>
      </c>
      <c r="B3585" t="s">
        <v>8</v>
      </c>
      <c r="C3585" t="str">
        <f>_xlfn.XLOOKUP(tbl_OrderProduct[[#This Row],[ProductID]],tbl_Product[ProductID],tbl_Product[Category])</f>
        <v>Adventure</v>
      </c>
      <c r="D3585">
        <v>2</v>
      </c>
      <c r="E3585" s="3">
        <f>_xlfn.XLOOKUP(tbl_OrderProduct[[#This Row],[ProductID]],tbl_Product[ProductID],tbl_Product[ListPrice])*tbl_OrderProduct[[#This Row],[Quantity]]</f>
        <v>109</v>
      </c>
    </row>
    <row r="3586" spans="1:5" x14ac:dyDescent="0.4">
      <c r="A3586" t="s">
        <v>1667</v>
      </c>
      <c r="B3586" t="s">
        <v>132</v>
      </c>
      <c r="C3586" t="str">
        <f>_xlfn.XLOOKUP(tbl_OrderProduct[[#This Row],[ProductID]],tbl_Product[ProductID],tbl_Product[Category])</f>
        <v>Strategy</v>
      </c>
      <c r="D3586">
        <v>1</v>
      </c>
      <c r="E3586" s="3">
        <f>_xlfn.XLOOKUP(tbl_OrderProduct[[#This Row],[ProductID]],tbl_Product[ProductID],tbl_Product[ListPrice])*tbl_OrderProduct[[#This Row],[Quantity]]</f>
        <v>16.5</v>
      </c>
    </row>
    <row r="3587" spans="1:5" x14ac:dyDescent="0.4">
      <c r="A3587" t="s">
        <v>1668</v>
      </c>
      <c r="B3587" t="s">
        <v>163</v>
      </c>
      <c r="C3587" t="str">
        <f>_xlfn.XLOOKUP(tbl_OrderProduct[[#This Row],[ProductID]],tbl_Product[ProductID],tbl_Product[Category])</f>
        <v>Party</v>
      </c>
      <c r="D3587">
        <v>3</v>
      </c>
      <c r="E3587" s="3">
        <f>_xlfn.XLOOKUP(tbl_OrderProduct[[#This Row],[ProductID]],tbl_Product[ProductID],tbl_Product[ListPrice])*tbl_OrderProduct[[#This Row],[Quantity]]</f>
        <v>114</v>
      </c>
    </row>
    <row r="3588" spans="1:5" x14ac:dyDescent="0.4">
      <c r="A3588" t="s">
        <v>1669</v>
      </c>
      <c r="B3588" t="s">
        <v>137</v>
      </c>
      <c r="C3588" t="str">
        <f>_xlfn.XLOOKUP(tbl_OrderProduct[[#This Row],[ProductID]],tbl_Product[ProductID],tbl_Product[Category])</f>
        <v>Classic</v>
      </c>
      <c r="D3588">
        <v>1</v>
      </c>
      <c r="E3588" s="3">
        <f>_xlfn.XLOOKUP(tbl_OrderProduct[[#This Row],[ProductID]],tbl_Product[ProductID],tbl_Product[ListPrice])*tbl_OrderProduct[[#This Row],[Quantity]]</f>
        <v>70.989999999999995</v>
      </c>
    </row>
    <row r="3589" spans="1:5" x14ac:dyDescent="0.4">
      <c r="A3589" t="s">
        <v>1669</v>
      </c>
      <c r="B3589" t="s">
        <v>7</v>
      </c>
      <c r="C3589" t="str">
        <f>_xlfn.XLOOKUP(tbl_OrderProduct[[#This Row],[ProductID]],tbl_Product[ProductID],tbl_Product[Category])</f>
        <v>Strategy</v>
      </c>
      <c r="D3589">
        <v>1</v>
      </c>
      <c r="E3589" s="3">
        <f>_xlfn.XLOOKUP(tbl_OrderProduct[[#This Row],[ProductID]],tbl_Product[ProductID],tbl_Product[ListPrice])*tbl_OrderProduct[[#This Row],[Quantity]]</f>
        <v>53</v>
      </c>
    </row>
    <row r="3590" spans="1:5" x14ac:dyDescent="0.4">
      <c r="A3590" t="s">
        <v>1670</v>
      </c>
      <c r="B3590" t="s">
        <v>158</v>
      </c>
      <c r="C3590" t="str">
        <f>_xlfn.XLOOKUP(tbl_OrderProduct[[#This Row],[ProductID]],tbl_Product[ProductID],tbl_Product[Category])</f>
        <v>Classic</v>
      </c>
      <c r="D3590">
        <v>1</v>
      </c>
      <c r="E3590" s="3">
        <f>_xlfn.XLOOKUP(tbl_OrderProduct[[#This Row],[ProductID]],tbl_Product[ProductID],tbl_Product[ListPrice])*tbl_OrderProduct[[#This Row],[Quantity]]</f>
        <v>45</v>
      </c>
    </row>
    <row r="3591" spans="1:5" x14ac:dyDescent="0.4">
      <c r="A3591" t="s">
        <v>1671</v>
      </c>
      <c r="B3591" t="s">
        <v>165</v>
      </c>
      <c r="C3591" t="str">
        <f>_xlfn.XLOOKUP(tbl_OrderProduct[[#This Row],[ProductID]],tbl_Product[ProductID],tbl_Product[Category])</f>
        <v>Party</v>
      </c>
      <c r="D3591">
        <v>1</v>
      </c>
      <c r="E3591" s="3">
        <f>_xlfn.XLOOKUP(tbl_OrderProduct[[#This Row],[ProductID]],tbl_Product[ProductID],tbl_Product[ListPrice])*tbl_OrderProduct[[#This Row],[Quantity]]</f>
        <v>26.49</v>
      </c>
    </row>
    <row r="3592" spans="1:5" x14ac:dyDescent="0.4">
      <c r="A3592" t="s">
        <v>1671</v>
      </c>
      <c r="B3592" t="s">
        <v>144</v>
      </c>
      <c r="C3592" t="str">
        <f>_xlfn.XLOOKUP(tbl_OrderProduct[[#This Row],[ProductID]],tbl_Product[ProductID],tbl_Product[Category])</f>
        <v>Strategy</v>
      </c>
      <c r="D3592">
        <v>1</v>
      </c>
      <c r="E3592" s="3">
        <f>_xlfn.XLOOKUP(tbl_OrderProduct[[#This Row],[ProductID]],tbl_Product[ProductID],tbl_Product[ListPrice])*tbl_OrderProduct[[#This Row],[Quantity]]</f>
        <v>64.95</v>
      </c>
    </row>
    <row r="3593" spans="1:5" x14ac:dyDescent="0.4">
      <c r="A3593" t="s">
        <v>1672</v>
      </c>
      <c r="B3593" t="s">
        <v>140</v>
      </c>
      <c r="C3593" t="str">
        <f>_xlfn.XLOOKUP(tbl_OrderProduct[[#This Row],[ProductID]],tbl_Product[ProductID],tbl_Product[Category])</f>
        <v>Strategy</v>
      </c>
      <c r="D3593">
        <v>1</v>
      </c>
      <c r="E3593" s="3">
        <f>_xlfn.XLOOKUP(tbl_OrderProduct[[#This Row],[ProductID]],tbl_Product[ProductID],tbl_Product[ListPrice])*tbl_OrderProduct[[#This Row],[Quantity]]</f>
        <v>63.49</v>
      </c>
    </row>
    <row r="3594" spans="1:5" x14ac:dyDescent="0.4">
      <c r="A3594" t="s">
        <v>1673</v>
      </c>
      <c r="B3594" t="s">
        <v>140</v>
      </c>
      <c r="C3594" t="str">
        <f>_xlfn.XLOOKUP(tbl_OrderProduct[[#This Row],[ProductID]],tbl_Product[ProductID],tbl_Product[Category])</f>
        <v>Strategy</v>
      </c>
      <c r="D3594">
        <v>2</v>
      </c>
      <c r="E3594" s="3">
        <f>_xlfn.XLOOKUP(tbl_OrderProduct[[#This Row],[ProductID]],tbl_Product[ProductID],tbl_Product[ListPrice])*tbl_OrderProduct[[#This Row],[Quantity]]</f>
        <v>126.98</v>
      </c>
    </row>
    <row r="3595" spans="1:5" x14ac:dyDescent="0.4">
      <c r="A3595" t="s">
        <v>1673</v>
      </c>
      <c r="B3595" t="s">
        <v>132</v>
      </c>
      <c r="C3595" t="str">
        <f>_xlfn.XLOOKUP(tbl_OrderProduct[[#This Row],[ProductID]],tbl_Product[ProductID],tbl_Product[Category])</f>
        <v>Strategy</v>
      </c>
      <c r="D3595">
        <v>3</v>
      </c>
      <c r="E3595" s="3">
        <f>_xlfn.XLOOKUP(tbl_OrderProduct[[#This Row],[ProductID]],tbl_Product[ProductID],tbl_Product[ListPrice])*tbl_OrderProduct[[#This Row],[Quantity]]</f>
        <v>49.5</v>
      </c>
    </row>
    <row r="3596" spans="1:5" x14ac:dyDescent="0.4">
      <c r="A3596" t="s">
        <v>1674</v>
      </c>
      <c r="B3596" t="s">
        <v>157</v>
      </c>
      <c r="C3596" t="str">
        <f>_xlfn.XLOOKUP(tbl_OrderProduct[[#This Row],[ProductID]],tbl_Product[ProductID],tbl_Product[Category])</f>
        <v>Strategy</v>
      </c>
      <c r="D3596">
        <v>1</v>
      </c>
      <c r="E3596" s="3">
        <f>_xlfn.XLOOKUP(tbl_OrderProduct[[#This Row],[ProductID]],tbl_Product[ProductID],tbl_Product[ListPrice])*tbl_OrderProduct[[#This Row],[Quantity]]</f>
        <v>47</v>
      </c>
    </row>
    <row r="3597" spans="1:5" x14ac:dyDescent="0.4">
      <c r="A3597" t="s">
        <v>1674</v>
      </c>
      <c r="B3597" t="s">
        <v>142</v>
      </c>
      <c r="C3597" t="str">
        <f>_xlfn.XLOOKUP(tbl_OrderProduct[[#This Row],[ProductID]],tbl_Product[ProductID],tbl_Product[Category])</f>
        <v>Classic</v>
      </c>
      <c r="D3597">
        <v>2</v>
      </c>
      <c r="E3597" s="3">
        <f>_xlfn.XLOOKUP(tbl_OrderProduct[[#This Row],[ProductID]],tbl_Product[ProductID],tbl_Product[ListPrice])*tbl_OrderProduct[[#This Row],[Quantity]]</f>
        <v>98.98</v>
      </c>
    </row>
    <row r="3598" spans="1:5" x14ac:dyDescent="0.4">
      <c r="A3598" t="s">
        <v>1674</v>
      </c>
      <c r="B3598" t="s">
        <v>133</v>
      </c>
      <c r="C3598" t="str">
        <f>_xlfn.XLOOKUP(tbl_OrderProduct[[#This Row],[ProductID]],tbl_Product[ProductID],tbl_Product[Category])</f>
        <v>Adventure</v>
      </c>
      <c r="D3598">
        <v>1</v>
      </c>
      <c r="E3598" s="3">
        <f>_xlfn.XLOOKUP(tbl_OrderProduct[[#This Row],[ProductID]],tbl_Product[ProductID],tbl_Product[ListPrice])*tbl_OrderProduct[[#This Row],[Quantity]]</f>
        <v>23.95</v>
      </c>
    </row>
    <row r="3599" spans="1:5" x14ac:dyDescent="0.4">
      <c r="A3599" t="s">
        <v>1674</v>
      </c>
      <c r="B3599" t="s">
        <v>131</v>
      </c>
      <c r="C3599" t="str">
        <f>_xlfn.XLOOKUP(tbl_OrderProduct[[#This Row],[ProductID]],tbl_Product[ProductID],tbl_Product[Category])</f>
        <v>Strategy</v>
      </c>
      <c r="D3599">
        <v>2</v>
      </c>
      <c r="E3599" s="3">
        <f>_xlfn.XLOOKUP(tbl_OrderProduct[[#This Row],[ProductID]],tbl_Product[ProductID],tbl_Product[ListPrice])*tbl_OrderProduct[[#This Row],[Quantity]]</f>
        <v>98</v>
      </c>
    </row>
    <row r="3600" spans="1:5" x14ac:dyDescent="0.4">
      <c r="A3600" t="s">
        <v>1675</v>
      </c>
      <c r="B3600" t="s">
        <v>5</v>
      </c>
      <c r="C3600" t="str">
        <f>_xlfn.XLOOKUP(tbl_OrderProduct[[#This Row],[ProductID]],tbl_Product[ProductID],tbl_Product[Category])</f>
        <v>Strategy</v>
      </c>
      <c r="D3600">
        <v>1</v>
      </c>
      <c r="E3600" s="3">
        <f>_xlfn.XLOOKUP(tbl_OrderProduct[[#This Row],[ProductID]],tbl_Product[ProductID],tbl_Product[ListPrice])*tbl_OrderProduct[[#This Row],[Quantity]]</f>
        <v>49.95</v>
      </c>
    </row>
    <row r="3601" spans="1:5" x14ac:dyDescent="0.4">
      <c r="A3601" t="s">
        <v>1676</v>
      </c>
      <c r="B3601" t="s">
        <v>158</v>
      </c>
      <c r="C3601" t="str">
        <f>_xlfn.XLOOKUP(tbl_OrderProduct[[#This Row],[ProductID]],tbl_Product[ProductID],tbl_Product[Category])</f>
        <v>Classic</v>
      </c>
      <c r="D3601">
        <v>1</v>
      </c>
      <c r="E3601" s="3">
        <f>_xlfn.XLOOKUP(tbl_OrderProduct[[#This Row],[ProductID]],tbl_Product[ProductID],tbl_Product[ListPrice])*tbl_OrderProduct[[#This Row],[Quantity]]</f>
        <v>45</v>
      </c>
    </row>
    <row r="3602" spans="1:5" x14ac:dyDescent="0.4">
      <c r="A3602" t="s">
        <v>1676</v>
      </c>
      <c r="B3602" t="s">
        <v>147</v>
      </c>
      <c r="C3602" t="str">
        <f>_xlfn.XLOOKUP(tbl_OrderProduct[[#This Row],[ProductID]],tbl_Product[ProductID],tbl_Product[Category])</f>
        <v>Classic</v>
      </c>
      <c r="D3602">
        <v>1</v>
      </c>
      <c r="E3602" s="3">
        <f>_xlfn.XLOOKUP(tbl_OrderProduct[[#This Row],[ProductID]],tbl_Product[ProductID],tbl_Product[ListPrice])*tbl_OrderProduct[[#This Row],[Quantity]]</f>
        <v>40.950000000000003</v>
      </c>
    </row>
    <row r="3603" spans="1:5" x14ac:dyDescent="0.4">
      <c r="A3603" t="s">
        <v>1676</v>
      </c>
      <c r="B3603" t="s">
        <v>141</v>
      </c>
      <c r="C3603" t="str">
        <f>_xlfn.XLOOKUP(tbl_OrderProduct[[#This Row],[ProductID]],tbl_Product[ProductID],tbl_Product[Category])</f>
        <v>Strategy</v>
      </c>
      <c r="D3603">
        <v>1</v>
      </c>
      <c r="E3603" s="3">
        <f>_xlfn.XLOOKUP(tbl_OrderProduct[[#This Row],[ProductID]],tbl_Product[ProductID],tbl_Product[ListPrice])*tbl_OrderProduct[[#This Row],[Quantity]]</f>
        <v>24</v>
      </c>
    </row>
    <row r="3604" spans="1:5" x14ac:dyDescent="0.4">
      <c r="A3604" t="s">
        <v>1677</v>
      </c>
      <c r="B3604" t="s">
        <v>11</v>
      </c>
      <c r="C3604" t="str">
        <f>_xlfn.XLOOKUP(tbl_OrderProduct[[#This Row],[ProductID]],tbl_Product[ProductID],tbl_Product[Category])</f>
        <v>Adventure</v>
      </c>
      <c r="D3604">
        <v>1</v>
      </c>
      <c r="E3604" s="3">
        <f>_xlfn.XLOOKUP(tbl_OrderProduct[[#This Row],[ProductID]],tbl_Product[ProductID],tbl_Product[ListPrice])*tbl_OrderProduct[[#This Row],[Quantity]]</f>
        <v>19.95</v>
      </c>
    </row>
    <row r="3605" spans="1:5" x14ac:dyDescent="0.4">
      <c r="A3605" t="s">
        <v>1677</v>
      </c>
      <c r="B3605" t="s">
        <v>151</v>
      </c>
      <c r="C3605" t="str">
        <f>_xlfn.XLOOKUP(tbl_OrderProduct[[#This Row],[ProductID]],tbl_Product[ProductID],tbl_Product[Category])</f>
        <v>Adventure</v>
      </c>
      <c r="D3605">
        <v>1</v>
      </c>
      <c r="E3605" s="3">
        <f>_xlfn.XLOOKUP(tbl_OrderProduct[[#This Row],[ProductID]],tbl_Product[ProductID],tbl_Product[ListPrice])*tbl_OrderProduct[[#This Row],[Quantity]]</f>
        <v>60.95</v>
      </c>
    </row>
    <row r="3606" spans="1:5" x14ac:dyDescent="0.4">
      <c r="A3606" t="s">
        <v>1677</v>
      </c>
      <c r="B3606" t="s">
        <v>5</v>
      </c>
      <c r="C3606" t="str">
        <f>_xlfn.XLOOKUP(tbl_OrderProduct[[#This Row],[ProductID]],tbl_Product[ProductID],tbl_Product[Category])</f>
        <v>Strategy</v>
      </c>
      <c r="D3606">
        <v>1</v>
      </c>
      <c r="E3606" s="3">
        <f>_xlfn.XLOOKUP(tbl_OrderProduct[[#This Row],[ProductID]],tbl_Product[ProductID],tbl_Product[ListPrice])*tbl_OrderProduct[[#This Row],[Quantity]]</f>
        <v>49.95</v>
      </c>
    </row>
    <row r="3607" spans="1:5" x14ac:dyDescent="0.4">
      <c r="A3607" t="s">
        <v>1677</v>
      </c>
      <c r="B3607" t="s">
        <v>10</v>
      </c>
      <c r="C3607" t="str">
        <f>_xlfn.XLOOKUP(tbl_OrderProduct[[#This Row],[ProductID]],tbl_Product[ProductID],tbl_Product[Category])</f>
        <v>Party</v>
      </c>
      <c r="D3607">
        <v>2</v>
      </c>
      <c r="E3607" s="3">
        <f>_xlfn.XLOOKUP(tbl_OrderProduct[[#This Row],[ProductID]],tbl_Product[ProductID],tbl_Product[ListPrice])*tbl_OrderProduct[[#This Row],[Quantity]]</f>
        <v>98</v>
      </c>
    </row>
    <row r="3608" spans="1:5" x14ac:dyDescent="0.4">
      <c r="A3608" t="s">
        <v>1677</v>
      </c>
      <c r="B3608" t="s">
        <v>143</v>
      </c>
      <c r="C3608" t="str">
        <f>_xlfn.XLOOKUP(tbl_OrderProduct[[#This Row],[ProductID]],tbl_Product[ProductID],tbl_Product[Category])</f>
        <v>Party</v>
      </c>
      <c r="D3608">
        <v>1</v>
      </c>
      <c r="E3608" s="3">
        <f>_xlfn.XLOOKUP(tbl_OrderProduct[[#This Row],[ProductID]],tbl_Product[ProductID],tbl_Product[ListPrice])*tbl_OrderProduct[[#This Row],[Quantity]]</f>
        <v>21.95</v>
      </c>
    </row>
    <row r="3609" spans="1:5" x14ac:dyDescent="0.4">
      <c r="A3609" t="s">
        <v>1678</v>
      </c>
      <c r="B3609" t="s">
        <v>145</v>
      </c>
      <c r="C3609" t="str">
        <f>_xlfn.XLOOKUP(tbl_OrderProduct[[#This Row],[ProductID]],tbl_Product[ProductID],tbl_Product[Category])</f>
        <v>Adventure</v>
      </c>
      <c r="D3609">
        <v>1</v>
      </c>
      <c r="E3609" s="3">
        <f>_xlfn.XLOOKUP(tbl_OrderProduct[[#This Row],[ProductID]],tbl_Product[ProductID],tbl_Product[ListPrice])*tbl_OrderProduct[[#This Row],[Quantity]]</f>
        <v>40.5</v>
      </c>
    </row>
    <row r="3610" spans="1:5" x14ac:dyDescent="0.4">
      <c r="A3610" t="s">
        <v>1678</v>
      </c>
      <c r="B3610" t="s">
        <v>139</v>
      </c>
      <c r="C3610" t="str">
        <f>_xlfn.XLOOKUP(tbl_OrderProduct[[#This Row],[ProductID]],tbl_Product[ProductID],tbl_Product[Category])</f>
        <v>Strategy</v>
      </c>
      <c r="D3610">
        <v>1</v>
      </c>
      <c r="E3610" s="3">
        <f>_xlfn.XLOOKUP(tbl_OrderProduct[[#This Row],[ProductID]],tbl_Product[ProductID],tbl_Product[ListPrice])*tbl_OrderProduct[[#This Row],[Quantity]]</f>
        <v>54.99</v>
      </c>
    </row>
    <row r="3611" spans="1:5" x14ac:dyDescent="0.4">
      <c r="A3611" t="s">
        <v>1678</v>
      </c>
      <c r="B3611" t="s">
        <v>161</v>
      </c>
      <c r="C3611" t="str">
        <f>_xlfn.XLOOKUP(tbl_OrderProduct[[#This Row],[ProductID]],tbl_Product[ProductID],tbl_Product[Category])</f>
        <v>Strategy</v>
      </c>
      <c r="D3611">
        <v>2</v>
      </c>
      <c r="E3611" s="3">
        <f>_xlfn.XLOOKUP(tbl_OrderProduct[[#This Row],[ProductID]],tbl_Product[ProductID],tbl_Product[ListPrice])*tbl_OrderProduct[[#This Row],[Quantity]]</f>
        <v>111.9</v>
      </c>
    </row>
    <row r="3612" spans="1:5" x14ac:dyDescent="0.4">
      <c r="A3612" t="s">
        <v>1678</v>
      </c>
      <c r="B3612" t="s">
        <v>133</v>
      </c>
      <c r="C3612" t="str">
        <f>_xlfn.XLOOKUP(tbl_OrderProduct[[#This Row],[ProductID]],tbl_Product[ProductID],tbl_Product[Category])</f>
        <v>Adventure</v>
      </c>
      <c r="D3612">
        <v>2</v>
      </c>
      <c r="E3612" s="3">
        <f>_xlfn.XLOOKUP(tbl_OrderProduct[[#This Row],[ProductID]],tbl_Product[ProductID],tbl_Product[ListPrice])*tbl_OrderProduct[[#This Row],[Quantity]]</f>
        <v>47.9</v>
      </c>
    </row>
    <row r="3613" spans="1:5" x14ac:dyDescent="0.4">
      <c r="A3613" t="s">
        <v>1678</v>
      </c>
      <c r="B3613" t="s">
        <v>162</v>
      </c>
      <c r="C3613" t="str">
        <f>_xlfn.XLOOKUP(tbl_OrderProduct[[#This Row],[ProductID]],tbl_Product[ProductID],tbl_Product[Category])</f>
        <v>Strategy</v>
      </c>
      <c r="D3613">
        <v>1</v>
      </c>
      <c r="E3613" s="3">
        <f>_xlfn.XLOOKUP(tbl_OrderProduct[[#This Row],[ProductID]],tbl_Product[ProductID],tbl_Product[ListPrice])*tbl_OrderProduct[[#This Row],[Quantity]]</f>
        <v>17.5</v>
      </c>
    </row>
    <row r="3614" spans="1:5" x14ac:dyDescent="0.4">
      <c r="A3614" t="s">
        <v>1679</v>
      </c>
      <c r="B3614" t="s">
        <v>138</v>
      </c>
      <c r="C3614" t="str">
        <f>_xlfn.XLOOKUP(tbl_OrderProduct[[#This Row],[ProductID]],tbl_Product[ProductID],tbl_Product[Category])</f>
        <v>Classic</v>
      </c>
      <c r="D3614">
        <v>2</v>
      </c>
      <c r="E3614" s="3">
        <f>_xlfn.XLOOKUP(tbl_OrderProduct[[#This Row],[ProductID]],tbl_Product[ProductID],tbl_Product[ListPrice])*tbl_OrderProduct[[#This Row],[Quantity]]</f>
        <v>124</v>
      </c>
    </row>
    <row r="3615" spans="1:5" x14ac:dyDescent="0.4">
      <c r="A3615" t="s">
        <v>1679</v>
      </c>
      <c r="B3615" t="s">
        <v>146</v>
      </c>
      <c r="C3615" t="str">
        <f>_xlfn.XLOOKUP(tbl_OrderProduct[[#This Row],[ProductID]],tbl_Product[ProductID],tbl_Product[Category])</f>
        <v>Strategy</v>
      </c>
      <c r="D3615">
        <v>1</v>
      </c>
      <c r="E3615" s="3">
        <f>_xlfn.XLOOKUP(tbl_OrderProduct[[#This Row],[ProductID]],tbl_Product[ProductID],tbl_Product[ListPrice])*tbl_OrderProduct[[#This Row],[Quantity]]</f>
        <v>49.49</v>
      </c>
    </row>
    <row r="3616" spans="1:5" x14ac:dyDescent="0.4">
      <c r="A3616" t="s">
        <v>1679</v>
      </c>
      <c r="B3616" t="s">
        <v>147</v>
      </c>
      <c r="C3616" t="str">
        <f>_xlfn.XLOOKUP(tbl_OrderProduct[[#This Row],[ProductID]],tbl_Product[ProductID],tbl_Product[Category])</f>
        <v>Classic</v>
      </c>
      <c r="D3616">
        <v>1</v>
      </c>
      <c r="E3616" s="3">
        <f>_xlfn.XLOOKUP(tbl_OrderProduct[[#This Row],[ProductID]],tbl_Product[ProductID],tbl_Product[ListPrice])*tbl_OrderProduct[[#This Row],[Quantity]]</f>
        <v>40.950000000000003</v>
      </c>
    </row>
    <row r="3617" spans="1:5" x14ac:dyDescent="0.4">
      <c r="A3617" t="s">
        <v>1679</v>
      </c>
      <c r="B3617" t="s">
        <v>140</v>
      </c>
      <c r="C3617" t="str">
        <f>_xlfn.XLOOKUP(tbl_OrderProduct[[#This Row],[ProductID]],tbl_Product[ProductID],tbl_Product[Category])</f>
        <v>Strategy</v>
      </c>
      <c r="D3617">
        <v>1</v>
      </c>
      <c r="E3617" s="3">
        <f>_xlfn.XLOOKUP(tbl_OrderProduct[[#This Row],[ProductID]],tbl_Product[ProductID],tbl_Product[ListPrice])*tbl_OrderProduct[[#This Row],[Quantity]]</f>
        <v>63.49</v>
      </c>
    </row>
    <row r="3618" spans="1:5" x14ac:dyDescent="0.4">
      <c r="A3618" t="s">
        <v>1680</v>
      </c>
      <c r="B3618" t="s">
        <v>2</v>
      </c>
      <c r="C3618" t="str">
        <f>_xlfn.XLOOKUP(tbl_OrderProduct[[#This Row],[ProductID]],tbl_Product[ProductID],tbl_Product[Category])</f>
        <v>Strategy</v>
      </c>
      <c r="D3618">
        <v>1</v>
      </c>
      <c r="E3618" s="3">
        <f>_xlfn.XLOOKUP(tbl_OrderProduct[[#This Row],[ProductID]],tbl_Product[ProductID],tbl_Product[ListPrice])*tbl_OrderProduct[[#This Row],[Quantity]]</f>
        <v>12.95</v>
      </c>
    </row>
    <row r="3619" spans="1:5" x14ac:dyDescent="0.4">
      <c r="A3619" t="s">
        <v>1681</v>
      </c>
      <c r="B3619" t="s">
        <v>149</v>
      </c>
      <c r="C3619" t="str">
        <f>_xlfn.XLOOKUP(tbl_OrderProduct[[#This Row],[ProductID]],tbl_Product[ProductID],tbl_Product[Category])</f>
        <v>Co-op</v>
      </c>
      <c r="D3619">
        <v>2</v>
      </c>
      <c r="E3619" s="3">
        <f>_xlfn.XLOOKUP(tbl_OrderProduct[[#This Row],[ProductID]],tbl_Product[ProductID],tbl_Product[ListPrice])*tbl_OrderProduct[[#This Row],[Quantity]]</f>
        <v>41.98</v>
      </c>
    </row>
    <row r="3620" spans="1:5" x14ac:dyDescent="0.4">
      <c r="A3620" t="s">
        <v>1681</v>
      </c>
      <c r="B3620" t="s">
        <v>131</v>
      </c>
      <c r="C3620" t="str">
        <f>_xlfn.XLOOKUP(tbl_OrderProduct[[#This Row],[ProductID]],tbl_Product[ProductID],tbl_Product[Category])</f>
        <v>Strategy</v>
      </c>
      <c r="D3620">
        <v>2</v>
      </c>
      <c r="E3620" s="3">
        <f>_xlfn.XLOOKUP(tbl_OrderProduct[[#This Row],[ProductID]],tbl_Product[ProductID],tbl_Product[ListPrice])*tbl_OrderProduct[[#This Row],[Quantity]]</f>
        <v>98</v>
      </c>
    </row>
    <row r="3621" spans="1:5" x14ac:dyDescent="0.4">
      <c r="A3621" t="s">
        <v>1682</v>
      </c>
      <c r="B3621" t="s">
        <v>145</v>
      </c>
      <c r="C3621" t="str">
        <f>_xlfn.XLOOKUP(tbl_OrderProduct[[#This Row],[ProductID]],tbl_Product[ProductID],tbl_Product[Category])</f>
        <v>Adventure</v>
      </c>
      <c r="D3621">
        <v>1</v>
      </c>
      <c r="E3621" s="3">
        <f>_xlfn.XLOOKUP(tbl_OrderProduct[[#This Row],[ProductID]],tbl_Product[ProductID],tbl_Product[ListPrice])*tbl_OrderProduct[[#This Row],[Quantity]]</f>
        <v>40.5</v>
      </c>
    </row>
    <row r="3622" spans="1:5" x14ac:dyDescent="0.4">
      <c r="A3622" t="s">
        <v>1683</v>
      </c>
      <c r="B3622" t="s">
        <v>156</v>
      </c>
      <c r="C3622" t="str">
        <f>_xlfn.XLOOKUP(tbl_OrderProduct[[#This Row],[ProductID]],tbl_Product[ProductID],tbl_Product[Category])</f>
        <v>Strategy</v>
      </c>
      <c r="D3622">
        <v>1</v>
      </c>
      <c r="E3622" s="3">
        <f>_xlfn.XLOOKUP(tbl_OrderProduct[[#This Row],[ProductID]],tbl_Product[ProductID],tbl_Product[ListPrice])*tbl_OrderProduct[[#This Row],[Quantity]]</f>
        <v>40.99</v>
      </c>
    </row>
    <row r="3623" spans="1:5" x14ac:dyDescent="0.4">
      <c r="A3623" t="s">
        <v>1683</v>
      </c>
      <c r="B3623" t="s">
        <v>9</v>
      </c>
      <c r="C3623" t="str">
        <f>_xlfn.XLOOKUP(tbl_OrderProduct[[#This Row],[ProductID]],tbl_Product[ProductID],tbl_Product[Category])</f>
        <v>Strategy</v>
      </c>
      <c r="D3623">
        <v>1</v>
      </c>
      <c r="E3623" s="3">
        <f>_xlfn.XLOOKUP(tbl_OrderProduct[[#This Row],[ProductID]],tbl_Product[ProductID],tbl_Product[ListPrice])*tbl_OrderProduct[[#This Row],[Quantity]]</f>
        <v>73.95</v>
      </c>
    </row>
    <row r="3624" spans="1:5" x14ac:dyDescent="0.4">
      <c r="A3624" t="s">
        <v>1683</v>
      </c>
      <c r="B3624" t="s">
        <v>132</v>
      </c>
      <c r="C3624" t="str">
        <f>_xlfn.XLOOKUP(tbl_OrderProduct[[#This Row],[ProductID]],tbl_Product[ProductID],tbl_Product[Category])</f>
        <v>Strategy</v>
      </c>
      <c r="D3624">
        <v>1</v>
      </c>
      <c r="E3624" s="3">
        <f>_xlfn.XLOOKUP(tbl_OrderProduct[[#This Row],[ProductID]],tbl_Product[ProductID],tbl_Product[ListPrice])*tbl_OrderProduct[[#This Row],[Quantity]]</f>
        <v>16.5</v>
      </c>
    </row>
    <row r="3625" spans="1:5" x14ac:dyDescent="0.4">
      <c r="A3625" t="s">
        <v>1683</v>
      </c>
      <c r="B3625" t="s">
        <v>134</v>
      </c>
      <c r="C3625" t="str">
        <f>_xlfn.XLOOKUP(tbl_OrderProduct[[#This Row],[ProductID]],tbl_Product[ProductID],tbl_Product[Category])</f>
        <v>Co-op</v>
      </c>
      <c r="D3625">
        <v>1</v>
      </c>
      <c r="E3625" s="3">
        <f>_xlfn.XLOOKUP(tbl_OrderProduct[[#This Row],[ProductID]],tbl_Product[ProductID],tbl_Product[ListPrice])*tbl_OrderProduct[[#This Row],[Quantity]]</f>
        <v>33.5</v>
      </c>
    </row>
    <row r="3626" spans="1:5" x14ac:dyDescent="0.4">
      <c r="A3626" t="s">
        <v>1683</v>
      </c>
      <c r="B3626" t="s">
        <v>136</v>
      </c>
      <c r="C3626" t="str">
        <f>_xlfn.XLOOKUP(tbl_OrderProduct[[#This Row],[ProductID]],tbl_Product[ProductID],tbl_Product[Category])</f>
        <v>Party</v>
      </c>
      <c r="D3626">
        <v>1</v>
      </c>
      <c r="E3626" s="3">
        <f>_xlfn.XLOOKUP(tbl_OrderProduct[[#This Row],[ProductID]],tbl_Product[ProductID],tbl_Product[ListPrice])*tbl_OrderProduct[[#This Row],[Quantity]]</f>
        <v>33</v>
      </c>
    </row>
    <row r="3627" spans="1:5" x14ac:dyDescent="0.4">
      <c r="A3627" t="s">
        <v>1684</v>
      </c>
      <c r="B3627" t="s">
        <v>153</v>
      </c>
      <c r="C3627" t="str">
        <f>_xlfn.XLOOKUP(tbl_OrderProduct[[#This Row],[ProductID]],tbl_Product[ProductID],tbl_Product[Category])</f>
        <v>Strategy</v>
      </c>
      <c r="D3627">
        <v>2</v>
      </c>
      <c r="E3627" s="3">
        <f>_xlfn.XLOOKUP(tbl_OrderProduct[[#This Row],[ProductID]],tbl_Product[ProductID],tbl_Product[ListPrice])*tbl_OrderProduct[[#This Row],[Quantity]]</f>
        <v>75.900000000000006</v>
      </c>
    </row>
    <row r="3628" spans="1:5" x14ac:dyDescent="0.4">
      <c r="A3628" t="s">
        <v>1684</v>
      </c>
      <c r="B3628" t="s">
        <v>10</v>
      </c>
      <c r="C3628" t="str">
        <f>_xlfn.XLOOKUP(tbl_OrderProduct[[#This Row],[ProductID]],tbl_Product[ProductID],tbl_Product[Category])</f>
        <v>Party</v>
      </c>
      <c r="D3628">
        <v>1</v>
      </c>
      <c r="E3628" s="3">
        <f>_xlfn.XLOOKUP(tbl_OrderProduct[[#This Row],[ProductID]],tbl_Product[ProductID],tbl_Product[ListPrice])*tbl_OrderProduct[[#This Row],[Quantity]]</f>
        <v>49</v>
      </c>
    </row>
    <row r="3629" spans="1:5" x14ac:dyDescent="0.4">
      <c r="A3629" t="s">
        <v>1685</v>
      </c>
      <c r="B3629" t="s">
        <v>134</v>
      </c>
      <c r="C3629" t="str">
        <f>_xlfn.XLOOKUP(tbl_OrderProduct[[#This Row],[ProductID]],tbl_Product[ProductID],tbl_Product[Category])</f>
        <v>Co-op</v>
      </c>
      <c r="D3629">
        <v>1</v>
      </c>
      <c r="E3629" s="3">
        <f>_xlfn.XLOOKUP(tbl_OrderProduct[[#This Row],[ProductID]],tbl_Product[ProductID],tbl_Product[ListPrice])*tbl_OrderProduct[[#This Row],[Quantity]]</f>
        <v>33.5</v>
      </c>
    </row>
    <row r="3630" spans="1:5" x14ac:dyDescent="0.4">
      <c r="A3630" t="s">
        <v>1685</v>
      </c>
      <c r="B3630" t="s">
        <v>165</v>
      </c>
      <c r="C3630" t="str">
        <f>_xlfn.XLOOKUP(tbl_OrderProduct[[#This Row],[ProductID]],tbl_Product[ProductID],tbl_Product[Category])</f>
        <v>Party</v>
      </c>
      <c r="D3630">
        <v>1</v>
      </c>
      <c r="E3630" s="3">
        <f>_xlfn.XLOOKUP(tbl_OrderProduct[[#This Row],[ProductID]],tbl_Product[ProductID],tbl_Product[ListPrice])*tbl_OrderProduct[[#This Row],[Quantity]]</f>
        <v>26.49</v>
      </c>
    </row>
    <row r="3631" spans="1:5" x14ac:dyDescent="0.4">
      <c r="A3631" t="s">
        <v>1685</v>
      </c>
      <c r="B3631" t="s">
        <v>8</v>
      </c>
      <c r="C3631" t="str">
        <f>_xlfn.XLOOKUP(tbl_OrderProduct[[#This Row],[ProductID]],tbl_Product[ProductID],tbl_Product[Category])</f>
        <v>Adventure</v>
      </c>
      <c r="D3631">
        <v>1</v>
      </c>
      <c r="E3631" s="3">
        <f>_xlfn.XLOOKUP(tbl_OrderProduct[[#This Row],[ProductID]],tbl_Product[ProductID],tbl_Product[ListPrice])*tbl_OrderProduct[[#This Row],[Quantity]]</f>
        <v>54.5</v>
      </c>
    </row>
    <row r="3632" spans="1:5" x14ac:dyDescent="0.4">
      <c r="A3632" t="s">
        <v>1685</v>
      </c>
      <c r="B3632" t="s">
        <v>140</v>
      </c>
      <c r="C3632" t="str">
        <f>_xlfn.XLOOKUP(tbl_OrderProduct[[#This Row],[ProductID]],tbl_Product[ProductID],tbl_Product[Category])</f>
        <v>Strategy</v>
      </c>
      <c r="D3632">
        <v>2</v>
      </c>
      <c r="E3632" s="3">
        <f>_xlfn.XLOOKUP(tbl_OrderProduct[[#This Row],[ProductID]],tbl_Product[ProductID],tbl_Product[ListPrice])*tbl_OrderProduct[[#This Row],[Quantity]]</f>
        <v>126.98</v>
      </c>
    </row>
    <row r="3633" spans="1:5" x14ac:dyDescent="0.4">
      <c r="A3633" t="s">
        <v>1685</v>
      </c>
      <c r="B3633" t="s">
        <v>11</v>
      </c>
      <c r="C3633" t="str">
        <f>_xlfn.XLOOKUP(tbl_OrderProduct[[#This Row],[ProductID]],tbl_Product[ProductID],tbl_Product[Category])</f>
        <v>Adventure</v>
      </c>
      <c r="D3633">
        <v>1</v>
      </c>
      <c r="E3633" s="3">
        <f>_xlfn.XLOOKUP(tbl_OrderProduct[[#This Row],[ProductID]],tbl_Product[ProductID],tbl_Product[ListPrice])*tbl_OrderProduct[[#This Row],[Quantity]]</f>
        <v>19.95</v>
      </c>
    </row>
    <row r="3634" spans="1:5" x14ac:dyDescent="0.4">
      <c r="A3634" t="s">
        <v>1686</v>
      </c>
      <c r="B3634" t="s">
        <v>152</v>
      </c>
      <c r="C3634" t="str">
        <f>_xlfn.XLOOKUP(tbl_OrderProduct[[#This Row],[ProductID]],tbl_Product[ProductID],tbl_Product[Category])</f>
        <v>Party</v>
      </c>
      <c r="D3634">
        <v>2</v>
      </c>
      <c r="E3634" s="3">
        <f>_xlfn.XLOOKUP(tbl_OrderProduct[[#This Row],[ProductID]],tbl_Product[ProductID],tbl_Product[ListPrice])*tbl_OrderProduct[[#This Row],[Quantity]]</f>
        <v>119.9</v>
      </c>
    </row>
    <row r="3635" spans="1:5" x14ac:dyDescent="0.4">
      <c r="A3635" t="s">
        <v>1686</v>
      </c>
      <c r="B3635" t="s">
        <v>157</v>
      </c>
      <c r="C3635" t="str">
        <f>_xlfn.XLOOKUP(tbl_OrderProduct[[#This Row],[ProductID]],tbl_Product[ProductID],tbl_Product[Category])</f>
        <v>Strategy</v>
      </c>
      <c r="D3635">
        <v>1</v>
      </c>
      <c r="E3635" s="3">
        <f>_xlfn.XLOOKUP(tbl_OrderProduct[[#This Row],[ProductID]],tbl_Product[ProductID],tbl_Product[ListPrice])*tbl_OrderProduct[[#This Row],[Quantity]]</f>
        <v>47</v>
      </c>
    </row>
    <row r="3636" spans="1:5" x14ac:dyDescent="0.4">
      <c r="A3636" t="s">
        <v>1686</v>
      </c>
      <c r="B3636" t="s">
        <v>164</v>
      </c>
      <c r="C3636" t="str">
        <f>_xlfn.XLOOKUP(tbl_OrderProduct[[#This Row],[ProductID]],tbl_Product[ProductID],tbl_Product[Category])</f>
        <v>Strategy</v>
      </c>
      <c r="D3636">
        <v>2</v>
      </c>
      <c r="E3636" s="3">
        <f>_xlfn.XLOOKUP(tbl_OrderProduct[[#This Row],[ProductID]],tbl_Product[ProductID],tbl_Product[ListPrice])*tbl_OrderProduct[[#This Row],[Quantity]]</f>
        <v>58</v>
      </c>
    </row>
    <row r="3637" spans="1:5" x14ac:dyDescent="0.4">
      <c r="A3637" t="s">
        <v>1686</v>
      </c>
      <c r="B3637" t="s">
        <v>145</v>
      </c>
      <c r="C3637" t="str">
        <f>_xlfn.XLOOKUP(tbl_OrderProduct[[#This Row],[ProductID]],tbl_Product[ProductID],tbl_Product[Category])</f>
        <v>Adventure</v>
      </c>
      <c r="D3637">
        <v>1</v>
      </c>
      <c r="E3637" s="3">
        <f>_xlfn.XLOOKUP(tbl_OrderProduct[[#This Row],[ProductID]],tbl_Product[ProductID],tbl_Product[ListPrice])*tbl_OrderProduct[[#This Row],[Quantity]]</f>
        <v>40.5</v>
      </c>
    </row>
    <row r="3638" spans="1:5" x14ac:dyDescent="0.4">
      <c r="A3638" t="s">
        <v>1686</v>
      </c>
      <c r="B3638" t="s">
        <v>160</v>
      </c>
      <c r="C3638" t="str">
        <f>_xlfn.XLOOKUP(tbl_OrderProduct[[#This Row],[ProductID]],tbl_Product[ProductID],tbl_Product[Category])</f>
        <v>Co-op</v>
      </c>
      <c r="D3638">
        <v>1</v>
      </c>
      <c r="E3638" s="3">
        <f>_xlfn.XLOOKUP(tbl_OrderProduct[[#This Row],[ProductID]],tbl_Product[ProductID],tbl_Product[ListPrice])*tbl_OrderProduct[[#This Row],[Quantity]]</f>
        <v>38.49</v>
      </c>
    </row>
    <row r="3639" spans="1:5" x14ac:dyDescent="0.4">
      <c r="A3639" t="s">
        <v>1687</v>
      </c>
      <c r="B3639" t="s">
        <v>157</v>
      </c>
      <c r="C3639" t="str">
        <f>_xlfn.XLOOKUP(tbl_OrderProduct[[#This Row],[ProductID]],tbl_Product[ProductID],tbl_Product[Category])</f>
        <v>Strategy</v>
      </c>
      <c r="D3639">
        <v>1</v>
      </c>
      <c r="E3639" s="3">
        <f>_xlfn.XLOOKUP(tbl_OrderProduct[[#This Row],[ProductID]],tbl_Product[ProductID],tbl_Product[ListPrice])*tbl_OrderProduct[[#This Row],[Quantity]]</f>
        <v>47</v>
      </c>
    </row>
    <row r="3640" spans="1:5" x14ac:dyDescent="0.4">
      <c r="A3640" t="s">
        <v>1687</v>
      </c>
      <c r="B3640" t="s">
        <v>137</v>
      </c>
      <c r="C3640" t="str">
        <f>_xlfn.XLOOKUP(tbl_OrderProduct[[#This Row],[ProductID]],tbl_Product[ProductID],tbl_Product[Category])</f>
        <v>Classic</v>
      </c>
      <c r="D3640">
        <v>1</v>
      </c>
      <c r="E3640" s="3">
        <f>_xlfn.XLOOKUP(tbl_OrderProduct[[#This Row],[ProductID]],tbl_Product[ProductID],tbl_Product[ListPrice])*tbl_OrderProduct[[#This Row],[Quantity]]</f>
        <v>70.989999999999995</v>
      </c>
    </row>
    <row r="3641" spans="1:5" x14ac:dyDescent="0.4">
      <c r="A3641" t="s">
        <v>1688</v>
      </c>
      <c r="B3641" t="s">
        <v>164</v>
      </c>
      <c r="C3641" t="str">
        <f>_xlfn.XLOOKUP(tbl_OrderProduct[[#This Row],[ProductID]],tbl_Product[ProductID],tbl_Product[Category])</f>
        <v>Strategy</v>
      </c>
      <c r="D3641">
        <v>1</v>
      </c>
      <c r="E3641" s="3">
        <f>_xlfn.XLOOKUP(tbl_OrderProduct[[#This Row],[ProductID]],tbl_Product[ProductID],tbl_Product[ListPrice])*tbl_OrderProduct[[#This Row],[Quantity]]</f>
        <v>29</v>
      </c>
    </row>
    <row r="3642" spans="1:5" x14ac:dyDescent="0.4">
      <c r="A3642" t="s">
        <v>1688</v>
      </c>
      <c r="B3642" t="s">
        <v>156</v>
      </c>
      <c r="C3642" t="str">
        <f>_xlfn.XLOOKUP(tbl_OrderProduct[[#This Row],[ProductID]],tbl_Product[ProductID],tbl_Product[Category])</f>
        <v>Strategy</v>
      </c>
      <c r="D3642">
        <v>2</v>
      </c>
      <c r="E3642" s="3">
        <f>_xlfn.XLOOKUP(tbl_OrderProduct[[#This Row],[ProductID]],tbl_Product[ProductID],tbl_Product[ListPrice])*tbl_OrderProduct[[#This Row],[Quantity]]</f>
        <v>81.98</v>
      </c>
    </row>
    <row r="3643" spans="1:5" x14ac:dyDescent="0.4">
      <c r="A3643" t="s">
        <v>1689</v>
      </c>
      <c r="B3643" t="s">
        <v>2</v>
      </c>
      <c r="C3643" t="str">
        <f>_xlfn.XLOOKUP(tbl_OrderProduct[[#This Row],[ProductID]],tbl_Product[ProductID],tbl_Product[Category])</f>
        <v>Strategy</v>
      </c>
      <c r="D3643">
        <v>1</v>
      </c>
      <c r="E3643" s="3">
        <f>_xlfn.XLOOKUP(tbl_OrderProduct[[#This Row],[ProductID]],tbl_Product[ProductID],tbl_Product[ListPrice])*tbl_OrderProduct[[#This Row],[Quantity]]</f>
        <v>12.95</v>
      </c>
    </row>
    <row r="3644" spans="1:5" x14ac:dyDescent="0.4">
      <c r="A3644" t="s">
        <v>1689</v>
      </c>
      <c r="B3644" t="s">
        <v>3</v>
      </c>
      <c r="C3644" t="str">
        <f>_xlfn.XLOOKUP(tbl_OrderProduct[[#This Row],[ProductID]],tbl_Product[ProductID],tbl_Product[Category])</f>
        <v>Co-op</v>
      </c>
      <c r="D3644">
        <v>1</v>
      </c>
      <c r="E3644" s="3">
        <f>_xlfn.XLOOKUP(tbl_OrderProduct[[#This Row],[ProductID]],tbl_Product[ProductID],tbl_Product[ListPrice])*tbl_OrderProduct[[#This Row],[Quantity]]</f>
        <v>34.950000000000003</v>
      </c>
    </row>
    <row r="3645" spans="1:5" x14ac:dyDescent="0.4">
      <c r="A3645" t="s">
        <v>1690</v>
      </c>
      <c r="B3645" t="s">
        <v>10</v>
      </c>
      <c r="C3645" t="str">
        <f>_xlfn.XLOOKUP(tbl_OrderProduct[[#This Row],[ProductID]],tbl_Product[ProductID],tbl_Product[Category])</f>
        <v>Party</v>
      </c>
      <c r="D3645">
        <v>1</v>
      </c>
      <c r="E3645" s="3">
        <f>_xlfn.XLOOKUP(tbl_OrderProduct[[#This Row],[ProductID]],tbl_Product[ProductID],tbl_Product[ListPrice])*tbl_OrderProduct[[#This Row],[Quantity]]</f>
        <v>49</v>
      </c>
    </row>
    <row r="3646" spans="1:5" x14ac:dyDescent="0.4">
      <c r="A3646" t="s">
        <v>1690</v>
      </c>
      <c r="B3646" t="s">
        <v>142</v>
      </c>
      <c r="C3646" t="str">
        <f>_xlfn.XLOOKUP(tbl_OrderProduct[[#This Row],[ProductID]],tbl_Product[ProductID],tbl_Product[Category])</f>
        <v>Classic</v>
      </c>
      <c r="D3646">
        <v>1</v>
      </c>
      <c r="E3646" s="3">
        <f>_xlfn.XLOOKUP(tbl_OrderProduct[[#This Row],[ProductID]],tbl_Product[ProductID],tbl_Product[ListPrice])*tbl_OrderProduct[[#This Row],[Quantity]]</f>
        <v>49.49</v>
      </c>
    </row>
    <row r="3647" spans="1:5" x14ac:dyDescent="0.4">
      <c r="A3647" t="s">
        <v>1690</v>
      </c>
      <c r="B3647" t="s">
        <v>151</v>
      </c>
      <c r="C3647" t="str">
        <f>_xlfn.XLOOKUP(tbl_OrderProduct[[#This Row],[ProductID]],tbl_Product[ProductID],tbl_Product[Category])</f>
        <v>Adventure</v>
      </c>
      <c r="D3647">
        <v>1</v>
      </c>
      <c r="E3647" s="3">
        <f>_xlfn.XLOOKUP(tbl_OrderProduct[[#This Row],[ProductID]],tbl_Product[ProductID],tbl_Product[ListPrice])*tbl_OrderProduct[[#This Row],[Quantity]]</f>
        <v>60.95</v>
      </c>
    </row>
    <row r="3648" spans="1:5" x14ac:dyDescent="0.4">
      <c r="A3648" t="s">
        <v>1690</v>
      </c>
      <c r="B3648" t="s">
        <v>8</v>
      </c>
      <c r="C3648" t="str">
        <f>_xlfn.XLOOKUP(tbl_OrderProduct[[#This Row],[ProductID]],tbl_Product[ProductID],tbl_Product[Category])</f>
        <v>Adventure</v>
      </c>
      <c r="D3648">
        <v>1</v>
      </c>
      <c r="E3648" s="3">
        <f>_xlfn.XLOOKUP(tbl_OrderProduct[[#This Row],[ProductID]],tbl_Product[ProductID],tbl_Product[ListPrice])*tbl_OrderProduct[[#This Row],[Quantity]]</f>
        <v>54.5</v>
      </c>
    </row>
    <row r="3649" spans="1:5" x14ac:dyDescent="0.4">
      <c r="A3649" t="s">
        <v>1691</v>
      </c>
      <c r="B3649" t="s">
        <v>162</v>
      </c>
      <c r="C3649" t="str">
        <f>_xlfn.XLOOKUP(tbl_OrderProduct[[#This Row],[ProductID]],tbl_Product[ProductID],tbl_Product[Category])</f>
        <v>Strategy</v>
      </c>
      <c r="D3649">
        <v>1</v>
      </c>
      <c r="E3649" s="3">
        <f>_xlfn.XLOOKUP(tbl_OrderProduct[[#This Row],[ProductID]],tbl_Product[ProductID],tbl_Product[ListPrice])*tbl_OrderProduct[[#This Row],[Quantity]]</f>
        <v>17.5</v>
      </c>
    </row>
    <row r="3650" spans="1:5" x14ac:dyDescent="0.4">
      <c r="A3650" t="s">
        <v>1691</v>
      </c>
      <c r="B3650" t="s">
        <v>130</v>
      </c>
      <c r="C3650" t="str">
        <f>_xlfn.XLOOKUP(tbl_OrderProduct[[#This Row],[ProductID]],tbl_Product[ProductID],tbl_Product[Category])</f>
        <v>Strategy</v>
      </c>
      <c r="D3650">
        <v>1</v>
      </c>
      <c r="E3650" s="3">
        <f>_xlfn.XLOOKUP(tbl_OrderProduct[[#This Row],[ProductID]],tbl_Product[ProductID],tbl_Product[ListPrice])*tbl_OrderProduct[[#This Row],[Quantity]]</f>
        <v>15.5</v>
      </c>
    </row>
    <row r="3651" spans="1:5" x14ac:dyDescent="0.4">
      <c r="A3651" t="s">
        <v>1691</v>
      </c>
      <c r="B3651" t="s">
        <v>154</v>
      </c>
      <c r="C3651" t="str">
        <f>_xlfn.XLOOKUP(tbl_OrderProduct[[#This Row],[ProductID]],tbl_Product[ProductID],tbl_Product[Category])</f>
        <v>Strategy</v>
      </c>
      <c r="D3651">
        <v>1</v>
      </c>
      <c r="E3651" s="3">
        <f>_xlfn.XLOOKUP(tbl_OrderProduct[[#This Row],[ProductID]],tbl_Product[ProductID],tbl_Product[ListPrice])*tbl_OrderProduct[[#This Row],[Quantity]]</f>
        <v>31</v>
      </c>
    </row>
    <row r="3652" spans="1:5" x14ac:dyDescent="0.4">
      <c r="A3652" t="s">
        <v>1691</v>
      </c>
      <c r="B3652" t="s">
        <v>134</v>
      </c>
      <c r="C3652" t="str">
        <f>_xlfn.XLOOKUP(tbl_OrderProduct[[#This Row],[ProductID]],tbl_Product[ProductID],tbl_Product[Category])</f>
        <v>Co-op</v>
      </c>
      <c r="D3652">
        <v>1</v>
      </c>
      <c r="E3652" s="3">
        <f>_xlfn.XLOOKUP(tbl_OrderProduct[[#This Row],[ProductID]],tbl_Product[ProductID],tbl_Product[ListPrice])*tbl_OrderProduct[[#This Row],[Quantity]]</f>
        <v>33.5</v>
      </c>
    </row>
    <row r="3653" spans="1:5" x14ac:dyDescent="0.4">
      <c r="A3653" t="s">
        <v>1692</v>
      </c>
      <c r="B3653" t="s">
        <v>152</v>
      </c>
      <c r="C3653" t="str">
        <f>_xlfn.XLOOKUP(tbl_OrderProduct[[#This Row],[ProductID]],tbl_Product[ProductID],tbl_Product[Category])</f>
        <v>Party</v>
      </c>
      <c r="D3653">
        <v>2</v>
      </c>
      <c r="E3653" s="3">
        <f>_xlfn.XLOOKUP(tbl_OrderProduct[[#This Row],[ProductID]],tbl_Product[ProductID],tbl_Product[ListPrice])*tbl_OrderProduct[[#This Row],[Quantity]]</f>
        <v>119.9</v>
      </c>
    </row>
    <row r="3654" spans="1:5" x14ac:dyDescent="0.4">
      <c r="A3654" t="s">
        <v>1693</v>
      </c>
      <c r="B3654" t="s">
        <v>140</v>
      </c>
      <c r="C3654" t="str">
        <f>_xlfn.XLOOKUP(tbl_OrderProduct[[#This Row],[ProductID]],tbl_Product[ProductID],tbl_Product[Category])</f>
        <v>Strategy</v>
      </c>
      <c r="D3654">
        <v>1</v>
      </c>
      <c r="E3654" s="3">
        <f>_xlfn.XLOOKUP(tbl_OrderProduct[[#This Row],[ProductID]],tbl_Product[ProductID],tbl_Product[ListPrice])*tbl_OrderProduct[[#This Row],[Quantity]]</f>
        <v>63.49</v>
      </c>
    </row>
    <row r="3655" spans="1:5" x14ac:dyDescent="0.4">
      <c r="A3655" t="s">
        <v>1693</v>
      </c>
      <c r="B3655" t="s">
        <v>144</v>
      </c>
      <c r="C3655" t="str">
        <f>_xlfn.XLOOKUP(tbl_OrderProduct[[#This Row],[ProductID]],tbl_Product[ProductID],tbl_Product[Category])</f>
        <v>Strategy</v>
      </c>
      <c r="D3655">
        <v>1</v>
      </c>
      <c r="E3655" s="3">
        <f>_xlfn.XLOOKUP(tbl_OrderProduct[[#This Row],[ProductID]],tbl_Product[ProductID],tbl_Product[ListPrice])*tbl_OrderProduct[[#This Row],[Quantity]]</f>
        <v>64.95</v>
      </c>
    </row>
    <row r="3656" spans="1:5" x14ac:dyDescent="0.4">
      <c r="A3656" t="s">
        <v>1693</v>
      </c>
      <c r="B3656" t="s">
        <v>132</v>
      </c>
      <c r="C3656" t="str">
        <f>_xlfn.XLOOKUP(tbl_OrderProduct[[#This Row],[ProductID]],tbl_Product[ProductID],tbl_Product[Category])</f>
        <v>Strategy</v>
      </c>
      <c r="D3656">
        <v>1</v>
      </c>
      <c r="E3656" s="3">
        <f>_xlfn.XLOOKUP(tbl_OrderProduct[[#This Row],[ProductID]],tbl_Product[ProductID],tbl_Product[ListPrice])*tbl_OrderProduct[[#This Row],[Quantity]]</f>
        <v>16.5</v>
      </c>
    </row>
    <row r="3657" spans="1:5" x14ac:dyDescent="0.4">
      <c r="A3657" t="s">
        <v>1694</v>
      </c>
      <c r="B3657" t="s">
        <v>160</v>
      </c>
      <c r="C3657" t="str">
        <f>_xlfn.XLOOKUP(tbl_OrderProduct[[#This Row],[ProductID]],tbl_Product[ProductID],tbl_Product[Category])</f>
        <v>Co-op</v>
      </c>
      <c r="D3657">
        <v>1</v>
      </c>
      <c r="E3657" s="3">
        <f>_xlfn.XLOOKUP(tbl_OrderProduct[[#This Row],[ProductID]],tbl_Product[ProductID],tbl_Product[ListPrice])*tbl_OrderProduct[[#This Row],[Quantity]]</f>
        <v>38.49</v>
      </c>
    </row>
    <row r="3658" spans="1:5" x14ac:dyDescent="0.4">
      <c r="A3658" t="s">
        <v>1694</v>
      </c>
      <c r="B3658" t="s">
        <v>151</v>
      </c>
      <c r="C3658" t="str">
        <f>_xlfn.XLOOKUP(tbl_OrderProduct[[#This Row],[ProductID]],tbl_Product[ProductID],tbl_Product[Category])</f>
        <v>Adventure</v>
      </c>
      <c r="D3658">
        <v>1</v>
      </c>
      <c r="E3658" s="3">
        <f>_xlfn.XLOOKUP(tbl_OrderProduct[[#This Row],[ProductID]],tbl_Product[ProductID],tbl_Product[ListPrice])*tbl_OrderProduct[[#This Row],[Quantity]]</f>
        <v>60.95</v>
      </c>
    </row>
    <row r="3659" spans="1:5" x14ac:dyDescent="0.4">
      <c r="A3659" t="s">
        <v>1695</v>
      </c>
      <c r="B3659" t="s">
        <v>165</v>
      </c>
      <c r="C3659" t="str">
        <f>_xlfn.XLOOKUP(tbl_OrderProduct[[#This Row],[ProductID]],tbl_Product[ProductID],tbl_Product[Category])</f>
        <v>Party</v>
      </c>
      <c r="D3659">
        <v>2</v>
      </c>
      <c r="E3659" s="3">
        <f>_xlfn.XLOOKUP(tbl_OrderProduct[[#This Row],[ProductID]],tbl_Product[ProductID],tbl_Product[ListPrice])*tbl_OrderProduct[[#This Row],[Quantity]]</f>
        <v>52.98</v>
      </c>
    </row>
    <row r="3660" spans="1:5" x14ac:dyDescent="0.4">
      <c r="A3660" t="s">
        <v>1695</v>
      </c>
      <c r="B3660" t="s">
        <v>129</v>
      </c>
      <c r="C3660" t="str">
        <f>_xlfn.XLOOKUP(tbl_OrderProduct[[#This Row],[ProductID]],tbl_Product[ProductID],tbl_Product[Category])</f>
        <v>Party</v>
      </c>
      <c r="D3660">
        <v>2</v>
      </c>
      <c r="E3660" s="3">
        <f>_xlfn.XLOOKUP(tbl_OrderProduct[[#This Row],[ProductID]],tbl_Product[ProductID],tbl_Product[ListPrice])*tbl_OrderProduct[[#This Row],[Quantity]]</f>
        <v>98.98</v>
      </c>
    </row>
    <row r="3661" spans="1:5" x14ac:dyDescent="0.4">
      <c r="A3661" t="s">
        <v>1695</v>
      </c>
      <c r="B3661" t="s">
        <v>8</v>
      </c>
      <c r="C3661" t="str">
        <f>_xlfn.XLOOKUP(tbl_OrderProduct[[#This Row],[ProductID]],tbl_Product[ProductID],tbl_Product[Category])</f>
        <v>Adventure</v>
      </c>
      <c r="D3661">
        <v>1</v>
      </c>
      <c r="E3661" s="3">
        <f>_xlfn.XLOOKUP(tbl_OrderProduct[[#This Row],[ProductID]],tbl_Product[ProductID],tbl_Product[ListPrice])*tbl_OrderProduct[[#This Row],[Quantity]]</f>
        <v>54.5</v>
      </c>
    </row>
    <row r="3662" spans="1:5" x14ac:dyDescent="0.4">
      <c r="A3662" t="s">
        <v>1696</v>
      </c>
      <c r="B3662" t="s">
        <v>154</v>
      </c>
      <c r="C3662" t="str">
        <f>_xlfn.XLOOKUP(tbl_OrderProduct[[#This Row],[ProductID]],tbl_Product[ProductID],tbl_Product[Category])</f>
        <v>Strategy</v>
      </c>
      <c r="D3662">
        <v>1</v>
      </c>
      <c r="E3662" s="3">
        <f>_xlfn.XLOOKUP(tbl_OrderProduct[[#This Row],[ProductID]],tbl_Product[ProductID],tbl_Product[ListPrice])*tbl_OrderProduct[[#This Row],[Quantity]]</f>
        <v>31</v>
      </c>
    </row>
    <row r="3663" spans="1:5" x14ac:dyDescent="0.4">
      <c r="A3663" t="s">
        <v>1696</v>
      </c>
      <c r="B3663" t="s">
        <v>138</v>
      </c>
      <c r="C3663" t="str">
        <f>_xlfn.XLOOKUP(tbl_OrderProduct[[#This Row],[ProductID]],tbl_Product[ProductID],tbl_Product[Category])</f>
        <v>Classic</v>
      </c>
      <c r="D3663">
        <v>1</v>
      </c>
      <c r="E3663" s="3">
        <f>_xlfn.XLOOKUP(tbl_OrderProduct[[#This Row],[ProductID]],tbl_Product[ProductID],tbl_Product[ListPrice])*tbl_OrderProduct[[#This Row],[Quantity]]</f>
        <v>62</v>
      </c>
    </row>
    <row r="3664" spans="1:5" x14ac:dyDescent="0.4">
      <c r="A3664" t="s">
        <v>1696</v>
      </c>
      <c r="B3664" t="s">
        <v>2</v>
      </c>
      <c r="C3664" t="str">
        <f>_xlfn.XLOOKUP(tbl_OrderProduct[[#This Row],[ProductID]],tbl_Product[ProductID],tbl_Product[Category])</f>
        <v>Strategy</v>
      </c>
      <c r="D3664">
        <v>1</v>
      </c>
      <c r="E3664" s="3">
        <f>_xlfn.XLOOKUP(tbl_OrderProduct[[#This Row],[ProductID]],tbl_Product[ProductID],tbl_Product[ListPrice])*tbl_OrderProduct[[#This Row],[Quantity]]</f>
        <v>12.95</v>
      </c>
    </row>
    <row r="3665" spans="1:5" x14ac:dyDescent="0.4">
      <c r="A3665" t="s">
        <v>1697</v>
      </c>
      <c r="B3665" t="s">
        <v>151</v>
      </c>
      <c r="C3665" t="str">
        <f>_xlfn.XLOOKUP(tbl_OrderProduct[[#This Row],[ProductID]],tbl_Product[ProductID],tbl_Product[Category])</f>
        <v>Adventure</v>
      </c>
      <c r="D3665">
        <v>1</v>
      </c>
      <c r="E3665" s="3">
        <f>_xlfn.XLOOKUP(tbl_OrderProduct[[#This Row],[ProductID]],tbl_Product[ProductID],tbl_Product[ListPrice])*tbl_OrderProduct[[#This Row],[Quantity]]</f>
        <v>60.95</v>
      </c>
    </row>
    <row r="3666" spans="1:5" x14ac:dyDescent="0.4">
      <c r="A3666" t="s">
        <v>1698</v>
      </c>
      <c r="B3666" t="s">
        <v>4</v>
      </c>
      <c r="C3666" t="str">
        <f>_xlfn.XLOOKUP(tbl_OrderProduct[[#This Row],[ProductID]],tbl_Product[ProductID],tbl_Product[Category])</f>
        <v>Strategy</v>
      </c>
      <c r="D3666">
        <v>1</v>
      </c>
      <c r="E3666" s="3">
        <f>_xlfn.XLOOKUP(tbl_OrderProduct[[#This Row],[ProductID]],tbl_Product[ProductID],tbl_Product[ListPrice])*tbl_OrderProduct[[#This Row],[Quantity]]</f>
        <v>34.99</v>
      </c>
    </row>
    <row r="3667" spans="1:5" x14ac:dyDescent="0.4">
      <c r="A3667" t="s">
        <v>1698</v>
      </c>
      <c r="B3667" t="s">
        <v>164</v>
      </c>
      <c r="C3667" t="str">
        <f>_xlfn.XLOOKUP(tbl_OrderProduct[[#This Row],[ProductID]],tbl_Product[ProductID],tbl_Product[Category])</f>
        <v>Strategy</v>
      </c>
      <c r="D3667">
        <v>1</v>
      </c>
      <c r="E3667" s="3">
        <f>_xlfn.XLOOKUP(tbl_OrderProduct[[#This Row],[ProductID]],tbl_Product[ProductID],tbl_Product[ListPrice])*tbl_OrderProduct[[#This Row],[Quantity]]</f>
        <v>29</v>
      </c>
    </row>
    <row r="3668" spans="1:5" x14ac:dyDescent="0.4">
      <c r="A3668" t="s">
        <v>1698</v>
      </c>
      <c r="B3668" t="s">
        <v>161</v>
      </c>
      <c r="C3668" t="str">
        <f>_xlfn.XLOOKUP(tbl_OrderProduct[[#This Row],[ProductID]],tbl_Product[ProductID],tbl_Product[Category])</f>
        <v>Strategy</v>
      </c>
      <c r="D3668">
        <v>1</v>
      </c>
      <c r="E3668" s="3">
        <f>_xlfn.XLOOKUP(tbl_OrderProduct[[#This Row],[ProductID]],tbl_Product[ProductID],tbl_Product[ListPrice])*tbl_OrderProduct[[#This Row],[Quantity]]</f>
        <v>55.95</v>
      </c>
    </row>
    <row r="3669" spans="1:5" x14ac:dyDescent="0.4">
      <c r="A3669" t="s">
        <v>1698</v>
      </c>
      <c r="B3669" t="s">
        <v>132</v>
      </c>
      <c r="C3669" t="str">
        <f>_xlfn.XLOOKUP(tbl_OrderProduct[[#This Row],[ProductID]],tbl_Product[ProductID],tbl_Product[Category])</f>
        <v>Strategy</v>
      </c>
      <c r="D3669">
        <v>1</v>
      </c>
      <c r="E3669" s="3">
        <f>_xlfn.XLOOKUP(tbl_OrderProduct[[#This Row],[ProductID]],tbl_Product[ProductID],tbl_Product[ListPrice])*tbl_OrderProduct[[#This Row],[Quantity]]</f>
        <v>16.5</v>
      </c>
    </row>
    <row r="3670" spans="1:5" x14ac:dyDescent="0.4">
      <c r="A3670" t="s">
        <v>1699</v>
      </c>
      <c r="B3670" t="s">
        <v>132</v>
      </c>
      <c r="C3670" t="str">
        <f>_xlfn.XLOOKUP(tbl_OrderProduct[[#This Row],[ProductID]],tbl_Product[ProductID],tbl_Product[Category])</f>
        <v>Strategy</v>
      </c>
      <c r="D3670">
        <v>2</v>
      </c>
      <c r="E3670" s="3">
        <f>_xlfn.XLOOKUP(tbl_OrderProduct[[#This Row],[ProductID]],tbl_Product[ProductID],tbl_Product[ListPrice])*tbl_OrderProduct[[#This Row],[Quantity]]</f>
        <v>33</v>
      </c>
    </row>
    <row r="3671" spans="1:5" x14ac:dyDescent="0.4">
      <c r="A3671" t="s">
        <v>1699</v>
      </c>
      <c r="B3671" t="s">
        <v>147</v>
      </c>
      <c r="C3671" t="str">
        <f>_xlfn.XLOOKUP(tbl_OrderProduct[[#This Row],[ProductID]],tbl_Product[ProductID],tbl_Product[Category])</f>
        <v>Classic</v>
      </c>
      <c r="D3671">
        <v>1</v>
      </c>
      <c r="E3671" s="3">
        <f>_xlfn.XLOOKUP(tbl_OrderProduct[[#This Row],[ProductID]],tbl_Product[ProductID],tbl_Product[ListPrice])*tbl_OrderProduct[[#This Row],[Quantity]]</f>
        <v>40.950000000000003</v>
      </c>
    </row>
    <row r="3672" spans="1:5" x14ac:dyDescent="0.4">
      <c r="A3672" t="s">
        <v>1699</v>
      </c>
      <c r="B3672" t="s">
        <v>150</v>
      </c>
      <c r="C3672" t="str">
        <f>_xlfn.XLOOKUP(tbl_OrderProduct[[#This Row],[ProductID]],tbl_Product[ProductID],tbl_Product[Category])</f>
        <v>Party</v>
      </c>
      <c r="D3672">
        <v>1</v>
      </c>
      <c r="E3672" s="3">
        <f>_xlfn.XLOOKUP(tbl_OrderProduct[[#This Row],[ProductID]],tbl_Product[ProductID],tbl_Product[ListPrice])*tbl_OrderProduct[[#This Row],[Quantity]]</f>
        <v>35</v>
      </c>
    </row>
    <row r="3673" spans="1:5" x14ac:dyDescent="0.4">
      <c r="A3673" t="s">
        <v>1699</v>
      </c>
      <c r="B3673" t="s">
        <v>149</v>
      </c>
      <c r="C3673" t="str">
        <f>_xlfn.XLOOKUP(tbl_OrderProduct[[#This Row],[ProductID]],tbl_Product[ProductID],tbl_Product[Category])</f>
        <v>Co-op</v>
      </c>
      <c r="D3673">
        <v>2</v>
      </c>
      <c r="E3673" s="3">
        <f>_xlfn.XLOOKUP(tbl_OrderProduct[[#This Row],[ProductID]],tbl_Product[ProductID],tbl_Product[ListPrice])*tbl_OrderProduct[[#This Row],[Quantity]]</f>
        <v>41.98</v>
      </c>
    </row>
    <row r="3674" spans="1:5" x14ac:dyDescent="0.4">
      <c r="A3674" t="s">
        <v>1700</v>
      </c>
      <c r="B3674" t="s">
        <v>164</v>
      </c>
      <c r="C3674" t="str">
        <f>_xlfn.XLOOKUP(tbl_OrderProduct[[#This Row],[ProductID]],tbl_Product[ProductID],tbl_Product[Category])</f>
        <v>Strategy</v>
      </c>
      <c r="D3674">
        <v>1</v>
      </c>
      <c r="E3674" s="3">
        <f>_xlfn.XLOOKUP(tbl_OrderProduct[[#This Row],[ProductID]],tbl_Product[ProductID],tbl_Product[ListPrice])*tbl_OrderProduct[[#This Row],[Quantity]]</f>
        <v>29</v>
      </c>
    </row>
    <row r="3675" spans="1:5" x14ac:dyDescent="0.4">
      <c r="A3675" t="s">
        <v>1701</v>
      </c>
      <c r="B3675" t="s">
        <v>152</v>
      </c>
      <c r="C3675" t="str">
        <f>_xlfn.XLOOKUP(tbl_OrderProduct[[#This Row],[ProductID]],tbl_Product[ProductID],tbl_Product[Category])</f>
        <v>Party</v>
      </c>
      <c r="D3675">
        <v>1</v>
      </c>
      <c r="E3675" s="3">
        <f>_xlfn.XLOOKUP(tbl_OrderProduct[[#This Row],[ProductID]],tbl_Product[ProductID],tbl_Product[ListPrice])*tbl_OrderProduct[[#This Row],[Quantity]]</f>
        <v>59.95</v>
      </c>
    </row>
    <row r="3676" spans="1:5" x14ac:dyDescent="0.4">
      <c r="A3676" t="s">
        <v>1702</v>
      </c>
      <c r="B3676" t="s">
        <v>161</v>
      </c>
      <c r="C3676" t="str">
        <f>_xlfn.XLOOKUP(tbl_OrderProduct[[#This Row],[ProductID]],tbl_Product[ProductID],tbl_Product[Category])</f>
        <v>Strategy</v>
      </c>
      <c r="D3676">
        <v>1</v>
      </c>
      <c r="E3676" s="3">
        <f>_xlfn.XLOOKUP(tbl_OrderProduct[[#This Row],[ProductID]],tbl_Product[ProductID],tbl_Product[ListPrice])*tbl_OrderProduct[[#This Row],[Quantity]]</f>
        <v>55.95</v>
      </c>
    </row>
    <row r="3677" spans="1:5" x14ac:dyDescent="0.4">
      <c r="A3677" t="s">
        <v>1702</v>
      </c>
      <c r="B3677" t="s">
        <v>151</v>
      </c>
      <c r="C3677" t="str">
        <f>_xlfn.XLOOKUP(tbl_OrderProduct[[#This Row],[ProductID]],tbl_Product[ProductID],tbl_Product[Category])</f>
        <v>Adventure</v>
      </c>
      <c r="D3677">
        <v>1</v>
      </c>
      <c r="E3677" s="3">
        <f>_xlfn.XLOOKUP(tbl_OrderProduct[[#This Row],[ProductID]],tbl_Product[ProductID],tbl_Product[ListPrice])*tbl_OrderProduct[[#This Row],[Quantity]]</f>
        <v>60.95</v>
      </c>
    </row>
    <row r="3678" spans="1:5" x14ac:dyDescent="0.4">
      <c r="A3678" t="s">
        <v>1703</v>
      </c>
      <c r="B3678" t="s">
        <v>162</v>
      </c>
      <c r="C3678" t="str">
        <f>_xlfn.XLOOKUP(tbl_OrderProduct[[#This Row],[ProductID]],tbl_Product[ProductID],tbl_Product[Category])</f>
        <v>Strategy</v>
      </c>
      <c r="D3678">
        <v>2</v>
      </c>
      <c r="E3678" s="3">
        <f>_xlfn.XLOOKUP(tbl_OrderProduct[[#This Row],[ProductID]],tbl_Product[ProductID],tbl_Product[ListPrice])*tbl_OrderProduct[[#This Row],[Quantity]]</f>
        <v>35</v>
      </c>
    </row>
    <row r="3679" spans="1:5" x14ac:dyDescent="0.4">
      <c r="A3679" t="s">
        <v>1704</v>
      </c>
      <c r="B3679" t="s">
        <v>5</v>
      </c>
      <c r="C3679" t="str">
        <f>_xlfn.XLOOKUP(tbl_OrderProduct[[#This Row],[ProductID]],tbl_Product[ProductID],tbl_Product[Category])</f>
        <v>Strategy</v>
      </c>
      <c r="D3679">
        <v>3</v>
      </c>
      <c r="E3679" s="3">
        <f>_xlfn.XLOOKUP(tbl_OrderProduct[[#This Row],[ProductID]],tbl_Product[ProductID],tbl_Product[ListPrice])*tbl_OrderProduct[[#This Row],[Quantity]]</f>
        <v>149.85000000000002</v>
      </c>
    </row>
    <row r="3680" spans="1:5" x14ac:dyDescent="0.4">
      <c r="A3680" t="s">
        <v>1704</v>
      </c>
      <c r="B3680" t="s">
        <v>9</v>
      </c>
      <c r="C3680" t="str">
        <f>_xlfn.XLOOKUP(tbl_OrderProduct[[#This Row],[ProductID]],tbl_Product[ProductID],tbl_Product[Category])</f>
        <v>Strategy</v>
      </c>
      <c r="D3680">
        <v>1</v>
      </c>
      <c r="E3680" s="3">
        <f>_xlfn.XLOOKUP(tbl_OrderProduct[[#This Row],[ProductID]],tbl_Product[ProductID],tbl_Product[ListPrice])*tbl_OrderProduct[[#This Row],[Quantity]]</f>
        <v>73.95</v>
      </c>
    </row>
    <row r="3681" spans="1:5" x14ac:dyDescent="0.4">
      <c r="A3681" t="s">
        <v>1705</v>
      </c>
      <c r="B3681" t="s">
        <v>143</v>
      </c>
      <c r="C3681" t="str">
        <f>_xlfn.XLOOKUP(tbl_OrderProduct[[#This Row],[ProductID]],tbl_Product[ProductID],tbl_Product[Category])</f>
        <v>Party</v>
      </c>
      <c r="D3681">
        <v>1</v>
      </c>
      <c r="E3681" s="3">
        <f>_xlfn.XLOOKUP(tbl_OrderProduct[[#This Row],[ProductID]],tbl_Product[ProductID],tbl_Product[ListPrice])*tbl_OrderProduct[[#This Row],[Quantity]]</f>
        <v>21.95</v>
      </c>
    </row>
    <row r="3682" spans="1:5" x14ac:dyDescent="0.4">
      <c r="A3682" t="s">
        <v>1706</v>
      </c>
      <c r="B3682" t="s">
        <v>135</v>
      </c>
      <c r="C3682" t="str">
        <f>_xlfn.XLOOKUP(tbl_OrderProduct[[#This Row],[ProductID]],tbl_Product[ProductID],tbl_Product[Category])</f>
        <v>Classic</v>
      </c>
      <c r="D3682">
        <v>1</v>
      </c>
      <c r="E3682" s="3">
        <f>_xlfn.XLOOKUP(tbl_OrderProduct[[#This Row],[ProductID]],tbl_Product[ProductID],tbl_Product[ListPrice])*tbl_OrderProduct[[#This Row],[Quantity]]</f>
        <v>16.989999999999998</v>
      </c>
    </row>
    <row r="3683" spans="1:5" x14ac:dyDescent="0.4">
      <c r="A3683" t="s">
        <v>1706</v>
      </c>
      <c r="B3683" t="s">
        <v>136</v>
      </c>
      <c r="C3683" t="str">
        <f>_xlfn.XLOOKUP(tbl_OrderProduct[[#This Row],[ProductID]],tbl_Product[ProductID],tbl_Product[Category])</f>
        <v>Party</v>
      </c>
      <c r="D3683">
        <v>2</v>
      </c>
      <c r="E3683" s="3">
        <f>_xlfn.XLOOKUP(tbl_OrderProduct[[#This Row],[ProductID]],tbl_Product[ProductID],tbl_Product[ListPrice])*tbl_OrderProduct[[#This Row],[Quantity]]</f>
        <v>66</v>
      </c>
    </row>
    <row r="3684" spans="1:5" x14ac:dyDescent="0.4">
      <c r="A3684" t="s">
        <v>1706</v>
      </c>
      <c r="B3684" t="s">
        <v>157</v>
      </c>
      <c r="C3684" t="str">
        <f>_xlfn.XLOOKUP(tbl_OrderProduct[[#This Row],[ProductID]],tbl_Product[ProductID],tbl_Product[Category])</f>
        <v>Strategy</v>
      </c>
      <c r="D3684">
        <v>1</v>
      </c>
      <c r="E3684" s="3">
        <f>_xlfn.XLOOKUP(tbl_OrderProduct[[#This Row],[ProductID]],tbl_Product[ProductID],tbl_Product[ListPrice])*tbl_OrderProduct[[#This Row],[Quantity]]</f>
        <v>47</v>
      </c>
    </row>
    <row r="3685" spans="1:5" x14ac:dyDescent="0.4">
      <c r="A3685" t="s">
        <v>1706</v>
      </c>
      <c r="B3685" t="s">
        <v>147</v>
      </c>
      <c r="C3685" t="str">
        <f>_xlfn.XLOOKUP(tbl_OrderProduct[[#This Row],[ProductID]],tbl_Product[ProductID],tbl_Product[Category])</f>
        <v>Classic</v>
      </c>
      <c r="D3685">
        <v>1</v>
      </c>
      <c r="E3685" s="3">
        <f>_xlfn.XLOOKUP(tbl_OrderProduct[[#This Row],[ProductID]],tbl_Product[ProductID],tbl_Product[ListPrice])*tbl_OrderProduct[[#This Row],[Quantity]]</f>
        <v>40.950000000000003</v>
      </c>
    </row>
    <row r="3686" spans="1:5" x14ac:dyDescent="0.4">
      <c r="A3686" t="s">
        <v>1706</v>
      </c>
      <c r="B3686" t="s">
        <v>5</v>
      </c>
      <c r="C3686" t="str">
        <f>_xlfn.XLOOKUP(tbl_OrderProduct[[#This Row],[ProductID]],tbl_Product[ProductID],tbl_Product[Category])</f>
        <v>Strategy</v>
      </c>
      <c r="D3686">
        <v>1</v>
      </c>
      <c r="E3686" s="3">
        <f>_xlfn.XLOOKUP(tbl_OrderProduct[[#This Row],[ProductID]],tbl_Product[ProductID],tbl_Product[ListPrice])*tbl_OrderProduct[[#This Row],[Quantity]]</f>
        <v>49.95</v>
      </c>
    </row>
    <row r="3687" spans="1:5" x14ac:dyDescent="0.4">
      <c r="A3687" t="s">
        <v>1706</v>
      </c>
      <c r="B3687" t="s">
        <v>11</v>
      </c>
      <c r="C3687" t="str">
        <f>_xlfn.XLOOKUP(tbl_OrderProduct[[#This Row],[ProductID]],tbl_Product[ProductID],tbl_Product[Category])</f>
        <v>Adventure</v>
      </c>
      <c r="D3687">
        <v>1</v>
      </c>
      <c r="E3687" s="3">
        <f>_xlfn.XLOOKUP(tbl_OrderProduct[[#This Row],[ProductID]],tbl_Product[ProductID],tbl_Product[ListPrice])*tbl_OrderProduct[[#This Row],[Quantity]]</f>
        <v>19.95</v>
      </c>
    </row>
    <row r="3688" spans="1:5" x14ac:dyDescent="0.4">
      <c r="A3688" t="s">
        <v>1707</v>
      </c>
      <c r="B3688" t="s">
        <v>150</v>
      </c>
      <c r="C3688" t="str">
        <f>_xlfn.XLOOKUP(tbl_OrderProduct[[#This Row],[ProductID]],tbl_Product[ProductID],tbl_Product[Category])</f>
        <v>Party</v>
      </c>
      <c r="D3688">
        <v>1</v>
      </c>
      <c r="E3688" s="3">
        <f>_xlfn.XLOOKUP(tbl_OrderProduct[[#This Row],[ProductID]],tbl_Product[ProductID],tbl_Product[ListPrice])*tbl_OrderProduct[[#This Row],[Quantity]]</f>
        <v>35</v>
      </c>
    </row>
    <row r="3689" spans="1:5" x14ac:dyDescent="0.4">
      <c r="A3689" t="s">
        <v>1707</v>
      </c>
      <c r="B3689" t="s">
        <v>6</v>
      </c>
      <c r="C3689" t="str">
        <f>_xlfn.XLOOKUP(tbl_OrderProduct[[#This Row],[ProductID]],tbl_Product[ProductID],tbl_Product[Category])</f>
        <v>Adventure</v>
      </c>
      <c r="D3689">
        <v>1</v>
      </c>
      <c r="E3689" s="3">
        <f>_xlfn.XLOOKUP(tbl_OrderProduct[[#This Row],[ProductID]],tbl_Product[ProductID],tbl_Product[ListPrice])*tbl_OrderProduct[[#This Row],[Quantity]]</f>
        <v>17</v>
      </c>
    </row>
    <row r="3690" spans="1:5" x14ac:dyDescent="0.4">
      <c r="A3690" t="s">
        <v>1707</v>
      </c>
      <c r="B3690" t="s">
        <v>143</v>
      </c>
      <c r="C3690" t="str">
        <f>_xlfn.XLOOKUP(tbl_OrderProduct[[#This Row],[ProductID]],tbl_Product[ProductID],tbl_Product[Category])</f>
        <v>Party</v>
      </c>
      <c r="D3690">
        <v>1</v>
      </c>
      <c r="E3690" s="3">
        <f>_xlfn.XLOOKUP(tbl_OrderProduct[[#This Row],[ProductID]],tbl_Product[ProductID],tbl_Product[ListPrice])*tbl_OrderProduct[[#This Row],[Quantity]]</f>
        <v>21.95</v>
      </c>
    </row>
    <row r="3691" spans="1:5" x14ac:dyDescent="0.4">
      <c r="A3691" t="s">
        <v>1708</v>
      </c>
      <c r="B3691" t="s">
        <v>140</v>
      </c>
      <c r="C3691" t="str">
        <f>_xlfn.XLOOKUP(tbl_OrderProduct[[#This Row],[ProductID]],tbl_Product[ProductID],tbl_Product[Category])</f>
        <v>Strategy</v>
      </c>
      <c r="D3691">
        <v>2</v>
      </c>
      <c r="E3691" s="3">
        <f>_xlfn.XLOOKUP(tbl_OrderProduct[[#This Row],[ProductID]],tbl_Product[ProductID],tbl_Product[ListPrice])*tbl_OrderProduct[[#This Row],[Quantity]]</f>
        <v>126.98</v>
      </c>
    </row>
    <row r="3692" spans="1:5" x14ac:dyDescent="0.4">
      <c r="A3692" t="s">
        <v>1708</v>
      </c>
      <c r="B3692" t="s">
        <v>144</v>
      </c>
      <c r="C3692" t="str">
        <f>_xlfn.XLOOKUP(tbl_OrderProduct[[#This Row],[ProductID]],tbl_Product[ProductID],tbl_Product[Category])</f>
        <v>Strategy</v>
      </c>
      <c r="D3692">
        <v>1</v>
      </c>
      <c r="E3692" s="3">
        <f>_xlfn.XLOOKUP(tbl_OrderProduct[[#This Row],[ProductID]],tbl_Product[ProductID],tbl_Product[ListPrice])*tbl_OrderProduct[[#This Row],[Quantity]]</f>
        <v>64.95</v>
      </c>
    </row>
    <row r="3693" spans="1:5" x14ac:dyDescent="0.4">
      <c r="A3693" t="s">
        <v>1708</v>
      </c>
      <c r="B3693" t="s">
        <v>130</v>
      </c>
      <c r="C3693" t="str">
        <f>_xlfn.XLOOKUP(tbl_OrderProduct[[#This Row],[ProductID]],tbl_Product[ProductID],tbl_Product[Category])</f>
        <v>Strategy</v>
      </c>
      <c r="D3693">
        <v>1</v>
      </c>
      <c r="E3693" s="3">
        <f>_xlfn.XLOOKUP(tbl_OrderProduct[[#This Row],[ProductID]],tbl_Product[ProductID],tbl_Product[ListPrice])*tbl_OrderProduct[[#This Row],[Quantity]]</f>
        <v>15.5</v>
      </c>
    </row>
    <row r="3694" spans="1:5" x14ac:dyDescent="0.4">
      <c r="A3694" t="s">
        <v>1708</v>
      </c>
      <c r="B3694" t="s">
        <v>7</v>
      </c>
      <c r="C3694" t="str">
        <f>_xlfn.XLOOKUP(tbl_OrderProduct[[#This Row],[ProductID]],tbl_Product[ProductID],tbl_Product[Category])</f>
        <v>Strategy</v>
      </c>
      <c r="D3694">
        <v>3</v>
      </c>
      <c r="E3694" s="3">
        <f>_xlfn.XLOOKUP(tbl_OrderProduct[[#This Row],[ProductID]],tbl_Product[ProductID],tbl_Product[ListPrice])*tbl_OrderProduct[[#This Row],[Quantity]]</f>
        <v>159</v>
      </c>
    </row>
    <row r="3695" spans="1:5" x14ac:dyDescent="0.4">
      <c r="A3695" t="s">
        <v>1709</v>
      </c>
      <c r="B3695" t="s">
        <v>159</v>
      </c>
      <c r="C3695" t="str">
        <f>_xlfn.XLOOKUP(tbl_OrderProduct[[#This Row],[ProductID]],tbl_Product[ProductID],tbl_Product[Category])</f>
        <v>Strategy</v>
      </c>
      <c r="D3695">
        <v>1</v>
      </c>
      <c r="E3695" s="3">
        <f>_xlfn.XLOOKUP(tbl_OrderProduct[[#This Row],[ProductID]],tbl_Product[ProductID],tbl_Product[ListPrice])*tbl_OrderProduct[[#This Row],[Quantity]]</f>
        <v>58</v>
      </c>
    </row>
    <row r="3696" spans="1:5" x14ac:dyDescent="0.4">
      <c r="A3696" t="s">
        <v>1709</v>
      </c>
      <c r="B3696" t="s">
        <v>145</v>
      </c>
      <c r="C3696" t="str">
        <f>_xlfn.XLOOKUP(tbl_OrderProduct[[#This Row],[ProductID]],tbl_Product[ProductID],tbl_Product[Category])</f>
        <v>Adventure</v>
      </c>
      <c r="D3696">
        <v>2</v>
      </c>
      <c r="E3696" s="3">
        <f>_xlfn.XLOOKUP(tbl_OrderProduct[[#This Row],[ProductID]],tbl_Product[ProductID],tbl_Product[ListPrice])*tbl_OrderProduct[[#This Row],[Quantity]]</f>
        <v>81</v>
      </c>
    </row>
    <row r="3697" spans="1:5" x14ac:dyDescent="0.4">
      <c r="A3697" t="s">
        <v>1710</v>
      </c>
      <c r="B3697" t="s">
        <v>133</v>
      </c>
      <c r="C3697" t="str">
        <f>_xlfn.XLOOKUP(tbl_OrderProduct[[#This Row],[ProductID]],tbl_Product[ProductID],tbl_Product[Category])</f>
        <v>Adventure</v>
      </c>
      <c r="D3697">
        <v>1</v>
      </c>
      <c r="E3697" s="3">
        <f>_xlfn.XLOOKUP(tbl_OrderProduct[[#This Row],[ProductID]],tbl_Product[ProductID],tbl_Product[ListPrice])*tbl_OrderProduct[[#This Row],[Quantity]]</f>
        <v>23.95</v>
      </c>
    </row>
    <row r="3698" spans="1:5" x14ac:dyDescent="0.4">
      <c r="A3698" t="s">
        <v>1710</v>
      </c>
      <c r="B3698" t="s">
        <v>164</v>
      </c>
      <c r="C3698" t="str">
        <f>_xlfn.XLOOKUP(tbl_OrderProduct[[#This Row],[ProductID]],tbl_Product[ProductID],tbl_Product[Category])</f>
        <v>Strategy</v>
      </c>
      <c r="D3698">
        <v>2</v>
      </c>
      <c r="E3698" s="3">
        <f>_xlfn.XLOOKUP(tbl_OrderProduct[[#This Row],[ProductID]],tbl_Product[ProductID],tbl_Product[ListPrice])*tbl_OrderProduct[[#This Row],[Quantity]]</f>
        <v>58</v>
      </c>
    </row>
    <row r="3699" spans="1:5" x14ac:dyDescent="0.4">
      <c r="A3699" t="s">
        <v>1710</v>
      </c>
      <c r="B3699" t="s">
        <v>144</v>
      </c>
      <c r="C3699" t="str">
        <f>_xlfn.XLOOKUP(tbl_OrderProduct[[#This Row],[ProductID]],tbl_Product[ProductID],tbl_Product[Category])</f>
        <v>Strategy</v>
      </c>
      <c r="D3699">
        <v>1</v>
      </c>
      <c r="E3699" s="3">
        <f>_xlfn.XLOOKUP(tbl_OrderProduct[[#This Row],[ProductID]],tbl_Product[ProductID],tbl_Product[ListPrice])*tbl_OrderProduct[[#This Row],[Quantity]]</f>
        <v>64.95</v>
      </c>
    </row>
    <row r="3700" spans="1:5" x14ac:dyDescent="0.4">
      <c r="A3700" t="s">
        <v>1711</v>
      </c>
      <c r="B3700" t="s">
        <v>130</v>
      </c>
      <c r="C3700" t="str">
        <f>_xlfn.XLOOKUP(tbl_OrderProduct[[#This Row],[ProductID]],tbl_Product[ProductID],tbl_Product[Category])</f>
        <v>Strategy</v>
      </c>
      <c r="D3700">
        <v>1</v>
      </c>
      <c r="E3700" s="3">
        <f>_xlfn.XLOOKUP(tbl_OrderProduct[[#This Row],[ProductID]],tbl_Product[ProductID],tbl_Product[ListPrice])*tbl_OrderProduct[[#This Row],[Quantity]]</f>
        <v>15.5</v>
      </c>
    </row>
    <row r="3701" spans="1:5" x14ac:dyDescent="0.4">
      <c r="A3701" t="s">
        <v>1711</v>
      </c>
      <c r="B3701" t="s">
        <v>136</v>
      </c>
      <c r="C3701" t="str">
        <f>_xlfn.XLOOKUP(tbl_OrderProduct[[#This Row],[ProductID]],tbl_Product[ProductID],tbl_Product[Category])</f>
        <v>Party</v>
      </c>
      <c r="D3701">
        <v>1</v>
      </c>
      <c r="E3701" s="3">
        <f>_xlfn.XLOOKUP(tbl_OrderProduct[[#This Row],[ProductID]],tbl_Product[ProductID],tbl_Product[ListPrice])*tbl_OrderProduct[[#This Row],[Quantity]]</f>
        <v>33</v>
      </c>
    </row>
    <row r="3702" spans="1:5" x14ac:dyDescent="0.4">
      <c r="A3702" t="s">
        <v>1711</v>
      </c>
      <c r="B3702" t="s">
        <v>142</v>
      </c>
      <c r="C3702" t="str">
        <f>_xlfn.XLOOKUP(tbl_OrderProduct[[#This Row],[ProductID]],tbl_Product[ProductID],tbl_Product[Category])</f>
        <v>Classic</v>
      </c>
      <c r="D3702">
        <v>1</v>
      </c>
      <c r="E3702" s="3">
        <f>_xlfn.XLOOKUP(tbl_OrderProduct[[#This Row],[ProductID]],tbl_Product[ProductID],tbl_Product[ListPrice])*tbl_OrderProduct[[#This Row],[Quantity]]</f>
        <v>49.49</v>
      </c>
    </row>
    <row r="3703" spans="1:5" x14ac:dyDescent="0.4">
      <c r="A3703" t="s">
        <v>1712</v>
      </c>
      <c r="B3703" t="s">
        <v>137</v>
      </c>
      <c r="C3703" t="str">
        <f>_xlfn.XLOOKUP(tbl_OrderProduct[[#This Row],[ProductID]],tbl_Product[ProductID],tbl_Product[Category])</f>
        <v>Classic</v>
      </c>
      <c r="D3703">
        <v>2</v>
      </c>
      <c r="E3703" s="3">
        <f>_xlfn.XLOOKUP(tbl_OrderProduct[[#This Row],[ProductID]],tbl_Product[ProductID],tbl_Product[ListPrice])*tbl_OrderProduct[[#This Row],[Quantity]]</f>
        <v>141.97999999999999</v>
      </c>
    </row>
    <row r="3704" spans="1:5" x14ac:dyDescent="0.4">
      <c r="A3704" t="s">
        <v>1712</v>
      </c>
      <c r="B3704" t="s">
        <v>138</v>
      </c>
      <c r="C3704" t="str">
        <f>_xlfn.XLOOKUP(tbl_OrderProduct[[#This Row],[ProductID]],tbl_Product[ProductID],tbl_Product[Category])</f>
        <v>Classic</v>
      </c>
      <c r="D3704">
        <v>1</v>
      </c>
      <c r="E3704" s="3">
        <f>_xlfn.XLOOKUP(tbl_OrderProduct[[#This Row],[ProductID]],tbl_Product[ProductID],tbl_Product[ListPrice])*tbl_OrderProduct[[#This Row],[Quantity]]</f>
        <v>62</v>
      </c>
    </row>
    <row r="3705" spans="1:5" x14ac:dyDescent="0.4">
      <c r="A3705" t="s">
        <v>1712</v>
      </c>
      <c r="B3705" t="s">
        <v>141</v>
      </c>
      <c r="C3705" t="str">
        <f>_xlfn.XLOOKUP(tbl_OrderProduct[[#This Row],[ProductID]],tbl_Product[ProductID],tbl_Product[Category])</f>
        <v>Strategy</v>
      </c>
      <c r="D3705">
        <v>2</v>
      </c>
      <c r="E3705" s="3">
        <f>_xlfn.XLOOKUP(tbl_OrderProduct[[#This Row],[ProductID]],tbl_Product[ProductID],tbl_Product[ListPrice])*tbl_OrderProduct[[#This Row],[Quantity]]</f>
        <v>48</v>
      </c>
    </row>
    <row r="3706" spans="1:5" x14ac:dyDescent="0.4">
      <c r="A3706" t="s">
        <v>1712</v>
      </c>
      <c r="B3706" t="s">
        <v>132</v>
      </c>
      <c r="C3706" t="str">
        <f>_xlfn.XLOOKUP(tbl_OrderProduct[[#This Row],[ProductID]],tbl_Product[ProductID],tbl_Product[Category])</f>
        <v>Strategy</v>
      </c>
      <c r="D3706">
        <v>2</v>
      </c>
      <c r="E3706" s="3">
        <f>_xlfn.XLOOKUP(tbl_OrderProduct[[#This Row],[ProductID]],tbl_Product[ProductID],tbl_Product[ListPrice])*tbl_OrderProduct[[#This Row],[Quantity]]</f>
        <v>33</v>
      </c>
    </row>
    <row r="3707" spans="1:5" x14ac:dyDescent="0.4">
      <c r="A3707" t="s">
        <v>1713</v>
      </c>
      <c r="B3707" t="s">
        <v>2</v>
      </c>
      <c r="C3707" t="str">
        <f>_xlfn.XLOOKUP(tbl_OrderProduct[[#This Row],[ProductID]],tbl_Product[ProductID],tbl_Product[Category])</f>
        <v>Strategy</v>
      </c>
      <c r="D3707">
        <v>1</v>
      </c>
      <c r="E3707" s="3">
        <f>_xlfn.XLOOKUP(tbl_OrderProduct[[#This Row],[ProductID]],tbl_Product[ProductID],tbl_Product[ListPrice])*tbl_OrderProduct[[#This Row],[Quantity]]</f>
        <v>12.95</v>
      </c>
    </row>
    <row r="3708" spans="1:5" x14ac:dyDescent="0.4">
      <c r="A3708" t="s">
        <v>1714</v>
      </c>
      <c r="B3708" t="s">
        <v>129</v>
      </c>
      <c r="C3708" t="str">
        <f>_xlfn.XLOOKUP(tbl_OrderProduct[[#This Row],[ProductID]],tbl_Product[ProductID],tbl_Product[Category])</f>
        <v>Party</v>
      </c>
      <c r="D3708">
        <v>2</v>
      </c>
      <c r="E3708" s="3">
        <f>_xlfn.XLOOKUP(tbl_OrderProduct[[#This Row],[ProductID]],tbl_Product[ProductID],tbl_Product[ListPrice])*tbl_OrderProduct[[#This Row],[Quantity]]</f>
        <v>98.98</v>
      </c>
    </row>
    <row r="3709" spans="1:5" x14ac:dyDescent="0.4">
      <c r="A3709" t="s">
        <v>1714</v>
      </c>
      <c r="B3709" t="s">
        <v>147</v>
      </c>
      <c r="C3709" t="str">
        <f>_xlfn.XLOOKUP(tbl_OrderProduct[[#This Row],[ProductID]],tbl_Product[ProductID],tbl_Product[Category])</f>
        <v>Classic</v>
      </c>
      <c r="D3709">
        <v>1</v>
      </c>
      <c r="E3709" s="3">
        <f>_xlfn.XLOOKUP(tbl_OrderProduct[[#This Row],[ProductID]],tbl_Product[ProductID],tbl_Product[ListPrice])*tbl_OrderProduct[[#This Row],[Quantity]]</f>
        <v>40.950000000000003</v>
      </c>
    </row>
    <row r="3710" spans="1:5" x14ac:dyDescent="0.4">
      <c r="A3710" t="s">
        <v>1714</v>
      </c>
      <c r="B3710" t="s">
        <v>150</v>
      </c>
      <c r="C3710" t="str">
        <f>_xlfn.XLOOKUP(tbl_OrderProduct[[#This Row],[ProductID]],tbl_Product[ProductID],tbl_Product[Category])</f>
        <v>Party</v>
      </c>
      <c r="D3710">
        <v>1</v>
      </c>
      <c r="E3710" s="3">
        <f>_xlfn.XLOOKUP(tbl_OrderProduct[[#This Row],[ProductID]],tbl_Product[ProductID],tbl_Product[ListPrice])*tbl_OrderProduct[[#This Row],[Quantity]]</f>
        <v>35</v>
      </c>
    </row>
    <row r="3711" spans="1:5" x14ac:dyDescent="0.4">
      <c r="A3711" t="s">
        <v>1714</v>
      </c>
      <c r="B3711" t="s">
        <v>143</v>
      </c>
      <c r="C3711" t="str">
        <f>_xlfn.XLOOKUP(tbl_OrderProduct[[#This Row],[ProductID]],tbl_Product[ProductID],tbl_Product[Category])</f>
        <v>Party</v>
      </c>
      <c r="D3711">
        <v>1</v>
      </c>
      <c r="E3711" s="3">
        <f>_xlfn.XLOOKUP(tbl_OrderProduct[[#This Row],[ProductID]],tbl_Product[ProductID],tbl_Product[ListPrice])*tbl_OrderProduct[[#This Row],[Quantity]]</f>
        <v>21.95</v>
      </c>
    </row>
    <row r="3712" spans="1:5" x14ac:dyDescent="0.4">
      <c r="A3712" t="s">
        <v>1715</v>
      </c>
      <c r="B3712" t="s">
        <v>3</v>
      </c>
      <c r="C3712" t="str">
        <f>_xlfn.XLOOKUP(tbl_OrderProduct[[#This Row],[ProductID]],tbl_Product[ProductID],tbl_Product[Category])</f>
        <v>Co-op</v>
      </c>
      <c r="D3712">
        <v>1</v>
      </c>
      <c r="E3712" s="3">
        <f>_xlfn.XLOOKUP(tbl_OrderProduct[[#This Row],[ProductID]],tbl_Product[ProductID],tbl_Product[ListPrice])*tbl_OrderProduct[[#This Row],[Quantity]]</f>
        <v>34.950000000000003</v>
      </c>
    </row>
    <row r="3713" spans="1:5" x14ac:dyDescent="0.4">
      <c r="A3713" t="s">
        <v>1716</v>
      </c>
      <c r="B3713" t="s">
        <v>5</v>
      </c>
      <c r="C3713" t="str">
        <f>_xlfn.XLOOKUP(tbl_OrderProduct[[#This Row],[ProductID]],tbl_Product[ProductID],tbl_Product[Category])</f>
        <v>Strategy</v>
      </c>
      <c r="D3713">
        <v>1</v>
      </c>
      <c r="E3713" s="3">
        <f>_xlfn.XLOOKUP(tbl_OrderProduct[[#This Row],[ProductID]],tbl_Product[ProductID],tbl_Product[ListPrice])*tbl_OrderProduct[[#This Row],[Quantity]]</f>
        <v>49.95</v>
      </c>
    </row>
    <row r="3714" spans="1:5" x14ac:dyDescent="0.4">
      <c r="A3714" t="s">
        <v>1717</v>
      </c>
      <c r="B3714" t="s">
        <v>148</v>
      </c>
      <c r="C3714" t="str">
        <f>_xlfn.XLOOKUP(tbl_OrderProduct[[#This Row],[ProductID]],tbl_Product[ProductID],tbl_Product[Category])</f>
        <v>Strategy</v>
      </c>
      <c r="D3714">
        <v>1</v>
      </c>
      <c r="E3714" s="3">
        <f>_xlfn.XLOOKUP(tbl_OrderProduct[[#This Row],[ProductID]],tbl_Product[ProductID],tbl_Product[ListPrice])*tbl_OrderProduct[[#This Row],[Quantity]]</f>
        <v>20.49</v>
      </c>
    </row>
    <row r="3715" spans="1:5" x14ac:dyDescent="0.4">
      <c r="A3715" t="s">
        <v>1717</v>
      </c>
      <c r="B3715" t="s">
        <v>7</v>
      </c>
      <c r="C3715" t="str">
        <f>_xlfn.XLOOKUP(tbl_OrderProduct[[#This Row],[ProductID]],tbl_Product[ProductID],tbl_Product[Category])</f>
        <v>Strategy</v>
      </c>
      <c r="D3715">
        <v>1</v>
      </c>
      <c r="E3715" s="3">
        <f>_xlfn.XLOOKUP(tbl_OrderProduct[[#This Row],[ProductID]],tbl_Product[ProductID],tbl_Product[ListPrice])*tbl_OrderProduct[[#This Row],[Quantity]]</f>
        <v>53</v>
      </c>
    </row>
    <row r="3716" spans="1:5" x14ac:dyDescent="0.4">
      <c r="A3716" t="s">
        <v>1717</v>
      </c>
      <c r="B3716" t="s">
        <v>165</v>
      </c>
      <c r="C3716" t="str">
        <f>_xlfn.XLOOKUP(tbl_OrderProduct[[#This Row],[ProductID]],tbl_Product[ProductID],tbl_Product[Category])</f>
        <v>Party</v>
      </c>
      <c r="D3716">
        <v>1</v>
      </c>
      <c r="E3716" s="3">
        <f>_xlfn.XLOOKUP(tbl_OrderProduct[[#This Row],[ProductID]],tbl_Product[ProductID],tbl_Product[ListPrice])*tbl_OrderProduct[[#This Row],[Quantity]]</f>
        <v>26.49</v>
      </c>
    </row>
    <row r="3717" spans="1:5" x14ac:dyDescent="0.4">
      <c r="A3717" t="s">
        <v>1718</v>
      </c>
      <c r="B3717" t="s">
        <v>139</v>
      </c>
      <c r="C3717" t="str">
        <f>_xlfn.XLOOKUP(tbl_OrderProduct[[#This Row],[ProductID]],tbl_Product[ProductID],tbl_Product[Category])</f>
        <v>Strategy</v>
      </c>
      <c r="D3717">
        <v>1</v>
      </c>
      <c r="E3717" s="3">
        <f>_xlfn.XLOOKUP(tbl_OrderProduct[[#This Row],[ProductID]],tbl_Product[ProductID],tbl_Product[ListPrice])*tbl_OrderProduct[[#This Row],[Quantity]]</f>
        <v>54.99</v>
      </c>
    </row>
    <row r="3718" spans="1:5" x14ac:dyDescent="0.4">
      <c r="A3718" t="s">
        <v>1719</v>
      </c>
      <c r="B3718" t="s">
        <v>4</v>
      </c>
      <c r="C3718" t="str">
        <f>_xlfn.XLOOKUP(tbl_OrderProduct[[#This Row],[ProductID]],tbl_Product[ProductID],tbl_Product[Category])</f>
        <v>Strategy</v>
      </c>
      <c r="D3718">
        <v>2</v>
      </c>
      <c r="E3718" s="3">
        <f>_xlfn.XLOOKUP(tbl_OrderProduct[[#This Row],[ProductID]],tbl_Product[ProductID],tbl_Product[ListPrice])*tbl_OrderProduct[[#This Row],[Quantity]]</f>
        <v>69.98</v>
      </c>
    </row>
    <row r="3719" spans="1:5" x14ac:dyDescent="0.4">
      <c r="A3719" t="s">
        <v>1719</v>
      </c>
      <c r="B3719" t="s">
        <v>3</v>
      </c>
      <c r="C3719" t="str">
        <f>_xlfn.XLOOKUP(tbl_OrderProduct[[#This Row],[ProductID]],tbl_Product[ProductID],tbl_Product[Category])</f>
        <v>Co-op</v>
      </c>
      <c r="D3719">
        <v>1</v>
      </c>
      <c r="E3719" s="3">
        <f>_xlfn.XLOOKUP(tbl_OrderProduct[[#This Row],[ProductID]],tbl_Product[ProductID],tbl_Product[ListPrice])*tbl_OrderProduct[[#This Row],[Quantity]]</f>
        <v>34.950000000000003</v>
      </c>
    </row>
    <row r="3720" spans="1:5" x14ac:dyDescent="0.4">
      <c r="A3720" t="s">
        <v>1719</v>
      </c>
      <c r="B3720" t="s">
        <v>146</v>
      </c>
      <c r="C3720" t="str">
        <f>_xlfn.XLOOKUP(tbl_OrderProduct[[#This Row],[ProductID]],tbl_Product[ProductID],tbl_Product[Category])</f>
        <v>Strategy</v>
      </c>
      <c r="D3720">
        <v>1</v>
      </c>
      <c r="E3720" s="3">
        <f>_xlfn.XLOOKUP(tbl_OrderProduct[[#This Row],[ProductID]],tbl_Product[ProductID],tbl_Product[ListPrice])*tbl_OrderProduct[[#This Row],[Quantity]]</f>
        <v>49.49</v>
      </c>
    </row>
    <row r="3721" spans="1:5" x14ac:dyDescent="0.4">
      <c r="A3721" t="s">
        <v>1719</v>
      </c>
      <c r="B3721" t="s">
        <v>164</v>
      </c>
      <c r="C3721" t="str">
        <f>_xlfn.XLOOKUP(tbl_OrderProduct[[#This Row],[ProductID]],tbl_Product[ProductID],tbl_Product[Category])</f>
        <v>Strategy</v>
      </c>
      <c r="D3721">
        <v>3</v>
      </c>
      <c r="E3721" s="3">
        <f>_xlfn.XLOOKUP(tbl_OrderProduct[[#This Row],[ProductID]],tbl_Product[ProductID],tbl_Product[ListPrice])*tbl_OrderProduct[[#This Row],[Quantity]]</f>
        <v>87</v>
      </c>
    </row>
    <row r="3722" spans="1:5" x14ac:dyDescent="0.4">
      <c r="A3722" t="s">
        <v>1719</v>
      </c>
      <c r="B3722" t="s">
        <v>129</v>
      </c>
      <c r="C3722" t="str">
        <f>_xlfn.XLOOKUP(tbl_OrderProduct[[#This Row],[ProductID]],tbl_Product[ProductID],tbl_Product[Category])</f>
        <v>Party</v>
      </c>
      <c r="D3722">
        <v>1</v>
      </c>
      <c r="E3722" s="3">
        <f>_xlfn.XLOOKUP(tbl_OrderProduct[[#This Row],[ProductID]],tbl_Product[ProductID],tbl_Product[ListPrice])*tbl_OrderProduct[[#This Row],[Quantity]]</f>
        <v>49.49</v>
      </c>
    </row>
    <row r="3723" spans="1:5" x14ac:dyDescent="0.4">
      <c r="A3723" t="s">
        <v>1719</v>
      </c>
      <c r="B3723" t="s">
        <v>155</v>
      </c>
      <c r="C3723" t="str">
        <f>_xlfn.XLOOKUP(tbl_OrderProduct[[#This Row],[ProductID]],tbl_Product[ProductID],tbl_Product[Category])</f>
        <v>Strategy</v>
      </c>
      <c r="D3723">
        <v>1</v>
      </c>
      <c r="E3723" s="3">
        <f>_xlfn.XLOOKUP(tbl_OrderProduct[[#This Row],[ProductID]],tbl_Product[ProductID],tbl_Product[ListPrice])*tbl_OrderProduct[[#This Row],[Quantity]]</f>
        <v>27</v>
      </c>
    </row>
    <row r="3724" spans="1:5" x14ac:dyDescent="0.4">
      <c r="A3724" t="s">
        <v>1720</v>
      </c>
      <c r="B3724" t="s">
        <v>157</v>
      </c>
      <c r="C3724" t="str">
        <f>_xlfn.XLOOKUP(tbl_OrderProduct[[#This Row],[ProductID]],tbl_Product[ProductID],tbl_Product[Category])</f>
        <v>Strategy</v>
      </c>
      <c r="D3724">
        <v>1</v>
      </c>
      <c r="E3724" s="3">
        <f>_xlfn.XLOOKUP(tbl_OrderProduct[[#This Row],[ProductID]],tbl_Product[ProductID],tbl_Product[ListPrice])*tbl_OrderProduct[[#This Row],[Quantity]]</f>
        <v>47</v>
      </c>
    </row>
    <row r="3725" spans="1:5" x14ac:dyDescent="0.4">
      <c r="A3725" t="s">
        <v>1720</v>
      </c>
      <c r="B3725" t="s">
        <v>147</v>
      </c>
      <c r="C3725" t="str">
        <f>_xlfn.XLOOKUP(tbl_OrderProduct[[#This Row],[ProductID]],tbl_Product[ProductID],tbl_Product[Category])</f>
        <v>Classic</v>
      </c>
      <c r="D3725">
        <v>3</v>
      </c>
      <c r="E3725" s="3">
        <f>_xlfn.XLOOKUP(tbl_OrderProduct[[#This Row],[ProductID]],tbl_Product[ProductID],tbl_Product[ListPrice])*tbl_OrderProduct[[#This Row],[Quantity]]</f>
        <v>122.85000000000001</v>
      </c>
    </row>
    <row r="3726" spans="1:5" x14ac:dyDescent="0.4">
      <c r="A3726" t="s">
        <v>1721</v>
      </c>
      <c r="B3726" t="s">
        <v>143</v>
      </c>
      <c r="C3726" t="str">
        <f>_xlfn.XLOOKUP(tbl_OrderProduct[[#This Row],[ProductID]],tbl_Product[ProductID],tbl_Product[Category])</f>
        <v>Party</v>
      </c>
      <c r="D3726">
        <v>1</v>
      </c>
      <c r="E3726" s="3">
        <f>_xlfn.XLOOKUP(tbl_OrderProduct[[#This Row],[ProductID]],tbl_Product[ProductID],tbl_Product[ListPrice])*tbl_OrderProduct[[#This Row],[Quantity]]</f>
        <v>21.95</v>
      </c>
    </row>
    <row r="3727" spans="1:5" x14ac:dyDescent="0.4">
      <c r="A3727" t="s">
        <v>1722</v>
      </c>
      <c r="B3727" t="s">
        <v>147</v>
      </c>
      <c r="C3727" t="str">
        <f>_xlfn.XLOOKUP(tbl_OrderProduct[[#This Row],[ProductID]],tbl_Product[ProductID],tbl_Product[Category])</f>
        <v>Classic</v>
      </c>
      <c r="D3727">
        <v>1</v>
      </c>
      <c r="E3727" s="3">
        <f>_xlfn.XLOOKUP(tbl_OrderProduct[[#This Row],[ProductID]],tbl_Product[ProductID],tbl_Product[ListPrice])*tbl_OrderProduct[[#This Row],[Quantity]]</f>
        <v>40.950000000000003</v>
      </c>
    </row>
    <row r="3728" spans="1:5" x14ac:dyDescent="0.4">
      <c r="A3728" t="s">
        <v>1722</v>
      </c>
      <c r="B3728" t="s">
        <v>161</v>
      </c>
      <c r="C3728" t="str">
        <f>_xlfn.XLOOKUP(tbl_OrderProduct[[#This Row],[ProductID]],tbl_Product[ProductID],tbl_Product[Category])</f>
        <v>Strategy</v>
      </c>
      <c r="D3728">
        <v>1</v>
      </c>
      <c r="E3728" s="3">
        <f>_xlfn.XLOOKUP(tbl_OrderProduct[[#This Row],[ProductID]],tbl_Product[ProductID],tbl_Product[ListPrice])*tbl_OrderProduct[[#This Row],[Quantity]]</f>
        <v>55.95</v>
      </c>
    </row>
    <row r="3729" spans="1:5" x14ac:dyDescent="0.4">
      <c r="A3729" t="s">
        <v>1723</v>
      </c>
      <c r="B3729" t="s">
        <v>130</v>
      </c>
      <c r="C3729" t="str">
        <f>_xlfn.XLOOKUP(tbl_OrderProduct[[#This Row],[ProductID]],tbl_Product[ProductID],tbl_Product[Category])</f>
        <v>Strategy</v>
      </c>
      <c r="D3729">
        <v>2</v>
      </c>
      <c r="E3729" s="3">
        <f>_xlfn.XLOOKUP(tbl_OrderProduct[[#This Row],[ProductID]],tbl_Product[ProductID],tbl_Product[ListPrice])*tbl_OrderProduct[[#This Row],[Quantity]]</f>
        <v>31</v>
      </c>
    </row>
    <row r="3730" spans="1:5" x14ac:dyDescent="0.4">
      <c r="A3730" t="s">
        <v>1723</v>
      </c>
      <c r="B3730" t="s">
        <v>9</v>
      </c>
      <c r="C3730" t="str">
        <f>_xlfn.XLOOKUP(tbl_OrderProduct[[#This Row],[ProductID]],tbl_Product[ProductID],tbl_Product[Category])</f>
        <v>Strategy</v>
      </c>
      <c r="D3730">
        <v>1</v>
      </c>
      <c r="E3730" s="3">
        <f>_xlfn.XLOOKUP(tbl_OrderProduct[[#This Row],[ProductID]],tbl_Product[ProductID],tbl_Product[ListPrice])*tbl_OrderProduct[[#This Row],[Quantity]]</f>
        <v>73.95</v>
      </c>
    </row>
    <row r="3731" spans="1:5" x14ac:dyDescent="0.4">
      <c r="A3731" t="s">
        <v>1723</v>
      </c>
      <c r="B3731" t="s">
        <v>136</v>
      </c>
      <c r="C3731" t="str">
        <f>_xlfn.XLOOKUP(tbl_OrderProduct[[#This Row],[ProductID]],tbl_Product[ProductID],tbl_Product[Category])</f>
        <v>Party</v>
      </c>
      <c r="D3731">
        <v>1</v>
      </c>
      <c r="E3731" s="3">
        <f>_xlfn.XLOOKUP(tbl_OrderProduct[[#This Row],[ProductID]],tbl_Product[ProductID],tbl_Product[ListPrice])*tbl_OrderProduct[[#This Row],[Quantity]]</f>
        <v>33</v>
      </c>
    </row>
    <row r="3732" spans="1:5" x14ac:dyDescent="0.4">
      <c r="A3732" t="s">
        <v>1723</v>
      </c>
      <c r="B3732" t="s">
        <v>152</v>
      </c>
      <c r="C3732" t="str">
        <f>_xlfn.XLOOKUP(tbl_OrderProduct[[#This Row],[ProductID]],tbl_Product[ProductID],tbl_Product[Category])</f>
        <v>Party</v>
      </c>
      <c r="D3732">
        <v>1</v>
      </c>
      <c r="E3732" s="3">
        <f>_xlfn.XLOOKUP(tbl_OrderProduct[[#This Row],[ProductID]],tbl_Product[ProductID],tbl_Product[ListPrice])*tbl_OrderProduct[[#This Row],[Quantity]]</f>
        <v>59.95</v>
      </c>
    </row>
    <row r="3733" spans="1:5" x14ac:dyDescent="0.4">
      <c r="A3733" t="s">
        <v>1723</v>
      </c>
      <c r="B3733" t="s">
        <v>162</v>
      </c>
      <c r="C3733" t="str">
        <f>_xlfn.XLOOKUP(tbl_OrderProduct[[#This Row],[ProductID]],tbl_Product[ProductID],tbl_Product[Category])</f>
        <v>Strategy</v>
      </c>
      <c r="D3733">
        <v>3</v>
      </c>
      <c r="E3733" s="3">
        <f>_xlfn.XLOOKUP(tbl_OrderProduct[[#This Row],[ProductID]],tbl_Product[ProductID],tbl_Product[ListPrice])*tbl_OrderProduct[[#This Row],[Quantity]]</f>
        <v>52.5</v>
      </c>
    </row>
    <row r="3734" spans="1:5" x14ac:dyDescent="0.4">
      <c r="A3734" t="s">
        <v>1723</v>
      </c>
      <c r="B3734" t="s">
        <v>146</v>
      </c>
      <c r="C3734" t="str">
        <f>_xlfn.XLOOKUP(tbl_OrderProduct[[#This Row],[ProductID]],tbl_Product[ProductID],tbl_Product[Category])</f>
        <v>Strategy</v>
      </c>
      <c r="D3734">
        <v>1</v>
      </c>
      <c r="E3734" s="3">
        <f>_xlfn.XLOOKUP(tbl_OrderProduct[[#This Row],[ProductID]],tbl_Product[ProductID],tbl_Product[ListPrice])*tbl_OrderProduct[[#This Row],[Quantity]]</f>
        <v>49.49</v>
      </c>
    </row>
    <row r="3735" spans="1:5" x14ac:dyDescent="0.4">
      <c r="A3735" t="s">
        <v>1724</v>
      </c>
      <c r="B3735" t="s">
        <v>135</v>
      </c>
      <c r="C3735" t="str">
        <f>_xlfn.XLOOKUP(tbl_OrderProduct[[#This Row],[ProductID]],tbl_Product[ProductID],tbl_Product[Category])</f>
        <v>Classic</v>
      </c>
      <c r="D3735">
        <v>1</v>
      </c>
      <c r="E3735" s="3">
        <f>_xlfn.XLOOKUP(tbl_OrderProduct[[#This Row],[ProductID]],tbl_Product[ProductID],tbl_Product[ListPrice])*tbl_OrderProduct[[#This Row],[Quantity]]</f>
        <v>16.989999999999998</v>
      </c>
    </row>
    <row r="3736" spans="1:5" x14ac:dyDescent="0.4">
      <c r="A3736" t="s">
        <v>1724</v>
      </c>
      <c r="B3736" t="s">
        <v>140</v>
      </c>
      <c r="C3736" t="str">
        <f>_xlfn.XLOOKUP(tbl_OrderProduct[[#This Row],[ProductID]],tbl_Product[ProductID],tbl_Product[Category])</f>
        <v>Strategy</v>
      </c>
      <c r="D3736">
        <v>1</v>
      </c>
      <c r="E3736" s="3">
        <f>_xlfn.XLOOKUP(tbl_OrderProduct[[#This Row],[ProductID]],tbl_Product[ProductID],tbl_Product[ListPrice])*tbl_OrderProduct[[#This Row],[Quantity]]</f>
        <v>63.49</v>
      </c>
    </row>
    <row r="3737" spans="1:5" x14ac:dyDescent="0.4">
      <c r="A3737" t="s">
        <v>1724</v>
      </c>
      <c r="B3737" t="s">
        <v>2</v>
      </c>
      <c r="C3737" t="str">
        <f>_xlfn.XLOOKUP(tbl_OrderProduct[[#This Row],[ProductID]],tbl_Product[ProductID],tbl_Product[Category])</f>
        <v>Strategy</v>
      </c>
      <c r="D3737">
        <v>1</v>
      </c>
      <c r="E3737" s="3">
        <f>_xlfn.XLOOKUP(tbl_OrderProduct[[#This Row],[ProductID]],tbl_Product[ProductID],tbl_Product[ListPrice])*tbl_OrderProduct[[#This Row],[Quantity]]</f>
        <v>12.95</v>
      </c>
    </row>
    <row r="3738" spans="1:5" x14ac:dyDescent="0.4">
      <c r="A3738" t="s">
        <v>1725</v>
      </c>
      <c r="B3738" t="s">
        <v>2</v>
      </c>
      <c r="C3738" t="str">
        <f>_xlfn.XLOOKUP(tbl_OrderProduct[[#This Row],[ProductID]],tbl_Product[ProductID],tbl_Product[Category])</f>
        <v>Strategy</v>
      </c>
      <c r="D3738">
        <v>1</v>
      </c>
      <c r="E3738" s="3">
        <f>_xlfn.XLOOKUP(tbl_OrderProduct[[#This Row],[ProductID]],tbl_Product[ProductID],tbl_Product[ListPrice])*tbl_OrderProduct[[#This Row],[Quantity]]</f>
        <v>12.95</v>
      </c>
    </row>
    <row r="3739" spans="1:5" x14ac:dyDescent="0.4">
      <c r="A3739" t="s">
        <v>1725</v>
      </c>
      <c r="B3739" t="s">
        <v>8</v>
      </c>
      <c r="C3739" t="str">
        <f>_xlfn.XLOOKUP(tbl_OrderProduct[[#This Row],[ProductID]],tbl_Product[ProductID],tbl_Product[Category])</f>
        <v>Adventure</v>
      </c>
      <c r="D3739">
        <v>1</v>
      </c>
      <c r="E3739" s="3">
        <f>_xlfn.XLOOKUP(tbl_OrderProduct[[#This Row],[ProductID]],tbl_Product[ProductID],tbl_Product[ListPrice])*tbl_OrderProduct[[#This Row],[Quantity]]</f>
        <v>54.5</v>
      </c>
    </row>
    <row r="3740" spans="1:5" x14ac:dyDescent="0.4">
      <c r="A3740" t="s">
        <v>1725</v>
      </c>
      <c r="B3740" t="s">
        <v>143</v>
      </c>
      <c r="C3740" t="str">
        <f>_xlfn.XLOOKUP(tbl_OrderProduct[[#This Row],[ProductID]],tbl_Product[ProductID],tbl_Product[Category])</f>
        <v>Party</v>
      </c>
      <c r="D3740">
        <v>1</v>
      </c>
      <c r="E3740" s="3">
        <f>_xlfn.XLOOKUP(tbl_OrderProduct[[#This Row],[ProductID]],tbl_Product[ProductID],tbl_Product[ListPrice])*tbl_OrderProduct[[#This Row],[Quantity]]</f>
        <v>21.95</v>
      </c>
    </row>
    <row r="3741" spans="1:5" x14ac:dyDescent="0.4">
      <c r="A3741" t="s">
        <v>1726</v>
      </c>
      <c r="B3741" t="s">
        <v>158</v>
      </c>
      <c r="C3741" t="str">
        <f>_xlfn.XLOOKUP(tbl_OrderProduct[[#This Row],[ProductID]],tbl_Product[ProductID],tbl_Product[Category])</f>
        <v>Classic</v>
      </c>
      <c r="D3741">
        <v>1</v>
      </c>
      <c r="E3741" s="3">
        <f>_xlfn.XLOOKUP(tbl_OrderProduct[[#This Row],[ProductID]],tbl_Product[ProductID],tbl_Product[ListPrice])*tbl_OrderProduct[[#This Row],[Quantity]]</f>
        <v>45</v>
      </c>
    </row>
    <row r="3742" spans="1:5" x14ac:dyDescent="0.4">
      <c r="A3742" t="s">
        <v>1726</v>
      </c>
      <c r="B3742" t="s">
        <v>151</v>
      </c>
      <c r="C3742" t="str">
        <f>_xlfn.XLOOKUP(tbl_OrderProduct[[#This Row],[ProductID]],tbl_Product[ProductID],tbl_Product[Category])</f>
        <v>Adventure</v>
      </c>
      <c r="D3742">
        <v>1</v>
      </c>
      <c r="E3742" s="3">
        <f>_xlfn.XLOOKUP(tbl_OrderProduct[[#This Row],[ProductID]],tbl_Product[ProductID],tbl_Product[ListPrice])*tbl_OrderProduct[[#This Row],[Quantity]]</f>
        <v>60.95</v>
      </c>
    </row>
    <row r="3743" spans="1:5" x14ac:dyDescent="0.4">
      <c r="A3743" t="s">
        <v>1727</v>
      </c>
      <c r="B3743" t="s">
        <v>3</v>
      </c>
      <c r="C3743" t="str">
        <f>_xlfn.XLOOKUP(tbl_OrderProduct[[#This Row],[ProductID]],tbl_Product[ProductID],tbl_Product[Category])</f>
        <v>Co-op</v>
      </c>
      <c r="D3743">
        <v>1</v>
      </c>
      <c r="E3743" s="3">
        <f>_xlfn.XLOOKUP(tbl_OrderProduct[[#This Row],[ProductID]],tbl_Product[ProductID],tbl_Product[ListPrice])*tbl_OrderProduct[[#This Row],[Quantity]]</f>
        <v>34.950000000000003</v>
      </c>
    </row>
    <row r="3744" spans="1:5" x14ac:dyDescent="0.4">
      <c r="A3744" t="s">
        <v>1727</v>
      </c>
      <c r="B3744" t="s">
        <v>147</v>
      </c>
      <c r="C3744" t="str">
        <f>_xlfn.XLOOKUP(tbl_OrderProduct[[#This Row],[ProductID]],tbl_Product[ProductID],tbl_Product[Category])</f>
        <v>Classic</v>
      </c>
      <c r="D3744">
        <v>1</v>
      </c>
      <c r="E3744" s="3">
        <f>_xlfn.XLOOKUP(tbl_OrderProduct[[#This Row],[ProductID]],tbl_Product[ProductID],tbl_Product[ListPrice])*tbl_OrderProduct[[#This Row],[Quantity]]</f>
        <v>40.950000000000003</v>
      </c>
    </row>
    <row r="3745" spans="1:5" x14ac:dyDescent="0.4">
      <c r="A3745" t="s">
        <v>1728</v>
      </c>
      <c r="B3745" t="s">
        <v>10</v>
      </c>
      <c r="C3745" t="str">
        <f>_xlfn.XLOOKUP(tbl_OrderProduct[[#This Row],[ProductID]],tbl_Product[ProductID],tbl_Product[Category])</f>
        <v>Party</v>
      </c>
      <c r="D3745">
        <v>1</v>
      </c>
      <c r="E3745" s="3">
        <f>_xlfn.XLOOKUP(tbl_OrderProduct[[#This Row],[ProductID]],tbl_Product[ProductID],tbl_Product[ListPrice])*tbl_OrderProduct[[#This Row],[Quantity]]</f>
        <v>49</v>
      </c>
    </row>
    <row r="3746" spans="1:5" x14ac:dyDescent="0.4">
      <c r="A3746" t="s">
        <v>1728</v>
      </c>
      <c r="B3746" t="s">
        <v>129</v>
      </c>
      <c r="C3746" t="str">
        <f>_xlfn.XLOOKUP(tbl_OrderProduct[[#This Row],[ProductID]],tbl_Product[ProductID],tbl_Product[Category])</f>
        <v>Party</v>
      </c>
      <c r="D3746">
        <v>2</v>
      </c>
      <c r="E3746" s="3">
        <f>_xlfn.XLOOKUP(tbl_OrderProduct[[#This Row],[ProductID]],tbl_Product[ProductID],tbl_Product[ListPrice])*tbl_OrderProduct[[#This Row],[Quantity]]</f>
        <v>98.98</v>
      </c>
    </row>
    <row r="3747" spans="1:5" x14ac:dyDescent="0.4">
      <c r="A3747" t="s">
        <v>1728</v>
      </c>
      <c r="B3747" t="s">
        <v>132</v>
      </c>
      <c r="C3747" t="str">
        <f>_xlfn.XLOOKUP(tbl_OrderProduct[[#This Row],[ProductID]],tbl_Product[ProductID],tbl_Product[Category])</f>
        <v>Strategy</v>
      </c>
      <c r="D3747">
        <v>1</v>
      </c>
      <c r="E3747" s="3">
        <f>_xlfn.XLOOKUP(tbl_OrderProduct[[#This Row],[ProductID]],tbl_Product[ProductID],tbl_Product[ListPrice])*tbl_OrderProduct[[#This Row],[Quantity]]</f>
        <v>16.5</v>
      </c>
    </row>
    <row r="3748" spans="1:5" x14ac:dyDescent="0.4">
      <c r="A3748" t="s">
        <v>1728</v>
      </c>
      <c r="B3748" t="s">
        <v>136</v>
      </c>
      <c r="C3748" t="str">
        <f>_xlfn.XLOOKUP(tbl_OrderProduct[[#This Row],[ProductID]],tbl_Product[ProductID],tbl_Product[Category])</f>
        <v>Party</v>
      </c>
      <c r="D3748">
        <v>2</v>
      </c>
      <c r="E3748" s="3">
        <f>_xlfn.XLOOKUP(tbl_OrderProduct[[#This Row],[ProductID]],tbl_Product[ProductID],tbl_Product[ListPrice])*tbl_OrderProduct[[#This Row],[Quantity]]</f>
        <v>66</v>
      </c>
    </row>
    <row r="3749" spans="1:5" x14ac:dyDescent="0.4">
      <c r="A3749" t="s">
        <v>1729</v>
      </c>
      <c r="B3749" t="s">
        <v>161</v>
      </c>
      <c r="C3749" t="str">
        <f>_xlfn.XLOOKUP(tbl_OrderProduct[[#This Row],[ProductID]],tbl_Product[ProductID],tbl_Product[Category])</f>
        <v>Strategy</v>
      </c>
      <c r="D3749">
        <v>1</v>
      </c>
      <c r="E3749" s="3">
        <f>_xlfn.XLOOKUP(tbl_OrderProduct[[#This Row],[ProductID]],tbl_Product[ProductID],tbl_Product[ListPrice])*tbl_OrderProduct[[#This Row],[Quantity]]</f>
        <v>55.95</v>
      </c>
    </row>
    <row r="3750" spans="1:5" x14ac:dyDescent="0.4">
      <c r="A3750" t="s">
        <v>1730</v>
      </c>
      <c r="B3750" t="s">
        <v>134</v>
      </c>
      <c r="C3750" t="str">
        <f>_xlfn.XLOOKUP(tbl_OrderProduct[[#This Row],[ProductID]],tbl_Product[ProductID],tbl_Product[Category])</f>
        <v>Co-op</v>
      </c>
      <c r="D3750">
        <v>1</v>
      </c>
      <c r="E3750" s="3">
        <f>_xlfn.XLOOKUP(tbl_OrderProduct[[#This Row],[ProductID]],tbl_Product[ProductID],tbl_Product[ListPrice])*tbl_OrderProduct[[#This Row],[Quantity]]</f>
        <v>33.5</v>
      </c>
    </row>
    <row r="3751" spans="1:5" x14ac:dyDescent="0.4">
      <c r="A3751" t="s">
        <v>1730</v>
      </c>
      <c r="B3751" t="s">
        <v>160</v>
      </c>
      <c r="C3751" t="str">
        <f>_xlfn.XLOOKUP(tbl_OrderProduct[[#This Row],[ProductID]],tbl_Product[ProductID],tbl_Product[Category])</f>
        <v>Co-op</v>
      </c>
      <c r="D3751">
        <v>1</v>
      </c>
      <c r="E3751" s="3">
        <f>_xlfn.XLOOKUP(tbl_OrderProduct[[#This Row],[ProductID]],tbl_Product[ProductID],tbl_Product[ListPrice])*tbl_OrderProduct[[#This Row],[Quantity]]</f>
        <v>38.49</v>
      </c>
    </row>
    <row r="3752" spans="1:5" x14ac:dyDescent="0.4">
      <c r="A3752" t="s">
        <v>1731</v>
      </c>
      <c r="B3752" t="s">
        <v>134</v>
      </c>
      <c r="C3752" t="str">
        <f>_xlfn.XLOOKUP(tbl_OrderProduct[[#This Row],[ProductID]],tbl_Product[ProductID],tbl_Product[Category])</f>
        <v>Co-op</v>
      </c>
      <c r="D3752">
        <v>1</v>
      </c>
      <c r="E3752" s="3">
        <f>_xlfn.XLOOKUP(tbl_OrderProduct[[#This Row],[ProductID]],tbl_Product[ProductID],tbl_Product[ListPrice])*tbl_OrderProduct[[#This Row],[Quantity]]</f>
        <v>33.5</v>
      </c>
    </row>
    <row r="3753" spans="1:5" x14ac:dyDescent="0.4">
      <c r="A3753" t="s">
        <v>1732</v>
      </c>
      <c r="B3753" t="s">
        <v>131</v>
      </c>
      <c r="C3753" t="str">
        <f>_xlfn.XLOOKUP(tbl_OrderProduct[[#This Row],[ProductID]],tbl_Product[ProductID],tbl_Product[Category])</f>
        <v>Strategy</v>
      </c>
      <c r="D3753">
        <v>1</v>
      </c>
      <c r="E3753" s="3">
        <f>_xlfn.XLOOKUP(tbl_OrderProduct[[#This Row],[ProductID]],tbl_Product[ProductID],tbl_Product[ListPrice])*tbl_OrderProduct[[#This Row],[Quantity]]</f>
        <v>49</v>
      </c>
    </row>
    <row r="3754" spans="1:5" x14ac:dyDescent="0.4">
      <c r="A3754" t="s">
        <v>1733</v>
      </c>
      <c r="B3754" t="s">
        <v>148</v>
      </c>
      <c r="C3754" t="str">
        <f>_xlfn.XLOOKUP(tbl_OrderProduct[[#This Row],[ProductID]],tbl_Product[ProductID],tbl_Product[Category])</f>
        <v>Strategy</v>
      </c>
      <c r="D3754">
        <v>1</v>
      </c>
      <c r="E3754" s="3">
        <f>_xlfn.XLOOKUP(tbl_OrderProduct[[#This Row],[ProductID]],tbl_Product[ProductID],tbl_Product[ListPrice])*tbl_OrderProduct[[#This Row],[Quantity]]</f>
        <v>20.49</v>
      </c>
    </row>
    <row r="3755" spans="1:5" x14ac:dyDescent="0.4">
      <c r="A3755" t="s">
        <v>1733</v>
      </c>
      <c r="B3755" t="s">
        <v>143</v>
      </c>
      <c r="C3755" t="str">
        <f>_xlfn.XLOOKUP(tbl_OrderProduct[[#This Row],[ProductID]],tbl_Product[ProductID],tbl_Product[Category])</f>
        <v>Party</v>
      </c>
      <c r="D3755">
        <v>3</v>
      </c>
      <c r="E3755" s="3">
        <f>_xlfn.XLOOKUP(tbl_OrderProduct[[#This Row],[ProductID]],tbl_Product[ProductID],tbl_Product[ListPrice])*tbl_OrderProduct[[#This Row],[Quantity]]</f>
        <v>65.849999999999994</v>
      </c>
    </row>
    <row r="3756" spans="1:5" x14ac:dyDescent="0.4">
      <c r="A3756" t="s">
        <v>1733</v>
      </c>
      <c r="B3756" t="s">
        <v>158</v>
      </c>
      <c r="C3756" t="str">
        <f>_xlfn.XLOOKUP(tbl_OrderProduct[[#This Row],[ProductID]],tbl_Product[ProductID],tbl_Product[Category])</f>
        <v>Classic</v>
      </c>
      <c r="D3756">
        <v>3</v>
      </c>
      <c r="E3756" s="3">
        <f>_xlfn.XLOOKUP(tbl_OrderProduct[[#This Row],[ProductID]],tbl_Product[ProductID],tbl_Product[ListPrice])*tbl_OrderProduct[[#This Row],[Quantity]]</f>
        <v>135</v>
      </c>
    </row>
    <row r="3757" spans="1:5" x14ac:dyDescent="0.4">
      <c r="A3757" t="s">
        <v>1733</v>
      </c>
      <c r="B3757" t="s">
        <v>129</v>
      </c>
      <c r="C3757" t="str">
        <f>_xlfn.XLOOKUP(tbl_OrderProduct[[#This Row],[ProductID]],tbl_Product[ProductID],tbl_Product[Category])</f>
        <v>Party</v>
      </c>
      <c r="D3757">
        <v>1</v>
      </c>
      <c r="E3757" s="3">
        <f>_xlfn.XLOOKUP(tbl_OrderProduct[[#This Row],[ProductID]],tbl_Product[ProductID],tbl_Product[ListPrice])*tbl_OrderProduct[[#This Row],[Quantity]]</f>
        <v>49.49</v>
      </c>
    </row>
    <row r="3758" spans="1:5" x14ac:dyDescent="0.4">
      <c r="A3758" t="s">
        <v>1733</v>
      </c>
      <c r="B3758" t="s">
        <v>132</v>
      </c>
      <c r="C3758" t="str">
        <f>_xlfn.XLOOKUP(tbl_OrderProduct[[#This Row],[ProductID]],tbl_Product[ProductID],tbl_Product[Category])</f>
        <v>Strategy</v>
      </c>
      <c r="D3758">
        <v>1</v>
      </c>
      <c r="E3758" s="3">
        <f>_xlfn.XLOOKUP(tbl_OrderProduct[[#This Row],[ProductID]],tbl_Product[ProductID],tbl_Product[ListPrice])*tbl_OrderProduct[[#This Row],[Quantity]]</f>
        <v>16.5</v>
      </c>
    </row>
    <row r="3759" spans="1:5" x14ac:dyDescent="0.4">
      <c r="A3759" t="s">
        <v>1734</v>
      </c>
      <c r="B3759" t="s">
        <v>154</v>
      </c>
      <c r="C3759" t="str">
        <f>_xlfn.XLOOKUP(tbl_OrderProduct[[#This Row],[ProductID]],tbl_Product[ProductID],tbl_Product[Category])</f>
        <v>Strategy</v>
      </c>
      <c r="D3759">
        <v>1</v>
      </c>
      <c r="E3759" s="3">
        <f>_xlfn.XLOOKUP(tbl_OrderProduct[[#This Row],[ProductID]],tbl_Product[ProductID],tbl_Product[ListPrice])*tbl_OrderProduct[[#This Row],[Quantity]]</f>
        <v>31</v>
      </c>
    </row>
    <row r="3760" spans="1:5" x14ac:dyDescent="0.4">
      <c r="A3760" t="s">
        <v>1734</v>
      </c>
      <c r="B3760" t="s">
        <v>143</v>
      </c>
      <c r="C3760" t="str">
        <f>_xlfn.XLOOKUP(tbl_OrderProduct[[#This Row],[ProductID]],tbl_Product[ProductID],tbl_Product[Category])</f>
        <v>Party</v>
      </c>
      <c r="D3760">
        <v>1</v>
      </c>
      <c r="E3760" s="3">
        <f>_xlfn.XLOOKUP(tbl_OrderProduct[[#This Row],[ProductID]],tbl_Product[ProductID],tbl_Product[ListPrice])*tbl_OrderProduct[[#This Row],[Quantity]]</f>
        <v>21.95</v>
      </c>
    </row>
    <row r="3761" spans="1:5" x14ac:dyDescent="0.4">
      <c r="A3761" t="s">
        <v>1734</v>
      </c>
      <c r="B3761" t="s">
        <v>6</v>
      </c>
      <c r="C3761" t="str">
        <f>_xlfn.XLOOKUP(tbl_OrderProduct[[#This Row],[ProductID]],tbl_Product[ProductID],tbl_Product[Category])</f>
        <v>Adventure</v>
      </c>
      <c r="D3761">
        <v>1</v>
      </c>
      <c r="E3761" s="3">
        <f>_xlfn.XLOOKUP(tbl_OrderProduct[[#This Row],[ProductID]],tbl_Product[ProductID],tbl_Product[ListPrice])*tbl_OrderProduct[[#This Row],[Quantity]]</f>
        <v>17</v>
      </c>
    </row>
    <row r="3762" spans="1:5" x14ac:dyDescent="0.4">
      <c r="A3762" t="s">
        <v>1734</v>
      </c>
      <c r="B3762" t="s">
        <v>130</v>
      </c>
      <c r="C3762" t="str">
        <f>_xlfn.XLOOKUP(tbl_OrderProduct[[#This Row],[ProductID]],tbl_Product[ProductID],tbl_Product[Category])</f>
        <v>Strategy</v>
      </c>
      <c r="D3762">
        <v>2</v>
      </c>
      <c r="E3762" s="3">
        <f>_xlfn.XLOOKUP(tbl_OrderProduct[[#This Row],[ProductID]],tbl_Product[ProductID],tbl_Product[ListPrice])*tbl_OrderProduct[[#This Row],[Quantity]]</f>
        <v>31</v>
      </c>
    </row>
    <row r="3763" spans="1:5" x14ac:dyDescent="0.4">
      <c r="A3763" t="s">
        <v>1734</v>
      </c>
      <c r="B3763" t="s">
        <v>10</v>
      </c>
      <c r="C3763" t="str">
        <f>_xlfn.XLOOKUP(tbl_OrderProduct[[#This Row],[ProductID]],tbl_Product[ProductID],tbl_Product[Category])</f>
        <v>Party</v>
      </c>
      <c r="D3763">
        <v>1</v>
      </c>
      <c r="E3763" s="3">
        <f>_xlfn.XLOOKUP(tbl_OrderProduct[[#This Row],[ProductID]],tbl_Product[ProductID],tbl_Product[ListPrice])*tbl_OrderProduct[[#This Row],[Quantity]]</f>
        <v>49</v>
      </c>
    </row>
    <row r="3764" spans="1:5" x14ac:dyDescent="0.4">
      <c r="A3764" t="s">
        <v>1734</v>
      </c>
      <c r="B3764" t="s">
        <v>153</v>
      </c>
      <c r="C3764" t="str">
        <f>_xlfn.XLOOKUP(tbl_OrderProduct[[#This Row],[ProductID]],tbl_Product[ProductID],tbl_Product[Category])</f>
        <v>Strategy</v>
      </c>
      <c r="D3764">
        <v>1</v>
      </c>
      <c r="E3764" s="3">
        <f>_xlfn.XLOOKUP(tbl_OrderProduct[[#This Row],[ProductID]],tbl_Product[ProductID],tbl_Product[ListPrice])*tbl_OrderProduct[[#This Row],[Quantity]]</f>
        <v>37.950000000000003</v>
      </c>
    </row>
    <row r="3765" spans="1:5" x14ac:dyDescent="0.4">
      <c r="A3765" t="s">
        <v>1735</v>
      </c>
      <c r="B3765" t="s">
        <v>150</v>
      </c>
      <c r="C3765" t="str">
        <f>_xlfn.XLOOKUP(tbl_OrderProduct[[#This Row],[ProductID]],tbl_Product[ProductID],tbl_Product[Category])</f>
        <v>Party</v>
      </c>
      <c r="D3765">
        <v>1</v>
      </c>
      <c r="E3765" s="3">
        <f>_xlfn.XLOOKUP(tbl_OrderProduct[[#This Row],[ProductID]],tbl_Product[ProductID],tbl_Product[ListPrice])*tbl_OrderProduct[[#This Row],[Quantity]]</f>
        <v>35</v>
      </c>
    </row>
    <row r="3766" spans="1:5" x14ac:dyDescent="0.4">
      <c r="A3766" t="s">
        <v>1735</v>
      </c>
      <c r="B3766" t="s">
        <v>6</v>
      </c>
      <c r="C3766" t="str">
        <f>_xlfn.XLOOKUP(tbl_OrderProduct[[#This Row],[ProductID]],tbl_Product[ProductID],tbl_Product[Category])</f>
        <v>Adventure</v>
      </c>
      <c r="D3766">
        <v>1</v>
      </c>
      <c r="E3766" s="3">
        <f>_xlfn.XLOOKUP(tbl_OrderProduct[[#This Row],[ProductID]],tbl_Product[ProductID],tbl_Product[ListPrice])*tbl_OrderProduct[[#This Row],[Quantity]]</f>
        <v>17</v>
      </c>
    </row>
    <row r="3767" spans="1:5" x14ac:dyDescent="0.4">
      <c r="A3767" t="s">
        <v>1735</v>
      </c>
      <c r="B3767" t="s">
        <v>164</v>
      </c>
      <c r="C3767" t="str">
        <f>_xlfn.XLOOKUP(tbl_OrderProduct[[#This Row],[ProductID]],tbl_Product[ProductID],tbl_Product[Category])</f>
        <v>Strategy</v>
      </c>
      <c r="D3767">
        <v>1</v>
      </c>
      <c r="E3767" s="3">
        <f>_xlfn.XLOOKUP(tbl_OrderProduct[[#This Row],[ProductID]],tbl_Product[ProductID],tbl_Product[ListPrice])*tbl_OrderProduct[[#This Row],[Quantity]]</f>
        <v>29</v>
      </c>
    </row>
    <row r="3768" spans="1:5" x14ac:dyDescent="0.4">
      <c r="A3768" t="s">
        <v>1736</v>
      </c>
      <c r="B3768" t="s">
        <v>139</v>
      </c>
      <c r="C3768" t="str">
        <f>_xlfn.XLOOKUP(tbl_OrderProduct[[#This Row],[ProductID]],tbl_Product[ProductID],tbl_Product[Category])</f>
        <v>Strategy</v>
      </c>
      <c r="D3768">
        <v>1</v>
      </c>
      <c r="E3768" s="3">
        <f>_xlfn.XLOOKUP(tbl_OrderProduct[[#This Row],[ProductID]],tbl_Product[ProductID],tbl_Product[ListPrice])*tbl_OrderProduct[[#This Row],[Quantity]]</f>
        <v>54.99</v>
      </c>
    </row>
    <row r="3769" spans="1:5" x14ac:dyDescent="0.4">
      <c r="A3769" t="s">
        <v>1736</v>
      </c>
      <c r="B3769" t="s">
        <v>157</v>
      </c>
      <c r="C3769" t="str">
        <f>_xlfn.XLOOKUP(tbl_OrderProduct[[#This Row],[ProductID]],tbl_Product[ProductID],tbl_Product[Category])</f>
        <v>Strategy</v>
      </c>
      <c r="D3769">
        <v>1</v>
      </c>
      <c r="E3769" s="3">
        <f>_xlfn.XLOOKUP(tbl_OrderProduct[[#This Row],[ProductID]],tbl_Product[ProductID],tbl_Product[ListPrice])*tbl_OrderProduct[[#This Row],[Quantity]]</f>
        <v>47</v>
      </c>
    </row>
    <row r="3770" spans="1:5" x14ac:dyDescent="0.4">
      <c r="A3770" t="s">
        <v>1736</v>
      </c>
      <c r="B3770" t="s">
        <v>11</v>
      </c>
      <c r="C3770" t="str">
        <f>_xlfn.XLOOKUP(tbl_OrderProduct[[#This Row],[ProductID]],tbl_Product[ProductID],tbl_Product[Category])</f>
        <v>Adventure</v>
      </c>
      <c r="D3770">
        <v>1</v>
      </c>
      <c r="E3770" s="3">
        <f>_xlfn.XLOOKUP(tbl_OrderProduct[[#This Row],[ProductID]],tbl_Product[ProductID],tbl_Product[ListPrice])*tbl_OrderProduct[[#This Row],[Quantity]]</f>
        <v>19.95</v>
      </c>
    </row>
    <row r="3771" spans="1:5" x14ac:dyDescent="0.4">
      <c r="A3771" t="s">
        <v>1737</v>
      </c>
      <c r="B3771" t="s">
        <v>148</v>
      </c>
      <c r="C3771" t="str">
        <f>_xlfn.XLOOKUP(tbl_OrderProduct[[#This Row],[ProductID]],tbl_Product[ProductID],tbl_Product[Category])</f>
        <v>Strategy</v>
      </c>
      <c r="D3771">
        <v>1</v>
      </c>
      <c r="E3771" s="3">
        <f>_xlfn.XLOOKUP(tbl_OrderProduct[[#This Row],[ProductID]],tbl_Product[ProductID],tbl_Product[ListPrice])*tbl_OrderProduct[[#This Row],[Quantity]]</f>
        <v>20.49</v>
      </c>
    </row>
    <row r="3772" spans="1:5" x14ac:dyDescent="0.4">
      <c r="A3772" t="s">
        <v>1738</v>
      </c>
      <c r="B3772" t="s">
        <v>129</v>
      </c>
      <c r="C3772" t="str">
        <f>_xlfn.XLOOKUP(tbl_OrderProduct[[#This Row],[ProductID]],tbl_Product[ProductID],tbl_Product[Category])</f>
        <v>Party</v>
      </c>
      <c r="D3772">
        <v>1</v>
      </c>
      <c r="E3772" s="3">
        <f>_xlfn.XLOOKUP(tbl_OrderProduct[[#This Row],[ProductID]],tbl_Product[ProductID],tbl_Product[ListPrice])*tbl_OrderProduct[[#This Row],[Quantity]]</f>
        <v>49.49</v>
      </c>
    </row>
    <row r="3773" spans="1:5" x14ac:dyDescent="0.4">
      <c r="A3773" t="s">
        <v>1738</v>
      </c>
      <c r="B3773" t="s">
        <v>149</v>
      </c>
      <c r="C3773" t="str">
        <f>_xlfn.XLOOKUP(tbl_OrderProduct[[#This Row],[ProductID]],tbl_Product[ProductID],tbl_Product[Category])</f>
        <v>Co-op</v>
      </c>
      <c r="D3773">
        <v>1</v>
      </c>
      <c r="E3773" s="3">
        <f>_xlfn.XLOOKUP(tbl_OrderProduct[[#This Row],[ProductID]],tbl_Product[ProductID],tbl_Product[ListPrice])*tbl_OrderProduct[[#This Row],[Quantity]]</f>
        <v>20.99</v>
      </c>
    </row>
    <row r="3774" spans="1:5" x14ac:dyDescent="0.4">
      <c r="A3774" t="s">
        <v>1738</v>
      </c>
      <c r="B3774" t="s">
        <v>153</v>
      </c>
      <c r="C3774" t="str">
        <f>_xlfn.XLOOKUP(tbl_OrderProduct[[#This Row],[ProductID]],tbl_Product[ProductID],tbl_Product[Category])</f>
        <v>Strategy</v>
      </c>
      <c r="D3774">
        <v>1</v>
      </c>
      <c r="E3774" s="3">
        <f>_xlfn.XLOOKUP(tbl_OrderProduct[[#This Row],[ProductID]],tbl_Product[ProductID],tbl_Product[ListPrice])*tbl_OrderProduct[[#This Row],[Quantity]]</f>
        <v>37.950000000000003</v>
      </c>
    </row>
    <row r="3775" spans="1:5" x14ac:dyDescent="0.4">
      <c r="A3775" t="s">
        <v>1739</v>
      </c>
      <c r="B3775" t="s">
        <v>162</v>
      </c>
      <c r="C3775" t="str">
        <f>_xlfn.XLOOKUP(tbl_OrderProduct[[#This Row],[ProductID]],tbl_Product[ProductID],tbl_Product[Category])</f>
        <v>Strategy</v>
      </c>
      <c r="D3775">
        <v>1</v>
      </c>
      <c r="E3775" s="3">
        <f>_xlfn.XLOOKUP(tbl_OrderProduct[[#This Row],[ProductID]],tbl_Product[ProductID],tbl_Product[ListPrice])*tbl_OrderProduct[[#This Row],[Quantity]]</f>
        <v>17.5</v>
      </c>
    </row>
    <row r="3776" spans="1:5" x14ac:dyDescent="0.4">
      <c r="A3776" t="s">
        <v>1740</v>
      </c>
      <c r="B3776" t="s">
        <v>10</v>
      </c>
      <c r="C3776" t="str">
        <f>_xlfn.XLOOKUP(tbl_OrderProduct[[#This Row],[ProductID]],tbl_Product[ProductID],tbl_Product[Category])</f>
        <v>Party</v>
      </c>
      <c r="D3776">
        <v>1</v>
      </c>
      <c r="E3776" s="3">
        <f>_xlfn.XLOOKUP(tbl_OrderProduct[[#This Row],[ProductID]],tbl_Product[ProductID],tbl_Product[ListPrice])*tbl_OrderProduct[[#This Row],[Quantity]]</f>
        <v>49</v>
      </c>
    </row>
    <row r="3777" spans="1:5" x14ac:dyDescent="0.4">
      <c r="A3777" t="s">
        <v>1740</v>
      </c>
      <c r="B3777" t="s">
        <v>5</v>
      </c>
      <c r="C3777" t="str">
        <f>_xlfn.XLOOKUP(tbl_OrderProduct[[#This Row],[ProductID]],tbl_Product[ProductID],tbl_Product[Category])</f>
        <v>Strategy</v>
      </c>
      <c r="D3777">
        <v>1</v>
      </c>
      <c r="E3777" s="3">
        <f>_xlfn.XLOOKUP(tbl_OrderProduct[[#This Row],[ProductID]],tbl_Product[ProductID],tbl_Product[ListPrice])*tbl_OrderProduct[[#This Row],[Quantity]]</f>
        <v>49.95</v>
      </c>
    </row>
    <row r="3778" spans="1:5" x14ac:dyDescent="0.4">
      <c r="A3778" t="s">
        <v>1741</v>
      </c>
      <c r="B3778" t="s">
        <v>10</v>
      </c>
      <c r="C3778" t="str">
        <f>_xlfn.XLOOKUP(tbl_OrderProduct[[#This Row],[ProductID]],tbl_Product[ProductID],tbl_Product[Category])</f>
        <v>Party</v>
      </c>
      <c r="D3778">
        <v>1</v>
      </c>
      <c r="E3778" s="3">
        <f>_xlfn.XLOOKUP(tbl_OrderProduct[[#This Row],[ProductID]],tbl_Product[ProductID],tbl_Product[ListPrice])*tbl_OrderProduct[[#This Row],[Quantity]]</f>
        <v>49</v>
      </c>
    </row>
    <row r="3779" spans="1:5" x14ac:dyDescent="0.4">
      <c r="A3779" t="s">
        <v>1742</v>
      </c>
      <c r="B3779" t="s">
        <v>4</v>
      </c>
      <c r="C3779" t="str">
        <f>_xlfn.XLOOKUP(tbl_OrderProduct[[#This Row],[ProductID]],tbl_Product[ProductID],tbl_Product[Category])</f>
        <v>Strategy</v>
      </c>
      <c r="D3779">
        <v>3</v>
      </c>
      <c r="E3779" s="3">
        <f>_xlfn.XLOOKUP(tbl_OrderProduct[[#This Row],[ProductID]],tbl_Product[ProductID],tbl_Product[ListPrice])*tbl_OrderProduct[[#This Row],[Quantity]]</f>
        <v>104.97</v>
      </c>
    </row>
    <row r="3780" spans="1:5" x14ac:dyDescent="0.4">
      <c r="A3780" t="s">
        <v>1743</v>
      </c>
      <c r="B3780" t="s">
        <v>2</v>
      </c>
      <c r="C3780" t="str">
        <f>_xlfn.XLOOKUP(tbl_OrderProduct[[#This Row],[ProductID]],tbl_Product[ProductID],tbl_Product[Category])</f>
        <v>Strategy</v>
      </c>
      <c r="D3780">
        <v>2</v>
      </c>
      <c r="E3780" s="3">
        <f>_xlfn.XLOOKUP(tbl_OrderProduct[[#This Row],[ProductID]],tbl_Product[ProductID],tbl_Product[ListPrice])*tbl_OrderProduct[[#This Row],[Quantity]]</f>
        <v>25.9</v>
      </c>
    </row>
    <row r="3781" spans="1:5" x14ac:dyDescent="0.4">
      <c r="A3781" t="s">
        <v>1743</v>
      </c>
      <c r="B3781" t="s">
        <v>3</v>
      </c>
      <c r="C3781" t="str">
        <f>_xlfn.XLOOKUP(tbl_OrderProduct[[#This Row],[ProductID]],tbl_Product[ProductID],tbl_Product[Category])</f>
        <v>Co-op</v>
      </c>
      <c r="D3781">
        <v>1</v>
      </c>
      <c r="E3781" s="3">
        <f>_xlfn.XLOOKUP(tbl_OrderProduct[[#This Row],[ProductID]],tbl_Product[ProductID],tbl_Product[ListPrice])*tbl_OrderProduct[[#This Row],[Quantity]]</f>
        <v>34.950000000000003</v>
      </c>
    </row>
    <row r="3782" spans="1:5" x14ac:dyDescent="0.4">
      <c r="A3782" t="s">
        <v>1744</v>
      </c>
      <c r="B3782" t="s">
        <v>140</v>
      </c>
      <c r="C3782" t="str">
        <f>_xlfn.XLOOKUP(tbl_OrderProduct[[#This Row],[ProductID]],tbl_Product[ProductID],tbl_Product[Category])</f>
        <v>Strategy</v>
      </c>
      <c r="D3782">
        <v>1</v>
      </c>
      <c r="E3782" s="3">
        <f>_xlfn.XLOOKUP(tbl_OrderProduct[[#This Row],[ProductID]],tbl_Product[ProductID],tbl_Product[ListPrice])*tbl_OrderProduct[[#This Row],[Quantity]]</f>
        <v>63.49</v>
      </c>
    </row>
    <row r="3783" spans="1:5" x14ac:dyDescent="0.4">
      <c r="A3783" t="s">
        <v>1744</v>
      </c>
      <c r="B3783" t="s">
        <v>157</v>
      </c>
      <c r="C3783" t="str">
        <f>_xlfn.XLOOKUP(tbl_OrderProduct[[#This Row],[ProductID]],tbl_Product[ProductID],tbl_Product[Category])</f>
        <v>Strategy</v>
      </c>
      <c r="D3783">
        <v>1</v>
      </c>
      <c r="E3783" s="3">
        <f>_xlfn.XLOOKUP(tbl_OrderProduct[[#This Row],[ProductID]],tbl_Product[ProductID],tbl_Product[ListPrice])*tbl_OrderProduct[[#This Row],[Quantity]]</f>
        <v>47</v>
      </c>
    </row>
    <row r="3784" spans="1:5" x14ac:dyDescent="0.4">
      <c r="A3784" t="s">
        <v>1745</v>
      </c>
      <c r="B3784" t="s">
        <v>7</v>
      </c>
      <c r="C3784" t="str">
        <f>_xlfn.XLOOKUP(tbl_OrderProduct[[#This Row],[ProductID]],tbl_Product[ProductID],tbl_Product[Category])</f>
        <v>Strategy</v>
      </c>
      <c r="D3784">
        <v>1</v>
      </c>
      <c r="E3784" s="3">
        <f>_xlfn.XLOOKUP(tbl_OrderProduct[[#This Row],[ProductID]],tbl_Product[ProductID],tbl_Product[ListPrice])*tbl_OrderProduct[[#This Row],[Quantity]]</f>
        <v>53</v>
      </c>
    </row>
    <row r="3785" spans="1:5" x14ac:dyDescent="0.4">
      <c r="A3785" t="s">
        <v>1745</v>
      </c>
      <c r="B3785" t="s">
        <v>158</v>
      </c>
      <c r="C3785" t="str">
        <f>_xlfn.XLOOKUP(tbl_OrderProduct[[#This Row],[ProductID]],tbl_Product[ProductID],tbl_Product[Category])</f>
        <v>Classic</v>
      </c>
      <c r="D3785">
        <v>2</v>
      </c>
      <c r="E3785" s="3">
        <f>_xlfn.XLOOKUP(tbl_OrderProduct[[#This Row],[ProductID]],tbl_Product[ProductID],tbl_Product[ListPrice])*tbl_OrderProduct[[#This Row],[Quantity]]</f>
        <v>90</v>
      </c>
    </row>
    <row r="3786" spans="1:5" x14ac:dyDescent="0.4">
      <c r="A3786" t="s">
        <v>1745</v>
      </c>
      <c r="B3786" t="s">
        <v>2</v>
      </c>
      <c r="C3786" t="str">
        <f>_xlfn.XLOOKUP(tbl_OrderProduct[[#This Row],[ProductID]],tbl_Product[ProductID],tbl_Product[Category])</f>
        <v>Strategy</v>
      </c>
      <c r="D3786">
        <v>2</v>
      </c>
      <c r="E3786" s="3">
        <f>_xlfn.XLOOKUP(tbl_OrderProduct[[#This Row],[ProductID]],tbl_Product[ProductID],tbl_Product[ListPrice])*tbl_OrderProduct[[#This Row],[Quantity]]</f>
        <v>25.9</v>
      </c>
    </row>
    <row r="3787" spans="1:5" x14ac:dyDescent="0.4">
      <c r="A3787" t="s">
        <v>1745</v>
      </c>
      <c r="B3787" t="s">
        <v>131</v>
      </c>
      <c r="C3787" t="str">
        <f>_xlfn.XLOOKUP(tbl_OrderProduct[[#This Row],[ProductID]],tbl_Product[ProductID],tbl_Product[Category])</f>
        <v>Strategy</v>
      </c>
      <c r="D3787">
        <v>1</v>
      </c>
      <c r="E3787" s="3">
        <f>_xlfn.XLOOKUP(tbl_OrderProduct[[#This Row],[ProductID]],tbl_Product[ProductID],tbl_Product[ListPrice])*tbl_OrderProduct[[#This Row],[Quantity]]</f>
        <v>49</v>
      </c>
    </row>
    <row r="3788" spans="1:5" x14ac:dyDescent="0.4">
      <c r="A3788" t="s">
        <v>1745</v>
      </c>
      <c r="B3788" t="s">
        <v>134</v>
      </c>
      <c r="C3788" t="str">
        <f>_xlfn.XLOOKUP(tbl_OrderProduct[[#This Row],[ProductID]],tbl_Product[ProductID],tbl_Product[Category])</f>
        <v>Co-op</v>
      </c>
      <c r="D3788">
        <v>1</v>
      </c>
      <c r="E3788" s="3">
        <f>_xlfn.XLOOKUP(tbl_OrderProduct[[#This Row],[ProductID]],tbl_Product[ProductID],tbl_Product[ListPrice])*tbl_OrderProduct[[#This Row],[Quantity]]</f>
        <v>33.5</v>
      </c>
    </row>
    <row r="3789" spans="1:5" x14ac:dyDescent="0.4">
      <c r="A3789" t="s">
        <v>1746</v>
      </c>
      <c r="B3789" t="s">
        <v>140</v>
      </c>
      <c r="C3789" t="str">
        <f>_xlfn.XLOOKUP(tbl_OrderProduct[[#This Row],[ProductID]],tbl_Product[ProductID],tbl_Product[Category])</f>
        <v>Strategy</v>
      </c>
      <c r="D3789">
        <v>1</v>
      </c>
      <c r="E3789" s="3">
        <f>_xlfn.XLOOKUP(tbl_OrderProduct[[#This Row],[ProductID]],tbl_Product[ProductID],tbl_Product[ListPrice])*tbl_OrderProduct[[#This Row],[Quantity]]</f>
        <v>63.49</v>
      </c>
    </row>
    <row r="3790" spans="1:5" x14ac:dyDescent="0.4">
      <c r="A3790" t="s">
        <v>1746</v>
      </c>
      <c r="B3790" t="s">
        <v>141</v>
      </c>
      <c r="C3790" t="str">
        <f>_xlfn.XLOOKUP(tbl_OrderProduct[[#This Row],[ProductID]],tbl_Product[ProductID],tbl_Product[Category])</f>
        <v>Strategy</v>
      </c>
      <c r="D3790">
        <v>1</v>
      </c>
      <c r="E3790" s="3">
        <f>_xlfn.XLOOKUP(tbl_OrderProduct[[#This Row],[ProductID]],tbl_Product[ProductID],tbl_Product[ListPrice])*tbl_OrderProduct[[#This Row],[Quantity]]</f>
        <v>24</v>
      </c>
    </row>
    <row r="3791" spans="1:5" x14ac:dyDescent="0.4">
      <c r="A3791" t="s">
        <v>1747</v>
      </c>
      <c r="B3791" t="s">
        <v>162</v>
      </c>
      <c r="C3791" t="str">
        <f>_xlfn.XLOOKUP(tbl_OrderProduct[[#This Row],[ProductID]],tbl_Product[ProductID],tbl_Product[Category])</f>
        <v>Strategy</v>
      </c>
      <c r="D3791">
        <v>1</v>
      </c>
      <c r="E3791" s="3">
        <f>_xlfn.XLOOKUP(tbl_OrderProduct[[#This Row],[ProductID]],tbl_Product[ProductID],tbl_Product[ListPrice])*tbl_OrderProduct[[#This Row],[Quantity]]</f>
        <v>17.5</v>
      </c>
    </row>
    <row r="3792" spans="1:5" x14ac:dyDescent="0.4">
      <c r="A3792" t="s">
        <v>1747</v>
      </c>
      <c r="B3792" t="s">
        <v>149</v>
      </c>
      <c r="C3792" t="str">
        <f>_xlfn.XLOOKUP(tbl_OrderProduct[[#This Row],[ProductID]],tbl_Product[ProductID],tbl_Product[Category])</f>
        <v>Co-op</v>
      </c>
      <c r="D3792">
        <v>3</v>
      </c>
      <c r="E3792" s="3">
        <f>_xlfn.XLOOKUP(tbl_OrderProduct[[#This Row],[ProductID]],tbl_Product[ProductID],tbl_Product[ListPrice])*tbl_OrderProduct[[#This Row],[Quantity]]</f>
        <v>62.97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93E5-5DC3-4C5D-A127-8D8FEF7EBB30}">
  <dimension ref="B2:N940"/>
  <sheetViews>
    <sheetView workbookViewId="0"/>
  </sheetViews>
  <sheetFormatPr defaultRowHeight="24" x14ac:dyDescent="0.4"/>
  <cols>
    <col min="2" max="2" width="13.58203125" customWidth="1"/>
    <col min="3" max="3" width="11.08203125" customWidth="1"/>
    <col min="4" max="5" width="9.75" customWidth="1"/>
    <col min="6" max="6" width="10.1640625" customWidth="1"/>
    <col min="7" max="14" width="9.75" customWidth="1"/>
  </cols>
  <sheetData>
    <row r="2" spans="2:14" x14ac:dyDescent="0.4">
      <c r="B2" s="6" t="s">
        <v>0</v>
      </c>
      <c r="C2" s="4" t="str" cm="1">
        <f t="array" ref="C2:N2">TRANSPOSE(_xlfn.UNIQUE(TEXT(tbl_Order[OrderDate],"mmm")))</f>
        <v>Jan</v>
      </c>
      <c r="D2" s="4" t="str">
        <v>Feb</v>
      </c>
      <c r="E2" s="4" t="str">
        <v>Mar</v>
      </c>
      <c r="F2" s="4" t="str">
        <v>Apr</v>
      </c>
      <c r="G2" s="4" t="str">
        <v>May</v>
      </c>
      <c r="H2" s="4" t="str">
        <v>Jun</v>
      </c>
      <c r="I2" s="4" t="str">
        <v>Jul</v>
      </c>
      <c r="J2" s="4" t="str">
        <v>Aug</v>
      </c>
      <c r="K2" s="4" t="str">
        <v>Sep</v>
      </c>
      <c r="L2" s="4" t="str">
        <v>Oct</v>
      </c>
      <c r="M2" s="4" t="str">
        <v>Nov</v>
      </c>
      <c r="N2" s="4" t="str">
        <v>Dec</v>
      </c>
    </row>
    <row r="3" spans="2:14" x14ac:dyDescent="0.4">
      <c r="B3" s="4" cm="1">
        <f t="array" ref="B3:B12">_xlfn.UNIQUE(YEAR(tbl_Order[OrderDate]))</f>
        <v>2016</v>
      </c>
      <c r="C3" s="3" cm="1">
        <f t="array" ref="C3:N12">SUMIFS(tbl_Order[Order Price],tbl_Order[Order Month Name],_xlfn.ANCHORARRAY(C2),tbl_Order[Order Year],_xlfn.ANCHORARRAY(B3))</f>
        <v>722.66000000000008</v>
      </c>
      <c r="D3" s="3">
        <v>2654.72</v>
      </c>
      <c r="E3" s="3">
        <v>1658.5300000000002</v>
      </c>
      <c r="F3" s="3">
        <v>1664.1100000000001</v>
      </c>
      <c r="G3" s="3">
        <v>2223.39</v>
      </c>
      <c r="H3" s="3">
        <v>2159.1700000000005</v>
      </c>
      <c r="I3" s="3">
        <v>1773.4900000000002</v>
      </c>
      <c r="J3" s="3">
        <v>1708.7200000000003</v>
      </c>
      <c r="K3" s="3">
        <v>2656.63</v>
      </c>
      <c r="L3" s="3">
        <v>1919.8700000000001</v>
      </c>
      <c r="M3" s="3">
        <v>1883.2900000000002</v>
      </c>
      <c r="N3" s="3">
        <v>1124.72</v>
      </c>
    </row>
    <row r="4" spans="2:14" x14ac:dyDescent="0.4">
      <c r="B4" s="4">
        <v>2017</v>
      </c>
      <c r="C4" s="3">
        <v>1952.86</v>
      </c>
      <c r="D4" s="3">
        <v>1320.99</v>
      </c>
      <c r="E4" s="3">
        <v>1842.9700000000003</v>
      </c>
      <c r="F4" s="3">
        <v>2243.3399999999997</v>
      </c>
      <c r="G4" s="3">
        <v>1783.0899999999997</v>
      </c>
      <c r="H4" s="3">
        <v>2138.42</v>
      </c>
      <c r="I4" s="3">
        <v>1899.69</v>
      </c>
      <c r="J4" s="3">
        <v>1765.7400000000002</v>
      </c>
      <c r="K4" s="3">
        <v>2459.58</v>
      </c>
      <c r="L4" s="3">
        <v>1905.3700000000003</v>
      </c>
      <c r="M4" s="3">
        <v>1240.5100000000002</v>
      </c>
      <c r="N4" s="3">
        <v>2404.5700000000006</v>
      </c>
    </row>
    <row r="5" spans="2:14" x14ac:dyDescent="0.4">
      <c r="B5" s="4">
        <v>2018</v>
      </c>
      <c r="C5" s="3">
        <v>1851.95</v>
      </c>
      <c r="D5" s="3">
        <v>1922.7600000000004</v>
      </c>
      <c r="E5" s="3">
        <v>1911.3800000000003</v>
      </c>
      <c r="F5" s="3">
        <v>2401.13</v>
      </c>
      <c r="G5" s="3">
        <v>2164.1999999999998</v>
      </c>
      <c r="H5" s="3">
        <v>1192.03</v>
      </c>
      <c r="I5" s="3">
        <v>1690.5000000000002</v>
      </c>
      <c r="J5" s="3">
        <v>2019.8600000000004</v>
      </c>
      <c r="K5" s="3">
        <v>2080.56</v>
      </c>
      <c r="L5" s="3">
        <v>2110.7799999999997</v>
      </c>
      <c r="M5" s="3">
        <v>1869.8600000000004</v>
      </c>
      <c r="N5" s="3">
        <v>1985.4700000000003</v>
      </c>
    </row>
    <row r="6" spans="2:14" x14ac:dyDescent="0.4">
      <c r="B6" s="4">
        <v>2019</v>
      </c>
      <c r="C6" s="3">
        <v>2063.4999999999995</v>
      </c>
      <c r="D6" s="3">
        <v>1331.05</v>
      </c>
      <c r="E6" s="3">
        <v>2711.66</v>
      </c>
      <c r="F6" s="3">
        <v>1462.0100000000002</v>
      </c>
      <c r="G6" s="3">
        <v>1616.9</v>
      </c>
      <c r="H6" s="3">
        <v>1657.9300000000003</v>
      </c>
      <c r="I6" s="3">
        <v>1785.06</v>
      </c>
      <c r="J6" s="3">
        <v>2051.5800000000004</v>
      </c>
      <c r="K6" s="3">
        <v>2380.3300000000008</v>
      </c>
      <c r="L6" s="3">
        <v>1679.0100000000002</v>
      </c>
      <c r="M6" s="3">
        <v>2080.54</v>
      </c>
      <c r="N6" s="3">
        <v>2249.2200000000003</v>
      </c>
    </row>
    <row r="7" spans="2:14" x14ac:dyDescent="0.4">
      <c r="B7" s="4">
        <v>2020</v>
      </c>
      <c r="C7" s="3">
        <v>1323.41</v>
      </c>
      <c r="D7" s="3">
        <v>1395.5000000000002</v>
      </c>
      <c r="E7" s="3">
        <v>1942.9499999999998</v>
      </c>
      <c r="F7" s="3">
        <v>1858.2300000000002</v>
      </c>
      <c r="G7" s="3">
        <v>2404.3200000000002</v>
      </c>
      <c r="H7" s="3">
        <v>1567.7300000000002</v>
      </c>
      <c r="I7" s="3">
        <v>1947.1000000000004</v>
      </c>
      <c r="J7" s="3">
        <v>1920.6800000000003</v>
      </c>
      <c r="K7" s="3">
        <v>1465.8000000000002</v>
      </c>
      <c r="L7" s="3">
        <v>1663.3</v>
      </c>
      <c r="M7" s="3">
        <v>2698.7999999999997</v>
      </c>
      <c r="N7" s="3">
        <v>2801.67</v>
      </c>
    </row>
    <row r="8" spans="2:14" x14ac:dyDescent="0.4">
      <c r="B8" s="4">
        <v>2021</v>
      </c>
      <c r="C8" s="3">
        <v>2486.71</v>
      </c>
      <c r="D8" s="3">
        <v>1689.93</v>
      </c>
      <c r="E8" s="3">
        <v>1222.8900000000003</v>
      </c>
      <c r="F8" s="3">
        <v>1847.8300000000004</v>
      </c>
      <c r="G8" s="3">
        <v>2254.02</v>
      </c>
      <c r="H8" s="3">
        <v>1344.0100000000002</v>
      </c>
      <c r="I8" s="3">
        <v>1547.4000000000003</v>
      </c>
      <c r="J8" s="3">
        <v>1874.4500000000003</v>
      </c>
      <c r="K8" s="3">
        <v>1032.72</v>
      </c>
      <c r="L8" s="3">
        <v>1959.0600000000004</v>
      </c>
      <c r="M8" s="3">
        <v>1833.3000000000004</v>
      </c>
      <c r="N8" s="3">
        <v>1410.3600000000001</v>
      </c>
    </row>
    <row r="9" spans="2:14" x14ac:dyDescent="0.4">
      <c r="B9" s="4">
        <v>2022</v>
      </c>
      <c r="C9" s="3">
        <v>1704.91</v>
      </c>
      <c r="D9" s="3">
        <v>1879.68</v>
      </c>
      <c r="E9" s="3">
        <v>2203.9600000000005</v>
      </c>
      <c r="F9" s="3">
        <v>1722.4899999999998</v>
      </c>
      <c r="G9" s="3">
        <v>1167.42</v>
      </c>
      <c r="H9" s="3">
        <v>1416.3600000000004</v>
      </c>
      <c r="I9" s="3">
        <v>2104.86</v>
      </c>
      <c r="J9" s="3">
        <v>2101.9700000000003</v>
      </c>
      <c r="K9" s="3">
        <v>2508.33</v>
      </c>
      <c r="L9" s="3">
        <v>2271.94</v>
      </c>
      <c r="M9" s="3">
        <v>1564.5400000000002</v>
      </c>
      <c r="N9" s="3">
        <v>2445.2999999999997</v>
      </c>
    </row>
    <row r="10" spans="2:14" x14ac:dyDescent="0.4">
      <c r="B10" s="4">
        <v>2023</v>
      </c>
      <c r="C10" s="3">
        <v>1885.7199999999998</v>
      </c>
      <c r="D10" s="3">
        <v>1388.8400000000001</v>
      </c>
      <c r="E10" s="3">
        <v>2487.9100000000003</v>
      </c>
      <c r="F10" s="3">
        <v>1777.17</v>
      </c>
      <c r="G10" s="3">
        <v>1529.8600000000001</v>
      </c>
      <c r="H10" s="3">
        <v>1189.0800000000002</v>
      </c>
      <c r="I10" s="3">
        <v>1131.6400000000003</v>
      </c>
      <c r="J10" s="3">
        <v>1743.0900000000004</v>
      </c>
      <c r="K10" s="3">
        <v>1972.7900000000004</v>
      </c>
      <c r="L10" s="3">
        <v>1876.6100000000001</v>
      </c>
      <c r="M10" s="3">
        <v>1414.8100000000002</v>
      </c>
      <c r="N10" s="3">
        <v>1769.8700000000001</v>
      </c>
    </row>
    <row r="11" spans="2:14" x14ac:dyDescent="0.4">
      <c r="B11" s="4">
        <v>2024</v>
      </c>
      <c r="C11" s="3">
        <v>2302.21</v>
      </c>
      <c r="D11" s="3">
        <v>1937.19</v>
      </c>
      <c r="E11" s="3">
        <v>1859.5000000000002</v>
      </c>
      <c r="F11" s="3">
        <v>1558.3300000000002</v>
      </c>
      <c r="G11" s="3">
        <v>2357.36</v>
      </c>
      <c r="H11" s="3">
        <v>1953.7200000000005</v>
      </c>
      <c r="I11" s="3">
        <v>1777.0300000000002</v>
      </c>
      <c r="J11" s="3">
        <v>1896.2500000000002</v>
      </c>
      <c r="K11" s="3">
        <v>2085.7200000000003</v>
      </c>
      <c r="L11" s="3">
        <v>1909.1700000000003</v>
      </c>
      <c r="M11" s="3">
        <v>1823.0500000000004</v>
      </c>
      <c r="N11" s="3">
        <v>1799.7900000000002</v>
      </c>
    </row>
    <row r="12" spans="2:14" x14ac:dyDescent="0.4">
      <c r="B12" s="4">
        <v>2025</v>
      </c>
      <c r="C12" s="3">
        <v>1557.6100000000004</v>
      </c>
      <c r="D12" s="3">
        <v>853.15000000000009</v>
      </c>
      <c r="E12" s="3">
        <v>550.19000000000005</v>
      </c>
      <c r="F12" s="3">
        <v>419.36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x14ac:dyDescent="0.4"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4">
      <c r="B14" s="4" t="s">
        <v>25</v>
      </c>
      <c r="C14" s="11" t="s">
        <v>2775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4">
      <c r="B15" t="str" cm="1">
        <f t="array" ref="B15:B19">_xlfn.UNIQUE(tbl_Product[Category])</f>
        <v>Strategy</v>
      </c>
      <c r="C15" s="3" cm="1">
        <f t="array" ref="C15:C19">SUMIFS(tbl_OrderProduct[LinePrice],tbl_OrderProduct[Product Category],_xlfn.ANCHORARRAY(B15))</f>
        <v>102561.73999999963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4">
      <c r="B16" t="str">
        <v>Co-op</v>
      </c>
      <c r="C16" s="3">
        <v>13504.769999999973</v>
      </c>
    </row>
    <row r="17" spans="2:11" x14ac:dyDescent="0.4">
      <c r="B17" t="str">
        <v>Adventure</v>
      </c>
      <c r="C17" s="3">
        <v>23819.600000000082</v>
      </c>
    </row>
    <row r="18" spans="2:11" x14ac:dyDescent="0.4">
      <c r="B18" t="str">
        <v>Party</v>
      </c>
      <c r="C18" s="3">
        <v>33099.10000000013</v>
      </c>
    </row>
    <row r="19" spans="2:11" x14ac:dyDescent="0.4">
      <c r="B19" t="str">
        <v>Classic</v>
      </c>
      <c r="C19" s="3">
        <v>31781.440000000126</v>
      </c>
    </row>
    <row r="23" spans="2:11" x14ac:dyDescent="0.4">
      <c r="B23" s="4" t="s">
        <v>2693</v>
      </c>
      <c r="C23" s="4" t="s">
        <v>2694</v>
      </c>
      <c r="D23" s="4" t="s">
        <v>2701</v>
      </c>
      <c r="F23" s="4" t="s">
        <v>2776</v>
      </c>
      <c r="G23" s="4" t="s">
        <v>2695</v>
      </c>
      <c r="H23" s="4" t="s">
        <v>2701</v>
      </c>
      <c r="J23" s="10">
        <v>1000</v>
      </c>
      <c r="K23" t="s">
        <v>2696</v>
      </c>
    </row>
    <row r="24" spans="2:11" x14ac:dyDescent="0.4">
      <c r="B24" t="str" cm="1">
        <f t="array" ref="B24:B940">_xlfn._xlws.SORT(_xlfn.UNIQUE(tbl_Order[CustomerID]))</f>
        <v>CUST0001</v>
      </c>
      <c r="C24" s="3" cm="1">
        <f t="array" ref="C24:C940">SUMIFS(tbl_Order[Order Price],tbl_Order[CustomerID],_xlfn.ANCHORARRAY(B24))</f>
        <v>400</v>
      </c>
      <c r="F24" t="str" cm="1">
        <f t="array" ref="F24">IF(D24="","",COUNTIFS(_xlfn.ANCHORARRAY(D24),H24:H27))</f>
        <v/>
      </c>
      <c r="G24" s="10">
        <v>0</v>
      </c>
      <c r="H24" t="s">
        <v>2697</v>
      </c>
    </row>
    <row r="25" spans="2:11" x14ac:dyDescent="0.4">
      <c r="B25" t="str">
        <v>CUST0002</v>
      </c>
      <c r="C25" s="3">
        <v>49</v>
      </c>
      <c r="G25" s="9">
        <v>100</v>
      </c>
      <c r="H25" t="s">
        <v>2699</v>
      </c>
    </row>
    <row r="26" spans="2:11" x14ac:dyDescent="0.4">
      <c r="B26" t="str">
        <v>CUST0004</v>
      </c>
      <c r="C26" s="3">
        <v>439.42999999999995</v>
      </c>
      <c r="E26" s="3"/>
      <c r="G26" s="9">
        <v>200</v>
      </c>
      <c r="H26" t="s">
        <v>2700</v>
      </c>
    </row>
    <row r="27" spans="2:11" x14ac:dyDescent="0.4">
      <c r="B27" t="str">
        <v>CUST0005</v>
      </c>
      <c r="C27" s="3">
        <v>83.990000000000009</v>
      </c>
      <c r="G27" s="9">
        <v>500</v>
      </c>
      <c r="H27" t="s">
        <v>2698</v>
      </c>
    </row>
    <row r="28" spans="2:11" x14ac:dyDescent="0.4">
      <c r="B28" t="str">
        <v>CUST0006</v>
      </c>
      <c r="C28" s="3">
        <v>76.94</v>
      </c>
    </row>
    <row r="29" spans="2:11" x14ac:dyDescent="0.4">
      <c r="B29" t="str">
        <v>CUST0007</v>
      </c>
      <c r="C29" s="3">
        <v>375.48</v>
      </c>
    </row>
    <row r="30" spans="2:11" x14ac:dyDescent="0.4">
      <c r="B30" t="str">
        <v>CUST0008</v>
      </c>
      <c r="C30" s="3">
        <v>31</v>
      </c>
    </row>
    <row r="31" spans="2:11" x14ac:dyDescent="0.4">
      <c r="B31" t="str">
        <v>CUST0009</v>
      </c>
      <c r="C31" s="3">
        <v>61.44</v>
      </c>
    </row>
    <row r="32" spans="2:11" x14ac:dyDescent="0.4">
      <c r="B32" t="str">
        <v>CUST0010</v>
      </c>
      <c r="C32" s="3">
        <v>111.5</v>
      </c>
    </row>
    <row r="33" spans="2:3" x14ac:dyDescent="0.4">
      <c r="B33" t="str">
        <v>CUST0011</v>
      </c>
      <c r="C33" s="3">
        <v>517.63</v>
      </c>
    </row>
    <row r="34" spans="2:3" x14ac:dyDescent="0.4">
      <c r="B34" t="str">
        <v>CUST0013</v>
      </c>
      <c r="C34" s="3">
        <v>34.99</v>
      </c>
    </row>
    <row r="35" spans="2:3" x14ac:dyDescent="0.4">
      <c r="B35" t="str">
        <v>CUST0014</v>
      </c>
      <c r="C35" s="3">
        <v>239.93</v>
      </c>
    </row>
    <row r="36" spans="2:3" x14ac:dyDescent="0.4">
      <c r="B36" t="str">
        <v>CUST0016</v>
      </c>
      <c r="C36" s="3">
        <v>12.95</v>
      </c>
    </row>
    <row r="37" spans="2:3" x14ac:dyDescent="0.4">
      <c r="B37" t="str">
        <v>CUST0018</v>
      </c>
      <c r="C37" s="3">
        <v>428.94</v>
      </c>
    </row>
    <row r="38" spans="2:3" x14ac:dyDescent="0.4">
      <c r="B38" t="str">
        <v>CUST0022</v>
      </c>
      <c r="C38" s="3">
        <v>246.83</v>
      </c>
    </row>
    <row r="39" spans="2:3" x14ac:dyDescent="0.4">
      <c r="B39" t="str">
        <v>CUST0023</v>
      </c>
      <c r="C39" s="3">
        <v>12.95</v>
      </c>
    </row>
    <row r="40" spans="2:3" x14ac:dyDescent="0.4">
      <c r="B40" t="str">
        <v>CUST0024</v>
      </c>
      <c r="C40" s="3">
        <v>277.93</v>
      </c>
    </row>
    <row r="41" spans="2:3" x14ac:dyDescent="0.4">
      <c r="B41" t="str">
        <v>CUST0025</v>
      </c>
      <c r="C41" s="3">
        <v>125.8</v>
      </c>
    </row>
    <row r="42" spans="2:3" x14ac:dyDescent="0.4">
      <c r="B42" t="str">
        <v>CUST0027</v>
      </c>
      <c r="C42" s="3">
        <v>317.98</v>
      </c>
    </row>
    <row r="43" spans="2:3" x14ac:dyDescent="0.4">
      <c r="B43" t="str">
        <v>CUST0028</v>
      </c>
      <c r="C43" s="3">
        <v>300.88</v>
      </c>
    </row>
    <row r="44" spans="2:3" x14ac:dyDescent="0.4">
      <c r="B44" t="str">
        <v>CUST0030</v>
      </c>
      <c r="C44" s="3">
        <v>40.950000000000003</v>
      </c>
    </row>
    <row r="45" spans="2:3" x14ac:dyDescent="0.4">
      <c r="B45" t="str">
        <v>CUST0031</v>
      </c>
      <c r="C45" s="3">
        <v>87.990000000000009</v>
      </c>
    </row>
    <row r="46" spans="2:3" x14ac:dyDescent="0.4">
      <c r="B46" t="str">
        <v>CUST0033</v>
      </c>
      <c r="C46" s="3">
        <v>102.5</v>
      </c>
    </row>
    <row r="47" spans="2:3" x14ac:dyDescent="0.4">
      <c r="B47" t="str">
        <v>CUST0034</v>
      </c>
      <c r="C47" s="3">
        <v>93.95</v>
      </c>
    </row>
    <row r="48" spans="2:3" x14ac:dyDescent="0.4">
      <c r="B48" t="str">
        <v>CUST0035</v>
      </c>
      <c r="C48" s="3">
        <v>69.44</v>
      </c>
    </row>
    <row r="49" spans="2:3" x14ac:dyDescent="0.4">
      <c r="B49" t="str">
        <v>CUST0037</v>
      </c>
      <c r="C49" s="3">
        <v>456.94</v>
      </c>
    </row>
    <row r="50" spans="2:3" x14ac:dyDescent="0.4">
      <c r="B50" t="str">
        <v>CUST0038</v>
      </c>
      <c r="C50" s="3">
        <v>303.75</v>
      </c>
    </row>
    <row r="51" spans="2:3" x14ac:dyDescent="0.4">
      <c r="B51" t="str">
        <v>CUST0039</v>
      </c>
      <c r="C51" s="3">
        <v>141.97999999999999</v>
      </c>
    </row>
    <row r="52" spans="2:3" x14ac:dyDescent="0.4">
      <c r="B52" t="str">
        <v>CUST0040</v>
      </c>
      <c r="C52" s="3">
        <v>307.84000000000003</v>
      </c>
    </row>
    <row r="53" spans="2:3" x14ac:dyDescent="0.4">
      <c r="B53" t="str">
        <v>CUST0041</v>
      </c>
      <c r="C53" s="3">
        <v>184.85</v>
      </c>
    </row>
    <row r="54" spans="2:3" x14ac:dyDescent="0.4">
      <c r="B54" t="str">
        <v>CUST0043</v>
      </c>
      <c r="C54" s="3">
        <v>59.95</v>
      </c>
    </row>
    <row r="55" spans="2:3" x14ac:dyDescent="0.4">
      <c r="B55" t="str">
        <v>CUST0044</v>
      </c>
      <c r="C55" s="3">
        <v>91.9</v>
      </c>
    </row>
    <row r="56" spans="2:3" x14ac:dyDescent="0.4">
      <c r="B56" t="str">
        <v>CUST0045</v>
      </c>
      <c r="C56" s="3">
        <v>537.78000000000009</v>
      </c>
    </row>
    <row r="57" spans="2:3" x14ac:dyDescent="0.4">
      <c r="B57" t="str">
        <v>CUST0046</v>
      </c>
      <c r="C57" s="3">
        <v>139.91999999999999</v>
      </c>
    </row>
    <row r="58" spans="2:3" x14ac:dyDescent="0.4">
      <c r="B58" t="str">
        <v>CUST0048</v>
      </c>
      <c r="C58" s="3">
        <v>193.42000000000002</v>
      </c>
    </row>
    <row r="59" spans="2:3" x14ac:dyDescent="0.4">
      <c r="B59" t="str">
        <v>CUST0049</v>
      </c>
      <c r="C59" s="3">
        <v>143</v>
      </c>
    </row>
    <row r="60" spans="2:3" x14ac:dyDescent="0.4">
      <c r="B60" t="str">
        <v>CUST0050</v>
      </c>
      <c r="C60" s="3">
        <v>248.34</v>
      </c>
    </row>
    <row r="61" spans="2:3" x14ac:dyDescent="0.4">
      <c r="B61" t="str">
        <v>CUST0051</v>
      </c>
      <c r="C61" s="3">
        <v>234.97</v>
      </c>
    </row>
    <row r="62" spans="2:3" x14ac:dyDescent="0.4">
      <c r="B62" t="str">
        <v>CUST0054</v>
      </c>
      <c r="C62" s="3">
        <v>309.36</v>
      </c>
    </row>
    <row r="63" spans="2:3" x14ac:dyDescent="0.4">
      <c r="B63" t="str">
        <v>CUST0056</v>
      </c>
      <c r="C63" s="3">
        <v>152.47999999999999</v>
      </c>
    </row>
    <row r="64" spans="2:3" x14ac:dyDescent="0.4">
      <c r="B64" t="str">
        <v>CUST0057</v>
      </c>
      <c r="C64" s="3">
        <v>407.91</v>
      </c>
    </row>
    <row r="65" spans="2:3" x14ac:dyDescent="0.4">
      <c r="B65" t="str">
        <v>CUST0058</v>
      </c>
      <c r="C65" s="3">
        <v>187.89999999999998</v>
      </c>
    </row>
    <row r="66" spans="2:3" x14ac:dyDescent="0.4">
      <c r="B66" t="str">
        <v>CUST0060</v>
      </c>
      <c r="C66" s="3">
        <v>618.84</v>
      </c>
    </row>
    <row r="67" spans="2:3" x14ac:dyDescent="0.4">
      <c r="B67" t="str">
        <v>CUST0062</v>
      </c>
      <c r="C67" s="3">
        <v>128.92999999999998</v>
      </c>
    </row>
    <row r="68" spans="2:3" x14ac:dyDescent="0.4">
      <c r="B68" t="str">
        <v>CUST0063</v>
      </c>
      <c r="C68" s="3">
        <v>273.98</v>
      </c>
    </row>
    <row r="69" spans="2:3" x14ac:dyDescent="0.4">
      <c r="B69" t="str">
        <v>CUST0065</v>
      </c>
      <c r="C69" s="3">
        <v>746.23</v>
      </c>
    </row>
    <row r="70" spans="2:3" x14ac:dyDescent="0.4">
      <c r="B70" t="str">
        <v>CUST0066</v>
      </c>
      <c r="C70" s="3">
        <v>194.49</v>
      </c>
    </row>
    <row r="71" spans="2:3" x14ac:dyDescent="0.4">
      <c r="B71" t="str">
        <v>CUST0067</v>
      </c>
      <c r="C71" s="3">
        <v>119.99</v>
      </c>
    </row>
    <row r="72" spans="2:3" x14ac:dyDescent="0.4">
      <c r="B72" t="str">
        <v>CUST0068</v>
      </c>
      <c r="C72" s="3">
        <v>302.89</v>
      </c>
    </row>
    <row r="73" spans="2:3" x14ac:dyDescent="0.4">
      <c r="B73" t="str">
        <v>CUST0069</v>
      </c>
      <c r="C73" s="3">
        <v>218.96</v>
      </c>
    </row>
    <row r="74" spans="2:3" x14ac:dyDescent="0.4">
      <c r="B74" t="str">
        <v>CUST0070</v>
      </c>
      <c r="C74" s="3">
        <v>297.45</v>
      </c>
    </row>
    <row r="75" spans="2:3" x14ac:dyDescent="0.4">
      <c r="B75" t="str">
        <v>CUST0074</v>
      </c>
      <c r="C75" s="3">
        <v>162.93</v>
      </c>
    </row>
    <row r="76" spans="2:3" x14ac:dyDescent="0.4">
      <c r="B76" t="str">
        <v>CUST0076</v>
      </c>
      <c r="C76" s="3">
        <v>518.16999999999996</v>
      </c>
    </row>
    <row r="77" spans="2:3" x14ac:dyDescent="0.4">
      <c r="B77" t="str">
        <v>CUST0077</v>
      </c>
      <c r="C77" s="3">
        <v>180.95</v>
      </c>
    </row>
    <row r="78" spans="2:3" x14ac:dyDescent="0.4">
      <c r="B78" t="str">
        <v>CUST0078</v>
      </c>
      <c r="C78" s="3">
        <v>260</v>
      </c>
    </row>
    <row r="79" spans="2:3" x14ac:dyDescent="0.4">
      <c r="B79" t="str">
        <v>CUST0080</v>
      </c>
      <c r="C79" s="3">
        <v>104.85</v>
      </c>
    </row>
    <row r="80" spans="2:3" x14ac:dyDescent="0.4">
      <c r="B80" t="str">
        <v>CUST0081</v>
      </c>
      <c r="C80" s="3">
        <v>220.82999999999998</v>
      </c>
    </row>
    <row r="81" spans="2:3" x14ac:dyDescent="0.4">
      <c r="B81" t="str">
        <v>CUST0082</v>
      </c>
      <c r="C81" s="3">
        <v>289.85000000000002</v>
      </c>
    </row>
    <row r="82" spans="2:3" x14ac:dyDescent="0.4">
      <c r="B82" t="str">
        <v>CUST0083</v>
      </c>
      <c r="C82" s="3">
        <v>101</v>
      </c>
    </row>
    <row r="83" spans="2:3" x14ac:dyDescent="0.4">
      <c r="B83" t="str">
        <v>CUST0085</v>
      </c>
      <c r="C83" s="3">
        <v>44</v>
      </c>
    </row>
    <row r="84" spans="2:3" x14ac:dyDescent="0.4">
      <c r="B84" t="str">
        <v>CUST0086</v>
      </c>
      <c r="C84" s="3">
        <v>147.9</v>
      </c>
    </row>
    <row r="85" spans="2:3" x14ac:dyDescent="0.4">
      <c r="B85" t="str">
        <v>CUST0089</v>
      </c>
      <c r="C85" s="3">
        <v>188.85000000000002</v>
      </c>
    </row>
    <row r="86" spans="2:3" x14ac:dyDescent="0.4">
      <c r="B86" t="str">
        <v>CUST0090</v>
      </c>
      <c r="C86" s="3">
        <v>559.82000000000005</v>
      </c>
    </row>
    <row r="87" spans="2:3" x14ac:dyDescent="0.4">
      <c r="B87" t="str">
        <v>CUST0092</v>
      </c>
      <c r="C87" s="3">
        <v>259.38</v>
      </c>
    </row>
    <row r="88" spans="2:3" x14ac:dyDescent="0.4">
      <c r="B88" t="str">
        <v>CUST0094</v>
      </c>
      <c r="C88" s="3">
        <v>481.95</v>
      </c>
    </row>
    <row r="89" spans="2:3" x14ac:dyDescent="0.4">
      <c r="B89" t="str">
        <v>CUST0095</v>
      </c>
      <c r="C89" s="3">
        <v>1323.6200000000001</v>
      </c>
    </row>
    <row r="90" spans="2:3" x14ac:dyDescent="0.4">
      <c r="B90" t="str">
        <v>CUST0096</v>
      </c>
      <c r="C90" s="3">
        <v>264.93</v>
      </c>
    </row>
    <row r="91" spans="2:3" x14ac:dyDescent="0.4">
      <c r="B91" t="str">
        <v>CUST0097</v>
      </c>
      <c r="C91" s="3">
        <v>102.99000000000001</v>
      </c>
    </row>
    <row r="92" spans="2:3" x14ac:dyDescent="0.4">
      <c r="B92" t="str">
        <v>CUST0098</v>
      </c>
      <c r="C92" s="3">
        <v>433.8</v>
      </c>
    </row>
    <row r="93" spans="2:3" x14ac:dyDescent="0.4">
      <c r="B93" t="str">
        <v>CUST0099</v>
      </c>
      <c r="C93" s="3">
        <v>69.900000000000006</v>
      </c>
    </row>
    <row r="94" spans="2:3" x14ac:dyDescent="0.4">
      <c r="B94" t="str">
        <v>CUST0100</v>
      </c>
      <c r="C94" s="3">
        <v>26.49</v>
      </c>
    </row>
    <row r="95" spans="2:3" x14ac:dyDescent="0.4">
      <c r="B95" t="str">
        <v>CUST0101</v>
      </c>
      <c r="C95" s="3">
        <v>294.98</v>
      </c>
    </row>
    <row r="96" spans="2:3" x14ac:dyDescent="0.4">
      <c r="B96" t="str">
        <v>CUST0102</v>
      </c>
      <c r="C96" s="3">
        <v>50.95</v>
      </c>
    </row>
    <row r="97" spans="2:3" x14ac:dyDescent="0.4">
      <c r="B97" t="str">
        <v>CUST0103</v>
      </c>
      <c r="C97" s="3">
        <v>698.17</v>
      </c>
    </row>
    <row r="98" spans="2:3" x14ac:dyDescent="0.4">
      <c r="B98" t="str">
        <v>CUST0104</v>
      </c>
      <c r="C98" s="3">
        <v>436.82</v>
      </c>
    </row>
    <row r="99" spans="2:3" x14ac:dyDescent="0.4">
      <c r="B99" t="str">
        <v>CUST0105</v>
      </c>
      <c r="C99" s="3">
        <v>69.98</v>
      </c>
    </row>
    <row r="100" spans="2:3" x14ac:dyDescent="0.4">
      <c r="B100" t="str">
        <v>CUST0106</v>
      </c>
      <c r="C100" s="3">
        <v>97.85</v>
      </c>
    </row>
    <row r="101" spans="2:3" x14ac:dyDescent="0.4">
      <c r="B101" t="str">
        <v>CUST0107</v>
      </c>
      <c r="C101" s="3">
        <v>205.49</v>
      </c>
    </row>
    <row r="102" spans="2:3" x14ac:dyDescent="0.4">
      <c r="B102" t="str">
        <v>CUST0109</v>
      </c>
      <c r="C102" s="3">
        <v>363.75</v>
      </c>
    </row>
    <row r="103" spans="2:3" x14ac:dyDescent="0.4">
      <c r="B103" t="str">
        <v>CUST0111</v>
      </c>
      <c r="C103" s="3">
        <v>361.19000000000005</v>
      </c>
    </row>
    <row r="104" spans="2:3" x14ac:dyDescent="0.4">
      <c r="B104" t="str">
        <v>CUST0112</v>
      </c>
      <c r="C104" s="3">
        <v>263.75</v>
      </c>
    </row>
    <row r="105" spans="2:3" x14ac:dyDescent="0.4">
      <c r="B105" t="str">
        <v>CUST0113</v>
      </c>
      <c r="C105" s="3">
        <v>210.97</v>
      </c>
    </row>
    <row r="106" spans="2:3" x14ac:dyDescent="0.4">
      <c r="B106" t="str">
        <v>CUST0114</v>
      </c>
      <c r="C106" s="3">
        <v>73.95</v>
      </c>
    </row>
    <row r="107" spans="2:3" x14ac:dyDescent="0.4">
      <c r="B107" t="str">
        <v>CUST0115</v>
      </c>
      <c r="C107" s="3">
        <v>342.34999999999997</v>
      </c>
    </row>
    <row r="108" spans="2:3" x14ac:dyDescent="0.4">
      <c r="B108" t="str">
        <v>CUST0116</v>
      </c>
      <c r="C108" s="3">
        <v>151.38999999999999</v>
      </c>
    </row>
    <row r="109" spans="2:3" x14ac:dyDescent="0.4">
      <c r="B109" t="str">
        <v>CUST0119</v>
      </c>
      <c r="C109" s="3">
        <v>153.44999999999999</v>
      </c>
    </row>
    <row r="110" spans="2:3" x14ac:dyDescent="0.4">
      <c r="B110" t="str">
        <v>CUST0120</v>
      </c>
      <c r="C110" s="3">
        <v>184.9</v>
      </c>
    </row>
    <row r="111" spans="2:3" x14ac:dyDescent="0.4">
      <c r="B111" t="str">
        <v>CUST0121</v>
      </c>
      <c r="C111" s="3">
        <v>240.83999999999997</v>
      </c>
    </row>
    <row r="112" spans="2:3" x14ac:dyDescent="0.4">
      <c r="B112" t="str">
        <v>CUST0122</v>
      </c>
      <c r="C112" s="3">
        <v>188.97000000000003</v>
      </c>
    </row>
    <row r="113" spans="2:3" x14ac:dyDescent="0.4">
      <c r="B113" t="str">
        <v>CUST0123</v>
      </c>
      <c r="C113" s="3">
        <v>328.4</v>
      </c>
    </row>
    <row r="114" spans="2:3" x14ac:dyDescent="0.4">
      <c r="B114" t="str">
        <v>CUST0124</v>
      </c>
      <c r="C114" s="3">
        <v>470.35</v>
      </c>
    </row>
    <row r="115" spans="2:3" x14ac:dyDescent="0.4">
      <c r="B115" t="str">
        <v>CUST0126</v>
      </c>
      <c r="C115" s="3">
        <v>235.94</v>
      </c>
    </row>
    <row r="116" spans="2:3" x14ac:dyDescent="0.4">
      <c r="B116" t="str">
        <v>CUST0127</v>
      </c>
      <c r="C116" s="3">
        <v>531.75</v>
      </c>
    </row>
    <row r="117" spans="2:3" x14ac:dyDescent="0.4">
      <c r="B117" t="str">
        <v>CUST0130</v>
      </c>
      <c r="C117" s="3">
        <v>248.85000000000002</v>
      </c>
    </row>
    <row r="118" spans="2:3" x14ac:dyDescent="0.4">
      <c r="B118" t="str">
        <v>CUST0131</v>
      </c>
      <c r="C118" s="3">
        <v>64.98</v>
      </c>
    </row>
    <row r="119" spans="2:3" x14ac:dyDescent="0.4">
      <c r="B119" t="str">
        <v>CUST0132</v>
      </c>
      <c r="C119" s="3">
        <v>501.29999999999995</v>
      </c>
    </row>
    <row r="120" spans="2:3" x14ac:dyDescent="0.4">
      <c r="B120" t="str">
        <v>CUST0133</v>
      </c>
      <c r="C120" s="3">
        <v>35</v>
      </c>
    </row>
    <row r="121" spans="2:3" x14ac:dyDescent="0.4">
      <c r="B121" t="str">
        <v>CUST0134</v>
      </c>
      <c r="C121" s="3">
        <v>212.5</v>
      </c>
    </row>
    <row r="122" spans="2:3" x14ac:dyDescent="0.4">
      <c r="B122" t="str">
        <v>CUST0135</v>
      </c>
      <c r="C122" s="3">
        <v>257.75</v>
      </c>
    </row>
    <row r="123" spans="2:3" x14ac:dyDescent="0.4">
      <c r="B123" t="str">
        <v>CUST0136</v>
      </c>
      <c r="C123" s="3">
        <v>154.94999999999999</v>
      </c>
    </row>
    <row r="124" spans="2:3" x14ac:dyDescent="0.4">
      <c r="B124" t="str">
        <v>CUST0137</v>
      </c>
      <c r="C124" s="3">
        <v>119.9</v>
      </c>
    </row>
    <row r="125" spans="2:3" x14ac:dyDescent="0.4">
      <c r="B125" t="str">
        <v>CUST0138</v>
      </c>
      <c r="C125" s="3">
        <v>40.99</v>
      </c>
    </row>
    <row r="126" spans="2:3" x14ac:dyDescent="0.4">
      <c r="B126" t="str">
        <v>CUST0139</v>
      </c>
      <c r="C126" s="3">
        <v>394.38</v>
      </c>
    </row>
    <row r="127" spans="2:3" x14ac:dyDescent="0.4">
      <c r="B127" t="str">
        <v>CUST0142</v>
      </c>
      <c r="C127" s="3">
        <v>118.95</v>
      </c>
    </row>
    <row r="128" spans="2:3" x14ac:dyDescent="0.4">
      <c r="B128" t="str">
        <v>CUST0143</v>
      </c>
      <c r="C128" s="3">
        <v>358.88</v>
      </c>
    </row>
    <row r="129" spans="2:3" x14ac:dyDescent="0.4">
      <c r="B129" t="str">
        <v>CUST0144</v>
      </c>
      <c r="C129" s="3">
        <v>172.38</v>
      </c>
    </row>
    <row r="130" spans="2:3" x14ac:dyDescent="0.4">
      <c r="B130" t="str">
        <v>CUST0146</v>
      </c>
      <c r="C130" s="3">
        <v>41.98</v>
      </c>
    </row>
    <row r="131" spans="2:3" x14ac:dyDescent="0.4">
      <c r="B131" t="str">
        <v>CUST0147</v>
      </c>
      <c r="C131" s="3">
        <v>168.89000000000001</v>
      </c>
    </row>
    <row r="132" spans="2:3" x14ac:dyDescent="0.4">
      <c r="B132" t="str">
        <v>CUST0148</v>
      </c>
      <c r="C132" s="3">
        <v>168.5</v>
      </c>
    </row>
    <row r="133" spans="2:3" x14ac:dyDescent="0.4">
      <c r="B133" t="str">
        <v>CUST0149</v>
      </c>
      <c r="C133" s="3">
        <v>29</v>
      </c>
    </row>
    <row r="134" spans="2:3" x14ac:dyDescent="0.4">
      <c r="B134" t="str">
        <v>CUST0150</v>
      </c>
      <c r="C134" s="3">
        <v>31</v>
      </c>
    </row>
    <row r="135" spans="2:3" x14ac:dyDescent="0.4">
      <c r="B135" t="str">
        <v>CUST0152</v>
      </c>
      <c r="C135" s="3">
        <v>304.39</v>
      </c>
    </row>
    <row r="136" spans="2:3" x14ac:dyDescent="0.4">
      <c r="B136" t="str">
        <v>CUST0153</v>
      </c>
      <c r="C136" s="3">
        <v>224.88000000000002</v>
      </c>
    </row>
    <row r="137" spans="2:3" x14ac:dyDescent="0.4">
      <c r="B137" t="str">
        <v>CUST0154</v>
      </c>
      <c r="C137" s="3">
        <v>49.95</v>
      </c>
    </row>
    <row r="138" spans="2:3" x14ac:dyDescent="0.4">
      <c r="B138" t="str">
        <v>CUST0155</v>
      </c>
      <c r="C138" s="3">
        <v>149.94</v>
      </c>
    </row>
    <row r="139" spans="2:3" x14ac:dyDescent="0.4">
      <c r="B139" t="str">
        <v>CUST0158</v>
      </c>
      <c r="C139" s="3">
        <v>67.45</v>
      </c>
    </row>
    <row r="140" spans="2:3" x14ac:dyDescent="0.4">
      <c r="B140" t="str">
        <v>CUST0159</v>
      </c>
      <c r="C140" s="3">
        <v>196.41000000000003</v>
      </c>
    </row>
    <row r="141" spans="2:3" x14ac:dyDescent="0.4">
      <c r="B141" t="str">
        <v>CUST0160</v>
      </c>
      <c r="C141" s="3">
        <v>16.5</v>
      </c>
    </row>
    <row r="142" spans="2:3" x14ac:dyDescent="0.4">
      <c r="B142" t="str">
        <v>CUST0161</v>
      </c>
      <c r="C142" s="3">
        <v>35</v>
      </c>
    </row>
    <row r="143" spans="2:3" x14ac:dyDescent="0.4">
      <c r="B143" t="str">
        <v>CUST0162</v>
      </c>
      <c r="C143" s="3">
        <v>52</v>
      </c>
    </row>
    <row r="144" spans="2:3" x14ac:dyDescent="0.4">
      <c r="B144" t="str">
        <v>CUST0163</v>
      </c>
      <c r="C144" s="3">
        <v>64.95</v>
      </c>
    </row>
    <row r="145" spans="2:3" x14ac:dyDescent="0.4">
      <c r="B145" t="str">
        <v>CUST0164</v>
      </c>
      <c r="C145" s="3">
        <v>374.95000000000005</v>
      </c>
    </row>
    <row r="146" spans="2:3" x14ac:dyDescent="0.4">
      <c r="B146" t="str">
        <v>CUST0165</v>
      </c>
      <c r="C146" s="3">
        <v>187.99</v>
      </c>
    </row>
    <row r="147" spans="2:3" x14ac:dyDescent="0.4">
      <c r="B147" t="str">
        <v>CUST0166</v>
      </c>
      <c r="C147" s="3">
        <v>456.87</v>
      </c>
    </row>
    <row r="148" spans="2:3" x14ac:dyDescent="0.4">
      <c r="B148" t="str">
        <v>CUST0169</v>
      </c>
      <c r="C148" s="3">
        <v>98.95</v>
      </c>
    </row>
    <row r="149" spans="2:3" x14ac:dyDescent="0.4">
      <c r="B149" t="str">
        <v>CUST0170</v>
      </c>
      <c r="C149" s="3">
        <v>549.77</v>
      </c>
    </row>
    <row r="150" spans="2:3" x14ac:dyDescent="0.4">
      <c r="B150" t="str">
        <v>CUST0174</v>
      </c>
      <c r="C150" s="3">
        <v>156.89999999999998</v>
      </c>
    </row>
    <row r="151" spans="2:3" x14ac:dyDescent="0.4">
      <c r="B151" t="str">
        <v>CUST0176</v>
      </c>
      <c r="C151" s="3">
        <v>55</v>
      </c>
    </row>
    <row r="152" spans="2:3" x14ac:dyDescent="0.4">
      <c r="B152" t="str">
        <v>CUST0178</v>
      </c>
      <c r="C152" s="3">
        <v>366.8</v>
      </c>
    </row>
    <row r="153" spans="2:3" x14ac:dyDescent="0.4">
      <c r="B153" t="str">
        <v>CUST0180</v>
      </c>
      <c r="C153" s="3">
        <v>140.44</v>
      </c>
    </row>
    <row r="154" spans="2:3" x14ac:dyDescent="0.4">
      <c r="B154" t="str">
        <v>CUST0183</v>
      </c>
      <c r="C154" s="3">
        <v>337.25</v>
      </c>
    </row>
    <row r="155" spans="2:3" x14ac:dyDescent="0.4">
      <c r="B155" t="str">
        <v>CUST0186</v>
      </c>
      <c r="C155" s="3">
        <v>400.43</v>
      </c>
    </row>
    <row r="156" spans="2:3" x14ac:dyDescent="0.4">
      <c r="B156" t="str">
        <v>CUST0188</v>
      </c>
      <c r="C156" s="3">
        <v>129.5</v>
      </c>
    </row>
    <row r="157" spans="2:3" x14ac:dyDescent="0.4">
      <c r="B157" t="str">
        <v>CUST0189</v>
      </c>
      <c r="C157" s="3">
        <v>54.99</v>
      </c>
    </row>
    <row r="158" spans="2:3" x14ac:dyDescent="0.4">
      <c r="B158" t="str">
        <v>CUST0190</v>
      </c>
      <c r="C158" s="3">
        <v>55.95</v>
      </c>
    </row>
    <row r="159" spans="2:3" x14ac:dyDescent="0.4">
      <c r="B159" t="str">
        <v>CUST0191</v>
      </c>
      <c r="C159" s="3">
        <v>53</v>
      </c>
    </row>
    <row r="160" spans="2:3" x14ac:dyDescent="0.4">
      <c r="B160" t="str">
        <v>CUST0192</v>
      </c>
      <c r="C160" s="3">
        <v>445.41999999999996</v>
      </c>
    </row>
    <row r="161" spans="2:3" x14ac:dyDescent="0.4">
      <c r="B161" t="str">
        <v>CUST0196</v>
      </c>
      <c r="C161" s="3">
        <v>38</v>
      </c>
    </row>
    <row r="162" spans="2:3" x14ac:dyDescent="0.4">
      <c r="B162" t="str">
        <v>CUST0197</v>
      </c>
      <c r="C162" s="3">
        <v>115.99000000000001</v>
      </c>
    </row>
    <row r="163" spans="2:3" x14ac:dyDescent="0.4">
      <c r="B163" t="str">
        <v>CUST0199</v>
      </c>
      <c r="C163" s="3">
        <v>98.4</v>
      </c>
    </row>
    <row r="164" spans="2:3" x14ac:dyDescent="0.4">
      <c r="B164" t="str">
        <v>CUST0200</v>
      </c>
      <c r="C164" s="3">
        <v>334.93</v>
      </c>
    </row>
    <row r="165" spans="2:3" x14ac:dyDescent="0.4">
      <c r="B165" t="str">
        <v>CUST0203</v>
      </c>
      <c r="C165" s="3">
        <v>273.91999999999996</v>
      </c>
    </row>
    <row r="166" spans="2:3" x14ac:dyDescent="0.4">
      <c r="B166" t="str">
        <v>CUST0204</v>
      </c>
      <c r="C166" s="3">
        <v>165.93</v>
      </c>
    </row>
    <row r="167" spans="2:3" x14ac:dyDescent="0.4">
      <c r="B167" t="str">
        <v>CUST0205</v>
      </c>
      <c r="C167" s="3">
        <v>114.94</v>
      </c>
    </row>
    <row r="168" spans="2:3" x14ac:dyDescent="0.4">
      <c r="B168" t="str">
        <v>CUST0206</v>
      </c>
      <c r="C168" s="3">
        <v>456.86</v>
      </c>
    </row>
    <row r="169" spans="2:3" x14ac:dyDescent="0.4">
      <c r="B169" t="str">
        <v>CUST0207</v>
      </c>
      <c r="C169" s="3">
        <v>339.31</v>
      </c>
    </row>
    <row r="170" spans="2:3" x14ac:dyDescent="0.4">
      <c r="B170" t="str">
        <v>CUST0209</v>
      </c>
      <c r="C170" s="3">
        <v>20.49</v>
      </c>
    </row>
    <row r="171" spans="2:3" x14ac:dyDescent="0.4">
      <c r="B171" t="str">
        <v>CUST0211</v>
      </c>
      <c r="C171" s="3">
        <v>319.98</v>
      </c>
    </row>
    <row r="172" spans="2:3" x14ac:dyDescent="0.4">
      <c r="B172" t="str">
        <v>CUST0213</v>
      </c>
      <c r="C172" s="3">
        <v>1065.96</v>
      </c>
    </row>
    <row r="173" spans="2:3" x14ac:dyDescent="0.4">
      <c r="B173" t="str">
        <v>CUST0215</v>
      </c>
      <c r="C173" s="3">
        <v>426.73</v>
      </c>
    </row>
    <row r="174" spans="2:3" x14ac:dyDescent="0.4">
      <c r="B174" t="str">
        <v>CUST0216</v>
      </c>
      <c r="C174" s="3">
        <v>600.33999999999992</v>
      </c>
    </row>
    <row r="175" spans="2:3" x14ac:dyDescent="0.4">
      <c r="B175" t="str">
        <v>CUST0217</v>
      </c>
      <c r="C175" s="3">
        <v>259.5</v>
      </c>
    </row>
    <row r="176" spans="2:3" x14ac:dyDescent="0.4">
      <c r="B176" t="str">
        <v>CUST0218</v>
      </c>
      <c r="C176" s="3">
        <v>40.99</v>
      </c>
    </row>
    <row r="177" spans="2:3" x14ac:dyDescent="0.4">
      <c r="B177" t="str">
        <v>CUST0221</v>
      </c>
      <c r="C177" s="3">
        <v>158.93</v>
      </c>
    </row>
    <row r="178" spans="2:3" x14ac:dyDescent="0.4">
      <c r="B178" t="str">
        <v>CUST0223</v>
      </c>
      <c r="C178" s="3">
        <v>224.49</v>
      </c>
    </row>
    <row r="179" spans="2:3" x14ac:dyDescent="0.4">
      <c r="B179" t="str">
        <v>CUST0224</v>
      </c>
      <c r="C179" s="3">
        <v>728.62</v>
      </c>
    </row>
    <row r="180" spans="2:3" x14ac:dyDescent="0.4">
      <c r="B180" t="str">
        <v>CUST0227</v>
      </c>
      <c r="C180" s="3">
        <v>169.35000000000002</v>
      </c>
    </row>
    <row r="181" spans="2:3" x14ac:dyDescent="0.4">
      <c r="B181" t="str">
        <v>CUST0228</v>
      </c>
      <c r="C181" s="3">
        <v>131.97999999999999</v>
      </c>
    </row>
    <row r="182" spans="2:3" x14ac:dyDescent="0.4">
      <c r="B182" t="str">
        <v>CUST0229</v>
      </c>
      <c r="C182" s="3">
        <v>395.78</v>
      </c>
    </row>
    <row r="183" spans="2:3" x14ac:dyDescent="0.4">
      <c r="B183" t="str">
        <v>CUST0236</v>
      </c>
      <c r="C183" s="3">
        <v>89.95</v>
      </c>
    </row>
    <row r="184" spans="2:3" x14ac:dyDescent="0.4">
      <c r="B184" t="str">
        <v>CUST0237</v>
      </c>
      <c r="C184" s="3">
        <v>289.39</v>
      </c>
    </row>
    <row r="185" spans="2:3" x14ac:dyDescent="0.4">
      <c r="B185" t="str">
        <v>CUST0239</v>
      </c>
      <c r="C185" s="3">
        <v>234.45</v>
      </c>
    </row>
    <row r="186" spans="2:3" x14ac:dyDescent="0.4">
      <c r="B186" t="str">
        <v>CUST0240</v>
      </c>
      <c r="C186" s="3">
        <v>191.45999999999998</v>
      </c>
    </row>
    <row r="187" spans="2:3" x14ac:dyDescent="0.4">
      <c r="B187" t="str">
        <v>CUST0241</v>
      </c>
      <c r="C187" s="3">
        <v>119.9</v>
      </c>
    </row>
    <row r="188" spans="2:3" x14ac:dyDescent="0.4">
      <c r="B188" t="str">
        <v>CUST0242</v>
      </c>
      <c r="C188" s="3">
        <v>253.42</v>
      </c>
    </row>
    <row r="189" spans="2:3" x14ac:dyDescent="0.4">
      <c r="B189" t="str">
        <v>CUST0243</v>
      </c>
      <c r="C189" s="3">
        <v>455.28000000000003</v>
      </c>
    </row>
    <row r="190" spans="2:3" x14ac:dyDescent="0.4">
      <c r="B190" t="str">
        <v>CUST0245</v>
      </c>
      <c r="C190" s="3">
        <v>378.79</v>
      </c>
    </row>
    <row r="191" spans="2:3" x14ac:dyDescent="0.4">
      <c r="B191" t="str">
        <v>CUST0246</v>
      </c>
      <c r="C191" s="3">
        <v>31</v>
      </c>
    </row>
    <row r="192" spans="2:3" x14ac:dyDescent="0.4">
      <c r="B192" t="str">
        <v>CUST0247</v>
      </c>
      <c r="C192" s="3">
        <v>38.49</v>
      </c>
    </row>
    <row r="193" spans="2:3" x14ac:dyDescent="0.4">
      <c r="B193" t="str">
        <v>CUST0248</v>
      </c>
      <c r="C193" s="3">
        <v>334.37</v>
      </c>
    </row>
    <row r="194" spans="2:3" x14ac:dyDescent="0.4">
      <c r="B194" t="str">
        <v>CUST0249</v>
      </c>
      <c r="C194" s="3">
        <v>19.95</v>
      </c>
    </row>
    <row r="195" spans="2:3" x14ac:dyDescent="0.4">
      <c r="B195" t="str">
        <v>CUST0251</v>
      </c>
      <c r="C195" s="3">
        <v>183.35000000000002</v>
      </c>
    </row>
    <row r="196" spans="2:3" x14ac:dyDescent="0.4">
      <c r="B196" t="str">
        <v>CUST0253</v>
      </c>
      <c r="C196" s="3">
        <v>116.9</v>
      </c>
    </row>
    <row r="197" spans="2:3" x14ac:dyDescent="0.4">
      <c r="B197" t="str">
        <v>CUST0254</v>
      </c>
      <c r="C197" s="3">
        <v>207.92000000000002</v>
      </c>
    </row>
    <row r="198" spans="2:3" x14ac:dyDescent="0.4">
      <c r="B198" t="str">
        <v>CUST0255</v>
      </c>
      <c r="C198" s="3">
        <v>169.98000000000002</v>
      </c>
    </row>
    <row r="199" spans="2:3" x14ac:dyDescent="0.4">
      <c r="B199" t="str">
        <v>CUST0258</v>
      </c>
      <c r="C199" s="3">
        <v>365.42</v>
      </c>
    </row>
    <row r="200" spans="2:3" x14ac:dyDescent="0.4">
      <c r="B200" t="str">
        <v>CUST0259</v>
      </c>
      <c r="C200" s="3">
        <v>60.95</v>
      </c>
    </row>
    <row r="201" spans="2:3" x14ac:dyDescent="0.4">
      <c r="B201" t="str">
        <v>CUST0260</v>
      </c>
      <c r="C201" s="3">
        <v>124</v>
      </c>
    </row>
    <row r="202" spans="2:3" x14ac:dyDescent="0.4">
      <c r="B202" t="str">
        <v>CUST0261</v>
      </c>
      <c r="C202" s="3">
        <v>123.48</v>
      </c>
    </row>
    <row r="203" spans="2:3" x14ac:dyDescent="0.4">
      <c r="B203" t="str">
        <v>CUST0263</v>
      </c>
      <c r="C203" s="3">
        <v>591.57000000000005</v>
      </c>
    </row>
    <row r="204" spans="2:3" x14ac:dyDescent="0.4">
      <c r="B204" t="str">
        <v>CUST0264</v>
      </c>
      <c r="C204" s="3">
        <v>120.44</v>
      </c>
    </row>
    <row r="205" spans="2:3" x14ac:dyDescent="0.4">
      <c r="B205" t="str">
        <v>CUST0265</v>
      </c>
      <c r="C205" s="3">
        <v>761.31999999999994</v>
      </c>
    </row>
    <row r="206" spans="2:3" x14ac:dyDescent="0.4">
      <c r="B206" t="str">
        <v>CUST0266</v>
      </c>
      <c r="C206" s="3">
        <v>268.89999999999998</v>
      </c>
    </row>
    <row r="207" spans="2:3" x14ac:dyDescent="0.4">
      <c r="B207" t="str">
        <v>CUST0267</v>
      </c>
      <c r="C207" s="3">
        <v>140.94</v>
      </c>
    </row>
    <row r="208" spans="2:3" x14ac:dyDescent="0.4">
      <c r="B208" t="str">
        <v>CUST0268</v>
      </c>
      <c r="C208" s="3">
        <v>614.80999999999995</v>
      </c>
    </row>
    <row r="209" spans="2:3" x14ac:dyDescent="0.4">
      <c r="B209" t="str">
        <v>CUST0269</v>
      </c>
      <c r="C209" s="3">
        <v>70.989999999999995</v>
      </c>
    </row>
    <row r="210" spans="2:3" x14ac:dyDescent="0.4">
      <c r="B210" t="str">
        <v>CUST0270</v>
      </c>
      <c r="C210" s="3">
        <v>314.81</v>
      </c>
    </row>
    <row r="211" spans="2:3" x14ac:dyDescent="0.4">
      <c r="B211" t="str">
        <v>CUST0272</v>
      </c>
      <c r="C211" s="3">
        <v>149.99</v>
      </c>
    </row>
    <row r="212" spans="2:3" x14ac:dyDescent="0.4">
      <c r="B212" t="str">
        <v>CUST0273</v>
      </c>
      <c r="C212" s="3">
        <v>87.39</v>
      </c>
    </row>
    <row r="213" spans="2:3" x14ac:dyDescent="0.4">
      <c r="B213" t="str">
        <v>CUST0274</v>
      </c>
      <c r="C213" s="3">
        <v>80</v>
      </c>
    </row>
    <row r="214" spans="2:3" x14ac:dyDescent="0.4">
      <c r="B214" t="str">
        <v>CUST0275</v>
      </c>
      <c r="C214" s="3">
        <v>180.5</v>
      </c>
    </row>
    <row r="215" spans="2:3" x14ac:dyDescent="0.4">
      <c r="B215" t="str">
        <v>CUST0277</v>
      </c>
      <c r="C215" s="3">
        <v>476.23999999999995</v>
      </c>
    </row>
    <row r="216" spans="2:3" x14ac:dyDescent="0.4">
      <c r="B216" t="str">
        <v>CUST0278</v>
      </c>
      <c r="C216" s="3">
        <v>55.49</v>
      </c>
    </row>
    <row r="217" spans="2:3" x14ac:dyDescent="0.4">
      <c r="B217" t="str">
        <v>CUST0279</v>
      </c>
      <c r="C217" s="3">
        <v>165.49</v>
      </c>
    </row>
    <row r="218" spans="2:3" x14ac:dyDescent="0.4">
      <c r="B218" t="str">
        <v>CUST0280</v>
      </c>
      <c r="C218" s="3">
        <v>60.489999999999995</v>
      </c>
    </row>
    <row r="219" spans="2:3" x14ac:dyDescent="0.4">
      <c r="B219" t="str">
        <v>CUST0281</v>
      </c>
      <c r="C219" s="3">
        <v>209</v>
      </c>
    </row>
    <row r="220" spans="2:3" x14ac:dyDescent="0.4">
      <c r="B220" t="str">
        <v>CUST0282</v>
      </c>
      <c r="C220" s="3">
        <v>136.44</v>
      </c>
    </row>
    <row r="221" spans="2:3" x14ac:dyDescent="0.4">
      <c r="B221" t="str">
        <v>CUST0283</v>
      </c>
      <c r="C221" s="3">
        <v>629.73</v>
      </c>
    </row>
    <row r="222" spans="2:3" x14ac:dyDescent="0.4">
      <c r="B222" t="str">
        <v>CUST0284</v>
      </c>
      <c r="C222" s="3">
        <v>239.75</v>
      </c>
    </row>
    <row r="223" spans="2:3" x14ac:dyDescent="0.4">
      <c r="B223" t="str">
        <v>CUST0285</v>
      </c>
      <c r="C223" s="3">
        <v>272.83000000000004</v>
      </c>
    </row>
    <row r="224" spans="2:3" x14ac:dyDescent="0.4">
      <c r="B224" t="str">
        <v>CUST0287</v>
      </c>
      <c r="C224" s="3">
        <v>249.75</v>
      </c>
    </row>
    <row r="225" spans="2:3" x14ac:dyDescent="0.4">
      <c r="B225" t="str">
        <v>CUST0289</v>
      </c>
      <c r="C225" s="3">
        <v>248.42</v>
      </c>
    </row>
    <row r="226" spans="2:3" x14ac:dyDescent="0.4">
      <c r="B226" t="str">
        <v>CUST0291</v>
      </c>
      <c r="C226" s="3">
        <v>77.45</v>
      </c>
    </row>
    <row r="227" spans="2:3" x14ac:dyDescent="0.4">
      <c r="B227" t="str">
        <v>CUST0292</v>
      </c>
      <c r="C227" s="3">
        <v>197.93</v>
      </c>
    </row>
    <row r="228" spans="2:3" x14ac:dyDescent="0.4">
      <c r="B228" t="str">
        <v>CUST0293</v>
      </c>
      <c r="C228" s="3">
        <v>206.42000000000002</v>
      </c>
    </row>
    <row r="229" spans="2:3" x14ac:dyDescent="0.4">
      <c r="B229" t="str">
        <v>CUST0295</v>
      </c>
      <c r="C229" s="3">
        <v>471.65000000000003</v>
      </c>
    </row>
    <row r="230" spans="2:3" x14ac:dyDescent="0.4">
      <c r="B230" t="str">
        <v>CUST0298</v>
      </c>
      <c r="C230" s="3">
        <v>115.36999999999999</v>
      </c>
    </row>
    <row r="231" spans="2:3" x14ac:dyDescent="0.4">
      <c r="B231" t="str">
        <v>CUST0300</v>
      </c>
      <c r="C231" s="3">
        <v>121.95</v>
      </c>
    </row>
    <row r="232" spans="2:3" x14ac:dyDescent="0.4">
      <c r="B232" t="str">
        <v>CUST0301</v>
      </c>
      <c r="C232" s="3">
        <v>125.98</v>
      </c>
    </row>
    <row r="233" spans="2:3" x14ac:dyDescent="0.4">
      <c r="B233" t="str">
        <v>CUST0302</v>
      </c>
      <c r="C233" s="3">
        <v>331.41</v>
      </c>
    </row>
    <row r="234" spans="2:3" x14ac:dyDescent="0.4">
      <c r="B234" t="str">
        <v>CUST0303</v>
      </c>
      <c r="C234" s="3">
        <v>85.94</v>
      </c>
    </row>
    <row r="235" spans="2:3" x14ac:dyDescent="0.4">
      <c r="B235" t="str">
        <v>CUST0304</v>
      </c>
      <c r="C235" s="3">
        <v>318.83000000000004</v>
      </c>
    </row>
    <row r="236" spans="2:3" x14ac:dyDescent="0.4">
      <c r="B236" t="str">
        <v>CUST0305</v>
      </c>
      <c r="C236" s="3">
        <v>508.38</v>
      </c>
    </row>
    <row r="237" spans="2:3" x14ac:dyDescent="0.4">
      <c r="B237" t="str">
        <v>CUST0308</v>
      </c>
      <c r="C237" s="3">
        <v>49</v>
      </c>
    </row>
    <row r="238" spans="2:3" x14ac:dyDescent="0.4">
      <c r="B238" t="str">
        <v>CUST0311</v>
      </c>
      <c r="C238" s="3">
        <v>595.52</v>
      </c>
    </row>
    <row r="239" spans="2:3" x14ac:dyDescent="0.4">
      <c r="B239" t="str">
        <v>CUST0312</v>
      </c>
      <c r="C239" s="3">
        <v>109.98</v>
      </c>
    </row>
    <row r="240" spans="2:3" x14ac:dyDescent="0.4">
      <c r="B240" t="str">
        <v>CUST0314</v>
      </c>
      <c r="C240" s="3">
        <v>409.89</v>
      </c>
    </row>
    <row r="241" spans="2:3" x14ac:dyDescent="0.4">
      <c r="B241" t="str">
        <v>CUST0315</v>
      </c>
      <c r="C241" s="3">
        <v>306.42</v>
      </c>
    </row>
    <row r="242" spans="2:3" x14ac:dyDescent="0.4">
      <c r="B242" t="str">
        <v>CUST0316</v>
      </c>
      <c r="C242" s="3">
        <v>42.989999999999995</v>
      </c>
    </row>
    <row r="243" spans="2:3" x14ac:dyDescent="0.4">
      <c r="B243" t="str">
        <v>CUST0317</v>
      </c>
      <c r="C243" s="3">
        <v>50.95</v>
      </c>
    </row>
    <row r="244" spans="2:3" x14ac:dyDescent="0.4">
      <c r="B244" t="str">
        <v>CUST0318</v>
      </c>
      <c r="C244" s="3">
        <v>338.95</v>
      </c>
    </row>
    <row r="245" spans="2:3" x14ac:dyDescent="0.4">
      <c r="B245" t="str">
        <v>CUST0319</v>
      </c>
      <c r="C245" s="3">
        <v>49</v>
      </c>
    </row>
    <row r="246" spans="2:3" x14ac:dyDescent="0.4">
      <c r="B246" t="str">
        <v>CUST0320</v>
      </c>
      <c r="C246" s="3">
        <v>55.95</v>
      </c>
    </row>
    <row r="247" spans="2:3" x14ac:dyDescent="0.4">
      <c r="B247" t="str">
        <v>CUST0324</v>
      </c>
      <c r="C247" s="3">
        <v>33.5</v>
      </c>
    </row>
    <row r="248" spans="2:3" x14ac:dyDescent="0.4">
      <c r="B248" t="str">
        <v>CUST0326</v>
      </c>
      <c r="C248" s="3">
        <v>109.94</v>
      </c>
    </row>
    <row r="249" spans="2:3" x14ac:dyDescent="0.4">
      <c r="B249" t="str">
        <v>CUST0327</v>
      </c>
      <c r="C249" s="3">
        <v>54.5</v>
      </c>
    </row>
    <row r="250" spans="2:3" x14ac:dyDescent="0.4">
      <c r="B250" t="str">
        <v>CUST0328</v>
      </c>
      <c r="C250" s="3">
        <v>313.45999999999998</v>
      </c>
    </row>
    <row r="251" spans="2:3" x14ac:dyDescent="0.4">
      <c r="B251" t="str">
        <v>CUST0329</v>
      </c>
      <c r="C251" s="3">
        <v>245.34</v>
      </c>
    </row>
    <row r="252" spans="2:3" x14ac:dyDescent="0.4">
      <c r="B252" t="str">
        <v>CUST0331</v>
      </c>
      <c r="C252" s="3">
        <v>580.07999999999993</v>
      </c>
    </row>
    <row r="253" spans="2:3" x14ac:dyDescent="0.4">
      <c r="B253" t="str">
        <v>CUST0333</v>
      </c>
      <c r="C253" s="3">
        <v>253.45</v>
      </c>
    </row>
    <row r="254" spans="2:3" x14ac:dyDescent="0.4">
      <c r="B254" t="str">
        <v>CUST0334</v>
      </c>
      <c r="C254" s="3">
        <v>92.94</v>
      </c>
    </row>
    <row r="255" spans="2:3" x14ac:dyDescent="0.4">
      <c r="B255" t="str">
        <v>CUST0335</v>
      </c>
      <c r="C255" s="3">
        <v>38.49</v>
      </c>
    </row>
    <row r="256" spans="2:3" x14ac:dyDescent="0.4">
      <c r="B256" t="str">
        <v>CUST0336</v>
      </c>
      <c r="C256" s="3">
        <v>256.44</v>
      </c>
    </row>
    <row r="257" spans="2:3" x14ac:dyDescent="0.4">
      <c r="B257" t="str">
        <v>CUST0337</v>
      </c>
      <c r="C257" s="3">
        <v>207.44</v>
      </c>
    </row>
    <row r="258" spans="2:3" x14ac:dyDescent="0.4">
      <c r="B258" t="str">
        <v>CUST0340</v>
      </c>
      <c r="C258" s="3">
        <v>40.5</v>
      </c>
    </row>
    <row r="259" spans="2:3" x14ac:dyDescent="0.4">
      <c r="B259" t="str">
        <v>CUST0342</v>
      </c>
      <c r="C259" s="3">
        <v>200</v>
      </c>
    </row>
    <row r="260" spans="2:3" x14ac:dyDescent="0.4">
      <c r="B260" t="str">
        <v>CUST0343</v>
      </c>
      <c r="C260" s="3">
        <v>137.97</v>
      </c>
    </row>
    <row r="261" spans="2:3" x14ac:dyDescent="0.4">
      <c r="B261" t="str">
        <v>CUST0344</v>
      </c>
      <c r="C261" s="3">
        <v>113.89000000000001</v>
      </c>
    </row>
    <row r="262" spans="2:3" x14ac:dyDescent="0.4">
      <c r="B262" t="str">
        <v>CUST0345</v>
      </c>
      <c r="C262" s="3">
        <v>283.3</v>
      </c>
    </row>
    <row r="263" spans="2:3" x14ac:dyDescent="0.4">
      <c r="B263" t="str">
        <v>CUST0347</v>
      </c>
      <c r="C263" s="3">
        <v>190.94</v>
      </c>
    </row>
    <row r="264" spans="2:3" x14ac:dyDescent="0.4">
      <c r="B264" t="str">
        <v>CUST0349</v>
      </c>
      <c r="C264" s="3">
        <v>98.98</v>
      </c>
    </row>
    <row r="265" spans="2:3" x14ac:dyDescent="0.4">
      <c r="B265" t="str">
        <v>CUST0350</v>
      </c>
      <c r="C265" s="3">
        <v>56.45</v>
      </c>
    </row>
    <row r="266" spans="2:3" x14ac:dyDescent="0.4">
      <c r="B266" t="str">
        <v>CUST0352</v>
      </c>
      <c r="C266" s="3">
        <v>127.98</v>
      </c>
    </row>
    <row r="267" spans="2:3" x14ac:dyDescent="0.4">
      <c r="B267" t="str">
        <v>CUST0353</v>
      </c>
      <c r="C267" s="3">
        <v>92.43</v>
      </c>
    </row>
    <row r="268" spans="2:3" x14ac:dyDescent="0.4">
      <c r="B268" t="str">
        <v>CUST0354</v>
      </c>
      <c r="C268" s="3">
        <v>53</v>
      </c>
    </row>
    <row r="269" spans="2:3" x14ac:dyDescent="0.4">
      <c r="B269" t="str">
        <v>CUST0357</v>
      </c>
      <c r="C269" s="3">
        <v>33</v>
      </c>
    </row>
    <row r="270" spans="2:3" x14ac:dyDescent="0.4">
      <c r="B270" t="str">
        <v>CUST0358</v>
      </c>
      <c r="C270" s="3">
        <v>17.5</v>
      </c>
    </row>
    <row r="271" spans="2:3" x14ac:dyDescent="0.4">
      <c r="B271" t="str">
        <v>CUST0361</v>
      </c>
      <c r="C271" s="3">
        <v>31</v>
      </c>
    </row>
    <row r="272" spans="2:3" x14ac:dyDescent="0.4">
      <c r="B272" t="str">
        <v>CUST0362</v>
      </c>
      <c r="C272" s="3">
        <v>196.88</v>
      </c>
    </row>
    <row r="273" spans="2:3" x14ac:dyDescent="0.4">
      <c r="B273" t="str">
        <v>CUST0365</v>
      </c>
      <c r="C273" s="3">
        <v>523.75</v>
      </c>
    </row>
    <row r="274" spans="2:3" x14ac:dyDescent="0.4">
      <c r="B274" t="str">
        <v>CUST0366</v>
      </c>
      <c r="C274" s="3">
        <v>140.93</v>
      </c>
    </row>
    <row r="275" spans="2:3" x14ac:dyDescent="0.4">
      <c r="B275" t="str">
        <v>CUST0367</v>
      </c>
      <c r="C275" s="3">
        <v>84.89</v>
      </c>
    </row>
    <row r="276" spans="2:3" x14ac:dyDescent="0.4">
      <c r="B276" t="str">
        <v>CUST0368</v>
      </c>
      <c r="C276" s="3">
        <v>814.05</v>
      </c>
    </row>
    <row r="277" spans="2:3" x14ac:dyDescent="0.4">
      <c r="B277" t="str">
        <v>CUST0370</v>
      </c>
      <c r="C277" s="3">
        <v>304.85000000000002</v>
      </c>
    </row>
    <row r="278" spans="2:3" x14ac:dyDescent="0.4">
      <c r="B278" t="str">
        <v>CUST0372</v>
      </c>
      <c r="C278" s="3">
        <v>180.32999999999998</v>
      </c>
    </row>
    <row r="279" spans="2:3" x14ac:dyDescent="0.4">
      <c r="B279" t="str">
        <v>CUST0373</v>
      </c>
      <c r="C279" s="3">
        <v>319.35000000000002</v>
      </c>
    </row>
    <row r="280" spans="2:3" x14ac:dyDescent="0.4">
      <c r="B280" t="str">
        <v>CUST0374</v>
      </c>
      <c r="C280" s="3">
        <v>134.99</v>
      </c>
    </row>
    <row r="281" spans="2:3" x14ac:dyDescent="0.4">
      <c r="B281" t="str">
        <v>CUST0375</v>
      </c>
      <c r="C281" s="3">
        <v>313.35000000000002</v>
      </c>
    </row>
    <row r="282" spans="2:3" x14ac:dyDescent="0.4">
      <c r="B282" t="str">
        <v>CUST0376</v>
      </c>
      <c r="C282" s="3">
        <v>464.34000000000003</v>
      </c>
    </row>
    <row r="283" spans="2:3" x14ac:dyDescent="0.4">
      <c r="B283" t="str">
        <v>CUST0377</v>
      </c>
      <c r="C283" s="3">
        <v>134.49</v>
      </c>
    </row>
    <row r="284" spans="2:3" x14ac:dyDescent="0.4">
      <c r="B284" t="str">
        <v>CUST0379</v>
      </c>
      <c r="C284" s="3">
        <v>170.93</v>
      </c>
    </row>
    <row r="285" spans="2:3" x14ac:dyDescent="0.4">
      <c r="B285" t="str">
        <v>CUST0383</v>
      </c>
      <c r="C285" s="3">
        <v>17.5</v>
      </c>
    </row>
    <row r="286" spans="2:3" x14ac:dyDescent="0.4">
      <c r="B286" t="str">
        <v>CUST0384</v>
      </c>
      <c r="C286" s="3">
        <v>366.43</v>
      </c>
    </row>
    <row r="287" spans="2:3" x14ac:dyDescent="0.4">
      <c r="B287" t="str">
        <v>CUST0385</v>
      </c>
      <c r="C287" s="3">
        <v>214.5</v>
      </c>
    </row>
    <row r="288" spans="2:3" x14ac:dyDescent="0.4">
      <c r="B288" t="str">
        <v>CUST0387</v>
      </c>
      <c r="C288" s="3">
        <v>72.900000000000006</v>
      </c>
    </row>
    <row r="289" spans="2:3" x14ac:dyDescent="0.4">
      <c r="B289" t="str">
        <v>CUST0388</v>
      </c>
      <c r="C289" s="3">
        <v>284.39999999999998</v>
      </c>
    </row>
    <row r="290" spans="2:3" x14ac:dyDescent="0.4">
      <c r="B290" t="str">
        <v>CUST0389</v>
      </c>
      <c r="C290" s="3">
        <v>293.44</v>
      </c>
    </row>
    <row r="291" spans="2:3" x14ac:dyDescent="0.4">
      <c r="B291" t="str">
        <v>CUST0392</v>
      </c>
      <c r="C291" s="3">
        <v>275.34000000000003</v>
      </c>
    </row>
    <row r="292" spans="2:3" x14ac:dyDescent="0.4">
      <c r="B292" t="str">
        <v>CUST0393</v>
      </c>
      <c r="C292" s="3">
        <v>221.38</v>
      </c>
    </row>
    <row r="293" spans="2:3" x14ac:dyDescent="0.4">
      <c r="B293" t="str">
        <v>CUST0394</v>
      </c>
      <c r="C293" s="3">
        <v>116.99000000000001</v>
      </c>
    </row>
    <row r="294" spans="2:3" x14ac:dyDescent="0.4">
      <c r="B294" t="str">
        <v>CUST0397</v>
      </c>
      <c r="C294" s="3">
        <v>382.38</v>
      </c>
    </row>
    <row r="295" spans="2:3" x14ac:dyDescent="0.4">
      <c r="B295" t="str">
        <v>CUST0400</v>
      </c>
      <c r="C295" s="3">
        <v>262.43</v>
      </c>
    </row>
    <row r="296" spans="2:3" x14ac:dyDescent="0.4">
      <c r="B296" t="str">
        <v>CUST0401</v>
      </c>
      <c r="C296" s="3">
        <v>593.63</v>
      </c>
    </row>
    <row r="297" spans="2:3" x14ac:dyDescent="0.4">
      <c r="B297" t="str">
        <v>CUST0402</v>
      </c>
      <c r="C297" s="3">
        <v>21.95</v>
      </c>
    </row>
    <row r="298" spans="2:3" x14ac:dyDescent="0.4">
      <c r="B298" t="str">
        <v>CUST0403</v>
      </c>
      <c r="C298" s="3">
        <v>603.28000000000009</v>
      </c>
    </row>
    <row r="299" spans="2:3" x14ac:dyDescent="0.4">
      <c r="B299" t="str">
        <v>CUST0406</v>
      </c>
      <c r="C299" s="3">
        <v>188.84</v>
      </c>
    </row>
    <row r="300" spans="2:3" x14ac:dyDescent="0.4">
      <c r="B300" t="str">
        <v>CUST0408</v>
      </c>
      <c r="C300" s="3">
        <v>120.45</v>
      </c>
    </row>
    <row r="301" spans="2:3" x14ac:dyDescent="0.4">
      <c r="B301" t="str">
        <v>CUST0409</v>
      </c>
      <c r="C301" s="3">
        <v>40.44</v>
      </c>
    </row>
    <row r="302" spans="2:3" x14ac:dyDescent="0.4">
      <c r="B302" t="str">
        <v>CUST0410</v>
      </c>
      <c r="C302" s="3">
        <v>303.35000000000002</v>
      </c>
    </row>
    <row r="303" spans="2:3" x14ac:dyDescent="0.4">
      <c r="B303" t="str">
        <v>CUST0411</v>
      </c>
      <c r="C303" s="3">
        <v>114</v>
      </c>
    </row>
    <row r="304" spans="2:3" x14ac:dyDescent="0.4">
      <c r="B304" t="str">
        <v>CUST0412</v>
      </c>
      <c r="C304" s="3">
        <v>168.47000000000003</v>
      </c>
    </row>
    <row r="305" spans="2:3" x14ac:dyDescent="0.4">
      <c r="B305" t="str">
        <v>CUST0414</v>
      </c>
      <c r="C305" s="3">
        <v>166.29000000000002</v>
      </c>
    </row>
    <row r="306" spans="2:3" x14ac:dyDescent="0.4">
      <c r="B306" t="str">
        <v>CUST0416</v>
      </c>
      <c r="C306" s="3">
        <v>113.97999999999999</v>
      </c>
    </row>
    <row r="307" spans="2:3" x14ac:dyDescent="0.4">
      <c r="B307" t="str">
        <v>CUST0417</v>
      </c>
      <c r="C307" s="3">
        <v>150.49</v>
      </c>
    </row>
    <row r="308" spans="2:3" x14ac:dyDescent="0.4">
      <c r="B308" t="str">
        <v>CUST0419</v>
      </c>
      <c r="C308" s="3">
        <v>229</v>
      </c>
    </row>
    <row r="309" spans="2:3" x14ac:dyDescent="0.4">
      <c r="B309" t="str">
        <v>CUST0421</v>
      </c>
      <c r="C309" s="3">
        <v>99.5</v>
      </c>
    </row>
    <row r="310" spans="2:3" x14ac:dyDescent="0.4">
      <c r="B310" t="str">
        <v>CUST0422</v>
      </c>
      <c r="C310" s="3">
        <v>12.95</v>
      </c>
    </row>
    <row r="311" spans="2:3" x14ac:dyDescent="0.4">
      <c r="B311" t="str">
        <v>CUST0424</v>
      </c>
      <c r="C311" s="3">
        <v>467.67000000000007</v>
      </c>
    </row>
    <row r="312" spans="2:3" x14ac:dyDescent="0.4">
      <c r="B312" t="str">
        <v>CUST0426</v>
      </c>
      <c r="C312" s="3">
        <v>33.5</v>
      </c>
    </row>
    <row r="313" spans="2:3" x14ac:dyDescent="0.4">
      <c r="B313" t="str">
        <v>CUST0428</v>
      </c>
      <c r="C313" s="3">
        <v>70.989999999999995</v>
      </c>
    </row>
    <row r="314" spans="2:3" x14ac:dyDescent="0.4">
      <c r="B314" t="str">
        <v>CUST0429</v>
      </c>
      <c r="C314" s="3">
        <v>209.9</v>
      </c>
    </row>
    <row r="315" spans="2:3" x14ac:dyDescent="0.4">
      <c r="B315" t="str">
        <v>CUST0431</v>
      </c>
      <c r="C315" s="3">
        <v>91.44</v>
      </c>
    </row>
    <row r="316" spans="2:3" x14ac:dyDescent="0.4">
      <c r="B316" t="str">
        <v>CUST0432</v>
      </c>
      <c r="C316" s="3">
        <v>186.99</v>
      </c>
    </row>
    <row r="317" spans="2:3" x14ac:dyDescent="0.4">
      <c r="B317" t="str">
        <v>CUST0433</v>
      </c>
      <c r="C317" s="3">
        <v>149.85000000000002</v>
      </c>
    </row>
    <row r="318" spans="2:3" x14ac:dyDescent="0.4">
      <c r="B318" t="str">
        <v>CUST0434</v>
      </c>
      <c r="C318" s="3">
        <v>448.28000000000003</v>
      </c>
    </row>
    <row r="319" spans="2:3" x14ac:dyDescent="0.4">
      <c r="B319" t="str">
        <v>CUST0435</v>
      </c>
      <c r="C319" s="3">
        <v>245.39000000000001</v>
      </c>
    </row>
    <row r="320" spans="2:3" x14ac:dyDescent="0.4">
      <c r="B320" t="str">
        <v>CUST0439</v>
      </c>
      <c r="C320" s="3">
        <v>215.5</v>
      </c>
    </row>
    <row r="321" spans="2:3" x14ac:dyDescent="0.4">
      <c r="B321" t="str">
        <v>CUST0441</v>
      </c>
      <c r="C321" s="3">
        <v>751.77</v>
      </c>
    </row>
    <row r="322" spans="2:3" x14ac:dyDescent="0.4">
      <c r="B322" t="str">
        <v>CUST0442</v>
      </c>
      <c r="C322" s="3">
        <v>113.49</v>
      </c>
    </row>
    <row r="323" spans="2:3" x14ac:dyDescent="0.4">
      <c r="B323" t="str">
        <v>CUST0443</v>
      </c>
      <c r="C323" s="3">
        <v>494.17</v>
      </c>
    </row>
    <row r="324" spans="2:3" x14ac:dyDescent="0.4">
      <c r="B324" t="str">
        <v>CUST0444</v>
      </c>
      <c r="C324" s="3">
        <v>588.25</v>
      </c>
    </row>
    <row r="325" spans="2:3" x14ac:dyDescent="0.4">
      <c r="B325" t="str">
        <v>CUST0445</v>
      </c>
      <c r="C325" s="3">
        <v>555.81999999999994</v>
      </c>
    </row>
    <row r="326" spans="2:3" x14ac:dyDescent="0.4">
      <c r="B326" t="str">
        <v>CUST0446</v>
      </c>
      <c r="C326" s="3">
        <v>73.95</v>
      </c>
    </row>
    <row r="327" spans="2:3" x14ac:dyDescent="0.4">
      <c r="B327" t="str">
        <v>CUST0448</v>
      </c>
      <c r="C327" s="3">
        <v>86.9</v>
      </c>
    </row>
    <row r="328" spans="2:3" x14ac:dyDescent="0.4">
      <c r="B328" t="str">
        <v>CUST0449</v>
      </c>
      <c r="C328" s="3">
        <v>349.72</v>
      </c>
    </row>
    <row r="329" spans="2:3" x14ac:dyDescent="0.4">
      <c r="B329" t="str">
        <v>CUST0451</v>
      </c>
      <c r="C329" s="3">
        <v>450.63</v>
      </c>
    </row>
    <row r="330" spans="2:3" x14ac:dyDescent="0.4">
      <c r="B330" t="str">
        <v>CUST0453</v>
      </c>
      <c r="C330" s="3">
        <v>236.34000000000003</v>
      </c>
    </row>
    <row r="331" spans="2:3" x14ac:dyDescent="0.4">
      <c r="B331" t="str">
        <v>CUST0454</v>
      </c>
      <c r="C331" s="3">
        <v>59.95</v>
      </c>
    </row>
    <row r="332" spans="2:3" x14ac:dyDescent="0.4">
      <c r="B332" t="str">
        <v>CUST0455</v>
      </c>
      <c r="C332" s="3">
        <v>159</v>
      </c>
    </row>
    <row r="333" spans="2:3" x14ac:dyDescent="0.4">
      <c r="B333" t="str">
        <v>CUST0456</v>
      </c>
      <c r="C333" s="3">
        <v>38</v>
      </c>
    </row>
    <row r="334" spans="2:3" x14ac:dyDescent="0.4">
      <c r="B334" t="str">
        <v>CUST0457</v>
      </c>
      <c r="C334" s="3">
        <v>82.47999999999999</v>
      </c>
    </row>
    <row r="335" spans="2:3" x14ac:dyDescent="0.4">
      <c r="B335" t="str">
        <v>CUST0458</v>
      </c>
      <c r="C335" s="3">
        <v>373.47</v>
      </c>
    </row>
    <row r="336" spans="2:3" x14ac:dyDescent="0.4">
      <c r="B336" t="str">
        <v>CUST0459</v>
      </c>
      <c r="C336" s="3">
        <v>182</v>
      </c>
    </row>
    <row r="337" spans="2:3" x14ac:dyDescent="0.4">
      <c r="B337" t="str">
        <v>CUST0460</v>
      </c>
      <c r="C337" s="3">
        <v>129.94999999999999</v>
      </c>
    </row>
    <row r="338" spans="2:3" x14ac:dyDescent="0.4">
      <c r="B338" t="str">
        <v>CUST0461</v>
      </c>
      <c r="C338" s="3">
        <v>355.83000000000004</v>
      </c>
    </row>
    <row r="339" spans="2:3" x14ac:dyDescent="0.4">
      <c r="B339" t="str">
        <v>CUST0462</v>
      </c>
      <c r="C339" s="3">
        <v>74</v>
      </c>
    </row>
    <row r="340" spans="2:3" x14ac:dyDescent="0.4">
      <c r="B340" t="str">
        <v>CUST0463</v>
      </c>
      <c r="C340" s="3">
        <v>183.9</v>
      </c>
    </row>
    <row r="341" spans="2:3" x14ac:dyDescent="0.4">
      <c r="B341" t="str">
        <v>CUST0465</v>
      </c>
      <c r="C341" s="3">
        <v>305.88</v>
      </c>
    </row>
    <row r="342" spans="2:3" x14ac:dyDescent="0.4">
      <c r="B342" t="str">
        <v>CUST0466</v>
      </c>
      <c r="C342" s="3">
        <v>280.32</v>
      </c>
    </row>
    <row r="343" spans="2:3" x14ac:dyDescent="0.4">
      <c r="B343" t="str">
        <v>CUST0469</v>
      </c>
      <c r="C343" s="3">
        <v>59.95</v>
      </c>
    </row>
    <row r="344" spans="2:3" x14ac:dyDescent="0.4">
      <c r="B344" t="str">
        <v>CUST0470</v>
      </c>
      <c r="C344" s="3">
        <v>437.76</v>
      </c>
    </row>
    <row r="345" spans="2:3" x14ac:dyDescent="0.4">
      <c r="B345" t="str">
        <v>CUST0471</v>
      </c>
      <c r="C345" s="3">
        <v>209.98000000000002</v>
      </c>
    </row>
    <row r="346" spans="2:3" x14ac:dyDescent="0.4">
      <c r="B346" t="str">
        <v>CUST0472</v>
      </c>
      <c r="C346" s="3">
        <v>40.99</v>
      </c>
    </row>
    <row r="347" spans="2:3" x14ac:dyDescent="0.4">
      <c r="B347" t="str">
        <v>CUST0473</v>
      </c>
      <c r="C347" s="3">
        <v>392.36999999999995</v>
      </c>
    </row>
    <row r="348" spans="2:3" x14ac:dyDescent="0.4">
      <c r="B348" t="str">
        <v>CUST0474</v>
      </c>
      <c r="C348" s="3">
        <v>249.98000000000002</v>
      </c>
    </row>
    <row r="349" spans="2:3" x14ac:dyDescent="0.4">
      <c r="B349" t="str">
        <v>CUST0478</v>
      </c>
      <c r="C349" s="3">
        <v>253.93</v>
      </c>
    </row>
    <row r="350" spans="2:3" x14ac:dyDescent="0.4">
      <c r="B350" t="str">
        <v>CUST0479</v>
      </c>
      <c r="C350" s="3">
        <v>24</v>
      </c>
    </row>
    <row r="351" spans="2:3" x14ac:dyDescent="0.4">
      <c r="B351" t="str">
        <v>CUST0480</v>
      </c>
      <c r="C351" s="3">
        <v>264.40999999999997</v>
      </c>
    </row>
    <row r="352" spans="2:3" x14ac:dyDescent="0.4">
      <c r="B352" t="str">
        <v>CUST0481</v>
      </c>
      <c r="C352" s="3">
        <v>192.25</v>
      </c>
    </row>
    <row r="353" spans="2:3" x14ac:dyDescent="0.4">
      <c r="B353" t="str">
        <v>CUST0483</v>
      </c>
      <c r="C353" s="3">
        <v>186.29</v>
      </c>
    </row>
    <row r="354" spans="2:3" x14ac:dyDescent="0.4">
      <c r="B354" t="str">
        <v>CUST0484</v>
      </c>
      <c r="C354" s="3">
        <v>85.95</v>
      </c>
    </row>
    <row r="355" spans="2:3" x14ac:dyDescent="0.4">
      <c r="B355" t="str">
        <v>CUST0485</v>
      </c>
      <c r="C355" s="3">
        <v>125</v>
      </c>
    </row>
    <row r="356" spans="2:3" x14ac:dyDescent="0.4">
      <c r="B356" t="str">
        <v>CUST0486</v>
      </c>
      <c r="C356" s="3">
        <v>278.41000000000003</v>
      </c>
    </row>
    <row r="357" spans="2:3" x14ac:dyDescent="0.4">
      <c r="B357" t="str">
        <v>CUST0487</v>
      </c>
      <c r="C357" s="3">
        <v>76.490000000000009</v>
      </c>
    </row>
    <row r="358" spans="2:3" x14ac:dyDescent="0.4">
      <c r="B358" t="str">
        <v>CUST0488</v>
      </c>
      <c r="C358" s="3">
        <v>20.99</v>
      </c>
    </row>
    <row r="359" spans="2:3" x14ac:dyDescent="0.4">
      <c r="B359" t="str">
        <v>CUST0489</v>
      </c>
      <c r="C359" s="3">
        <v>33.5</v>
      </c>
    </row>
    <row r="360" spans="2:3" x14ac:dyDescent="0.4">
      <c r="B360" t="str">
        <v>CUST0490</v>
      </c>
      <c r="C360" s="3">
        <v>173</v>
      </c>
    </row>
    <row r="361" spans="2:3" x14ac:dyDescent="0.4">
      <c r="B361" t="str">
        <v>CUST0492</v>
      </c>
      <c r="C361" s="3">
        <v>250.85000000000002</v>
      </c>
    </row>
    <row r="362" spans="2:3" x14ac:dyDescent="0.4">
      <c r="B362" t="str">
        <v>CUST0493</v>
      </c>
      <c r="C362" s="3">
        <v>194.82</v>
      </c>
    </row>
    <row r="363" spans="2:3" x14ac:dyDescent="0.4">
      <c r="B363" t="str">
        <v>CUST0498</v>
      </c>
      <c r="C363" s="3">
        <v>449.91999999999996</v>
      </c>
    </row>
    <row r="364" spans="2:3" x14ac:dyDescent="0.4">
      <c r="B364" t="str">
        <v>CUST0499</v>
      </c>
      <c r="C364" s="3">
        <v>168.44</v>
      </c>
    </row>
    <row r="365" spans="2:3" x14ac:dyDescent="0.4">
      <c r="B365" t="str">
        <v>CUST0500</v>
      </c>
      <c r="C365" s="3">
        <v>131.98000000000002</v>
      </c>
    </row>
    <row r="366" spans="2:3" x14ac:dyDescent="0.4">
      <c r="B366" t="str">
        <v>CUST0502</v>
      </c>
      <c r="C366" s="3">
        <v>753.76</v>
      </c>
    </row>
    <row r="367" spans="2:3" x14ac:dyDescent="0.4">
      <c r="B367" t="str">
        <v>CUST0506</v>
      </c>
      <c r="C367" s="3">
        <v>224.48000000000002</v>
      </c>
    </row>
    <row r="368" spans="2:3" x14ac:dyDescent="0.4">
      <c r="B368" t="str">
        <v>CUST0507</v>
      </c>
      <c r="C368" s="3">
        <v>38.849999999999994</v>
      </c>
    </row>
    <row r="369" spans="2:3" x14ac:dyDescent="0.4">
      <c r="B369" t="str">
        <v>CUST0509</v>
      </c>
      <c r="C369" s="3">
        <v>66.95</v>
      </c>
    </row>
    <row r="370" spans="2:3" x14ac:dyDescent="0.4">
      <c r="B370" t="str">
        <v>CUST0510</v>
      </c>
      <c r="C370" s="3">
        <v>89.990000000000009</v>
      </c>
    </row>
    <row r="371" spans="2:3" x14ac:dyDescent="0.4">
      <c r="B371" t="str">
        <v>CUST0511</v>
      </c>
      <c r="C371" s="3">
        <v>123.9</v>
      </c>
    </row>
    <row r="372" spans="2:3" x14ac:dyDescent="0.4">
      <c r="B372" t="str">
        <v>CUST0514</v>
      </c>
      <c r="C372" s="3">
        <v>20.49</v>
      </c>
    </row>
    <row r="373" spans="2:3" x14ac:dyDescent="0.4">
      <c r="B373" t="str">
        <v>CUST0515</v>
      </c>
      <c r="C373" s="3">
        <v>631.36</v>
      </c>
    </row>
    <row r="374" spans="2:3" x14ac:dyDescent="0.4">
      <c r="B374" t="str">
        <v>CUST0516</v>
      </c>
      <c r="C374" s="3">
        <v>121.94000000000001</v>
      </c>
    </row>
    <row r="375" spans="2:3" x14ac:dyDescent="0.4">
      <c r="B375" t="str">
        <v>CUST0517</v>
      </c>
      <c r="C375" s="3">
        <v>146.43</v>
      </c>
    </row>
    <row r="376" spans="2:3" x14ac:dyDescent="0.4">
      <c r="B376" t="str">
        <v>CUST0518</v>
      </c>
      <c r="C376" s="3">
        <v>133.97</v>
      </c>
    </row>
    <row r="377" spans="2:3" x14ac:dyDescent="0.4">
      <c r="B377" t="str">
        <v>CUST0519</v>
      </c>
      <c r="C377" s="3">
        <v>62</v>
      </c>
    </row>
    <row r="378" spans="2:3" x14ac:dyDescent="0.4">
      <c r="B378" t="str">
        <v>CUST0520</v>
      </c>
      <c r="C378" s="3">
        <v>176.48000000000002</v>
      </c>
    </row>
    <row r="379" spans="2:3" x14ac:dyDescent="0.4">
      <c r="B379" t="str">
        <v>CUST0521</v>
      </c>
      <c r="C379" s="3">
        <v>55.95</v>
      </c>
    </row>
    <row r="380" spans="2:3" x14ac:dyDescent="0.4">
      <c r="B380" t="str">
        <v>CUST0524</v>
      </c>
      <c r="C380" s="3">
        <v>115.94</v>
      </c>
    </row>
    <row r="381" spans="2:3" x14ac:dyDescent="0.4">
      <c r="B381" t="str">
        <v>CUST0525</v>
      </c>
      <c r="C381" s="3">
        <v>17</v>
      </c>
    </row>
    <row r="382" spans="2:3" x14ac:dyDescent="0.4">
      <c r="B382" t="str">
        <v>CUST0526</v>
      </c>
      <c r="C382" s="3">
        <v>393.90000000000003</v>
      </c>
    </row>
    <row r="383" spans="2:3" x14ac:dyDescent="0.4">
      <c r="B383" t="str">
        <v>CUST0528</v>
      </c>
      <c r="C383" s="3">
        <v>221.96</v>
      </c>
    </row>
    <row r="384" spans="2:3" x14ac:dyDescent="0.4">
      <c r="B384" t="str">
        <v>CUST0529</v>
      </c>
      <c r="C384" s="3">
        <v>94.43</v>
      </c>
    </row>
    <row r="385" spans="2:3" x14ac:dyDescent="0.4">
      <c r="B385" t="str">
        <v>CUST0530</v>
      </c>
      <c r="C385" s="3">
        <v>140.49</v>
      </c>
    </row>
    <row r="386" spans="2:3" x14ac:dyDescent="0.4">
      <c r="B386" t="str">
        <v>CUST0531</v>
      </c>
      <c r="C386" s="3">
        <v>213</v>
      </c>
    </row>
    <row r="387" spans="2:3" x14ac:dyDescent="0.4">
      <c r="B387" t="str">
        <v>CUST0535</v>
      </c>
      <c r="C387" s="3">
        <v>351.8</v>
      </c>
    </row>
    <row r="388" spans="2:3" x14ac:dyDescent="0.4">
      <c r="B388" t="str">
        <v>CUST0537</v>
      </c>
      <c r="C388" s="3">
        <v>473.41</v>
      </c>
    </row>
    <row r="389" spans="2:3" x14ac:dyDescent="0.4">
      <c r="B389" t="str">
        <v>CUST0541</v>
      </c>
      <c r="C389" s="3">
        <v>143.89000000000001</v>
      </c>
    </row>
    <row r="390" spans="2:3" x14ac:dyDescent="0.4">
      <c r="B390" t="str">
        <v>CUST0542</v>
      </c>
      <c r="C390" s="3">
        <v>95.98</v>
      </c>
    </row>
    <row r="391" spans="2:3" x14ac:dyDescent="0.4">
      <c r="B391" t="str">
        <v>CUST0543</v>
      </c>
      <c r="C391" s="3">
        <v>23.95</v>
      </c>
    </row>
    <row r="392" spans="2:3" x14ac:dyDescent="0.4">
      <c r="B392" t="str">
        <v>CUST0544</v>
      </c>
      <c r="C392" s="3">
        <v>17</v>
      </c>
    </row>
    <row r="393" spans="2:3" x14ac:dyDescent="0.4">
      <c r="B393" t="str">
        <v>CUST0545</v>
      </c>
      <c r="C393" s="3">
        <v>411.8</v>
      </c>
    </row>
    <row r="394" spans="2:3" x14ac:dyDescent="0.4">
      <c r="B394" t="str">
        <v>CUST0546</v>
      </c>
      <c r="C394" s="3">
        <v>297.46000000000004</v>
      </c>
    </row>
    <row r="395" spans="2:3" x14ac:dyDescent="0.4">
      <c r="B395" t="str">
        <v>CUST0547</v>
      </c>
      <c r="C395" s="3">
        <v>64.95</v>
      </c>
    </row>
    <row r="396" spans="2:3" x14ac:dyDescent="0.4">
      <c r="B396" t="str">
        <v>CUST0548</v>
      </c>
      <c r="C396" s="3">
        <v>105.44</v>
      </c>
    </row>
    <row r="397" spans="2:3" x14ac:dyDescent="0.4">
      <c r="B397" t="str">
        <v>CUST0549</v>
      </c>
      <c r="C397" s="3">
        <v>628.75</v>
      </c>
    </row>
    <row r="398" spans="2:3" x14ac:dyDescent="0.4">
      <c r="B398" t="str">
        <v>CUST0550</v>
      </c>
      <c r="C398" s="3">
        <v>208.7</v>
      </c>
    </row>
    <row r="399" spans="2:3" x14ac:dyDescent="0.4">
      <c r="B399" t="str">
        <v>CUST0551</v>
      </c>
      <c r="C399" s="3">
        <v>471.9</v>
      </c>
    </row>
    <row r="400" spans="2:3" x14ac:dyDescent="0.4">
      <c r="B400" t="str">
        <v>CUST0552</v>
      </c>
      <c r="C400" s="3">
        <v>16.989999999999998</v>
      </c>
    </row>
    <row r="401" spans="2:3" x14ac:dyDescent="0.4">
      <c r="B401" t="str">
        <v>CUST0554</v>
      </c>
      <c r="C401" s="3">
        <v>94.490000000000009</v>
      </c>
    </row>
    <row r="402" spans="2:3" x14ac:dyDescent="0.4">
      <c r="B402" t="str">
        <v>CUST0556</v>
      </c>
      <c r="C402" s="3">
        <v>94.490000000000009</v>
      </c>
    </row>
    <row r="403" spans="2:3" x14ac:dyDescent="0.4">
      <c r="B403" t="str">
        <v>CUST0558</v>
      </c>
      <c r="C403" s="3">
        <v>104.95</v>
      </c>
    </row>
    <row r="404" spans="2:3" x14ac:dyDescent="0.4">
      <c r="B404" t="str">
        <v>CUST0559</v>
      </c>
      <c r="C404" s="3">
        <v>75.489999999999995</v>
      </c>
    </row>
    <row r="405" spans="2:3" x14ac:dyDescent="0.4">
      <c r="B405" t="str">
        <v>CUST0562</v>
      </c>
      <c r="C405" s="3">
        <v>67.88</v>
      </c>
    </row>
    <row r="406" spans="2:3" x14ac:dyDescent="0.4">
      <c r="B406" t="str">
        <v>CUST0563</v>
      </c>
      <c r="C406" s="3">
        <v>254.8</v>
      </c>
    </row>
    <row r="407" spans="2:3" x14ac:dyDescent="0.4">
      <c r="B407" t="str">
        <v>CUST0566</v>
      </c>
      <c r="C407" s="3">
        <v>271.88</v>
      </c>
    </row>
    <row r="408" spans="2:3" x14ac:dyDescent="0.4">
      <c r="B408" t="str">
        <v>CUST0567</v>
      </c>
      <c r="C408" s="3">
        <v>54.99</v>
      </c>
    </row>
    <row r="409" spans="2:3" x14ac:dyDescent="0.4">
      <c r="B409" t="str">
        <v>CUST0568</v>
      </c>
      <c r="C409" s="3">
        <v>172.4</v>
      </c>
    </row>
    <row r="410" spans="2:3" x14ac:dyDescent="0.4">
      <c r="B410" t="str">
        <v>CUST0570</v>
      </c>
      <c r="C410" s="3">
        <v>124.49</v>
      </c>
    </row>
    <row r="411" spans="2:3" x14ac:dyDescent="0.4">
      <c r="B411" t="str">
        <v>CUST0571</v>
      </c>
      <c r="C411" s="3">
        <v>58</v>
      </c>
    </row>
    <row r="412" spans="2:3" x14ac:dyDescent="0.4">
      <c r="B412" t="str">
        <v>CUST0572</v>
      </c>
      <c r="C412" s="3">
        <v>434.77000000000004</v>
      </c>
    </row>
    <row r="413" spans="2:3" x14ac:dyDescent="0.4">
      <c r="B413" t="str">
        <v>CUST0573</v>
      </c>
      <c r="C413" s="3">
        <v>266.95</v>
      </c>
    </row>
    <row r="414" spans="2:3" x14ac:dyDescent="0.4">
      <c r="B414" t="str">
        <v>CUST0575</v>
      </c>
      <c r="C414" s="3">
        <v>277.36</v>
      </c>
    </row>
    <row r="415" spans="2:3" x14ac:dyDescent="0.4">
      <c r="B415" t="str">
        <v>CUST0576</v>
      </c>
      <c r="C415" s="3">
        <v>73.95</v>
      </c>
    </row>
    <row r="416" spans="2:3" x14ac:dyDescent="0.4">
      <c r="B416" t="str">
        <v>CUST0578</v>
      </c>
      <c r="C416" s="3">
        <v>460.31</v>
      </c>
    </row>
    <row r="417" spans="2:3" x14ac:dyDescent="0.4">
      <c r="B417" t="str">
        <v>CUST0580</v>
      </c>
      <c r="C417" s="3">
        <v>49.95</v>
      </c>
    </row>
    <row r="418" spans="2:3" x14ac:dyDescent="0.4">
      <c r="B418" t="str">
        <v>CUST0582</v>
      </c>
      <c r="C418" s="3">
        <v>49.5</v>
      </c>
    </row>
    <row r="419" spans="2:3" x14ac:dyDescent="0.4">
      <c r="B419" t="str">
        <v>CUST0583</v>
      </c>
      <c r="C419" s="3">
        <v>160.93</v>
      </c>
    </row>
    <row r="420" spans="2:3" x14ac:dyDescent="0.4">
      <c r="B420" t="str">
        <v>CUST0584</v>
      </c>
      <c r="C420" s="3">
        <v>215.91</v>
      </c>
    </row>
    <row r="421" spans="2:3" x14ac:dyDescent="0.4">
      <c r="B421" t="str">
        <v>CUST0585</v>
      </c>
      <c r="C421" s="3">
        <v>390.70000000000005</v>
      </c>
    </row>
    <row r="422" spans="2:3" x14ac:dyDescent="0.4">
      <c r="B422" t="str">
        <v>CUST0587</v>
      </c>
      <c r="C422" s="3">
        <v>113.92</v>
      </c>
    </row>
    <row r="423" spans="2:3" x14ac:dyDescent="0.4">
      <c r="B423" t="str">
        <v>CUST0588</v>
      </c>
      <c r="C423" s="3">
        <v>230.93</v>
      </c>
    </row>
    <row r="424" spans="2:3" x14ac:dyDescent="0.4">
      <c r="B424" t="str">
        <v>CUST0589</v>
      </c>
      <c r="C424" s="3">
        <v>165</v>
      </c>
    </row>
    <row r="425" spans="2:3" x14ac:dyDescent="0.4">
      <c r="B425" t="str">
        <v>CUST0590</v>
      </c>
      <c r="C425" s="3">
        <v>368.78000000000003</v>
      </c>
    </row>
    <row r="426" spans="2:3" x14ac:dyDescent="0.4">
      <c r="B426" t="str">
        <v>CUST0591</v>
      </c>
      <c r="C426" s="3">
        <v>180.47</v>
      </c>
    </row>
    <row r="427" spans="2:3" x14ac:dyDescent="0.4">
      <c r="B427" t="str">
        <v>CUST0592</v>
      </c>
      <c r="C427" s="3">
        <v>375.87</v>
      </c>
    </row>
    <row r="428" spans="2:3" x14ac:dyDescent="0.4">
      <c r="B428" t="str">
        <v>CUST0593</v>
      </c>
      <c r="C428" s="3">
        <v>62.44</v>
      </c>
    </row>
    <row r="429" spans="2:3" x14ac:dyDescent="0.4">
      <c r="B429" t="str">
        <v>CUST0594</v>
      </c>
      <c r="C429" s="3">
        <v>130.4</v>
      </c>
    </row>
    <row r="430" spans="2:3" x14ac:dyDescent="0.4">
      <c r="B430" t="str">
        <v>CUST0595</v>
      </c>
      <c r="C430" s="3">
        <v>164.4</v>
      </c>
    </row>
    <row r="431" spans="2:3" x14ac:dyDescent="0.4">
      <c r="B431" t="str">
        <v>CUST0596</v>
      </c>
      <c r="C431" s="3">
        <v>118.97999999999999</v>
      </c>
    </row>
    <row r="432" spans="2:3" x14ac:dyDescent="0.4">
      <c r="B432" t="str">
        <v>CUST0598</v>
      </c>
      <c r="C432" s="3">
        <v>49.95</v>
      </c>
    </row>
    <row r="433" spans="2:3" x14ac:dyDescent="0.4">
      <c r="B433" t="str">
        <v>CUST0599</v>
      </c>
      <c r="C433" s="3">
        <v>104.85000000000001</v>
      </c>
    </row>
    <row r="434" spans="2:3" x14ac:dyDescent="0.4">
      <c r="B434" t="str">
        <v>CUST0600</v>
      </c>
      <c r="C434" s="3">
        <v>513.33000000000004</v>
      </c>
    </row>
    <row r="435" spans="2:3" x14ac:dyDescent="0.4">
      <c r="B435" t="str">
        <v>CUST0601</v>
      </c>
      <c r="C435" s="3">
        <v>73.95</v>
      </c>
    </row>
    <row r="436" spans="2:3" x14ac:dyDescent="0.4">
      <c r="B436" t="str">
        <v>CUST0603</v>
      </c>
      <c r="C436" s="3">
        <v>126.95</v>
      </c>
    </row>
    <row r="437" spans="2:3" x14ac:dyDescent="0.4">
      <c r="B437" t="str">
        <v>CUST0606</v>
      </c>
      <c r="C437" s="3">
        <v>126.98</v>
      </c>
    </row>
    <row r="438" spans="2:3" x14ac:dyDescent="0.4">
      <c r="B438" t="str">
        <v>CUST0608</v>
      </c>
      <c r="C438" s="3">
        <v>15.5</v>
      </c>
    </row>
    <row r="439" spans="2:3" x14ac:dyDescent="0.4">
      <c r="B439" t="str">
        <v>CUST0611</v>
      </c>
      <c r="C439" s="3">
        <v>106.47</v>
      </c>
    </row>
    <row r="440" spans="2:3" x14ac:dyDescent="0.4">
      <c r="B440" t="str">
        <v>CUST0616</v>
      </c>
      <c r="C440" s="3">
        <v>46.5</v>
      </c>
    </row>
    <row r="441" spans="2:3" x14ac:dyDescent="0.4">
      <c r="B441" t="str">
        <v>CUST0618</v>
      </c>
      <c r="C441" s="3">
        <v>243.98000000000002</v>
      </c>
    </row>
    <row r="442" spans="2:3" x14ac:dyDescent="0.4">
      <c r="B442" t="str">
        <v>CUST0619</v>
      </c>
      <c r="C442" s="3">
        <v>358.35</v>
      </c>
    </row>
    <row r="443" spans="2:3" x14ac:dyDescent="0.4">
      <c r="B443" t="str">
        <v>CUST0620</v>
      </c>
      <c r="C443" s="3">
        <v>275.90999999999997</v>
      </c>
    </row>
    <row r="444" spans="2:3" x14ac:dyDescent="0.4">
      <c r="B444" t="str">
        <v>CUST0621</v>
      </c>
      <c r="C444" s="3">
        <v>98.5</v>
      </c>
    </row>
    <row r="445" spans="2:3" x14ac:dyDescent="0.4">
      <c r="B445" t="str">
        <v>CUST0622</v>
      </c>
      <c r="C445" s="3">
        <v>64.95</v>
      </c>
    </row>
    <row r="446" spans="2:3" x14ac:dyDescent="0.4">
      <c r="B446" t="str">
        <v>CUST0623</v>
      </c>
      <c r="C446" s="3">
        <v>205.92000000000002</v>
      </c>
    </row>
    <row r="447" spans="2:3" x14ac:dyDescent="0.4">
      <c r="B447" t="str">
        <v>CUST0624</v>
      </c>
      <c r="C447" s="3">
        <v>308.83</v>
      </c>
    </row>
    <row r="448" spans="2:3" x14ac:dyDescent="0.4">
      <c r="B448" t="str">
        <v>CUST0625</v>
      </c>
      <c r="C448" s="3">
        <v>20.99</v>
      </c>
    </row>
    <row r="449" spans="2:3" x14ac:dyDescent="0.4">
      <c r="B449" t="str">
        <v>CUST0626</v>
      </c>
      <c r="C449" s="3">
        <v>157.94999999999999</v>
      </c>
    </row>
    <row r="450" spans="2:3" x14ac:dyDescent="0.4">
      <c r="B450" t="str">
        <v>CUST0627</v>
      </c>
      <c r="C450" s="3">
        <v>226.88</v>
      </c>
    </row>
    <row r="451" spans="2:3" x14ac:dyDescent="0.4">
      <c r="B451" t="str">
        <v>CUST0628</v>
      </c>
      <c r="C451" s="3">
        <v>31</v>
      </c>
    </row>
    <row r="452" spans="2:3" x14ac:dyDescent="0.4">
      <c r="B452" t="str">
        <v>CUST0631</v>
      </c>
      <c r="C452" s="3">
        <v>336.37</v>
      </c>
    </row>
    <row r="453" spans="2:3" x14ac:dyDescent="0.4">
      <c r="B453" t="str">
        <v>CUST0632</v>
      </c>
      <c r="C453" s="3">
        <v>62</v>
      </c>
    </row>
    <row r="454" spans="2:3" x14ac:dyDescent="0.4">
      <c r="B454" t="str">
        <v>CUST0633</v>
      </c>
      <c r="C454" s="3">
        <v>65</v>
      </c>
    </row>
    <row r="455" spans="2:3" x14ac:dyDescent="0.4">
      <c r="B455" t="str">
        <v>CUST0636</v>
      </c>
      <c r="C455" s="3">
        <v>49.49</v>
      </c>
    </row>
    <row r="456" spans="2:3" x14ac:dyDescent="0.4">
      <c r="B456" t="str">
        <v>CUST0638</v>
      </c>
      <c r="C456" s="3">
        <v>175.49</v>
      </c>
    </row>
    <row r="457" spans="2:3" x14ac:dyDescent="0.4">
      <c r="B457" t="str">
        <v>CUST0640</v>
      </c>
      <c r="C457" s="3">
        <v>152.89000000000001</v>
      </c>
    </row>
    <row r="458" spans="2:3" x14ac:dyDescent="0.4">
      <c r="B458" t="str">
        <v>CUST0641</v>
      </c>
      <c r="C458" s="3">
        <v>118.48</v>
      </c>
    </row>
    <row r="459" spans="2:3" x14ac:dyDescent="0.4">
      <c r="B459" t="str">
        <v>CUST0642</v>
      </c>
      <c r="C459" s="3">
        <v>301.89</v>
      </c>
    </row>
    <row r="460" spans="2:3" x14ac:dyDescent="0.4">
      <c r="B460" t="str">
        <v>CUST0643</v>
      </c>
      <c r="C460" s="3">
        <v>218.44</v>
      </c>
    </row>
    <row r="461" spans="2:3" x14ac:dyDescent="0.4">
      <c r="B461" t="str">
        <v>CUST0644</v>
      </c>
      <c r="C461" s="3">
        <v>229.97</v>
      </c>
    </row>
    <row r="462" spans="2:3" x14ac:dyDescent="0.4">
      <c r="B462" t="str">
        <v>CUST0645</v>
      </c>
      <c r="C462" s="3">
        <v>90</v>
      </c>
    </row>
    <row r="463" spans="2:3" x14ac:dyDescent="0.4">
      <c r="B463" t="str">
        <v>CUST0646</v>
      </c>
      <c r="C463" s="3">
        <v>582.88</v>
      </c>
    </row>
    <row r="464" spans="2:3" x14ac:dyDescent="0.4">
      <c r="B464" t="str">
        <v>CUST0648</v>
      </c>
      <c r="C464" s="3">
        <v>428.22</v>
      </c>
    </row>
    <row r="465" spans="2:3" x14ac:dyDescent="0.4">
      <c r="B465" t="str">
        <v>CUST0649</v>
      </c>
      <c r="C465" s="3">
        <v>49.49</v>
      </c>
    </row>
    <row r="466" spans="2:3" x14ac:dyDescent="0.4">
      <c r="B466" t="str">
        <v>CUST0650</v>
      </c>
      <c r="C466" s="3">
        <v>408.44999999999993</v>
      </c>
    </row>
    <row r="467" spans="2:3" x14ac:dyDescent="0.4">
      <c r="B467" t="str">
        <v>CUST0652</v>
      </c>
      <c r="C467" s="3">
        <v>221.91</v>
      </c>
    </row>
    <row r="468" spans="2:3" x14ac:dyDescent="0.4">
      <c r="B468" t="str">
        <v>CUST0653</v>
      </c>
      <c r="C468" s="3">
        <v>311.49</v>
      </c>
    </row>
    <row r="469" spans="2:3" x14ac:dyDescent="0.4">
      <c r="B469" t="str">
        <v>CUST0654</v>
      </c>
      <c r="C469" s="3">
        <v>250.97</v>
      </c>
    </row>
    <row r="470" spans="2:3" x14ac:dyDescent="0.4">
      <c r="B470" t="str">
        <v>CUST0655</v>
      </c>
      <c r="C470" s="3">
        <v>129.93</v>
      </c>
    </row>
    <row r="471" spans="2:3" x14ac:dyDescent="0.4">
      <c r="B471" t="str">
        <v>CUST0656</v>
      </c>
      <c r="C471" s="3">
        <v>49</v>
      </c>
    </row>
    <row r="472" spans="2:3" x14ac:dyDescent="0.4">
      <c r="B472" t="str">
        <v>CUST0657</v>
      </c>
      <c r="C472" s="3">
        <v>174.98</v>
      </c>
    </row>
    <row r="473" spans="2:3" x14ac:dyDescent="0.4">
      <c r="B473" t="str">
        <v>CUST0659</v>
      </c>
      <c r="C473" s="3">
        <v>145</v>
      </c>
    </row>
    <row r="474" spans="2:3" x14ac:dyDescent="0.4">
      <c r="B474" t="str">
        <v>CUST0661</v>
      </c>
      <c r="C474" s="3">
        <v>24</v>
      </c>
    </row>
    <row r="475" spans="2:3" x14ac:dyDescent="0.4">
      <c r="B475" t="str">
        <v>CUST0662</v>
      </c>
      <c r="C475" s="3">
        <v>69.900000000000006</v>
      </c>
    </row>
    <row r="476" spans="2:3" x14ac:dyDescent="0.4">
      <c r="B476" t="str">
        <v>CUST0664</v>
      </c>
      <c r="C476" s="3">
        <v>306.77999999999997</v>
      </c>
    </row>
    <row r="477" spans="2:3" x14ac:dyDescent="0.4">
      <c r="B477" t="str">
        <v>CUST0665</v>
      </c>
      <c r="C477" s="3">
        <v>256.85000000000002</v>
      </c>
    </row>
    <row r="478" spans="2:3" x14ac:dyDescent="0.4">
      <c r="B478" t="str">
        <v>CUST0666</v>
      </c>
      <c r="C478" s="3">
        <v>50.97</v>
      </c>
    </row>
    <row r="479" spans="2:3" x14ac:dyDescent="0.4">
      <c r="B479" t="str">
        <v>CUST0667</v>
      </c>
      <c r="C479" s="3">
        <v>694.44</v>
      </c>
    </row>
    <row r="480" spans="2:3" x14ac:dyDescent="0.4">
      <c r="B480" t="str">
        <v>CUST0669</v>
      </c>
      <c r="C480" s="3">
        <v>17.5</v>
      </c>
    </row>
    <row r="481" spans="2:3" x14ac:dyDescent="0.4">
      <c r="B481" t="str">
        <v>CUST0670</v>
      </c>
      <c r="C481" s="3">
        <v>513.74</v>
      </c>
    </row>
    <row r="482" spans="2:3" x14ac:dyDescent="0.4">
      <c r="B482" t="str">
        <v>CUST0671</v>
      </c>
      <c r="C482" s="3">
        <v>45</v>
      </c>
    </row>
    <row r="483" spans="2:3" x14ac:dyDescent="0.4">
      <c r="B483" t="str">
        <v>CUST0672</v>
      </c>
      <c r="C483" s="3">
        <v>561.26</v>
      </c>
    </row>
    <row r="484" spans="2:3" x14ac:dyDescent="0.4">
      <c r="B484" t="str">
        <v>CUST0673</v>
      </c>
      <c r="C484" s="3">
        <v>146.94999999999999</v>
      </c>
    </row>
    <row r="485" spans="2:3" x14ac:dyDescent="0.4">
      <c r="B485" t="str">
        <v>CUST0674</v>
      </c>
      <c r="C485" s="3">
        <v>98.98</v>
      </c>
    </row>
    <row r="486" spans="2:3" x14ac:dyDescent="0.4">
      <c r="B486" t="str">
        <v>CUST0675</v>
      </c>
      <c r="C486" s="3">
        <v>420.91</v>
      </c>
    </row>
    <row r="487" spans="2:3" x14ac:dyDescent="0.4">
      <c r="B487" t="str">
        <v>CUST0676</v>
      </c>
      <c r="C487" s="3">
        <v>155.80000000000001</v>
      </c>
    </row>
    <row r="488" spans="2:3" x14ac:dyDescent="0.4">
      <c r="B488" t="str">
        <v>CUST0677</v>
      </c>
      <c r="C488" s="3">
        <v>29</v>
      </c>
    </row>
    <row r="489" spans="2:3" x14ac:dyDescent="0.4">
      <c r="B489" t="str">
        <v>CUST0678</v>
      </c>
      <c r="C489" s="3">
        <v>49.49</v>
      </c>
    </row>
    <row r="490" spans="2:3" x14ac:dyDescent="0.4">
      <c r="B490" t="str">
        <v>CUST0679</v>
      </c>
      <c r="C490" s="3">
        <v>126.45</v>
      </c>
    </row>
    <row r="491" spans="2:3" x14ac:dyDescent="0.4">
      <c r="B491" t="str">
        <v>CUST0680</v>
      </c>
      <c r="C491" s="3">
        <v>237.39000000000001</v>
      </c>
    </row>
    <row r="492" spans="2:3" x14ac:dyDescent="0.4">
      <c r="B492" t="str">
        <v>CUST0682</v>
      </c>
      <c r="C492" s="3">
        <v>246.41000000000003</v>
      </c>
    </row>
    <row r="493" spans="2:3" x14ac:dyDescent="0.4">
      <c r="B493" t="str">
        <v>CUST0683</v>
      </c>
      <c r="C493" s="3">
        <v>152.9</v>
      </c>
    </row>
    <row r="494" spans="2:3" x14ac:dyDescent="0.4">
      <c r="B494" t="str">
        <v>CUST0685</v>
      </c>
      <c r="C494" s="3">
        <v>487.26000000000005</v>
      </c>
    </row>
    <row r="495" spans="2:3" x14ac:dyDescent="0.4">
      <c r="B495" t="str">
        <v>CUST0686</v>
      </c>
      <c r="C495" s="3">
        <v>277.91999999999996</v>
      </c>
    </row>
    <row r="496" spans="2:3" x14ac:dyDescent="0.4">
      <c r="B496" t="str">
        <v>CUST0688</v>
      </c>
      <c r="C496" s="3">
        <v>17.5</v>
      </c>
    </row>
    <row r="497" spans="2:3" x14ac:dyDescent="0.4">
      <c r="B497" t="str">
        <v>CUST0689</v>
      </c>
      <c r="C497" s="3">
        <v>166.48000000000002</v>
      </c>
    </row>
    <row r="498" spans="2:3" x14ac:dyDescent="0.4">
      <c r="B498" t="str">
        <v>CUST0690</v>
      </c>
      <c r="C498" s="3">
        <v>99.97999999999999</v>
      </c>
    </row>
    <row r="499" spans="2:3" x14ac:dyDescent="0.4">
      <c r="B499" t="str">
        <v>CUST0691</v>
      </c>
      <c r="C499" s="3">
        <v>47.9</v>
      </c>
    </row>
    <row r="500" spans="2:3" x14ac:dyDescent="0.4">
      <c r="B500" t="str">
        <v>CUST0692</v>
      </c>
      <c r="C500" s="3">
        <v>365.45000000000005</v>
      </c>
    </row>
    <row r="501" spans="2:3" x14ac:dyDescent="0.4">
      <c r="B501" t="str">
        <v>CUST0693</v>
      </c>
      <c r="C501" s="3">
        <v>185.29</v>
      </c>
    </row>
    <row r="502" spans="2:3" x14ac:dyDescent="0.4">
      <c r="B502" t="str">
        <v>CUST0695</v>
      </c>
      <c r="C502" s="3">
        <v>373.45</v>
      </c>
    </row>
    <row r="503" spans="2:3" x14ac:dyDescent="0.4">
      <c r="B503" t="str">
        <v>CUST0696</v>
      </c>
      <c r="C503" s="3">
        <v>372.47</v>
      </c>
    </row>
    <row r="504" spans="2:3" x14ac:dyDescent="0.4">
      <c r="B504" t="str">
        <v>CUST0697</v>
      </c>
      <c r="C504" s="3">
        <v>62</v>
      </c>
    </row>
    <row r="505" spans="2:3" x14ac:dyDescent="0.4">
      <c r="B505" t="str">
        <v>CUST0698</v>
      </c>
      <c r="C505" s="3">
        <v>70.989999999999995</v>
      </c>
    </row>
    <row r="506" spans="2:3" x14ac:dyDescent="0.4">
      <c r="B506" t="str">
        <v>CUST0699</v>
      </c>
      <c r="C506" s="3">
        <v>158.98000000000002</v>
      </c>
    </row>
    <row r="507" spans="2:3" x14ac:dyDescent="0.4">
      <c r="B507" t="str">
        <v>CUST0701</v>
      </c>
      <c r="C507" s="3">
        <v>55.39</v>
      </c>
    </row>
    <row r="508" spans="2:3" x14ac:dyDescent="0.4">
      <c r="B508" t="str">
        <v>CUST0702</v>
      </c>
      <c r="C508" s="3">
        <v>589.34</v>
      </c>
    </row>
    <row r="509" spans="2:3" x14ac:dyDescent="0.4">
      <c r="B509" t="str">
        <v>CUST0704</v>
      </c>
      <c r="C509" s="3">
        <v>238.95</v>
      </c>
    </row>
    <row r="510" spans="2:3" x14ac:dyDescent="0.4">
      <c r="B510" t="str">
        <v>CUST0706</v>
      </c>
      <c r="C510" s="3">
        <v>258.34000000000003</v>
      </c>
    </row>
    <row r="511" spans="2:3" x14ac:dyDescent="0.4">
      <c r="B511" t="str">
        <v>CUST0707</v>
      </c>
      <c r="C511" s="3">
        <v>156.9</v>
      </c>
    </row>
    <row r="512" spans="2:3" x14ac:dyDescent="0.4">
      <c r="B512" t="str">
        <v>CUST0709</v>
      </c>
      <c r="C512" s="3">
        <v>65.489999999999995</v>
      </c>
    </row>
    <row r="513" spans="2:3" x14ac:dyDescent="0.4">
      <c r="B513" t="str">
        <v>CUST0712</v>
      </c>
      <c r="C513" s="3">
        <v>72.95</v>
      </c>
    </row>
    <row r="514" spans="2:3" x14ac:dyDescent="0.4">
      <c r="B514" t="str">
        <v>CUST0718</v>
      </c>
      <c r="C514" s="3">
        <v>34.950000000000003</v>
      </c>
    </row>
    <row r="515" spans="2:3" x14ac:dyDescent="0.4">
      <c r="B515" t="str">
        <v>CUST0719</v>
      </c>
      <c r="C515" s="3">
        <v>147.49</v>
      </c>
    </row>
    <row r="516" spans="2:3" x14ac:dyDescent="0.4">
      <c r="B516" t="str">
        <v>CUST0721</v>
      </c>
      <c r="C516" s="3">
        <v>354.29</v>
      </c>
    </row>
    <row r="517" spans="2:3" x14ac:dyDescent="0.4">
      <c r="B517" t="str">
        <v>CUST0723</v>
      </c>
      <c r="C517" s="3">
        <v>334.83000000000004</v>
      </c>
    </row>
    <row r="518" spans="2:3" x14ac:dyDescent="0.4">
      <c r="B518" t="str">
        <v>CUST0724</v>
      </c>
      <c r="C518" s="3">
        <v>453.29</v>
      </c>
    </row>
    <row r="519" spans="2:3" x14ac:dyDescent="0.4">
      <c r="B519" t="str">
        <v>CUST0725</v>
      </c>
      <c r="C519" s="3">
        <v>258.89</v>
      </c>
    </row>
    <row r="520" spans="2:3" x14ac:dyDescent="0.4">
      <c r="B520" t="str">
        <v>CUST0726</v>
      </c>
      <c r="C520" s="3">
        <v>410.7</v>
      </c>
    </row>
    <row r="521" spans="2:3" x14ac:dyDescent="0.4">
      <c r="B521" t="str">
        <v>CUST0727</v>
      </c>
      <c r="C521" s="3">
        <v>179.89999999999998</v>
      </c>
    </row>
    <row r="522" spans="2:3" x14ac:dyDescent="0.4">
      <c r="B522" t="str">
        <v>CUST0728</v>
      </c>
      <c r="C522" s="3">
        <v>167.98000000000002</v>
      </c>
    </row>
    <row r="523" spans="2:3" x14ac:dyDescent="0.4">
      <c r="B523" t="str">
        <v>CUST0730</v>
      </c>
      <c r="C523" s="3">
        <v>49.49</v>
      </c>
    </row>
    <row r="524" spans="2:3" x14ac:dyDescent="0.4">
      <c r="B524" t="str">
        <v>CUST0733</v>
      </c>
      <c r="C524" s="3">
        <v>187.5</v>
      </c>
    </row>
    <row r="525" spans="2:3" x14ac:dyDescent="0.4">
      <c r="B525" t="str">
        <v>CUST0735</v>
      </c>
      <c r="C525" s="3">
        <v>222</v>
      </c>
    </row>
    <row r="526" spans="2:3" x14ac:dyDescent="0.4">
      <c r="B526" t="str">
        <v>CUST0736</v>
      </c>
      <c r="C526" s="3">
        <v>121.45</v>
      </c>
    </row>
    <row r="527" spans="2:3" x14ac:dyDescent="0.4">
      <c r="B527" t="str">
        <v>CUST0738</v>
      </c>
      <c r="C527" s="3">
        <v>119</v>
      </c>
    </row>
    <row r="528" spans="2:3" x14ac:dyDescent="0.4">
      <c r="B528" t="str">
        <v>CUST0739</v>
      </c>
      <c r="C528" s="3">
        <v>123.49000000000001</v>
      </c>
    </row>
    <row r="529" spans="2:3" x14ac:dyDescent="0.4">
      <c r="B529" t="str">
        <v>CUST0741</v>
      </c>
      <c r="C529" s="3">
        <v>791.47</v>
      </c>
    </row>
    <row r="530" spans="2:3" x14ac:dyDescent="0.4">
      <c r="B530" t="str">
        <v>CUST0742</v>
      </c>
      <c r="C530" s="3">
        <v>762.72</v>
      </c>
    </row>
    <row r="531" spans="2:3" x14ac:dyDescent="0.4">
      <c r="B531" t="str">
        <v>CUST0743</v>
      </c>
      <c r="C531" s="3">
        <v>277.49</v>
      </c>
    </row>
    <row r="532" spans="2:3" x14ac:dyDescent="0.4">
      <c r="B532" t="str">
        <v>CUST0744</v>
      </c>
      <c r="C532" s="3">
        <v>19.95</v>
      </c>
    </row>
    <row r="533" spans="2:3" x14ac:dyDescent="0.4">
      <c r="B533" t="str">
        <v>CUST0746</v>
      </c>
      <c r="C533" s="3">
        <v>362.79</v>
      </c>
    </row>
    <row r="534" spans="2:3" x14ac:dyDescent="0.4">
      <c r="B534" t="str">
        <v>CUST0747</v>
      </c>
      <c r="C534" s="3">
        <v>503.37</v>
      </c>
    </row>
    <row r="535" spans="2:3" x14ac:dyDescent="0.4">
      <c r="B535" t="str">
        <v>CUST0748</v>
      </c>
      <c r="C535" s="3">
        <v>755.72</v>
      </c>
    </row>
    <row r="536" spans="2:3" x14ac:dyDescent="0.4">
      <c r="B536" t="str">
        <v>CUST0749</v>
      </c>
      <c r="C536" s="3">
        <v>49</v>
      </c>
    </row>
    <row r="537" spans="2:3" x14ac:dyDescent="0.4">
      <c r="B537" t="str">
        <v>CUST0750</v>
      </c>
      <c r="C537" s="3">
        <v>436.15999999999997</v>
      </c>
    </row>
    <row r="538" spans="2:3" x14ac:dyDescent="0.4">
      <c r="B538" t="str">
        <v>CUST0751</v>
      </c>
      <c r="C538" s="3">
        <v>368.96000000000004</v>
      </c>
    </row>
    <row r="539" spans="2:3" x14ac:dyDescent="0.4">
      <c r="B539" t="str">
        <v>CUST0752</v>
      </c>
      <c r="C539" s="3">
        <v>60.95</v>
      </c>
    </row>
    <row r="540" spans="2:3" x14ac:dyDescent="0.4">
      <c r="B540" t="str">
        <v>CUST0753</v>
      </c>
      <c r="C540" s="3">
        <v>80.900000000000006</v>
      </c>
    </row>
    <row r="541" spans="2:3" x14ac:dyDescent="0.4">
      <c r="B541" t="str">
        <v>CUST0754</v>
      </c>
      <c r="C541" s="3">
        <v>437.81</v>
      </c>
    </row>
    <row r="542" spans="2:3" x14ac:dyDescent="0.4">
      <c r="B542" t="str">
        <v>CUST0755</v>
      </c>
      <c r="C542" s="3">
        <v>234.39000000000001</v>
      </c>
    </row>
    <row r="543" spans="2:3" x14ac:dyDescent="0.4">
      <c r="B543" t="str">
        <v>CUST0756</v>
      </c>
      <c r="C543" s="3">
        <v>138</v>
      </c>
    </row>
    <row r="544" spans="2:3" x14ac:dyDescent="0.4">
      <c r="B544" t="str">
        <v>CUST0757</v>
      </c>
      <c r="C544" s="3">
        <v>151.85</v>
      </c>
    </row>
    <row r="545" spans="2:3" x14ac:dyDescent="0.4">
      <c r="B545" t="str">
        <v>CUST0758</v>
      </c>
      <c r="C545" s="3">
        <v>306.93</v>
      </c>
    </row>
    <row r="546" spans="2:3" x14ac:dyDescent="0.4">
      <c r="B546" t="str">
        <v>CUST0759</v>
      </c>
      <c r="C546" s="3">
        <v>311.43</v>
      </c>
    </row>
    <row r="547" spans="2:3" x14ac:dyDescent="0.4">
      <c r="B547" t="str">
        <v>CUST0760</v>
      </c>
      <c r="C547" s="3">
        <v>90.45</v>
      </c>
    </row>
    <row r="548" spans="2:3" x14ac:dyDescent="0.4">
      <c r="B548" t="str">
        <v>CUST0761</v>
      </c>
      <c r="C548" s="3">
        <v>39.9</v>
      </c>
    </row>
    <row r="549" spans="2:3" x14ac:dyDescent="0.4">
      <c r="B549" t="str">
        <v>CUST0762</v>
      </c>
      <c r="C549" s="3">
        <v>40.950000000000003</v>
      </c>
    </row>
    <row r="550" spans="2:3" x14ac:dyDescent="0.4">
      <c r="B550" t="str">
        <v>CUST0763</v>
      </c>
      <c r="C550" s="3">
        <v>29.95</v>
      </c>
    </row>
    <row r="551" spans="2:3" x14ac:dyDescent="0.4">
      <c r="B551" t="str">
        <v>CUST0764</v>
      </c>
      <c r="C551" s="3">
        <v>497.26</v>
      </c>
    </row>
    <row r="552" spans="2:3" x14ac:dyDescent="0.4">
      <c r="B552" t="str">
        <v>CUST0765</v>
      </c>
      <c r="C552" s="3">
        <v>109</v>
      </c>
    </row>
    <row r="553" spans="2:3" x14ac:dyDescent="0.4">
      <c r="B553" t="str">
        <v>CUST0766</v>
      </c>
      <c r="C553" s="3">
        <v>40.99</v>
      </c>
    </row>
    <row r="554" spans="2:3" x14ac:dyDescent="0.4">
      <c r="B554" t="str">
        <v>CUST0768</v>
      </c>
      <c r="C554" s="3">
        <v>80.900000000000006</v>
      </c>
    </row>
    <row r="555" spans="2:3" x14ac:dyDescent="0.4">
      <c r="B555" t="str">
        <v>CUST0769</v>
      </c>
      <c r="C555" s="3">
        <v>675.65</v>
      </c>
    </row>
    <row r="556" spans="2:3" x14ac:dyDescent="0.4">
      <c r="B556" t="str">
        <v>CUST0773</v>
      </c>
      <c r="C556" s="3">
        <v>213.75</v>
      </c>
    </row>
    <row r="557" spans="2:3" x14ac:dyDescent="0.4">
      <c r="B557" t="str">
        <v>CUST0774</v>
      </c>
      <c r="C557" s="3">
        <v>292.89</v>
      </c>
    </row>
    <row r="558" spans="2:3" x14ac:dyDescent="0.4">
      <c r="B558" t="str">
        <v>CUST0776</v>
      </c>
      <c r="C558" s="3">
        <v>59.95</v>
      </c>
    </row>
    <row r="559" spans="2:3" x14ac:dyDescent="0.4">
      <c r="B559" t="str">
        <v>CUST0778</v>
      </c>
      <c r="C559" s="3">
        <v>106</v>
      </c>
    </row>
    <row r="560" spans="2:3" x14ac:dyDescent="0.4">
      <c r="B560" t="str">
        <v>CUST0779</v>
      </c>
      <c r="C560" s="3">
        <v>350.90999999999997</v>
      </c>
    </row>
    <row r="561" spans="2:3" x14ac:dyDescent="0.4">
      <c r="B561" t="str">
        <v>CUST0780</v>
      </c>
      <c r="C561" s="3">
        <v>150.93</v>
      </c>
    </row>
    <row r="562" spans="2:3" x14ac:dyDescent="0.4">
      <c r="B562" t="str">
        <v>CUST0781</v>
      </c>
      <c r="C562" s="3">
        <v>159.5</v>
      </c>
    </row>
    <row r="563" spans="2:3" x14ac:dyDescent="0.4">
      <c r="B563" t="str">
        <v>CUST0782</v>
      </c>
      <c r="C563" s="3">
        <v>344.77</v>
      </c>
    </row>
    <row r="564" spans="2:3" x14ac:dyDescent="0.4">
      <c r="B564" t="str">
        <v>CUST0783</v>
      </c>
      <c r="C564" s="3">
        <v>128.99</v>
      </c>
    </row>
    <row r="565" spans="2:3" x14ac:dyDescent="0.4">
      <c r="B565" t="str">
        <v>CUST0786</v>
      </c>
      <c r="C565" s="3">
        <v>509.28000000000003</v>
      </c>
    </row>
    <row r="566" spans="2:3" x14ac:dyDescent="0.4">
      <c r="B566" t="str">
        <v>CUST0787</v>
      </c>
      <c r="C566" s="3">
        <v>453.82000000000005</v>
      </c>
    </row>
    <row r="567" spans="2:3" x14ac:dyDescent="0.4">
      <c r="B567" t="str">
        <v>CUST0789</v>
      </c>
      <c r="C567" s="3">
        <v>594.18000000000006</v>
      </c>
    </row>
    <row r="568" spans="2:3" x14ac:dyDescent="0.4">
      <c r="B568" t="str">
        <v>CUST0790</v>
      </c>
      <c r="C568" s="3">
        <v>55.45</v>
      </c>
    </row>
    <row r="569" spans="2:3" x14ac:dyDescent="0.4">
      <c r="B569" t="str">
        <v>CUST0792</v>
      </c>
      <c r="C569" s="3">
        <v>208.9</v>
      </c>
    </row>
    <row r="570" spans="2:3" x14ac:dyDescent="0.4">
      <c r="B570" t="str">
        <v>CUST0793</v>
      </c>
      <c r="C570" s="3">
        <v>580.28000000000009</v>
      </c>
    </row>
    <row r="571" spans="2:3" x14ac:dyDescent="0.4">
      <c r="B571" t="str">
        <v>CUST0794</v>
      </c>
      <c r="C571" s="3">
        <v>357.37</v>
      </c>
    </row>
    <row r="572" spans="2:3" x14ac:dyDescent="0.4">
      <c r="B572" t="str">
        <v>CUST0795</v>
      </c>
      <c r="C572" s="3">
        <v>315.41000000000003</v>
      </c>
    </row>
    <row r="573" spans="2:3" x14ac:dyDescent="0.4">
      <c r="B573" t="str">
        <v>CUST0796</v>
      </c>
      <c r="C573" s="3">
        <v>89.46</v>
      </c>
    </row>
    <row r="574" spans="2:3" x14ac:dyDescent="0.4">
      <c r="B574" t="str">
        <v>CUST0798</v>
      </c>
      <c r="C574" s="3">
        <v>461.30999999999995</v>
      </c>
    </row>
    <row r="575" spans="2:3" x14ac:dyDescent="0.4">
      <c r="B575" t="str">
        <v>CUST0799</v>
      </c>
      <c r="C575" s="3">
        <v>21.95</v>
      </c>
    </row>
    <row r="576" spans="2:3" x14ac:dyDescent="0.4">
      <c r="B576" t="str">
        <v>CUST0800</v>
      </c>
      <c r="C576" s="3">
        <v>62</v>
      </c>
    </row>
    <row r="577" spans="2:3" x14ac:dyDescent="0.4">
      <c r="B577" t="str">
        <v>CUST0802</v>
      </c>
      <c r="C577" s="3">
        <v>516.91999999999996</v>
      </c>
    </row>
    <row r="578" spans="2:3" x14ac:dyDescent="0.4">
      <c r="B578" t="str">
        <v>CUST0804</v>
      </c>
      <c r="C578" s="3">
        <v>44.989999999999995</v>
      </c>
    </row>
    <row r="579" spans="2:3" x14ac:dyDescent="0.4">
      <c r="B579" t="str">
        <v>CUST0805</v>
      </c>
      <c r="C579" s="3">
        <v>121.9</v>
      </c>
    </row>
    <row r="580" spans="2:3" x14ac:dyDescent="0.4">
      <c r="B580" t="str">
        <v>CUST0806</v>
      </c>
      <c r="C580" s="3">
        <v>154.5</v>
      </c>
    </row>
    <row r="581" spans="2:3" x14ac:dyDescent="0.4">
      <c r="B581" t="str">
        <v>CUST0807</v>
      </c>
      <c r="C581" s="3">
        <v>203.75</v>
      </c>
    </row>
    <row r="582" spans="2:3" x14ac:dyDescent="0.4">
      <c r="B582" t="str">
        <v>CUST0808</v>
      </c>
      <c r="C582" s="3">
        <v>228.98</v>
      </c>
    </row>
    <row r="583" spans="2:3" x14ac:dyDescent="0.4">
      <c r="B583" t="str">
        <v>CUST0809</v>
      </c>
      <c r="C583" s="3">
        <v>281.43</v>
      </c>
    </row>
    <row r="584" spans="2:3" x14ac:dyDescent="0.4">
      <c r="B584" t="str">
        <v>CUST0810</v>
      </c>
      <c r="C584" s="3">
        <v>58</v>
      </c>
    </row>
    <row r="585" spans="2:3" x14ac:dyDescent="0.4">
      <c r="B585" t="str">
        <v>CUST0812</v>
      </c>
      <c r="C585" s="3">
        <v>63.49</v>
      </c>
    </row>
    <row r="586" spans="2:3" x14ac:dyDescent="0.4">
      <c r="B586" t="str">
        <v>CUST0813</v>
      </c>
      <c r="C586" s="3">
        <v>211.36</v>
      </c>
    </row>
    <row r="587" spans="2:3" x14ac:dyDescent="0.4">
      <c r="B587" t="str">
        <v>CUST0814</v>
      </c>
      <c r="C587" s="3">
        <v>211.42000000000002</v>
      </c>
    </row>
    <row r="588" spans="2:3" x14ac:dyDescent="0.4">
      <c r="B588" t="str">
        <v>CUST0816</v>
      </c>
      <c r="C588" s="3">
        <v>40.94</v>
      </c>
    </row>
    <row r="589" spans="2:3" x14ac:dyDescent="0.4">
      <c r="B589" t="str">
        <v>CUST0817</v>
      </c>
      <c r="C589" s="3">
        <v>132.44</v>
      </c>
    </row>
    <row r="590" spans="2:3" x14ac:dyDescent="0.4">
      <c r="B590" t="str">
        <v>CUST0818</v>
      </c>
      <c r="C590" s="3">
        <v>174.4</v>
      </c>
    </row>
    <row r="591" spans="2:3" x14ac:dyDescent="0.4">
      <c r="B591" t="str">
        <v>CUST0819</v>
      </c>
      <c r="C591" s="3">
        <v>173.9</v>
      </c>
    </row>
    <row r="592" spans="2:3" x14ac:dyDescent="0.4">
      <c r="B592" t="str">
        <v>CUST0820</v>
      </c>
      <c r="C592" s="3">
        <v>74</v>
      </c>
    </row>
    <row r="593" spans="2:3" x14ac:dyDescent="0.4">
      <c r="B593" t="str">
        <v>CUST0821</v>
      </c>
      <c r="C593" s="3">
        <v>122.94</v>
      </c>
    </row>
    <row r="594" spans="2:3" x14ac:dyDescent="0.4">
      <c r="B594" t="str">
        <v>CUST0823</v>
      </c>
      <c r="C594" s="3">
        <v>301.48</v>
      </c>
    </row>
    <row r="595" spans="2:3" x14ac:dyDescent="0.4">
      <c r="B595" t="str">
        <v>CUST0824</v>
      </c>
      <c r="C595" s="3">
        <v>35</v>
      </c>
    </row>
    <row r="596" spans="2:3" x14ac:dyDescent="0.4">
      <c r="B596" t="str">
        <v>CUST0825</v>
      </c>
      <c r="C596" s="3">
        <v>184.43</v>
      </c>
    </row>
    <row r="597" spans="2:3" x14ac:dyDescent="0.4">
      <c r="B597" t="str">
        <v>CUST0827</v>
      </c>
      <c r="C597" s="3">
        <v>24</v>
      </c>
    </row>
    <row r="598" spans="2:3" x14ac:dyDescent="0.4">
      <c r="B598" t="str">
        <v>CUST0828</v>
      </c>
      <c r="C598" s="3">
        <v>19.95</v>
      </c>
    </row>
    <row r="599" spans="2:3" x14ac:dyDescent="0.4">
      <c r="B599" t="str">
        <v>CUST0829</v>
      </c>
      <c r="C599" s="3">
        <v>713.58999999999992</v>
      </c>
    </row>
    <row r="600" spans="2:3" x14ac:dyDescent="0.4">
      <c r="B600" t="str">
        <v>CUST0831</v>
      </c>
      <c r="C600" s="3">
        <v>20.49</v>
      </c>
    </row>
    <row r="601" spans="2:3" x14ac:dyDescent="0.4">
      <c r="B601" t="str">
        <v>CUST0833</v>
      </c>
      <c r="C601" s="3">
        <v>116.99000000000001</v>
      </c>
    </row>
    <row r="602" spans="2:3" x14ac:dyDescent="0.4">
      <c r="B602" t="str">
        <v>CUST0834</v>
      </c>
      <c r="C602" s="3">
        <v>98.990000000000009</v>
      </c>
    </row>
    <row r="603" spans="2:3" x14ac:dyDescent="0.4">
      <c r="B603" t="str">
        <v>CUST0835</v>
      </c>
      <c r="C603" s="3">
        <v>147.9</v>
      </c>
    </row>
    <row r="604" spans="2:3" x14ac:dyDescent="0.4">
      <c r="B604" t="str">
        <v>CUST0836</v>
      </c>
      <c r="C604" s="3">
        <v>110.49000000000001</v>
      </c>
    </row>
    <row r="605" spans="2:3" x14ac:dyDescent="0.4">
      <c r="B605" t="str">
        <v>CUST0837</v>
      </c>
      <c r="C605" s="3">
        <v>49</v>
      </c>
    </row>
    <row r="606" spans="2:3" x14ac:dyDescent="0.4">
      <c r="B606" t="str">
        <v>CUST0838</v>
      </c>
      <c r="C606" s="3">
        <v>335.86</v>
      </c>
    </row>
    <row r="607" spans="2:3" x14ac:dyDescent="0.4">
      <c r="B607" t="str">
        <v>CUST0840</v>
      </c>
      <c r="C607" s="3">
        <v>31</v>
      </c>
    </row>
    <row r="608" spans="2:3" x14ac:dyDescent="0.4">
      <c r="B608" t="str">
        <v>CUST0841</v>
      </c>
      <c r="C608" s="3">
        <v>177.8</v>
      </c>
    </row>
    <row r="609" spans="2:3" x14ac:dyDescent="0.4">
      <c r="B609" t="str">
        <v>CUST0842</v>
      </c>
      <c r="C609" s="3">
        <v>16.5</v>
      </c>
    </row>
    <row r="610" spans="2:3" x14ac:dyDescent="0.4">
      <c r="B610" t="str">
        <v>CUST0843</v>
      </c>
      <c r="C610" s="3">
        <v>61.47</v>
      </c>
    </row>
    <row r="611" spans="2:3" x14ac:dyDescent="0.4">
      <c r="B611" t="str">
        <v>CUST0844</v>
      </c>
      <c r="C611" s="3">
        <v>16.5</v>
      </c>
    </row>
    <row r="612" spans="2:3" x14ac:dyDescent="0.4">
      <c r="B612" t="str">
        <v>CUST0845</v>
      </c>
      <c r="C612" s="3">
        <v>41.98</v>
      </c>
    </row>
    <row r="613" spans="2:3" x14ac:dyDescent="0.4">
      <c r="B613" t="str">
        <v>CUST0848</v>
      </c>
      <c r="C613" s="3">
        <v>134.49</v>
      </c>
    </row>
    <row r="614" spans="2:3" x14ac:dyDescent="0.4">
      <c r="B614" t="str">
        <v>CUST0851</v>
      </c>
      <c r="C614" s="3">
        <v>23.95</v>
      </c>
    </row>
    <row r="615" spans="2:3" x14ac:dyDescent="0.4">
      <c r="B615" t="str">
        <v>CUST0852</v>
      </c>
      <c r="C615" s="3">
        <v>124.9</v>
      </c>
    </row>
    <row r="616" spans="2:3" x14ac:dyDescent="0.4">
      <c r="B616" t="str">
        <v>CUST0853</v>
      </c>
      <c r="C616" s="3">
        <v>136.47</v>
      </c>
    </row>
    <row r="617" spans="2:3" x14ac:dyDescent="0.4">
      <c r="B617" t="str">
        <v>CUST0854</v>
      </c>
      <c r="C617" s="3">
        <v>381.89</v>
      </c>
    </row>
    <row r="618" spans="2:3" x14ac:dyDescent="0.4">
      <c r="B618" t="str">
        <v>CUST0855</v>
      </c>
      <c r="C618" s="3">
        <v>258.95</v>
      </c>
    </row>
    <row r="619" spans="2:3" x14ac:dyDescent="0.4">
      <c r="B619" t="str">
        <v>CUST0857</v>
      </c>
      <c r="C619" s="3">
        <v>109.99000000000001</v>
      </c>
    </row>
    <row r="620" spans="2:3" x14ac:dyDescent="0.4">
      <c r="B620" t="str">
        <v>CUST0858</v>
      </c>
      <c r="C620" s="3">
        <v>181.48</v>
      </c>
    </row>
    <row r="621" spans="2:3" x14ac:dyDescent="0.4">
      <c r="B621" t="str">
        <v>CUST0859</v>
      </c>
      <c r="C621" s="3">
        <v>177</v>
      </c>
    </row>
    <row r="622" spans="2:3" x14ac:dyDescent="0.4">
      <c r="B622" t="str">
        <v>CUST0860</v>
      </c>
      <c r="C622" s="3">
        <v>21.95</v>
      </c>
    </row>
    <row r="623" spans="2:3" x14ac:dyDescent="0.4">
      <c r="B623" t="str">
        <v>CUST0861</v>
      </c>
      <c r="C623" s="3">
        <v>20.99</v>
      </c>
    </row>
    <row r="624" spans="2:3" x14ac:dyDescent="0.4">
      <c r="B624" t="str">
        <v>CUST0863</v>
      </c>
      <c r="C624" s="3">
        <v>324.69000000000005</v>
      </c>
    </row>
    <row r="625" spans="2:3" x14ac:dyDescent="0.4">
      <c r="B625" t="str">
        <v>CUST0864</v>
      </c>
      <c r="C625" s="3">
        <v>254.32999999999998</v>
      </c>
    </row>
    <row r="626" spans="2:3" x14ac:dyDescent="0.4">
      <c r="B626" t="str">
        <v>CUST0865</v>
      </c>
      <c r="C626" s="3">
        <v>235.99</v>
      </c>
    </row>
    <row r="627" spans="2:3" x14ac:dyDescent="0.4">
      <c r="B627" t="str">
        <v>CUST0866</v>
      </c>
      <c r="C627" s="3">
        <v>124</v>
      </c>
    </row>
    <row r="628" spans="2:3" x14ac:dyDescent="0.4">
      <c r="B628" t="str">
        <v>CUST0867</v>
      </c>
      <c r="C628" s="3">
        <v>398.82000000000005</v>
      </c>
    </row>
    <row r="629" spans="2:3" x14ac:dyDescent="0.4">
      <c r="B629" t="str">
        <v>CUST0868</v>
      </c>
      <c r="C629" s="3">
        <v>370.48</v>
      </c>
    </row>
    <row r="630" spans="2:3" x14ac:dyDescent="0.4">
      <c r="B630" t="str">
        <v>CUST0869</v>
      </c>
      <c r="C630" s="3">
        <v>358.89</v>
      </c>
    </row>
    <row r="631" spans="2:3" x14ac:dyDescent="0.4">
      <c r="B631" t="str">
        <v>CUST0870</v>
      </c>
      <c r="C631" s="3">
        <v>266.44</v>
      </c>
    </row>
    <row r="632" spans="2:3" x14ac:dyDescent="0.4">
      <c r="B632" t="str">
        <v>CUST0871</v>
      </c>
      <c r="C632" s="3">
        <v>49.49</v>
      </c>
    </row>
    <row r="633" spans="2:3" x14ac:dyDescent="0.4">
      <c r="B633" t="str">
        <v>CUST0872</v>
      </c>
      <c r="C633" s="3">
        <v>281.77</v>
      </c>
    </row>
    <row r="634" spans="2:3" x14ac:dyDescent="0.4">
      <c r="B634" t="str">
        <v>CUST0873</v>
      </c>
      <c r="C634" s="3">
        <v>238.89000000000001</v>
      </c>
    </row>
    <row r="635" spans="2:3" x14ac:dyDescent="0.4">
      <c r="B635" t="str">
        <v>CUST0876</v>
      </c>
      <c r="C635" s="3">
        <v>135.99</v>
      </c>
    </row>
    <row r="636" spans="2:3" x14ac:dyDescent="0.4">
      <c r="B636" t="str">
        <v>CUST0878</v>
      </c>
      <c r="C636" s="3">
        <v>45</v>
      </c>
    </row>
    <row r="637" spans="2:3" x14ac:dyDescent="0.4">
      <c r="B637" t="str">
        <v>CUST0880</v>
      </c>
      <c r="C637" s="3">
        <v>40.99</v>
      </c>
    </row>
    <row r="638" spans="2:3" x14ac:dyDescent="0.4">
      <c r="B638" t="str">
        <v>CUST0881</v>
      </c>
      <c r="C638" s="3">
        <v>501.15</v>
      </c>
    </row>
    <row r="639" spans="2:3" x14ac:dyDescent="0.4">
      <c r="B639" t="str">
        <v>CUST0884</v>
      </c>
      <c r="C639" s="3">
        <v>344.28</v>
      </c>
    </row>
    <row r="640" spans="2:3" x14ac:dyDescent="0.4">
      <c r="B640" t="str">
        <v>CUST0885</v>
      </c>
      <c r="C640" s="3">
        <v>40.950000000000003</v>
      </c>
    </row>
    <row r="641" spans="2:3" x14ac:dyDescent="0.4">
      <c r="B641" t="str">
        <v>CUST0887</v>
      </c>
      <c r="C641" s="3">
        <v>90.94</v>
      </c>
    </row>
    <row r="642" spans="2:3" x14ac:dyDescent="0.4">
      <c r="B642" t="str">
        <v>CUST0888</v>
      </c>
      <c r="C642" s="3">
        <v>366.86</v>
      </c>
    </row>
    <row r="643" spans="2:3" x14ac:dyDescent="0.4">
      <c r="B643" t="str">
        <v>CUST0889</v>
      </c>
      <c r="C643" s="3">
        <v>216.98000000000002</v>
      </c>
    </row>
    <row r="644" spans="2:3" x14ac:dyDescent="0.4">
      <c r="B644" t="str">
        <v>CUST0891</v>
      </c>
      <c r="C644" s="3">
        <v>166.92000000000002</v>
      </c>
    </row>
    <row r="645" spans="2:3" x14ac:dyDescent="0.4">
      <c r="B645" t="str">
        <v>CUST0892</v>
      </c>
      <c r="C645" s="3">
        <v>283.86</v>
      </c>
    </row>
    <row r="646" spans="2:3" x14ac:dyDescent="0.4">
      <c r="B646" t="str">
        <v>CUST0896</v>
      </c>
      <c r="C646" s="3">
        <v>66.490000000000009</v>
      </c>
    </row>
    <row r="647" spans="2:3" x14ac:dyDescent="0.4">
      <c r="B647" t="str">
        <v>CUST0897</v>
      </c>
      <c r="C647" s="3">
        <v>222.42000000000002</v>
      </c>
    </row>
    <row r="648" spans="2:3" x14ac:dyDescent="0.4">
      <c r="B648" t="str">
        <v>CUST0898</v>
      </c>
      <c r="C648" s="3">
        <v>45</v>
      </c>
    </row>
    <row r="649" spans="2:3" x14ac:dyDescent="0.4">
      <c r="B649" t="str">
        <v>CUST0900</v>
      </c>
      <c r="C649" s="3">
        <v>802.33999999999992</v>
      </c>
    </row>
    <row r="650" spans="2:3" x14ac:dyDescent="0.4">
      <c r="B650" t="str">
        <v>CUST0901</v>
      </c>
      <c r="C650" s="3">
        <v>441.87</v>
      </c>
    </row>
    <row r="651" spans="2:3" x14ac:dyDescent="0.4">
      <c r="B651" t="str">
        <v>CUST0902</v>
      </c>
      <c r="C651" s="3">
        <v>29</v>
      </c>
    </row>
    <row r="652" spans="2:3" x14ac:dyDescent="0.4">
      <c r="B652" t="str">
        <v>CUST0904</v>
      </c>
      <c r="C652" s="3">
        <v>85.990000000000009</v>
      </c>
    </row>
    <row r="653" spans="2:3" x14ac:dyDescent="0.4">
      <c r="B653" t="str">
        <v>CUST0905</v>
      </c>
      <c r="C653" s="3">
        <v>496.31000000000006</v>
      </c>
    </row>
    <row r="654" spans="2:3" x14ac:dyDescent="0.4">
      <c r="B654" t="str">
        <v>CUST0906</v>
      </c>
      <c r="C654" s="3">
        <v>228.44</v>
      </c>
    </row>
    <row r="655" spans="2:3" x14ac:dyDescent="0.4">
      <c r="B655" t="str">
        <v>CUST0907</v>
      </c>
      <c r="C655" s="3">
        <v>283.95</v>
      </c>
    </row>
    <row r="656" spans="2:3" x14ac:dyDescent="0.4">
      <c r="B656" t="str">
        <v>CUST0909</v>
      </c>
      <c r="C656" s="3">
        <v>345.36</v>
      </c>
    </row>
    <row r="657" spans="2:3" x14ac:dyDescent="0.4">
      <c r="B657" t="str">
        <v>CUST0911</v>
      </c>
      <c r="C657" s="3">
        <v>157.98000000000002</v>
      </c>
    </row>
    <row r="658" spans="2:3" x14ac:dyDescent="0.4">
      <c r="B658" t="str">
        <v>CUST0912</v>
      </c>
      <c r="C658" s="3">
        <v>237.38</v>
      </c>
    </row>
    <row r="659" spans="2:3" x14ac:dyDescent="0.4">
      <c r="B659" t="str">
        <v>CUST0913</v>
      </c>
      <c r="C659" s="3">
        <v>245.92</v>
      </c>
    </row>
    <row r="660" spans="2:3" x14ac:dyDescent="0.4">
      <c r="B660" t="str">
        <v>CUST0914</v>
      </c>
      <c r="C660" s="3">
        <v>34.950000000000003</v>
      </c>
    </row>
    <row r="661" spans="2:3" x14ac:dyDescent="0.4">
      <c r="B661" t="str">
        <v>CUST0916</v>
      </c>
      <c r="C661" s="3">
        <v>121.9</v>
      </c>
    </row>
    <row r="662" spans="2:3" x14ac:dyDescent="0.4">
      <c r="B662" t="str">
        <v>CUST0917</v>
      </c>
      <c r="C662" s="3">
        <v>455.74</v>
      </c>
    </row>
    <row r="663" spans="2:3" x14ac:dyDescent="0.4">
      <c r="B663" t="str">
        <v>CUST0918</v>
      </c>
      <c r="C663" s="3">
        <v>213.34</v>
      </c>
    </row>
    <row r="664" spans="2:3" x14ac:dyDescent="0.4">
      <c r="B664" t="str">
        <v>CUST0919</v>
      </c>
      <c r="C664" s="3">
        <v>60.95</v>
      </c>
    </row>
    <row r="665" spans="2:3" x14ac:dyDescent="0.4">
      <c r="B665" t="str">
        <v>CUST0920</v>
      </c>
      <c r="C665" s="3">
        <v>98.98</v>
      </c>
    </row>
    <row r="666" spans="2:3" x14ac:dyDescent="0.4">
      <c r="B666" t="str">
        <v>CUST0921</v>
      </c>
      <c r="C666" s="3">
        <v>23.95</v>
      </c>
    </row>
    <row r="667" spans="2:3" x14ac:dyDescent="0.4">
      <c r="B667" t="str">
        <v>CUST0922</v>
      </c>
      <c r="C667" s="3">
        <v>152.87</v>
      </c>
    </row>
    <row r="668" spans="2:3" x14ac:dyDescent="0.4">
      <c r="B668" t="str">
        <v>CUST0923</v>
      </c>
      <c r="C668" s="3">
        <v>252.84000000000003</v>
      </c>
    </row>
    <row r="669" spans="2:3" x14ac:dyDescent="0.4">
      <c r="B669" t="str">
        <v>CUST0924</v>
      </c>
      <c r="C669" s="3">
        <v>361.75</v>
      </c>
    </row>
    <row r="670" spans="2:3" x14ac:dyDescent="0.4">
      <c r="B670" t="str">
        <v>CUST0925</v>
      </c>
      <c r="C670" s="3">
        <v>54.99</v>
      </c>
    </row>
    <row r="671" spans="2:3" x14ac:dyDescent="0.4">
      <c r="B671" t="str">
        <v>CUST0927</v>
      </c>
      <c r="C671" s="3">
        <v>562.77</v>
      </c>
    </row>
    <row r="672" spans="2:3" x14ac:dyDescent="0.4">
      <c r="B672" t="str">
        <v>CUST0928</v>
      </c>
      <c r="C672" s="3">
        <v>209.46</v>
      </c>
    </row>
    <row r="673" spans="2:3" x14ac:dyDescent="0.4">
      <c r="B673" t="str">
        <v>CUST0929</v>
      </c>
      <c r="C673" s="3">
        <v>133.93</v>
      </c>
    </row>
    <row r="674" spans="2:3" x14ac:dyDescent="0.4">
      <c r="B674" t="str">
        <v>CUST0930</v>
      </c>
      <c r="C674" s="3">
        <v>439.03</v>
      </c>
    </row>
    <row r="675" spans="2:3" x14ac:dyDescent="0.4">
      <c r="B675" t="str">
        <v>CUST0934</v>
      </c>
      <c r="C675" s="3">
        <v>174.49</v>
      </c>
    </row>
    <row r="676" spans="2:3" x14ac:dyDescent="0.4">
      <c r="B676" t="str">
        <v>CUST0938</v>
      </c>
      <c r="C676" s="3">
        <v>300.95</v>
      </c>
    </row>
    <row r="677" spans="2:3" x14ac:dyDescent="0.4">
      <c r="B677" t="str">
        <v>CUST0939</v>
      </c>
      <c r="C677" s="3">
        <v>209.95</v>
      </c>
    </row>
    <row r="678" spans="2:3" x14ac:dyDescent="0.4">
      <c r="B678" t="str">
        <v>CUST0940</v>
      </c>
      <c r="C678" s="3">
        <v>521.81000000000006</v>
      </c>
    </row>
    <row r="679" spans="2:3" x14ac:dyDescent="0.4">
      <c r="B679" t="str">
        <v>CUST0941</v>
      </c>
      <c r="C679" s="3">
        <v>281.73</v>
      </c>
    </row>
    <row r="680" spans="2:3" x14ac:dyDescent="0.4">
      <c r="B680" t="str">
        <v>CUST0942</v>
      </c>
      <c r="C680" s="3">
        <v>184.48000000000002</v>
      </c>
    </row>
    <row r="681" spans="2:3" x14ac:dyDescent="0.4">
      <c r="B681" t="str">
        <v>CUST0944</v>
      </c>
      <c r="C681" s="3">
        <v>63.49</v>
      </c>
    </row>
    <row r="682" spans="2:3" x14ac:dyDescent="0.4">
      <c r="B682" t="str">
        <v>CUST0947</v>
      </c>
      <c r="C682" s="3">
        <v>229.98000000000002</v>
      </c>
    </row>
    <row r="683" spans="2:3" x14ac:dyDescent="0.4">
      <c r="B683" t="str">
        <v>CUST0948</v>
      </c>
      <c r="C683" s="3">
        <v>458.95000000000005</v>
      </c>
    </row>
    <row r="684" spans="2:3" x14ac:dyDescent="0.4">
      <c r="B684" t="str">
        <v>CUST0949</v>
      </c>
      <c r="C684" s="3">
        <v>59.480000000000004</v>
      </c>
    </row>
    <row r="685" spans="2:3" x14ac:dyDescent="0.4">
      <c r="B685" t="str">
        <v>CUST0950</v>
      </c>
      <c r="C685" s="3">
        <v>101.48</v>
      </c>
    </row>
    <row r="686" spans="2:3" x14ac:dyDescent="0.4">
      <c r="B686" t="str">
        <v>CUST0951</v>
      </c>
      <c r="C686" s="3">
        <v>346.91999999999996</v>
      </c>
    </row>
    <row r="687" spans="2:3" x14ac:dyDescent="0.4">
      <c r="B687" t="str">
        <v>CUST0952</v>
      </c>
      <c r="C687" s="3">
        <v>49.49</v>
      </c>
    </row>
    <row r="688" spans="2:3" x14ac:dyDescent="0.4">
      <c r="B688" t="str">
        <v>CUST0953</v>
      </c>
      <c r="C688" s="3">
        <v>111.9</v>
      </c>
    </row>
    <row r="689" spans="2:3" x14ac:dyDescent="0.4">
      <c r="B689" t="str">
        <v>CUST0954</v>
      </c>
      <c r="C689" s="3">
        <v>550.30999999999995</v>
      </c>
    </row>
    <row r="690" spans="2:3" x14ac:dyDescent="0.4">
      <c r="B690" t="str">
        <v>CUST0955</v>
      </c>
      <c r="C690" s="3">
        <v>198.87</v>
      </c>
    </row>
    <row r="691" spans="2:3" x14ac:dyDescent="0.4">
      <c r="B691" t="str">
        <v>CUST0956</v>
      </c>
      <c r="C691" s="3">
        <v>40.950000000000003</v>
      </c>
    </row>
    <row r="692" spans="2:3" x14ac:dyDescent="0.4">
      <c r="B692" t="str">
        <v>CUST0957</v>
      </c>
      <c r="C692" s="3">
        <v>157</v>
      </c>
    </row>
    <row r="693" spans="2:3" x14ac:dyDescent="0.4">
      <c r="B693" t="str">
        <v>CUST0958</v>
      </c>
      <c r="C693" s="3">
        <v>487.89</v>
      </c>
    </row>
    <row r="694" spans="2:3" x14ac:dyDescent="0.4">
      <c r="B694" t="str">
        <v>CUST0959</v>
      </c>
      <c r="C694" s="3">
        <v>144</v>
      </c>
    </row>
    <row r="695" spans="2:3" x14ac:dyDescent="0.4">
      <c r="B695" t="str">
        <v>CUST0960</v>
      </c>
      <c r="C695" s="3">
        <v>120.98000000000002</v>
      </c>
    </row>
    <row r="696" spans="2:3" x14ac:dyDescent="0.4">
      <c r="B696" t="str">
        <v>CUST0961</v>
      </c>
      <c r="C696" s="3">
        <v>123.44</v>
      </c>
    </row>
    <row r="697" spans="2:3" x14ac:dyDescent="0.4">
      <c r="B697" t="str">
        <v>CUST0962</v>
      </c>
      <c r="C697" s="3">
        <v>166.95</v>
      </c>
    </row>
    <row r="698" spans="2:3" x14ac:dyDescent="0.4">
      <c r="B698" t="str">
        <v>CUST0963</v>
      </c>
      <c r="C698" s="3">
        <v>84.95</v>
      </c>
    </row>
    <row r="699" spans="2:3" x14ac:dyDescent="0.4">
      <c r="B699" t="str">
        <v>CUST0964</v>
      </c>
      <c r="C699" s="3">
        <v>446.84000000000003</v>
      </c>
    </row>
    <row r="700" spans="2:3" x14ac:dyDescent="0.4">
      <c r="B700" t="str">
        <v>CUST0966</v>
      </c>
      <c r="C700" s="3">
        <v>130</v>
      </c>
    </row>
    <row r="701" spans="2:3" x14ac:dyDescent="0.4">
      <c r="B701" t="str">
        <v>CUST0967</v>
      </c>
      <c r="C701" s="3">
        <v>73.95</v>
      </c>
    </row>
    <row r="702" spans="2:3" x14ac:dyDescent="0.4">
      <c r="B702" t="str">
        <v>CUST0969</v>
      </c>
      <c r="C702" s="3">
        <v>49</v>
      </c>
    </row>
    <row r="703" spans="2:3" x14ac:dyDescent="0.4">
      <c r="B703" t="str">
        <v>CUST0970</v>
      </c>
      <c r="C703" s="3">
        <v>481.26</v>
      </c>
    </row>
    <row r="704" spans="2:3" x14ac:dyDescent="0.4">
      <c r="B704" t="str">
        <v>CUST0972</v>
      </c>
      <c r="C704" s="3">
        <v>35</v>
      </c>
    </row>
    <row r="705" spans="2:3" x14ac:dyDescent="0.4">
      <c r="B705" t="str">
        <v>CUST0974</v>
      </c>
      <c r="C705" s="3">
        <v>389.35</v>
      </c>
    </row>
    <row r="706" spans="2:3" x14ac:dyDescent="0.4">
      <c r="B706" t="str">
        <v>CUST0975</v>
      </c>
      <c r="C706" s="3">
        <v>278.27999999999997</v>
      </c>
    </row>
    <row r="707" spans="2:3" x14ac:dyDescent="0.4">
      <c r="B707" t="str">
        <v>CUST0976</v>
      </c>
      <c r="C707" s="3">
        <v>74</v>
      </c>
    </row>
    <row r="708" spans="2:3" x14ac:dyDescent="0.4">
      <c r="B708" t="str">
        <v>CUST0977</v>
      </c>
      <c r="C708" s="3">
        <v>84.44</v>
      </c>
    </row>
    <row r="709" spans="2:3" x14ac:dyDescent="0.4">
      <c r="B709" t="str">
        <v>CUST0978</v>
      </c>
      <c r="C709" s="3">
        <v>217.85</v>
      </c>
    </row>
    <row r="710" spans="2:3" x14ac:dyDescent="0.4">
      <c r="B710" t="str">
        <v>CUST0979</v>
      </c>
      <c r="C710" s="3">
        <v>478.28999999999996</v>
      </c>
    </row>
    <row r="711" spans="2:3" x14ac:dyDescent="0.4">
      <c r="B711" t="str">
        <v>CUST0980</v>
      </c>
      <c r="C711" s="3">
        <v>114.97999999999999</v>
      </c>
    </row>
    <row r="712" spans="2:3" x14ac:dyDescent="0.4">
      <c r="B712" t="str">
        <v>CUST0981</v>
      </c>
      <c r="C712" s="3">
        <v>163.9</v>
      </c>
    </row>
    <row r="713" spans="2:3" x14ac:dyDescent="0.4">
      <c r="B713" t="str">
        <v>CUST0982</v>
      </c>
      <c r="C713" s="3">
        <v>606.54</v>
      </c>
    </row>
    <row r="714" spans="2:3" x14ac:dyDescent="0.4">
      <c r="B714" t="str">
        <v>CUST0984</v>
      </c>
      <c r="C714" s="3">
        <v>53</v>
      </c>
    </row>
    <row r="715" spans="2:3" x14ac:dyDescent="0.4">
      <c r="B715" t="str">
        <v>CUST0985</v>
      </c>
      <c r="C715" s="3">
        <v>443.42</v>
      </c>
    </row>
    <row r="716" spans="2:3" x14ac:dyDescent="0.4">
      <c r="B716" t="str">
        <v>CUST0986</v>
      </c>
      <c r="C716" s="3">
        <v>361.33000000000004</v>
      </c>
    </row>
    <row r="717" spans="2:3" x14ac:dyDescent="0.4">
      <c r="B717" t="str">
        <v>CUST0987</v>
      </c>
      <c r="C717" s="3">
        <v>351.31</v>
      </c>
    </row>
    <row r="718" spans="2:3" x14ac:dyDescent="0.4">
      <c r="B718" t="str">
        <v>CUST0988</v>
      </c>
      <c r="C718" s="3">
        <v>674.66000000000008</v>
      </c>
    </row>
    <row r="719" spans="2:3" x14ac:dyDescent="0.4">
      <c r="B719" t="str">
        <v>CUST0989</v>
      </c>
      <c r="C719" s="3">
        <v>356.21</v>
      </c>
    </row>
    <row r="720" spans="2:3" x14ac:dyDescent="0.4">
      <c r="B720" t="str">
        <v>CUST0991</v>
      </c>
      <c r="C720" s="3">
        <v>45.5</v>
      </c>
    </row>
    <row r="721" spans="2:3" x14ac:dyDescent="0.4">
      <c r="B721" t="str">
        <v>CUST0993</v>
      </c>
      <c r="C721" s="3">
        <v>462.78000000000003</v>
      </c>
    </row>
    <row r="722" spans="2:3" x14ac:dyDescent="0.4">
      <c r="B722" t="str">
        <v>CUST0995</v>
      </c>
      <c r="C722" s="3">
        <v>319.95</v>
      </c>
    </row>
    <row r="723" spans="2:3" x14ac:dyDescent="0.4">
      <c r="B723" t="str">
        <v>CUST0997</v>
      </c>
      <c r="C723" s="3">
        <v>155.44999999999999</v>
      </c>
    </row>
    <row r="724" spans="2:3" x14ac:dyDescent="0.4">
      <c r="B724" t="str">
        <v>CUST0999</v>
      </c>
      <c r="C724" s="3">
        <v>515.86</v>
      </c>
    </row>
    <row r="725" spans="2:3" x14ac:dyDescent="0.4">
      <c r="B725" t="str">
        <v>CUST1000</v>
      </c>
      <c r="C725" s="3">
        <v>311.82</v>
      </c>
    </row>
    <row r="726" spans="2:3" x14ac:dyDescent="0.4">
      <c r="B726" t="str">
        <v>CUST1001</v>
      </c>
      <c r="C726" s="3">
        <v>156</v>
      </c>
    </row>
    <row r="727" spans="2:3" x14ac:dyDescent="0.4">
      <c r="B727" t="str">
        <v>CUST1002</v>
      </c>
      <c r="C727" s="3">
        <v>82.94</v>
      </c>
    </row>
    <row r="728" spans="2:3" x14ac:dyDescent="0.4">
      <c r="B728" t="str">
        <v>CUST1003</v>
      </c>
      <c r="C728" s="3">
        <v>370.42</v>
      </c>
    </row>
    <row r="729" spans="2:3" x14ac:dyDescent="0.4">
      <c r="B729" t="str">
        <v>CUST1004</v>
      </c>
      <c r="C729" s="3">
        <v>149.44999999999999</v>
      </c>
    </row>
    <row r="730" spans="2:3" x14ac:dyDescent="0.4">
      <c r="B730" t="str">
        <v>CUST1007</v>
      </c>
      <c r="C730" s="3">
        <v>106.99</v>
      </c>
    </row>
    <row r="731" spans="2:3" x14ac:dyDescent="0.4">
      <c r="B731" t="str">
        <v>CUST1009</v>
      </c>
      <c r="C731" s="3">
        <v>21.95</v>
      </c>
    </row>
    <row r="732" spans="2:3" x14ac:dyDescent="0.4">
      <c r="B732" t="str">
        <v>CUST1011</v>
      </c>
      <c r="C732" s="3">
        <v>178.89000000000001</v>
      </c>
    </row>
    <row r="733" spans="2:3" x14ac:dyDescent="0.4">
      <c r="B733" t="str">
        <v>CUST1014</v>
      </c>
      <c r="C733" s="3">
        <v>224.35</v>
      </c>
    </row>
    <row r="734" spans="2:3" x14ac:dyDescent="0.4">
      <c r="B734" t="str">
        <v>CUST1016</v>
      </c>
      <c r="C734" s="3">
        <v>152.48000000000002</v>
      </c>
    </row>
    <row r="735" spans="2:3" x14ac:dyDescent="0.4">
      <c r="B735" t="str">
        <v>CUST1017</v>
      </c>
      <c r="C735" s="3">
        <v>17</v>
      </c>
    </row>
    <row r="736" spans="2:3" x14ac:dyDescent="0.4">
      <c r="B736" t="str">
        <v>CUST1018</v>
      </c>
      <c r="C736" s="3">
        <v>614.28</v>
      </c>
    </row>
    <row r="737" spans="2:3" x14ac:dyDescent="0.4">
      <c r="B737" t="str">
        <v>CUST1019</v>
      </c>
      <c r="C737" s="3">
        <v>350.39</v>
      </c>
    </row>
    <row r="738" spans="2:3" x14ac:dyDescent="0.4">
      <c r="B738" t="str">
        <v>CUST1020</v>
      </c>
      <c r="C738" s="3">
        <v>350.39000000000004</v>
      </c>
    </row>
    <row r="739" spans="2:3" x14ac:dyDescent="0.4">
      <c r="B739" t="str">
        <v>CUST1021</v>
      </c>
      <c r="C739" s="3">
        <v>92.990000000000009</v>
      </c>
    </row>
    <row r="740" spans="2:3" x14ac:dyDescent="0.4">
      <c r="B740" t="str">
        <v>CUST1022</v>
      </c>
      <c r="C740" s="3">
        <v>148.5</v>
      </c>
    </row>
    <row r="741" spans="2:3" x14ac:dyDescent="0.4">
      <c r="B741" t="str">
        <v>CUST1024</v>
      </c>
      <c r="C741" s="3">
        <v>29</v>
      </c>
    </row>
    <row r="742" spans="2:3" x14ac:dyDescent="0.4">
      <c r="B742" t="str">
        <v>CUST1025</v>
      </c>
      <c r="C742" s="3">
        <v>173.43</v>
      </c>
    </row>
    <row r="743" spans="2:3" x14ac:dyDescent="0.4">
      <c r="B743" t="str">
        <v>CUST1026</v>
      </c>
      <c r="C743" s="3">
        <v>169.9</v>
      </c>
    </row>
    <row r="744" spans="2:3" x14ac:dyDescent="0.4">
      <c r="B744" t="str">
        <v>CUST1027</v>
      </c>
      <c r="C744" s="3">
        <v>64.5</v>
      </c>
    </row>
    <row r="745" spans="2:3" x14ac:dyDescent="0.4">
      <c r="B745" t="str">
        <v>CUST1028</v>
      </c>
      <c r="C745" s="3">
        <v>54.99</v>
      </c>
    </row>
    <row r="746" spans="2:3" x14ac:dyDescent="0.4">
      <c r="B746" t="str">
        <v>CUST1029</v>
      </c>
      <c r="C746" s="3">
        <v>173.37</v>
      </c>
    </row>
    <row r="747" spans="2:3" x14ac:dyDescent="0.4">
      <c r="B747" t="str">
        <v>CUST1030</v>
      </c>
      <c r="C747" s="3">
        <v>98.990000000000009</v>
      </c>
    </row>
    <row r="748" spans="2:3" x14ac:dyDescent="0.4">
      <c r="B748" t="str">
        <v>CUST1031</v>
      </c>
      <c r="C748" s="3">
        <v>410.4</v>
      </c>
    </row>
    <row r="749" spans="2:3" x14ac:dyDescent="0.4">
      <c r="B749" t="str">
        <v>CUST1033</v>
      </c>
      <c r="C749" s="3">
        <v>79.47</v>
      </c>
    </row>
    <row r="750" spans="2:3" x14ac:dyDescent="0.4">
      <c r="B750" t="str">
        <v>CUST1034</v>
      </c>
      <c r="C750" s="3">
        <v>453.81000000000006</v>
      </c>
    </row>
    <row r="751" spans="2:3" x14ac:dyDescent="0.4">
      <c r="B751" t="str">
        <v>CUST1035</v>
      </c>
      <c r="C751" s="3">
        <v>166.82999999999998</v>
      </c>
    </row>
    <row r="752" spans="2:3" x14ac:dyDescent="0.4">
      <c r="B752" t="str">
        <v>CUST1036</v>
      </c>
      <c r="C752" s="3">
        <v>54.99</v>
      </c>
    </row>
    <row r="753" spans="2:3" x14ac:dyDescent="0.4">
      <c r="B753" t="str">
        <v>CUST1039</v>
      </c>
      <c r="C753" s="3">
        <v>53</v>
      </c>
    </row>
    <row r="754" spans="2:3" x14ac:dyDescent="0.4">
      <c r="B754" t="str">
        <v>CUST1041</v>
      </c>
      <c r="C754" s="3">
        <v>236.48000000000002</v>
      </c>
    </row>
    <row r="755" spans="2:3" x14ac:dyDescent="0.4">
      <c r="B755" t="str">
        <v>CUST1043</v>
      </c>
      <c r="C755" s="3">
        <v>59.95</v>
      </c>
    </row>
    <row r="756" spans="2:3" x14ac:dyDescent="0.4">
      <c r="B756" t="str">
        <v>CUST1044</v>
      </c>
      <c r="C756" s="3">
        <v>29</v>
      </c>
    </row>
    <row r="757" spans="2:3" x14ac:dyDescent="0.4">
      <c r="B757" t="str">
        <v>CUST1045</v>
      </c>
      <c r="C757" s="3">
        <v>55.95</v>
      </c>
    </row>
    <row r="758" spans="2:3" x14ac:dyDescent="0.4">
      <c r="B758" t="str">
        <v>CUST1046</v>
      </c>
      <c r="C758" s="3">
        <v>84.95</v>
      </c>
    </row>
    <row r="759" spans="2:3" x14ac:dyDescent="0.4">
      <c r="B759" t="str">
        <v>CUST1047</v>
      </c>
      <c r="C759" s="3">
        <v>171.92000000000002</v>
      </c>
    </row>
    <row r="760" spans="2:3" x14ac:dyDescent="0.4">
      <c r="B760" t="str">
        <v>CUST1048</v>
      </c>
      <c r="C760" s="3">
        <v>176.94</v>
      </c>
    </row>
    <row r="761" spans="2:3" x14ac:dyDescent="0.4">
      <c r="B761" t="str">
        <v>CUST1049</v>
      </c>
      <c r="C761" s="3">
        <v>86.9</v>
      </c>
    </row>
    <row r="762" spans="2:3" x14ac:dyDescent="0.4">
      <c r="B762" t="str">
        <v>CUST1051</v>
      </c>
      <c r="C762" s="3">
        <v>407.42</v>
      </c>
    </row>
    <row r="763" spans="2:3" x14ac:dyDescent="0.4">
      <c r="B763" t="str">
        <v>CUST1057</v>
      </c>
      <c r="C763" s="3">
        <v>138.5</v>
      </c>
    </row>
    <row r="764" spans="2:3" x14ac:dyDescent="0.4">
      <c r="B764" t="str">
        <v>CUST1058</v>
      </c>
      <c r="C764" s="3">
        <v>133</v>
      </c>
    </row>
    <row r="765" spans="2:3" x14ac:dyDescent="0.4">
      <c r="B765" t="str">
        <v>CUST1059</v>
      </c>
      <c r="C765" s="3">
        <v>356.84000000000003</v>
      </c>
    </row>
    <row r="766" spans="2:3" x14ac:dyDescent="0.4">
      <c r="B766" t="str">
        <v>CUST1060</v>
      </c>
      <c r="C766" s="3">
        <v>224.42</v>
      </c>
    </row>
    <row r="767" spans="2:3" x14ac:dyDescent="0.4">
      <c r="B767" t="str">
        <v>CUST1064</v>
      </c>
      <c r="C767" s="3">
        <v>176.95</v>
      </c>
    </row>
    <row r="768" spans="2:3" x14ac:dyDescent="0.4">
      <c r="B768" t="str">
        <v>CUST1068</v>
      </c>
      <c r="C768" s="3">
        <v>147.9</v>
      </c>
    </row>
    <row r="769" spans="2:3" x14ac:dyDescent="0.4">
      <c r="B769" t="str">
        <v>CUST1072</v>
      </c>
      <c r="C769" s="3">
        <v>116.48</v>
      </c>
    </row>
    <row r="770" spans="2:3" x14ac:dyDescent="0.4">
      <c r="B770" t="str">
        <v>CUST1073</v>
      </c>
      <c r="C770" s="3">
        <v>224.34000000000003</v>
      </c>
    </row>
    <row r="771" spans="2:3" x14ac:dyDescent="0.4">
      <c r="B771" t="str">
        <v>CUST1074</v>
      </c>
      <c r="C771" s="3">
        <v>303.39</v>
      </c>
    </row>
    <row r="772" spans="2:3" x14ac:dyDescent="0.4">
      <c r="B772" t="str">
        <v>CUST1076</v>
      </c>
      <c r="C772" s="3">
        <v>121.95</v>
      </c>
    </row>
    <row r="773" spans="2:3" x14ac:dyDescent="0.4">
      <c r="B773" t="str">
        <v>CUST1077</v>
      </c>
      <c r="C773" s="3">
        <v>82.95</v>
      </c>
    </row>
    <row r="774" spans="2:3" x14ac:dyDescent="0.4">
      <c r="B774" t="str">
        <v>CUST1078</v>
      </c>
      <c r="C774" s="3">
        <v>146.48000000000002</v>
      </c>
    </row>
    <row r="775" spans="2:3" x14ac:dyDescent="0.4">
      <c r="B775" t="str">
        <v>CUST1080</v>
      </c>
      <c r="C775" s="3">
        <v>326.96000000000004</v>
      </c>
    </row>
    <row r="776" spans="2:3" x14ac:dyDescent="0.4">
      <c r="B776" t="str">
        <v>CUST1083</v>
      </c>
      <c r="C776" s="3">
        <v>120.39000000000001</v>
      </c>
    </row>
    <row r="777" spans="2:3" x14ac:dyDescent="0.4">
      <c r="B777" t="str">
        <v>CUST1085</v>
      </c>
      <c r="C777" s="3">
        <v>357.85</v>
      </c>
    </row>
    <row r="778" spans="2:3" x14ac:dyDescent="0.4">
      <c r="B778" t="str">
        <v>CUST1086</v>
      </c>
      <c r="C778" s="3">
        <v>551.79999999999995</v>
      </c>
    </row>
    <row r="779" spans="2:3" x14ac:dyDescent="0.4">
      <c r="B779" t="str">
        <v>CUST1087</v>
      </c>
      <c r="C779" s="3">
        <v>336.83000000000004</v>
      </c>
    </row>
    <row r="780" spans="2:3" x14ac:dyDescent="0.4">
      <c r="B780" t="str">
        <v>CUST1088</v>
      </c>
      <c r="C780" s="3">
        <v>140</v>
      </c>
    </row>
    <row r="781" spans="2:3" x14ac:dyDescent="0.4">
      <c r="B781" t="str">
        <v>CUST1089</v>
      </c>
      <c r="C781" s="3">
        <v>320.79999999999995</v>
      </c>
    </row>
    <row r="782" spans="2:3" x14ac:dyDescent="0.4">
      <c r="B782" t="str">
        <v>CUST1090</v>
      </c>
      <c r="C782" s="3">
        <v>403</v>
      </c>
    </row>
    <row r="783" spans="2:3" x14ac:dyDescent="0.4">
      <c r="B783" t="str">
        <v>CUST1091</v>
      </c>
      <c r="C783" s="3">
        <v>255.37</v>
      </c>
    </row>
    <row r="784" spans="2:3" x14ac:dyDescent="0.4">
      <c r="B784" t="str">
        <v>CUST1095</v>
      </c>
      <c r="C784" s="3">
        <v>412.33</v>
      </c>
    </row>
    <row r="785" spans="2:3" x14ac:dyDescent="0.4">
      <c r="B785" t="str">
        <v>CUST1096</v>
      </c>
      <c r="C785" s="3">
        <v>348.89</v>
      </c>
    </row>
    <row r="786" spans="2:3" x14ac:dyDescent="0.4">
      <c r="B786" t="str">
        <v>CUST1097</v>
      </c>
      <c r="C786" s="3">
        <v>182.94</v>
      </c>
    </row>
    <row r="787" spans="2:3" x14ac:dyDescent="0.4">
      <c r="B787" t="str">
        <v>CUST1098</v>
      </c>
      <c r="C787" s="3">
        <v>654.34999999999991</v>
      </c>
    </row>
    <row r="788" spans="2:3" x14ac:dyDescent="0.4">
      <c r="B788" t="str">
        <v>CUST1099</v>
      </c>
      <c r="C788" s="3">
        <v>270.49</v>
      </c>
    </row>
    <row r="789" spans="2:3" x14ac:dyDescent="0.4">
      <c r="B789" t="str">
        <v>CUST1100</v>
      </c>
      <c r="C789" s="3">
        <v>316.33000000000004</v>
      </c>
    </row>
    <row r="790" spans="2:3" x14ac:dyDescent="0.4">
      <c r="B790" t="str">
        <v>CUST1101</v>
      </c>
      <c r="C790" s="3">
        <v>948.19999999999993</v>
      </c>
    </row>
    <row r="791" spans="2:3" x14ac:dyDescent="0.4">
      <c r="B791" t="str">
        <v>CUST1102</v>
      </c>
      <c r="C791" s="3">
        <v>165.9</v>
      </c>
    </row>
    <row r="792" spans="2:3" x14ac:dyDescent="0.4">
      <c r="B792" t="str">
        <v>CUST1103</v>
      </c>
      <c r="C792" s="3">
        <v>838.22</v>
      </c>
    </row>
    <row r="793" spans="2:3" x14ac:dyDescent="0.4">
      <c r="B793" t="str">
        <v>CUST1104</v>
      </c>
      <c r="C793" s="3">
        <v>183.49</v>
      </c>
    </row>
    <row r="794" spans="2:3" x14ac:dyDescent="0.4">
      <c r="B794" t="str">
        <v>CUST1105</v>
      </c>
      <c r="C794" s="3">
        <v>274.46000000000004</v>
      </c>
    </row>
    <row r="795" spans="2:3" x14ac:dyDescent="0.4">
      <c r="B795" t="str">
        <v>CUST1106</v>
      </c>
      <c r="C795" s="3">
        <v>564.04999999999995</v>
      </c>
    </row>
    <row r="796" spans="2:3" x14ac:dyDescent="0.4">
      <c r="B796" t="str">
        <v>CUST1108</v>
      </c>
      <c r="C796" s="3">
        <v>63.49</v>
      </c>
    </row>
    <row r="797" spans="2:3" x14ac:dyDescent="0.4">
      <c r="B797" t="str">
        <v>CUST1109</v>
      </c>
      <c r="C797" s="3">
        <v>289.85000000000002</v>
      </c>
    </row>
    <row r="798" spans="2:3" x14ac:dyDescent="0.4">
      <c r="B798" t="str">
        <v>CUST1110</v>
      </c>
      <c r="C798" s="3">
        <v>366.33</v>
      </c>
    </row>
    <row r="799" spans="2:3" x14ac:dyDescent="0.4">
      <c r="B799" t="str">
        <v>CUST1112</v>
      </c>
      <c r="C799" s="3">
        <v>472.82</v>
      </c>
    </row>
    <row r="800" spans="2:3" x14ac:dyDescent="0.4">
      <c r="B800" t="str">
        <v>CUST1113</v>
      </c>
      <c r="C800" s="3">
        <v>272.48</v>
      </c>
    </row>
    <row r="801" spans="2:3" x14ac:dyDescent="0.4">
      <c r="B801" t="str">
        <v>CUST1114</v>
      </c>
      <c r="C801" s="3">
        <v>122.85000000000001</v>
      </c>
    </row>
    <row r="802" spans="2:3" x14ac:dyDescent="0.4">
      <c r="B802" t="str">
        <v>CUST1115</v>
      </c>
      <c r="C802" s="3">
        <v>89.990000000000009</v>
      </c>
    </row>
    <row r="803" spans="2:3" x14ac:dyDescent="0.4">
      <c r="B803" t="str">
        <v>CUST1116</v>
      </c>
      <c r="C803" s="3">
        <v>45</v>
      </c>
    </row>
    <row r="804" spans="2:3" x14ac:dyDescent="0.4">
      <c r="B804" t="str">
        <v>CUST1117</v>
      </c>
      <c r="C804" s="3">
        <v>281.88</v>
      </c>
    </row>
    <row r="805" spans="2:3" x14ac:dyDescent="0.4">
      <c r="B805" t="str">
        <v>CUST1119</v>
      </c>
      <c r="C805" s="3">
        <v>137.91999999999999</v>
      </c>
    </row>
    <row r="806" spans="2:3" x14ac:dyDescent="0.4">
      <c r="B806" t="str">
        <v>CUST1120</v>
      </c>
      <c r="C806" s="3">
        <v>306.47000000000003</v>
      </c>
    </row>
    <row r="807" spans="2:3" x14ac:dyDescent="0.4">
      <c r="B807" t="str">
        <v>CUST1121</v>
      </c>
      <c r="C807" s="3">
        <v>218.93</v>
      </c>
    </row>
    <row r="808" spans="2:3" x14ac:dyDescent="0.4">
      <c r="B808" t="str">
        <v>CUST1123</v>
      </c>
      <c r="C808" s="3">
        <v>349.47</v>
      </c>
    </row>
    <row r="809" spans="2:3" x14ac:dyDescent="0.4">
      <c r="B809" t="str">
        <v>CUST1125</v>
      </c>
      <c r="C809" s="3">
        <v>367.86</v>
      </c>
    </row>
    <row r="810" spans="2:3" x14ac:dyDescent="0.4">
      <c r="B810" t="str">
        <v>CUST1126</v>
      </c>
      <c r="C810" s="3">
        <v>33.5</v>
      </c>
    </row>
    <row r="811" spans="2:3" x14ac:dyDescent="0.4">
      <c r="B811" t="str">
        <v>CUST1127</v>
      </c>
      <c r="C811" s="3">
        <v>596.1</v>
      </c>
    </row>
    <row r="812" spans="2:3" x14ac:dyDescent="0.4">
      <c r="B812" t="str">
        <v>CUST1128</v>
      </c>
      <c r="C812" s="3">
        <v>75.900000000000006</v>
      </c>
    </row>
    <row r="813" spans="2:3" x14ac:dyDescent="0.4">
      <c r="B813" t="str">
        <v>CUST1129</v>
      </c>
      <c r="C813" s="3">
        <v>156.41999999999999</v>
      </c>
    </row>
    <row r="814" spans="2:3" x14ac:dyDescent="0.4">
      <c r="B814" t="str">
        <v>CUST1130</v>
      </c>
      <c r="C814" s="3">
        <v>468.9</v>
      </c>
    </row>
    <row r="815" spans="2:3" x14ac:dyDescent="0.4">
      <c r="B815" t="str">
        <v>CUST1131</v>
      </c>
      <c r="C815" s="3">
        <v>166.44</v>
      </c>
    </row>
    <row r="816" spans="2:3" x14ac:dyDescent="0.4">
      <c r="B816" t="str">
        <v>CUST1132</v>
      </c>
      <c r="C816" s="3">
        <v>397.7</v>
      </c>
    </row>
    <row r="817" spans="2:3" x14ac:dyDescent="0.4">
      <c r="B817" t="str">
        <v>CUST1133</v>
      </c>
      <c r="C817" s="3">
        <v>98.490000000000009</v>
      </c>
    </row>
    <row r="818" spans="2:3" x14ac:dyDescent="0.4">
      <c r="B818" t="str">
        <v>CUST1134</v>
      </c>
      <c r="C818" s="3">
        <v>414.37</v>
      </c>
    </row>
    <row r="819" spans="2:3" x14ac:dyDescent="0.4">
      <c r="B819" t="str">
        <v>CUST1135</v>
      </c>
      <c r="C819" s="3">
        <v>197.48</v>
      </c>
    </row>
    <row r="820" spans="2:3" x14ac:dyDescent="0.4">
      <c r="B820" t="str">
        <v>CUST1136</v>
      </c>
      <c r="C820" s="3">
        <v>179.95</v>
      </c>
    </row>
    <row r="821" spans="2:3" x14ac:dyDescent="0.4">
      <c r="B821" t="str">
        <v>CUST1137</v>
      </c>
      <c r="C821" s="3">
        <v>324.24</v>
      </c>
    </row>
    <row r="822" spans="2:3" x14ac:dyDescent="0.4">
      <c r="B822" t="str">
        <v>CUST1138</v>
      </c>
      <c r="C822" s="3">
        <v>101.99</v>
      </c>
    </row>
    <row r="823" spans="2:3" x14ac:dyDescent="0.4">
      <c r="B823" t="str">
        <v>CUST1139</v>
      </c>
      <c r="C823" s="3">
        <v>373.92</v>
      </c>
    </row>
    <row r="824" spans="2:3" x14ac:dyDescent="0.4">
      <c r="B824" t="str">
        <v>CUST1140</v>
      </c>
      <c r="C824" s="3">
        <v>64.95</v>
      </c>
    </row>
    <row r="825" spans="2:3" x14ac:dyDescent="0.4">
      <c r="B825" t="str">
        <v>CUST1141</v>
      </c>
      <c r="C825" s="3">
        <v>457.76000000000005</v>
      </c>
    </row>
    <row r="826" spans="2:3" x14ac:dyDescent="0.4">
      <c r="B826" t="str">
        <v>CUST1142</v>
      </c>
      <c r="C826" s="3">
        <v>49</v>
      </c>
    </row>
    <row r="827" spans="2:3" x14ac:dyDescent="0.4">
      <c r="B827" t="str">
        <v>CUST1143</v>
      </c>
      <c r="C827" s="3">
        <v>265.93</v>
      </c>
    </row>
    <row r="828" spans="2:3" x14ac:dyDescent="0.4">
      <c r="B828" t="str">
        <v>CUST1145</v>
      </c>
      <c r="C828" s="3">
        <v>278.83</v>
      </c>
    </row>
    <row r="829" spans="2:3" x14ac:dyDescent="0.4">
      <c r="B829" t="str">
        <v>CUST1146</v>
      </c>
      <c r="C829" s="3">
        <v>125.5</v>
      </c>
    </row>
    <row r="830" spans="2:3" x14ac:dyDescent="0.4">
      <c r="B830" t="str">
        <v>CUST1147</v>
      </c>
      <c r="C830" s="3">
        <v>413.92</v>
      </c>
    </row>
    <row r="831" spans="2:3" x14ac:dyDescent="0.4">
      <c r="B831" t="str">
        <v>CUST1148</v>
      </c>
      <c r="C831" s="3">
        <v>171</v>
      </c>
    </row>
    <row r="832" spans="2:3" x14ac:dyDescent="0.4">
      <c r="B832" t="str">
        <v>CUST1149</v>
      </c>
      <c r="C832" s="3">
        <v>127</v>
      </c>
    </row>
    <row r="833" spans="2:3" x14ac:dyDescent="0.4">
      <c r="B833" t="str">
        <v>CUST1150</v>
      </c>
      <c r="C833" s="3">
        <v>234.29000000000002</v>
      </c>
    </row>
    <row r="834" spans="2:3" x14ac:dyDescent="0.4">
      <c r="B834" t="str">
        <v>CUST1151</v>
      </c>
      <c r="C834" s="3">
        <v>153.93</v>
      </c>
    </row>
    <row r="835" spans="2:3" x14ac:dyDescent="0.4">
      <c r="B835" t="str">
        <v>CUST1152</v>
      </c>
      <c r="C835" s="3">
        <v>316.31</v>
      </c>
    </row>
    <row r="836" spans="2:3" x14ac:dyDescent="0.4">
      <c r="B836" t="str">
        <v>CUST1154</v>
      </c>
      <c r="C836" s="3">
        <v>183.94</v>
      </c>
    </row>
    <row r="837" spans="2:3" x14ac:dyDescent="0.4">
      <c r="B837" t="str">
        <v>CUST1156</v>
      </c>
      <c r="C837" s="3">
        <v>26.49</v>
      </c>
    </row>
    <row r="838" spans="2:3" x14ac:dyDescent="0.4">
      <c r="B838" t="str">
        <v>CUST1157</v>
      </c>
      <c r="C838" s="3">
        <v>70.95</v>
      </c>
    </row>
    <row r="839" spans="2:3" x14ac:dyDescent="0.4">
      <c r="B839" t="str">
        <v>CUST1158</v>
      </c>
      <c r="C839" s="3">
        <v>82.5</v>
      </c>
    </row>
    <row r="840" spans="2:3" x14ac:dyDescent="0.4">
      <c r="B840" t="str">
        <v>CUST1160</v>
      </c>
      <c r="C840" s="3">
        <v>200.92000000000002</v>
      </c>
    </row>
    <row r="841" spans="2:3" x14ac:dyDescent="0.4">
      <c r="B841" t="str">
        <v>CUST1163</v>
      </c>
      <c r="C841" s="3">
        <v>78.97999999999999</v>
      </c>
    </row>
    <row r="842" spans="2:3" x14ac:dyDescent="0.4">
      <c r="B842" t="str">
        <v>CUST1164</v>
      </c>
      <c r="C842" s="3">
        <v>58.99</v>
      </c>
    </row>
    <row r="843" spans="2:3" x14ac:dyDescent="0.4">
      <c r="B843" t="str">
        <v>CUST1165</v>
      </c>
      <c r="C843" s="3">
        <v>104.85</v>
      </c>
    </row>
    <row r="844" spans="2:3" x14ac:dyDescent="0.4">
      <c r="B844" t="str">
        <v>CUST1166</v>
      </c>
      <c r="C844" s="3">
        <v>133.94</v>
      </c>
    </row>
    <row r="845" spans="2:3" x14ac:dyDescent="0.4">
      <c r="B845" t="str">
        <v>CUST1168</v>
      </c>
      <c r="C845" s="3">
        <v>225.89000000000001</v>
      </c>
    </row>
    <row r="846" spans="2:3" x14ac:dyDescent="0.4">
      <c r="B846" t="str">
        <v>CUST1171</v>
      </c>
      <c r="C846" s="3">
        <v>278.88</v>
      </c>
    </row>
    <row r="847" spans="2:3" x14ac:dyDescent="0.4">
      <c r="B847" t="str">
        <v>CUST1173</v>
      </c>
      <c r="C847" s="3">
        <v>165.44</v>
      </c>
    </row>
    <row r="848" spans="2:3" x14ac:dyDescent="0.4">
      <c r="B848" t="str">
        <v>CUST1174</v>
      </c>
      <c r="C848" s="3">
        <v>205.97</v>
      </c>
    </row>
    <row r="849" spans="2:3" x14ac:dyDescent="0.4">
      <c r="B849" t="str">
        <v>CUST1176</v>
      </c>
      <c r="C849" s="3">
        <v>33.5</v>
      </c>
    </row>
    <row r="850" spans="2:3" x14ac:dyDescent="0.4">
      <c r="B850" t="str">
        <v>CUST1177</v>
      </c>
      <c r="C850" s="3">
        <v>78.45</v>
      </c>
    </row>
    <row r="851" spans="2:3" x14ac:dyDescent="0.4">
      <c r="B851" t="str">
        <v>CUST1178</v>
      </c>
      <c r="C851" s="3">
        <v>29</v>
      </c>
    </row>
    <row r="852" spans="2:3" x14ac:dyDescent="0.4">
      <c r="B852" t="str">
        <v>CUST1179</v>
      </c>
      <c r="C852" s="3">
        <v>363.41999999999996</v>
      </c>
    </row>
    <row r="853" spans="2:3" x14ac:dyDescent="0.4">
      <c r="B853" t="str">
        <v>CUST1180</v>
      </c>
      <c r="C853" s="3">
        <v>240.95999999999998</v>
      </c>
    </row>
    <row r="854" spans="2:3" x14ac:dyDescent="0.4">
      <c r="B854" t="str">
        <v>CUST1181</v>
      </c>
      <c r="C854" s="3">
        <v>34.950000000000003</v>
      </c>
    </row>
    <row r="855" spans="2:3" x14ac:dyDescent="0.4">
      <c r="B855" t="str">
        <v>CUST1182</v>
      </c>
      <c r="C855" s="3">
        <v>119.85000000000001</v>
      </c>
    </row>
    <row r="856" spans="2:3" x14ac:dyDescent="0.4">
      <c r="B856" t="str">
        <v>CUST1183</v>
      </c>
      <c r="C856" s="3">
        <v>178.84000000000003</v>
      </c>
    </row>
    <row r="857" spans="2:3" x14ac:dyDescent="0.4">
      <c r="B857" t="str">
        <v>CUST1184</v>
      </c>
      <c r="C857" s="3">
        <v>118.92999999999999</v>
      </c>
    </row>
    <row r="858" spans="2:3" x14ac:dyDescent="0.4">
      <c r="B858" t="str">
        <v>CUST1185</v>
      </c>
      <c r="C858" s="3">
        <v>803.28</v>
      </c>
    </row>
    <row r="859" spans="2:3" x14ac:dyDescent="0.4">
      <c r="B859" t="str">
        <v>CUST1188</v>
      </c>
      <c r="C859" s="3">
        <v>203.93</v>
      </c>
    </row>
    <row r="860" spans="2:3" x14ac:dyDescent="0.4">
      <c r="B860" t="str">
        <v>CUST1189</v>
      </c>
      <c r="C860" s="3">
        <v>261.43</v>
      </c>
    </row>
    <row r="861" spans="2:3" x14ac:dyDescent="0.4">
      <c r="B861" t="str">
        <v>CUST1190</v>
      </c>
      <c r="C861" s="3">
        <v>407.32</v>
      </c>
    </row>
    <row r="862" spans="2:3" x14ac:dyDescent="0.4">
      <c r="B862" t="str">
        <v>CUST1191</v>
      </c>
      <c r="C862" s="3">
        <v>443.68999999999994</v>
      </c>
    </row>
    <row r="863" spans="2:3" x14ac:dyDescent="0.4">
      <c r="B863" t="str">
        <v>CUST1192</v>
      </c>
      <c r="C863" s="3">
        <v>303.92</v>
      </c>
    </row>
    <row r="864" spans="2:3" x14ac:dyDescent="0.4">
      <c r="B864" t="str">
        <v>CUST1193</v>
      </c>
      <c r="C864" s="3">
        <v>315.33</v>
      </c>
    </row>
    <row r="865" spans="2:3" x14ac:dyDescent="0.4">
      <c r="B865" t="str">
        <v>CUST1195</v>
      </c>
      <c r="C865" s="3">
        <v>273.46000000000004</v>
      </c>
    </row>
    <row r="866" spans="2:3" x14ac:dyDescent="0.4">
      <c r="B866" t="str">
        <v>CUST1196</v>
      </c>
      <c r="C866" s="3">
        <v>293.85000000000002</v>
      </c>
    </row>
    <row r="867" spans="2:3" x14ac:dyDescent="0.4">
      <c r="B867" t="str">
        <v>CUST1197</v>
      </c>
      <c r="C867" s="3">
        <v>121.85000000000001</v>
      </c>
    </row>
    <row r="868" spans="2:3" x14ac:dyDescent="0.4">
      <c r="B868" t="str">
        <v>CUST1200</v>
      </c>
      <c r="C868" s="3">
        <v>262.94</v>
      </c>
    </row>
    <row r="869" spans="2:3" x14ac:dyDescent="0.4">
      <c r="B869" t="str">
        <v>CUST1201</v>
      </c>
      <c r="C869" s="3">
        <v>59.95</v>
      </c>
    </row>
    <row r="870" spans="2:3" x14ac:dyDescent="0.4">
      <c r="B870" t="str">
        <v>CUST1202</v>
      </c>
      <c r="C870" s="3">
        <v>506.29</v>
      </c>
    </row>
    <row r="871" spans="2:3" x14ac:dyDescent="0.4">
      <c r="B871" t="str">
        <v>CUST1204</v>
      </c>
      <c r="C871" s="3">
        <v>345.98</v>
      </c>
    </row>
    <row r="872" spans="2:3" x14ac:dyDescent="0.4">
      <c r="B872" t="str">
        <v>CUST1205</v>
      </c>
      <c r="C872" s="3">
        <v>329.24</v>
      </c>
    </row>
    <row r="873" spans="2:3" x14ac:dyDescent="0.4">
      <c r="B873" t="str">
        <v>CUST1206</v>
      </c>
      <c r="C873" s="3">
        <v>182.97</v>
      </c>
    </row>
    <row r="874" spans="2:3" x14ac:dyDescent="0.4">
      <c r="B874" t="str">
        <v>CUST1208</v>
      </c>
      <c r="C874" s="3">
        <v>72.95</v>
      </c>
    </row>
    <row r="875" spans="2:3" x14ac:dyDescent="0.4">
      <c r="B875" t="str">
        <v>CUST1209</v>
      </c>
      <c r="C875" s="3">
        <v>504.83</v>
      </c>
    </row>
    <row r="876" spans="2:3" x14ac:dyDescent="0.4">
      <c r="B876" t="str">
        <v>CUST1210</v>
      </c>
      <c r="C876" s="3">
        <v>299.36</v>
      </c>
    </row>
    <row r="877" spans="2:3" x14ac:dyDescent="0.4">
      <c r="B877" t="str">
        <v>CUST1211</v>
      </c>
      <c r="C877" s="3">
        <v>236.95000000000002</v>
      </c>
    </row>
    <row r="878" spans="2:3" x14ac:dyDescent="0.4">
      <c r="B878" t="str">
        <v>CUST1212</v>
      </c>
      <c r="C878" s="3">
        <v>328.8</v>
      </c>
    </row>
    <row r="879" spans="2:3" x14ac:dyDescent="0.4">
      <c r="B879" t="str">
        <v>CUST1213</v>
      </c>
      <c r="C879" s="3">
        <v>54.95</v>
      </c>
    </row>
    <row r="880" spans="2:3" x14ac:dyDescent="0.4">
      <c r="B880" t="str">
        <v>CUST1214</v>
      </c>
      <c r="C880" s="3">
        <v>336.49</v>
      </c>
    </row>
    <row r="881" spans="2:3" x14ac:dyDescent="0.4">
      <c r="B881" t="str">
        <v>CUST1215</v>
      </c>
      <c r="C881" s="3">
        <v>238.42000000000002</v>
      </c>
    </row>
    <row r="882" spans="2:3" x14ac:dyDescent="0.4">
      <c r="B882" t="str">
        <v>CUST1217</v>
      </c>
      <c r="C882" s="3">
        <v>195.87</v>
      </c>
    </row>
    <row r="883" spans="2:3" x14ac:dyDescent="0.4">
      <c r="B883" t="str">
        <v>CUST1218</v>
      </c>
      <c r="C883" s="3">
        <v>360.8</v>
      </c>
    </row>
    <row r="884" spans="2:3" x14ac:dyDescent="0.4">
      <c r="B884" t="str">
        <v>CUST1219</v>
      </c>
      <c r="C884" s="3">
        <v>337.89</v>
      </c>
    </row>
    <row r="885" spans="2:3" x14ac:dyDescent="0.4">
      <c r="B885" t="str">
        <v>CUST1220</v>
      </c>
      <c r="C885" s="3">
        <v>106.9</v>
      </c>
    </row>
    <row r="886" spans="2:3" x14ac:dyDescent="0.4">
      <c r="B886" t="str">
        <v>CUST1221</v>
      </c>
      <c r="C886" s="3">
        <v>190.88</v>
      </c>
    </row>
    <row r="887" spans="2:3" x14ac:dyDescent="0.4">
      <c r="B887" t="str">
        <v>CUST1222</v>
      </c>
      <c r="C887" s="3">
        <v>170.45999999999998</v>
      </c>
    </row>
    <row r="888" spans="2:3" x14ac:dyDescent="0.4">
      <c r="B888" t="str">
        <v>CUST1223</v>
      </c>
      <c r="C888" s="3">
        <v>577.18999999999994</v>
      </c>
    </row>
    <row r="889" spans="2:3" x14ac:dyDescent="0.4">
      <c r="B889" t="str">
        <v>CUST1224</v>
      </c>
      <c r="C889" s="3">
        <v>312.33000000000004</v>
      </c>
    </row>
    <row r="890" spans="2:3" x14ac:dyDescent="0.4">
      <c r="B890" t="str">
        <v>CUST1225</v>
      </c>
      <c r="C890" s="3">
        <v>81.88</v>
      </c>
    </row>
    <row r="891" spans="2:3" x14ac:dyDescent="0.4">
      <c r="B891" t="str">
        <v>CUST1226</v>
      </c>
      <c r="C891" s="3">
        <v>131.44999999999999</v>
      </c>
    </row>
    <row r="892" spans="2:3" x14ac:dyDescent="0.4">
      <c r="B892" t="str">
        <v>CUST1227</v>
      </c>
      <c r="C892" s="3">
        <v>33</v>
      </c>
    </row>
    <row r="893" spans="2:3" x14ac:dyDescent="0.4">
      <c r="B893" t="str">
        <v>CUST1228</v>
      </c>
      <c r="C893" s="3">
        <v>715.99</v>
      </c>
    </row>
    <row r="894" spans="2:3" x14ac:dyDescent="0.4">
      <c r="B894" t="str">
        <v>CUST1229</v>
      </c>
      <c r="C894" s="3">
        <v>548.76</v>
      </c>
    </row>
    <row r="895" spans="2:3" x14ac:dyDescent="0.4">
      <c r="B895" t="str">
        <v>CUST1231</v>
      </c>
      <c r="C895" s="3">
        <v>363.76</v>
      </c>
    </row>
    <row r="896" spans="2:3" x14ac:dyDescent="0.4">
      <c r="B896" t="str">
        <v>CUST1232</v>
      </c>
      <c r="C896" s="3">
        <v>110</v>
      </c>
    </row>
    <row r="897" spans="2:3" x14ac:dyDescent="0.4">
      <c r="B897" t="str">
        <v>CUST1233</v>
      </c>
      <c r="C897" s="3">
        <v>36.989999999999995</v>
      </c>
    </row>
    <row r="898" spans="2:3" x14ac:dyDescent="0.4">
      <c r="B898" t="str">
        <v>CUST1234</v>
      </c>
      <c r="C898" s="3">
        <v>413.44</v>
      </c>
    </row>
    <row r="899" spans="2:3" x14ac:dyDescent="0.4">
      <c r="B899" t="str">
        <v>CUST1235</v>
      </c>
      <c r="C899" s="3">
        <v>161.39000000000001</v>
      </c>
    </row>
    <row r="900" spans="2:3" x14ac:dyDescent="0.4">
      <c r="B900" t="str">
        <v>CUST1237</v>
      </c>
      <c r="C900" s="3">
        <v>26.49</v>
      </c>
    </row>
    <row r="901" spans="2:3" x14ac:dyDescent="0.4">
      <c r="B901" t="str">
        <v>CUST1238</v>
      </c>
      <c r="C901" s="3">
        <v>73.44</v>
      </c>
    </row>
    <row r="902" spans="2:3" x14ac:dyDescent="0.4">
      <c r="B902" t="str">
        <v>CUST1240</v>
      </c>
      <c r="C902" s="3">
        <v>573.72</v>
      </c>
    </row>
    <row r="903" spans="2:3" x14ac:dyDescent="0.4">
      <c r="B903" t="str">
        <v>CUST1241</v>
      </c>
      <c r="C903" s="3">
        <v>118.45</v>
      </c>
    </row>
    <row r="904" spans="2:3" x14ac:dyDescent="0.4">
      <c r="B904" t="str">
        <v>CUST1243</v>
      </c>
      <c r="C904" s="3">
        <v>227.48000000000002</v>
      </c>
    </row>
    <row r="905" spans="2:3" x14ac:dyDescent="0.4">
      <c r="B905" t="str">
        <v>CUST1245</v>
      </c>
      <c r="C905" s="3">
        <v>277.49</v>
      </c>
    </row>
    <row r="906" spans="2:3" x14ac:dyDescent="0.4">
      <c r="B906" t="str">
        <v>CUST1247</v>
      </c>
      <c r="C906" s="3">
        <v>333.37</v>
      </c>
    </row>
    <row r="907" spans="2:3" x14ac:dyDescent="0.4">
      <c r="B907" t="str">
        <v>CUST1248</v>
      </c>
      <c r="C907" s="3">
        <v>49.49</v>
      </c>
    </row>
    <row r="908" spans="2:3" x14ac:dyDescent="0.4">
      <c r="B908" t="str">
        <v>CUST1250</v>
      </c>
      <c r="C908" s="3">
        <v>454.1</v>
      </c>
    </row>
    <row r="909" spans="2:3" x14ac:dyDescent="0.4">
      <c r="B909" t="str">
        <v>CUST1252</v>
      </c>
      <c r="C909" s="3">
        <v>280.48</v>
      </c>
    </row>
    <row r="910" spans="2:3" x14ac:dyDescent="0.4">
      <c r="B910" t="str">
        <v>CUST1253</v>
      </c>
      <c r="C910" s="3">
        <v>49.49</v>
      </c>
    </row>
    <row r="911" spans="2:3" x14ac:dyDescent="0.4">
      <c r="B911" t="str">
        <v>CUST1254</v>
      </c>
      <c r="C911" s="3">
        <v>83.5</v>
      </c>
    </row>
    <row r="912" spans="2:3" x14ac:dyDescent="0.4">
      <c r="B912" t="str">
        <v>CUST1255</v>
      </c>
      <c r="C912" s="3">
        <v>161.49</v>
      </c>
    </row>
    <row r="913" spans="2:3" x14ac:dyDescent="0.4">
      <c r="B913" t="str">
        <v>CUST1256</v>
      </c>
      <c r="C913" s="3">
        <v>350.32000000000005</v>
      </c>
    </row>
    <row r="914" spans="2:3" x14ac:dyDescent="0.4">
      <c r="B914" t="str">
        <v>CUST1257</v>
      </c>
      <c r="C914" s="3">
        <v>369.48</v>
      </c>
    </row>
    <row r="915" spans="2:3" x14ac:dyDescent="0.4">
      <c r="B915" t="str">
        <v>CUST1259</v>
      </c>
      <c r="C915" s="3">
        <v>26.49</v>
      </c>
    </row>
    <row r="916" spans="2:3" x14ac:dyDescent="0.4">
      <c r="B916" t="str">
        <v>CUST1260</v>
      </c>
      <c r="C916" s="3">
        <v>166.39</v>
      </c>
    </row>
    <row r="917" spans="2:3" x14ac:dyDescent="0.4">
      <c r="B917" t="str">
        <v>CUST1262</v>
      </c>
      <c r="C917" s="3">
        <v>319.83000000000004</v>
      </c>
    </row>
    <row r="918" spans="2:3" x14ac:dyDescent="0.4">
      <c r="B918" t="str">
        <v>CUST1263</v>
      </c>
      <c r="C918" s="3">
        <v>186.97</v>
      </c>
    </row>
    <row r="919" spans="2:3" x14ac:dyDescent="0.4">
      <c r="B919" t="str">
        <v>CUST1265</v>
      </c>
      <c r="C919" s="3">
        <v>149.44999999999999</v>
      </c>
    </row>
    <row r="920" spans="2:3" x14ac:dyDescent="0.4">
      <c r="B920" t="str">
        <v>CUST1268</v>
      </c>
      <c r="C920" s="3">
        <v>570.35</v>
      </c>
    </row>
    <row r="921" spans="2:3" x14ac:dyDescent="0.4">
      <c r="B921" t="str">
        <v>CUST1269</v>
      </c>
      <c r="C921" s="3">
        <v>204.48000000000002</v>
      </c>
    </row>
    <row r="922" spans="2:3" x14ac:dyDescent="0.4">
      <c r="B922" t="str">
        <v>CUST1272</v>
      </c>
      <c r="C922" s="3">
        <v>61.95</v>
      </c>
    </row>
    <row r="923" spans="2:3" x14ac:dyDescent="0.4">
      <c r="B923" t="str">
        <v>CUST1276</v>
      </c>
      <c r="C923" s="3">
        <v>73.989999999999995</v>
      </c>
    </row>
    <row r="924" spans="2:3" x14ac:dyDescent="0.4">
      <c r="B924" t="str">
        <v>CUST1277</v>
      </c>
      <c r="C924" s="3">
        <v>196.9</v>
      </c>
    </row>
    <row r="925" spans="2:3" x14ac:dyDescent="0.4">
      <c r="B925" t="str">
        <v>CUST1280</v>
      </c>
      <c r="C925" s="3">
        <v>41.95</v>
      </c>
    </row>
    <row r="926" spans="2:3" x14ac:dyDescent="0.4">
      <c r="B926" t="str">
        <v>CUST1282</v>
      </c>
      <c r="C926" s="3">
        <v>174.98</v>
      </c>
    </row>
    <row r="927" spans="2:3" x14ac:dyDescent="0.4">
      <c r="B927" t="str">
        <v>CUST1283</v>
      </c>
      <c r="C927" s="3">
        <v>332.87</v>
      </c>
    </row>
    <row r="928" spans="2:3" x14ac:dyDescent="0.4">
      <c r="B928" t="str">
        <v>CUST1284</v>
      </c>
      <c r="C928" s="3">
        <v>16.989999999999998</v>
      </c>
    </row>
    <row r="929" spans="2:3" x14ac:dyDescent="0.4">
      <c r="B929" t="str">
        <v>CUST1285</v>
      </c>
      <c r="C929" s="3">
        <v>40.5</v>
      </c>
    </row>
    <row r="930" spans="2:3" x14ac:dyDescent="0.4">
      <c r="B930" t="str">
        <v>CUST1286</v>
      </c>
      <c r="C930" s="3">
        <v>285.89999999999998</v>
      </c>
    </row>
    <row r="931" spans="2:3" x14ac:dyDescent="0.4">
      <c r="B931" t="str">
        <v>CUST1287</v>
      </c>
      <c r="C931" s="3">
        <v>174.4</v>
      </c>
    </row>
    <row r="932" spans="2:3" x14ac:dyDescent="0.4">
      <c r="B932" t="str">
        <v>CUST1289</v>
      </c>
      <c r="C932" s="3">
        <v>81.45</v>
      </c>
    </row>
    <row r="933" spans="2:3" x14ac:dyDescent="0.4">
      <c r="B933" t="str">
        <v>CUST1292</v>
      </c>
      <c r="C933" s="3">
        <v>407.82</v>
      </c>
    </row>
    <row r="934" spans="2:3" x14ac:dyDescent="0.4">
      <c r="B934" t="str">
        <v>CUST1293</v>
      </c>
      <c r="C934" s="3">
        <v>442.27000000000004</v>
      </c>
    </row>
    <row r="935" spans="2:3" x14ac:dyDescent="0.4">
      <c r="B935" t="str">
        <v>CUST1294</v>
      </c>
      <c r="C935" s="3">
        <v>159.97</v>
      </c>
    </row>
    <row r="936" spans="2:3" x14ac:dyDescent="0.4">
      <c r="B936" t="str">
        <v>CUST1295</v>
      </c>
      <c r="C936" s="3">
        <v>612.80999999999995</v>
      </c>
    </row>
    <row r="937" spans="2:3" x14ac:dyDescent="0.4">
      <c r="B937" t="str">
        <v>CUST1296</v>
      </c>
      <c r="C937" s="3">
        <v>316.94</v>
      </c>
    </row>
    <row r="938" spans="2:3" x14ac:dyDescent="0.4">
      <c r="B938" t="str">
        <v>CUST1297</v>
      </c>
      <c r="C938" s="3">
        <v>131</v>
      </c>
    </row>
    <row r="939" spans="2:3" x14ac:dyDescent="0.4">
      <c r="B939" t="str">
        <v>CUST1298</v>
      </c>
      <c r="C939" s="3">
        <v>373.70000000000005</v>
      </c>
    </row>
    <row r="940" spans="2:3" x14ac:dyDescent="0.4">
      <c r="B940" t="str">
        <v>CUST1299</v>
      </c>
      <c r="C940" s="3">
        <v>134.44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86F1-05C4-4DA2-A865-547B23055F5F}">
  <dimension ref="A1:C52"/>
  <sheetViews>
    <sheetView topLeftCell="A37" workbookViewId="0">
      <selection activeCell="B49" sqref="B49:B52"/>
    </sheetView>
  </sheetViews>
  <sheetFormatPr defaultRowHeight="24" x14ac:dyDescent="0.4"/>
  <cols>
    <col min="1" max="1" width="26.83203125" bestFit="1" customWidth="1"/>
    <col min="2" max="2" width="26.6640625" bestFit="1" customWidth="1"/>
    <col min="3" max="3" width="17.75" bestFit="1" customWidth="1"/>
  </cols>
  <sheetData>
    <row r="1" spans="1:3" x14ac:dyDescent="0.4">
      <c r="A1" s="4" t="s">
        <v>115</v>
      </c>
      <c r="B1" s="4" t="s">
        <v>116</v>
      </c>
      <c r="C1" s="4" t="s">
        <v>25</v>
      </c>
    </row>
    <row r="2" spans="1:3" x14ac:dyDescent="0.4">
      <c r="A2" t="s">
        <v>72</v>
      </c>
      <c r="B2" t="s">
        <v>29</v>
      </c>
      <c r="C2" t="s">
        <v>111</v>
      </c>
    </row>
    <row r="3" spans="1:3" x14ac:dyDescent="0.4">
      <c r="A3" t="s">
        <v>113</v>
      </c>
      <c r="B3" t="s">
        <v>30</v>
      </c>
      <c r="C3" t="s">
        <v>110</v>
      </c>
    </row>
    <row r="4" spans="1:3" x14ac:dyDescent="0.4">
      <c r="A4" t="s">
        <v>73</v>
      </c>
      <c r="B4" t="s">
        <v>31</v>
      </c>
      <c r="C4" t="s">
        <v>110</v>
      </c>
    </row>
    <row r="5" spans="1:3" x14ac:dyDescent="0.4">
      <c r="A5" t="s">
        <v>74</v>
      </c>
      <c r="B5" t="s">
        <v>32</v>
      </c>
      <c r="C5" t="s">
        <v>110</v>
      </c>
    </row>
    <row r="6" spans="1:3" x14ac:dyDescent="0.4">
      <c r="A6" t="s">
        <v>114</v>
      </c>
      <c r="B6" t="s">
        <v>33</v>
      </c>
      <c r="C6" t="s">
        <v>110</v>
      </c>
    </row>
    <row r="7" spans="1:3" x14ac:dyDescent="0.4">
      <c r="A7" t="s">
        <v>75</v>
      </c>
      <c r="B7" t="s">
        <v>71</v>
      </c>
      <c r="C7" t="s">
        <v>103</v>
      </c>
    </row>
    <row r="8" spans="1:3" x14ac:dyDescent="0.4">
      <c r="A8" t="s">
        <v>76</v>
      </c>
      <c r="B8" t="s">
        <v>34</v>
      </c>
      <c r="C8" t="s">
        <v>110</v>
      </c>
    </row>
    <row r="9" spans="1:3" x14ac:dyDescent="0.4">
      <c r="A9" t="s">
        <v>109</v>
      </c>
      <c r="B9" t="s">
        <v>35</v>
      </c>
      <c r="C9" t="s">
        <v>110</v>
      </c>
    </row>
    <row r="10" spans="1:3" x14ac:dyDescent="0.4">
      <c r="A10" t="s">
        <v>77</v>
      </c>
      <c r="B10" t="s">
        <v>36</v>
      </c>
      <c r="C10" t="s">
        <v>110</v>
      </c>
    </row>
    <row r="11" spans="1:3" x14ac:dyDescent="0.4">
      <c r="A11" t="s">
        <v>108</v>
      </c>
      <c r="B11" t="s">
        <v>37</v>
      </c>
      <c r="C11" t="s">
        <v>111</v>
      </c>
    </row>
    <row r="12" spans="1:3" x14ac:dyDescent="0.4">
      <c r="A12" t="s">
        <v>78</v>
      </c>
      <c r="B12" t="s">
        <v>38</v>
      </c>
      <c r="C12" t="s">
        <v>103</v>
      </c>
    </row>
    <row r="13" spans="1:3" x14ac:dyDescent="0.4">
      <c r="A13" t="s">
        <v>79</v>
      </c>
      <c r="B13" t="s">
        <v>39</v>
      </c>
      <c r="C13" t="s">
        <v>103</v>
      </c>
    </row>
    <row r="14" spans="1:3" x14ac:dyDescent="0.4">
      <c r="A14" t="s">
        <v>80</v>
      </c>
      <c r="B14" t="s">
        <v>40</v>
      </c>
      <c r="C14" t="s">
        <v>110</v>
      </c>
    </row>
    <row r="15" spans="1:3" x14ac:dyDescent="0.4">
      <c r="A15" t="s">
        <v>104</v>
      </c>
      <c r="B15" t="s">
        <v>41</v>
      </c>
      <c r="C15" t="s">
        <v>110</v>
      </c>
    </row>
    <row r="16" spans="1:3" x14ac:dyDescent="0.4">
      <c r="A16" t="s">
        <v>72</v>
      </c>
      <c r="B16" t="s">
        <v>42</v>
      </c>
      <c r="C16" t="s">
        <v>111</v>
      </c>
    </row>
    <row r="17" spans="1:3" x14ac:dyDescent="0.4">
      <c r="A17" t="s">
        <v>105</v>
      </c>
      <c r="B17" t="s">
        <v>112</v>
      </c>
      <c r="C17" t="s">
        <v>111</v>
      </c>
    </row>
    <row r="18" spans="1:3" x14ac:dyDescent="0.4">
      <c r="A18" t="s">
        <v>81</v>
      </c>
      <c r="B18" t="s">
        <v>43</v>
      </c>
      <c r="C18" t="s">
        <v>110</v>
      </c>
    </row>
    <row r="19" spans="1:3" x14ac:dyDescent="0.4">
      <c r="A19" t="s">
        <v>82</v>
      </c>
      <c r="B19" t="s">
        <v>44</v>
      </c>
      <c r="C19" t="s">
        <v>103</v>
      </c>
    </row>
    <row r="20" spans="1:3" x14ac:dyDescent="0.4">
      <c r="A20" t="s">
        <v>83</v>
      </c>
      <c r="B20" t="s">
        <v>45</v>
      </c>
      <c r="C20" t="s">
        <v>106</v>
      </c>
    </row>
    <row r="21" spans="1:3" x14ac:dyDescent="0.4">
      <c r="A21" t="s">
        <v>84</v>
      </c>
      <c r="B21" t="s">
        <v>46</v>
      </c>
      <c r="C21" t="s">
        <v>106</v>
      </c>
    </row>
    <row r="22" spans="1:3" x14ac:dyDescent="0.4">
      <c r="A22" t="s">
        <v>85</v>
      </c>
      <c r="B22" t="s">
        <v>47</v>
      </c>
      <c r="C22" t="s">
        <v>106</v>
      </c>
    </row>
    <row r="23" spans="1:3" x14ac:dyDescent="0.4">
      <c r="A23" t="s">
        <v>86</v>
      </c>
      <c r="B23" t="s">
        <v>48</v>
      </c>
      <c r="C23" t="s">
        <v>107</v>
      </c>
    </row>
    <row r="24" spans="1:3" x14ac:dyDescent="0.4">
      <c r="A24" t="s">
        <v>117</v>
      </c>
      <c r="B24" t="s">
        <v>49</v>
      </c>
      <c r="C24" t="s">
        <v>107</v>
      </c>
    </row>
    <row r="25" spans="1:3" x14ac:dyDescent="0.4">
      <c r="A25" t="s">
        <v>87</v>
      </c>
      <c r="B25" t="s">
        <v>50</v>
      </c>
      <c r="C25" t="s">
        <v>103</v>
      </c>
    </row>
    <row r="26" spans="1:3" x14ac:dyDescent="0.4">
      <c r="A26" t="s">
        <v>88</v>
      </c>
      <c r="B26" t="s">
        <v>51</v>
      </c>
      <c r="C26" t="s">
        <v>103</v>
      </c>
    </row>
    <row r="27" spans="1:3" x14ac:dyDescent="0.4">
      <c r="A27" t="s">
        <v>89</v>
      </c>
      <c r="B27" t="s">
        <v>52</v>
      </c>
      <c r="C27" t="s">
        <v>110</v>
      </c>
    </row>
    <row r="28" spans="1:3" x14ac:dyDescent="0.4">
      <c r="A28" t="s">
        <v>90</v>
      </c>
      <c r="B28" t="s">
        <v>53</v>
      </c>
      <c r="C28" t="s">
        <v>106</v>
      </c>
    </row>
    <row r="29" spans="1:3" x14ac:dyDescent="0.4">
      <c r="A29" t="s">
        <v>91</v>
      </c>
      <c r="B29" t="s">
        <v>54</v>
      </c>
      <c r="C29" t="s">
        <v>110</v>
      </c>
    </row>
    <row r="30" spans="1:3" x14ac:dyDescent="0.4">
      <c r="A30" t="s">
        <v>118</v>
      </c>
      <c r="B30" t="s">
        <v>55</v>
      </c>
      <c r="C30" t="s">
        <v>110</v>
      </c>
    </row>
    <row r="31" spans="1:3" x14ac:dyDescent="0.4">
      <c r="A31" t="s">
        <v>92</v>
      </c>
      <c r="B31" t="s">
        <v>56</v>
      </c>
      <c r="C31" t="s">
        <v>103</v>
      </c>
    </row>
    <row r="32" spans="1:3" x14ac:dyDescent="0.4">
      <c r="A32" t="s">
        <v>93</v>
      </c>
      <c r="B32" t="s">
        <v>57</v>
      </c>
      <c r="C32" t="s">
        <v>110</v>
      </c>
    </row>
    <row r="33" spans="1:3" x14ac:dyDescent="0.4">
      <c r="A33" t="s">
        <v>94</v>
      </c>
      <c r="B33" t="s">
        <v>58</v>
      </c>
      <c r="C33" t="s">
        <v>110</v>
      </c>
    </row>
    <row r="34" spans="1:3" x14ac:dyDescent="0.4">
      <c r="A34" t="s">
        <v>95</v>
      </c>
      <c r="B34" t="s">
        <v>59</v>
      </c>
      <c r="C34" t="s">
        <v>110</v>
      </c>
    </row>
    <row r="35" spans="1:3" x14ac:dyDescent="0.4">
      <c r="A35" t="s">
        <v>96</v>
      </c>
      <c r="B35" t="s">
        <v>60</v>
      </c>
      <c r="C35" t="s">
        <v>110</v>
      </c>
    </row>
    <row r="36" spans="1:3" x14ac:dyDescent="0.4">
      <c r="A36" t="s">
        <v>97</v>
      </c>
      <c r="B36" t="s">
        <v>61</v>
      </c>
      <c r="C36" t="s">
        <v>110</v>
      </c>
    </row>
    <row r="37" spans="1:3" x14ac:dyDescent="0.4">
      <c r="A37" t="s">
        <v>98</v>
      </c>
      <c r="B37" t="s">
        <v>62</v>
      </c>
      <c r="C37" t="s">
        <v>111</v>
      </c>
    </row>
    <row r="38" spans="1:3" x14ac:dyDescent="0.4">
      <c r="A38" t="s">
        <v>99</v>
      </c>
      <c r="B38" t="s">
        <v>63</v>
      </c>
      <c r="C38" t="s">
        <v>106</v>
      </c>
    </row>
    <row r="39" spans="1:3" x14ac:dyDescent="0.4">
      <c r="A39" t="s">
        <v>100</v>
      </c>
      <c r="B39" t="s">
        <v>64</v>
      </c>
      <c r="C39" t="s">
        <v>107</v>
      </c>
    </row>
    <row r="40" spans="1:3" x14ac:dyDescent="0.4">
      <c r="A40" t="s">
        <v>119</v>
      </c>
      <c r="B40" t="s">
        <v>65</v>
      </c>
      <c r="C40" t="s">
        <v>110</v>
      </c>
    </row>
    <row r="41" spans="1:3" x14ac:dyDescent="0.4">
      <c r="A41" t="s">
        <v>101</v>
      </c>
      <c r="B41" t="s">
        <v>66</v>
      </c>
      <c r="C41" t="s">
        <v>106</v>
      </c>
    </row>
    <row r="42" spans="1:3" x14ac:dyDescent="0.4">
      <c r="A42" t="s">
        <v>120</v>
      </c>
      <c r="B42" t="s">
        <v>121</v>
      </c>
      <c r="C42" t="s">
        <v>103</v>
      </c>
    </row>
    <row r="43" spans="1:3" x14ac:dyDescent="0.4">
      <c r="A43" t="s">
        <v>122</v>
      </c>
      <c r="B43" t="s">
        <v>67</v>
      </c>
      <c r="C43" t="s">
        <v>110</v>
      </c>
    </row>
    <row r="44" spans="1:3" x14ac:dyDescent="0.4">
      <c r="A44" t="s">
        <v>102</v>
      </c>
      <c r="B44" t="s">
        <v>68</v>
      </c>
      <c r="C44" t="s">
        <v>111</v>
      </c>
    </row>
    <row r="45" spans="1:3" x14ac:dyDescent="0.4">
      <c r="A45" t="s">
        <v>124</v>
      </c>
      <c r="B45" t="s">
        <v>123</v>
      </c>
      <c r="C45" t="s">
        <v>110</v>
      </c>
    </row>
    <row r="46" spans="1:3" x14ac:dyDescent="0.4">
      <c r="A46" t="s">
        <v>125</v>
      </c>
      <c r="B46" t="s">
        <v>69</v>
      </c>
      <c r="C46" t="s">
        <v>107</v>
      </c>
    </row>
    <row r="47" spans="1:3" x14ac:dyDescent="0.4">
      <c r="A47" t="s">
        <v>126</v>
      </c>
      <c r="B47" t="s">
        <v>70</v>
      </c>
      <c r="C47" t="s">
        <v>110</v>
      </c>
    </row>
    <row r="48" spans="1:3" x14ac:dyDescent="0.4">
      <c r="A48" t="s">
        <v>127</v>
      </c>
      <c r="B48" t="s">
        <v>128</v>
      </c>
      <c r="C48" t="s">
        <v>110</v>
      </c>
    </row>
    <row r="49" spans="1:3" x14ac:dyDescent="0.4">
      <c r="A49" t="s">
        <v>2766</v>
      </c>
      <c r="B49" t="s">
        <v>2767</v>
      </c>
      <c r="C49" t="s">
        <v>110</v>
      </c>
    </row>
    <row r="50" spans="1:3" x14ac:dyDescent="0.4">
      <c r="A50" t="s">
        <v>2768</v>
      </c>
      <c r="B50" t="s">
        <v>2769</v>
      </c>
      <c r="C50" t="s">
        <v>110</v>
      </c>
    </row>
    <row r="51" spans="1:3" x14ac:dyDescent="0.4">
      <c r="A51" t="s">
        <v>2770</v>
      </c>
      <c r="B51" t="s">
        <v>2771</v>
      </c>
      <c r="C51" t="s">
        <v>110</v>
      </c>
    </row>
    <row r="52" spans="1:3" x14ac:dyDescent="0.4">
      <c r="A52" t="s">
        <v>2772</v>
      </c>
      <c r="B52" t="s">
        <v>2773</v>
      </c>
      <c r="C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 Exercises</vt:lpstr>
      <vt:lpstr>Products</vt:lpstr>
      <vt:lpstr>Orders</vt:lpstr>
      <vt:lpstr>Order_Products</vt:lpstr>
      <vt:lpstr>SummaryTables</vt:lpstr>
      <vt:lpstr>MakingUpGames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Paterson</dc:creator>
  <cp:lastModifiedBy>Elmo Paterson</cp:lastModifiedBy>
  <dcterms:created xsi:type="dcterms:W3CDTF">2025-04-06T09:38:07Z</dcterms:created>
  <dcterms:modified xsi:type="dcterms:W3CDTF">2025-04-09T11:14:23Z</dcterms:modified>
</cp:coreProperties>
</file>