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https://unican-my.sharepoint.com/personal/marinab_unican_es/Documents/2023/2023 ARTICULOS/2023 CARBONATOS/BIOGEOSCIENCES/revision/2nd review 22_12_2023/"/>
    </mc:Choice>
  </mc:AlternateContent>
  <xr:revisionPtr revIDLastSave="3" documentId="8_{E847E793-2F65-4E80-AAC8-2B5102E7F676}" xr6:coauthVersionLast="36" xr6:coauthVersionMax="47" xr10:uidLastSave="{D990FD2A-6D66-400E-A232-965E1C3B22D0}"/>
  <bookViews>
    <workbookView xWindow="-90" yWindow="-90" windowWidth="18630" windowHeight="10995" tabRatio="604" xr2:uid="{A67F845B-3A14-4A96-A433-128FA75F7525}"/>
  </bookViews>
  <sheets>
    <sheet name="B1_Dates" sheetId="19" r:id="rId1"/>
    <sheet name="B2-Modern_data" sheetId="4" r:id="rId2"/>
    <sheet name="B3-Samples-Raw" sheetId="16" r:id="rId3"/>
    <sheet name="B4-Mean-values" sheetId="12" r:id="rId4"/>
    <sheet name="B5-Model-extrema" sheetId="8" r:id="rId5"/>
    <sheet name="B6-Temperatures-estimations" sheetId="18" r:id="rId6"/>
  </sheets>
  <definedNames>
    <definedName name="_xlnm._FilterDatabase" localSheetId="2" hidden="1">'B3-Samples-Raw'!$A$1:$J$689</definedName>
    <definedName name="_xlnm._FilterDatabase" localSheetId="3" hidden="1">'B4-Mean-values'!$A$1:$U$45</definedName>
    <definedName name="_xlnm._FilterDatabase" localSheetId="5" hidden="1">'B6-Temperatures-estimations'!$A$4:$O$46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3" i="12" l="1"/>
  <c r="U42" i="12"/>
  <c r="U41" i="12"/>
  <c r="U27" i="12"/>
  <c r="U23" i="12"/>
  <c r="F43" i="18"/>
  <c r="G43" i="18" s="1"/>
  <c r="H43" i="18" s="1"/>
  <c r="I43" i="18" s="1"/>
  <c r="F42" i="18"/>
  <c r="G42" i="18" s="1"/>
  <c r="H42" i="18" s="1"/>
  <c r="I42" i="18" s="1"/>
  <c r="F41" i="18"/>
  <c r="G41" i="18" s="1"/>
  <c r="H41" i="18" s="1"/>
  <c r="I41" i="18" s="1"/>
  <c r="F40" i="18"/>
  <c r="G40" i="18" s="1"/>
  <c r="H40" i="18" s="1"/>
  <c r="I40" i="18" s="1"/>
  <c r="F38" i="18"/>
  <c r="G38" i="18" s="1"/>
  <c r="H38" i="18" s="1"/>
  <c r="I38" i="18" s="1"/>
  <c r="F37" i="18"/>
  <c r="G37" i="18" s="1"/>
  <c r="H37" i="18" s="1"/>
  <c r="I37" i="18" s="1"/>
  <c r="F36" i="18"/>
  <c r="G36" i="18" s="1"/>
  <c r="H36" i="18" s="1"/>
  <c r="I36" i="18" s="1"/>
  <c r="F35" i="18"/>
  <c r="G35" i="18" s="1"/>
  <c r="H35" i="18" s="1"/>
  <c r="I35" i="18" s="1"/>
  <c r="F34" i="18"/>
  <c r="G34" i="18" s="1"/>
  <c r="H34" i="18" s="1"/>
  <c r="I34" i="18" s="1"/>
  <c r="F33" i="18"/>
  <c r="G33" i="18" s="1"/>
  <c r="H33" i="18" s="1"/>
  <c r="I33" i="18" s="1"/>
  <c r="F32" i="18"/>
  <c r="G32" i="18" s="1"/>
  <c r="H32" i="18" s="1"/>
  <c r="I32" i="18" s="1"/>
  <c r="F31" i="18"/>
  <c r="G31" i="18" s="1"/>
  <c r="H31" i="18" s="1"/>
  <c r="I31" i="18" s="1"/>
  <c r="F30" i="18"/>
  <c r="G30" i="18" s="1"/>
  <c r="H30" i="18" s="1"/>
  <c r="I30" i="18" s="1"/>
  <c r="F29" i="18"/>
  <c r="G29" i="18" s="1"/>
  <c r="H29" i="18" s="1"/>
  <c r="I29" i="18" s="1"/>
  <c r="F28" i="18"/>
  <c r="G28" i="18" s="1"/>
  <c r="H28" i="18" s="1"/>
  <c r="I28" i="18" s="1"/>
  <c r="F27" i="18"/>
  <c r="G27" i="18" s="1"/>
  <c r="H27" i="18" s="1"/>
  <c r="I27" i="18" s="1"/>
  <c r="F26" i="18"/>
  <c r="G26" i="18" s="1"/>
  <c r="H26" i="18" s="1"/>
  <c r="I26" i="18" s="1"/>
  <c r="F23" i="18"/>
  <c r="G23" i="18" s="1"/>
  <c r="H23" i="18" s="1"/>
  <c r="I23" i="18" s="1"/>
  <c r="F22" i="18"/>
  <c r="G22" i="18" s="1"/>
  <c r="H22" i="18" s="1"/>
  <c r="I22" i="18" s="1"/>
  <c r="F20" i="18"/>
  <c r="G20" i="18" s="1"/>
  <c r="H20" i="18" s="1"/>
  <c r="I20" i="18" s="1"/>
  <c r="F18" i="18"/>
  <c r="G18" i="18" s="1"/>
  <c r="H18" i="18" s="1"/>
  <c r="I18" i="18" s="1"/>
  <c r="F17" i="18"/>
  <c r="G17" i="18" s="1"/>
  <c r="H17" i="18" s="1"/>
  <c r="I17" i="18" s="1"/>
  <c r="F16" i="18"/>
  <c r="G16" i="18" s="1"/>
  <c r="H16" i="18" s="1"/>
  <c r="I16" i="18" s="1"/>
  <c r="F14" i="18"/>
  <c r="G14" i="18" s="1"/>
  <c r="H14" i="18" s="1"/>
  <c r="I14" i="18" s="1"/>
  <c r="F13" i="18"/>
  <c r="G13" i="18" s="1"/>
  <c r="H13" i="18" s="1"/>
  <c r="I13" i="18" s="1"/>
  <c r="F12" i="18"/>
  <c r="G12" i="18" s="1"/>
  <c r="H12" i="18" s="1"/>
  <c r="I12" i="18" s="1"/>
  <c r="F11" i="18"/>
  <c r="G11" i="18" s="1"/>
  <c r="H11" i="18" s="1"/>
  <c r="I11" i="18" s="1"/>
  <c r="F10" i="18"/>
  <c r="G10" i="18" s="1"/>
  <c r="H10" i="18" s="1"/>
  <c r="I10" i="18" s="1"/>
  <c r="F9" i="18"/>
  <c r="G9" i="18" s="1"/>
  <c r="H9" i="18" s="1"/>
  <c r="I9" i="18" s="1"/>
  <c r="F8" i="18"/>
  <c r="G8" i="18" s="1"/>
  <c r="H8" i="18" s="1"/>
  <c r="I8" i="18" s="1"/>
  <c r="F7" i="18"/>
  <c r="G7" i="18" s="1"/>
  <c r="H7" i="18" s="1"/>
  <c r="I7" i="18" s="1"/>
  <c r="F6" i="18"/>
  <c r="G6" i="18" s="1"/>
  <c r="H6" i="18" s="1"/>
  <c r="I6" i="18" s="1"/>
  <c r="F5" i="18"/>
  <c r="G5" i="18" s="1"/>
  <c r="H5" i="18" s="1"/>
  <c r="I5" i="18" s="1"/>
  <c r="F134" i="18" l="1"/>
  <c r="G134" i="18" s="1"/>
  <c r="H134" i="18" s="1"/>
  <c r="I134" i="18" s="1"/>
  <c r="F133" i="18"/>
  <c r="G133" i="18" s="1"/>
  <c r="H133" i="18" s="1"/>
  <c r="I133" i="18" s="1"/>
  <c r="F132" i="18"/>
  <c r="G132" i="18" s="1"/>
  <c r="H132" i="18" s="1"/>
  <c r="I132" i="18" s="1"/>
  <c r="F131" i="18"/>
  <c r="G131" i="18" s="1"/>
  <c r="H131" i="18" s="1"/>
  <c r="I131" i="18" s="1"/>
  <c r="F129" i="18"/>
  <c r="G129" i="18" s="1"/>
  <c r="H129" i="18" s="1"/>
  <c r="I129" i="18" s="1"/>
  <c r="F127" i="18"/>
  <c r="G127" i="18" s="1"/>
  <c r="H127" i="18" s="1"/>
  <c r="I127" i="18" s="1"/>
  <c r="F126" i="18"/>
  <c r="G126" i="18" s="1"/>
  <c r="H126" i="18" s="1"/>
  <c r="I126" i="18" s="1"/>
  <c r="G125" i="18"/>
  <c r="H125" i="18" s="1"/>
  <c r="I125" i="18" s="1"/>
  <c r="F125" i="18"/>
  <c r="F124" i="18"/>
  <c r="G124" i="18" s="1"/>
  <c r="H124" i="18" s="1"/>
  <c r="I124" i="18" s="1"/>
  <c r="F123" i="18"/>
  <c r="G123" i="18" s="1"/>
  <c r="H123" i="18" s="1"/>
  <c r="I123" i="18" s="1"/>
  <c r="F122" i="18"/>
  <c r="G122" i="18" s="1"/>
  <c r="H122" i="18" s="1"/>
  <c r="I122" i="18" s="1"/>
  <c r="F120" i="18"/>
  <c r="G120" i="18" s="1"/>
  <c r="H120" i="18" s="1"/>
  <c r="I120" i="18" s="1"/>
  <c r="F119" i="18"/>
  <c r="G119" i="18" s="1"/>
  <c r="H119" i="18" s="1"/>
  <c r="I119" i="18" s="1"/>
  <c r="F117" i="18"/>
  <c r="G117" i="18" s="1"/>
  <c r="H117" i="18" s="1"/>
  <c r="I117" i="18" s="1"/>
  <c r="F116" i="18"/>
  <c r="G116" i="18" s="1"/>
  <c r="H116" i="18" s="1"/>
  <c r="I116" i="18" s="1"/>
  <c r="F115" i="18"/>
  <c r="G115" i="18" s="1"/>
  <c r="H115" i="18" s="1"/>
  <c r="I115" i="18" s="1"/>
  <c r="F114" i="18"/>
  <c r="G114" i="18" s="1"/>
  <c r="H114" i="18" s="1"/>
  <c r="I114" i="18" s="1"/>
  <c r="F113" i="18"/>
  <c r="G113" i="18" s="1"/>
  <c r="H113" i="18" s="1"/>
  <c r="I113" i="18" s="1"/>
  <c r="F112" i="18"/>
  <c r="G112" i="18" s="1"/>
  <c r="H112" i="18" s="1"/>
  <c r="I112" i="18" s="1"/>
  <c r="F108" i="18"/>
  <c r="G108" i="18" s="1"/>
  <c r="H108" i="18" s="1"/>
  <c r="I108" i="18" s="1"/>
  <c r="F107" i="18"/>
  <c r="G107" i="18" s="1"/>
  <c r="H107" i="18" s="1"/>
  <c r="I107" i="18" s="1"/>
  <c r="F106" i="18"/>
  <c r="G106" i="18" s="1"/>
  <c r="H106" i="18" s="1"/>
  <c r="I106" i="18" s="1"/>
  <c r="F105" i="18"/>
  <c r="G105" i="18" s="1"/>
  <c r="H105" i="18" s="1"/>
  <c r="I105" i="18" s="1"/>
  <c r="F104" i="18"/>
  <c r="G104" i="18" s="1"/>
  <c r="H104" i="18" s="1"/>
  <c r="I104" i="18" s="1"/>
  <c r="F103" i="18"/>
  <c r="G103" i="18" s="1"/>
  <c r="H103" i="18" s="1"/>
  <c r="I103" i="18" s="1"/>
  <c r="F102" i="18"/>
  <c r="G102" i="18" s="1"/>
  <c r="H102" i="18" s="1"/>
  <c r="I102" i="18" s="1"/>
  <c r="F101" i="18"/>
  <c r="G101" i="18" s="1"/>
  <c r="H101" i="18" s="1"/>
  <c r="I101" i="18" s="1"/>
  <c r="F100" i="18"/>
  <c r="G100" i="18" s="1"/>
  <c r="H100" i="18" s="1"/>
  <c r="I100" i="18" s="1"/>
  <c r="F99" i="18"/>
  <c r="G99" i="18" s="1"/>
  <c r="H99" i="18" s="1"/>
  <c r="I99" i="18" s="1"/>
  <c r="F98" i="18"/>
  <c r="G98" i="18" s="1"/>
  <c r="H98" i="18" s="1"/>
  <c r="I98" i="18" s="1"/>
  <c r="F97" i="18"/>
  <c r="G97" i="18" s="1"/>
  <c r="H97" i="18" s="1"/>
  <c r="I97" i="18" s="1"/>
  <c r="F96" i="18"/>
  <c r="G96" i="18" s="1"/>
  <c r="H96" i="18" s="1"/>
  <c r="I96" i="18" s="1"/>
  <c r="F89" i="18"/>
  <c r="G89" i="18" s="1"/>
  <c r="H89" i="18" s="1"/>
  <c r="I89" i="18" s="1"/>
  <c r="F88" i="18"/>
  <c r="G88" i="18" s="1"/>
  <c r="H88" i="18" s="1"/>
  <c r="I88" i="18" s="1"/>
  <c r="F87" i="18"/>
  <c r="G87" i="18" s="1"/>
  <c r="H87" i="18" s="1"/>
  <c r="I87" i="18" s="1"/>
  <c r="F86" i="18"/>
  <c r="G86" i="18" s="1"/>
  <c r="H86" i="18" s="1"/>
  <c r="I86" i="18" s="1"/>
  <c r="F85" i="18"/>
  <c r="G85" i="18" s="1"/>
  <c r="H85" i="18" s="1"/>
  <c r="I85" i="18" s="1"/>
  <c r="F84" i="18"/>
  <c r="G84" i="18" s="1"/>
  <c r="H84" i="18" s="1"/>
  <c r="I84" i="18" s="1"/>
  <c r="F82" i="18"/>
  <c r="G82" i="18" s="1"/>
  <c r="H82" i="18" s="1"/>
  <c r="I82" i="18" s="1"/>
  <c r="F81" i="18"/>
  <c r="G81" i="18" s="1"/>
  <c r="H81" i="18" s="1"/>
  <c r="I81" i="18" s="1"/>
  <c r="G80" i="18"/>
  <c r="H80" i="18" s="1"/>
  <c r="I80" i="18" s="1"/>
  <c r="F80" i="18"/>
  <c r="F79" i="18"/>
  <c r="G79" i="18" s="1"/>
  <c r="H79" i="18" s="1"/>
  <c r="I79" i="18" s="1"/>
  <c r="F78" i="18"/>
  <c r="G78" i="18" s="1"/>
  <c r="H78" i="18" s="1"/>
  <c r="I78" i="18" s="1"/>
  <c r="F77" i="18"/>
  <c r="G77" i="18" s="1"/>
  <c r="H77" i="18" s="1"/>
  <c r="I77" i="18" s="1"/>
  <c r="F75" i="18"/>
  <c r="G75" i="18" s="1"/>
  <c r="H75" i="18" s="1"/>
  <c r="I75" i="18" s="1"/>
  <c r="F74" i="18"/>
  <c r="G74" i="18" s="1"/>
  <c r="H74" i="18" s="1"/>
  <c r="I74" i="18" s="1"/>
  <c r="F72" i="18"/>
  <c r="G72" i="18" s="1"/>
  <c r="H72" i="18" s="1"/>
  <c r="I72" i="18" s="1"/>
  <c r="F69" i="18"/>
  <c r="G69" i="18" s="1"/>
  <c r="H69" i="18" s="1"/>
  <c r="I69" i="18" s="1"/>
  <c r="F68" i="18"/>
  <c r="G68" i="18" s="1"/>
  <c r="H68" i="18" s="1"/>
  <c r="I68" i="18" s="1"/>
  <c r="F65" i="18"/>
  <c r="G65" i="18" s="1"/>
  <c r="H65" i="18" s="1"/>
  <c r="I65" i="18" s="1"/>
  <c r="F63" i="18"/>
  <c r="G63" i="18" s="1"/>
  <c r="H63" i="18" s="1"/>
  <c r="I63" i="18" s="1"/>
  <c r="F62" i="18"/>
  <c r="G62" i="18" s="1"/>
  <c r="H62" i="18" s="1"/>
  <c r="I62" i="18" s="1"/>
  <c r="F60" i="18"/>
  <c r="G60" i="18" s="1"/>
  <c r="H60" i="18" s="1"/>
  <c r="I60" i="18" s="1"/>
  <c r="F59" i="18"/>
  <c r="G59" i="18" s="1"/>
  <c r="H59" i="18" s="1"/>
  <c r="I59" i="18" s="1"/>
  <c r="F58" i="18"/>
  <c r="G58" i="18" s="1"/>
  <c r="H58" i="18" s="1"/>
  <c r="I58" i="18" s="1"/>
  <c r="F57" i="18"/>
  <c r="G57" i="18" s="1"/>
  <c r="H57" i="18" s="1"/>
  <c r="I57" i="18" s="1"/>
  <c r="F56" i="18"/>
  <c r="G56" i="18" s="1"/>
  <c r="H56" i="18" s="1"/>
  <c r="I56" i="18" s="1"/>
  <c r="F55" i="18"/>
  <c r="G55" i="18" s="1"/>
  <c r="H55" i="18" s="1"/>
  <c r="I55" i="18" s="1"/>
  <c r="F54" i="18"/>
  <c r="G54" i="18" s="1"/>
  <c r="H54" i="18" s="1"/>
  <c r="I54" i="18" s="1"/>
  <c r="F53" i="18"/>
  <c r="G53" i="18" s="1"/>
  <c r="H53" i="18" s="1"/>
  <c r="I53" i="18" s="1"/>
  <c r="F52" i="18"/>
  <c r="G52" i="18" s="1"/>
  <c r="H52" i="18" s="1"/>
  <c r="I52" i="18" s="1"/>
  <c r="F51" i="18"/>
  <c r="G51" i="18" s="1"/>
  <c r="H51" i="18" s="1"/>
  <c r="I51" i="18" s="1"/>
  <c r="U45" i="12"/>
  <c r="U44" i="12"/>
  <c r="U29" i="12"/>
  <c r="U30" i="12"/>
  <c r="U31" i="12"/>
  <c r="U32" i="12"/>
  <c r="U33" i="12"/>
  <c r="U28" i="12"/>
  <c r="U25" i="12"/>
  <c r="U26" i="12"/>
  <c r="U24" i="12"/>
  <c r="U15" i="12"/>
  <c r="U10" i="12"/>
  <c r="U9" i="12"/>
  <c r="U3" i="12"/>
  <c r="U4" i="12"/>
  <c r="U5" i="12"/>
  <c r="U6" i="12"/>
  <c r="U7" i="12"/>
  <c r="U8" i="12"/>
  <c r="U11" i="12"/>
  <c r="U12" i="12"/>
  <c r="U13" i="12"/>
  <c r="U14" i="12"/>
  <c r="U16" i="12"/>
  <c r="U17" i="12"/>
  <c r="U18" i="12"/>
  <c r="U19" i="12"/>
  <c r="U20" i="12"/>
  <c r="U21" i="12"/>
  <c r="U22" i="12"/>
  <c r="U34" i="12"/>
  <c r="U35" i="12"/>
  <c r="U36" i="12"/>
  <c r="U37" i="12"/>
  <c r="U38" i="12"/>
  <c r="U39" i="12"/>
  <c r="U40" i="12"/>
  <c r="U2" i="12"/>
  <c r="K123" i="18" l="1"/>
  <c r="K98" i="18"/>
  <c r="K113" i="18"/>
  <c r="K99" i="18"/>
  <c r="K114" i="18"/>
  <c r="K125" i="18"/>
  <c r="K100" i="18"/>
  <c r="K115" i="18"/>
  <c r="K112" i="18"/>
  <c r="K101" i="18"/>
  <c r="K126" i="18"/>
  <c r="K102" i="18"/>
  <c r="K116" i="18"/>
  <c r="K108" i="18"/>
  <c r="K103" i="18"/>
  <c r="K104" i="18"/>
  <c r="K117" i="18"/>
  <c r="K105" i="18"/>
  <c r="K129" i="18"/>
  <c r="K97" i="18"/>
  <c r="K124" i="18"/>
  <c r="K127" i="18"/>
  <c r="K106" i="18"/>
  <c r="K131" i="18"/>
  <c r="K107" i="18"/>
  <c r="K119" i="18"/>
  <c r="K132" i="18"/>
  <c r="K96" i="18"/>
  <c r="K120" i="18"/>
  <c r="K133" i="18"/>
  <c r="K122" i="18"/>
  <c r="K134" i="18"/>
</calcChain>
</file>

<file path=xl/sharedStrings.xml><?xml version="1.0" encoding="utf-8"?>
<sst xmlns="http://schemas.openxmlformats.org/spreadsheetml/2006/main" count="4775" uniqueCount="964">
  <si>
    <t>Canyars</t>
  </si>
  <si>
    <t>Mousterian</t>
  </si>
  <si>
    <t>Chatelperronian</t>
  </si>
  <si>
    <t>Aurignacian</t>
  </si>
  <si>
    <t>Gravettian</t>
  </si>
  <si>
    <t>Magdalenian</t>
  </si>
  <si>
    <t>Site</t>
  </si>
  <si>
    <t>Region</t>
  </si>
  <si>
    <t xml:space="preserve">Level </t>
  </si>
  <si>
    <t>Reference dates</t>
  </si>
  <si>
    <t>Aitzbitarte III</t>
  </si>
  <si>
    <t>Guipúzcoa</t>
  </si>
  <si>
    <t>IV</t>
  </si>
  <si>
    <t>Marín-Arroyo et al (2018)</t>
  </si>
  <si>
    <t>VI</t>
  </si>
  <si>
    <t>Axlor</t>
  </si>
  <si>
    <t>Mousterian (Quina)</t>
  </si>
  <si>
    <t>El Castillo</t>
  </si>
  <si>
    <t>Cantabria</t>
  </si>
  <si>
    <t>Wood et al (2018)</t>
  </si>
  <si>
    <t>18B</t>
  </si>
  <si>
    <t xml:space="preserve">Transitional Aurignacan </t>
  </si>
  <si>
    <t>18C</t>
  </si>
  <si>
    <t>20E</t>
  </si>
  <si>
    <t>Labeko Koba</t>
  </si>
  <si>
    <t>Early Aurignacian</t>
  </si>
  <si>
    <t>Wood et al (2014)</t>
  </si>
  <si>
    <t>V</t>
  </si>
  <si>
    <t>VII</t>
  </si>
  <si>
    <t>Proto Aurignacian</t>
  </si>
  <si>
    <t>IX Inferior</t>
  </si>
  <si>
    <t>Barcelona</t>
  </si>
  <si>
    <t>I</t>
  </si>
  <si>
    <t>Daura et al (2013)</t>
  </si>
  <si>
    <t>Latitude</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</si>
  <si>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</si>
  <si>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</si>
  <si>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</si>
  <si>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</si>
  <si>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</si>
  <si>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</si>
  <si>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</si>
  <si>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</si>
  <si>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</si>
  <si>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</si>
  <si>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</si>
  <si>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</si>
  <si>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</si>
  <si>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</si>
  <si>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</si>
  <si>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</si>
  <si>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</si>
  <si>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</si>
  <si>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</si>
  <si>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</si>
  <si>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</si>
  <si>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</si>
  <si>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</si>
  <si>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</si>
  <si>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</si>
  <si>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</si>
  <si>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</si>
  <si>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</si>
  <si>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</si>
  <si>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</si>
  <si>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</si>
  <si>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</si>
  <si>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</si>
  <si>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</si>
  <si>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</si>
  <si>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</si>
  <si>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</si>
  <si>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</si>
  <si>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</si>
  <si>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</si>
  <si>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</si>
  <si>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</si>
  <si>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</si>
  <si>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</si>
  <si>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</si>
  <si>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</si>
  <si>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</si>
  <si>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</si>
  <si>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</si>
  <si>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</si>
  <si>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</si>
  <si>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</si>
  <si>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</si>
  <si>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</si>
  <si>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</si>
  <si>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</si>
  <si>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</si>
  <si>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</si>
  <si>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</si>
  <si>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</si>
  <si>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</si>
  <si>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</si>
  <si>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</si>
  <si>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</si>
  <si>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</si>
  <si>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</si>
  <si>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</si>
  <si>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</si>
  <si>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</si>
  <si>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</si>
  <si>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</si>
  <si>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</si>
  <si>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</si>
  <si>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</si>
  <si>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</si>
  <si>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</si>
  <si>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</si>
  <si>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</si>
  <si>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</si>
  <si>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</si>
  <si>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</si>
  <si>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</si>
  <si>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</si>
  <si>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</si>
  <si>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</si>
  <si>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</si>
  <si>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</si>
  <si>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</si>
  <si>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</si>
  <si>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</si>
  <si>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</si>
  <si>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</si>
  <si>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</si>
  <si>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</si>
  <si>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</si>
  <si>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</si>
  <si>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</si>
  <si>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</si>
  <si>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</si>
  <si>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</si>
  <si>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</si>
  <si>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</si>
  <si>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</si>
  <si>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</si>
  <si>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</si>
  <si>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</si>
  <si>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</si>
  <si>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</si>
  <si>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</si>
  <si>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</si>
  <si>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</si>
  <si>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</si>
  <si>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</si>
  <si>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</si>
  <si>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</si>
  <si>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</si>
  <si>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</si>
  <si>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</si>
  <si>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</si>
  <si>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</si>
  <si>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</si>
  <si>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</si>
  <si>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</si>
  <si>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</si>
  <si>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</si>
  <si>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</si>
  <si>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</si>
  <si>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</si>
  <si>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</si>
  <si>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</si>
  <si>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</si>
  <si>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</si>
  <si>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</si>
  <si>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</si>
  <si>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</si>
  <si>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</si>
  <si>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</si>
  <si>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</si>
  <si>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</si>
  <si>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</si>
  <si>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</si>
  <si>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</si>
  <si>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</si>
  <si>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</si>
  <si>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</si>
  <si>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</si>
  <si>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</si>
  <si>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</si>
  <si>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</si>
  <si>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</si>
  <si>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</si>
  <si>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</si>
  <si>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</si>
  <si>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</si>
  <si>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</si>
  <si>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</si>
  <si>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</si>
  <si>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</si>
  <si>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</si>
  <si>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</si>
  <si>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</si>
  <si>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</si>
  <si>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</si>
  <si>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</si>
  <si>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</si>
  <si>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</si>
  <si>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</si>
  <si>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</si>
  <si>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</si>
  <si>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</si>
  <si>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</si>
  <si>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</si>
  <si>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</si>
  <si>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</si>
  <si>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</si>
  <si>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</si>
  <si>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</si>
  <si>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</si>
  <si>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</si>
  <si>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</si>
  <si>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</si>
  <si>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</si>
  <si>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</si>
  <si>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</si>
  <si>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</si>
  <si>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</si>
  <si>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</si>
  <si>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</si>
  <si>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</si>
  <si>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</si>
  <si>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</si>
  <si>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</si>
  <si>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</si>
  <si>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</si>
  <si>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</si>
  <si>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</si>
  <si>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</si>
  <si>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</si>
  <si>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</si>
  <si>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</si>
  <si>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</si>
  <si>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</si>
  <si>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</si>
  <si>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</si>
  <si>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</si>
  <si>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</si>
  <si>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</si>
  <si>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</si>
  <si>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</si>
  <si>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</si>
  <si>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</si>
  <si>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</si>
  <si>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</si>
  <si>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</si>
  <si>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</si>
  <si>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</si>
  <si>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</si>
  <si>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</si>
  <si>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</si>
  <si>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</si>
  <si>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</si>
  <si>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</si>
  <si>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</si>
  <si>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</si>
  <si>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</si>
  <si>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</si>
  <si>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</si>
  <si>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</si>
  <si>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</si>
  <si>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</si>
  <si>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</si>
  <si>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</si>
  <si>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</si>
  <si>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</si>
  <si>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</si>
  <si>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</si>
  <si>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</si>
  <si>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</si>
  <si>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</si>
  <si>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</si>
  <si>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</si>
  <si>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</si>
  <si>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</si>
  <si>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</si>
  <si>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</si>
  <si>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</si>
  <si>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</si>
  <si>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</si>
  <si>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</si>
  <si>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</si>
  <si>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</si>
  <si>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</si>
  <si>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</si>
  <si>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</si>
  <si>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</si>
  <si>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</si>
  <si>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</si>
  <si>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</si>
  <si>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</si>
  <si>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</si>
  <si>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</si>
  <si>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</si>
  <si>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</si>
  <si>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</si>
  <si>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</si>
  <si>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</si>
  <si>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</si>
  <si>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</si>
  <si>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</si>
  <si>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</si>
  <si>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</si>
  <si>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</si>
  <si>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</si>
  <si>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</si>
  <si>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</si>
  <si>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</si>
  <si>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</si>
  <si>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</si>
  <si>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</si>
  <si>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</si>
  <si>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</si>
  <si>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</si>
  <si>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</si>
  <si>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</si>
  <si>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</si>
  <si>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</si>
  <si>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</si>
  <si>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</si>
  <si>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</si>
  <si>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</si>
  <si>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</si>
  <si>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</si>
  <si>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</si>
  <si>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</si>
  <si>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</si>
  <si>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</si>
  <si>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</si>
  <si>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</si>
  <si>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</si>
  <si>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</si>
  <si>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</si>
  <si>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</si>
  <si>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</si>
  <si>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</si>
  <si>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</si>
  <si>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</si>
  <si>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</si>
  <si>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</si>
  <si>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</si>
  <si>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</si>
  <si>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</si>
  <si>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</si>
  <si>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</si>
  <si>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</si>
  <si>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</si>
  <si>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</si>
  <si>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</si>
  <si>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</si>
  <si>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</si>
  <si>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</si>
  <si>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</si>
  <si>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</si>
  <si>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</si>
  <si>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</si>
  <si>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</si>
  <si>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</si>
  <si>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</si>
  <si>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</si>
  <si>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</si>
  <si>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</si>
  <si>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</si>
  <si>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</si>
  <si>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</si>
  <si>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</si>
  <si>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</si>
  <si>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</si>
  <si>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</si>
  <si>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</si>
  <si>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</si>
  <si>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</si>
  <si>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</si>
  <si>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</si>
  <si>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</si>
  <si>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</si>
  <si>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</si>
  <si>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</si>
  <si>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</si>
  <si>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</si>
  <si>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</si>
  <si>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</si>
  <si>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</si>
  <si>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</si>
  <si>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</si>
  <si>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</si>
  <si>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</si>
  <si>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</si>
  <si>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</si>
  <si>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</si>
  <si>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</si>
  <si>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</si>
  <si>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</si>
  <si>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</si>
  <si>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</si>
  <si>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</si>
  <si>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</si>
  <si>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</si>
  <si>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</si>
  <si>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</si>
  <si>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</si>
  <si>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</si>
  <si>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</si>
  <si>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</si>
  <si>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</si>
  <si>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</si>
  <si>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</si>
  <si>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</si>
  <si>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</si>
  <si>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</si>
  <si>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</si>
  <si>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</si>
  <si>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</si>
  <si>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</si>
  <si>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</si>
  <si>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</si>
  <si>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</si>
  <si>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</si>
  <si>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</si>
  <si>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</si>
  <si>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</si>
  <si>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</si>
  <si>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</si>
  <si>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</si>
  <si>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</si>
  <si>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</si>
  <si>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</si>
  <si>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</si>
  <si>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</si>
  <si>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</si>
  <si>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</si>
  <si>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</si>
  <si>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</si>
  <si>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</si>
  <si>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</si>
  <si>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</si>
  <si>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</si>
  <si>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</si>
  <si>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</si>
  <si>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</si>
  <si>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</si>
  <si>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</si>
  <si>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</si>
  <si>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</si>
  <si>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</si>
  <si>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</si>
  <si>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</si>
  <si>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</si>
  <si>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</si>
  <si>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</si>
  <si>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</si>
  <si>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</si>
  <si>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</si>
  <si>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</si>
  <si>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</si>
  <si>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</si>
  <si>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</si>
  <si>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</si>
  <si>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</si>
  <si>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</si>
  <si>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</si>
  <si>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</si>
  <si>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</si>
  <si>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</si>
  <si>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</si>
  <si>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</si>
  <si>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</si>
  <si>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</si>
  <si>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</si>
  <si>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</si>
  <si>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</si>
  <si>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</si>
  <si>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</si>
  <si>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</si>
  <si>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</si>
  <si>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</si>
  <si>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</si>
  <si>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</si>
  <si>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</si>
  <si>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</si>
  <si>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</si>
  <si>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</si>
  <si>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</si>
  <si>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</si>
  <si>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</si>
  <si>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</si>
  <si>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</si>
  <si>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</si>
  <si>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</si>
  <si>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</si>
  <si>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</si>
  <si>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</si>
  <si>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</si>
  <si>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</si>
  <si>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</si>
  <si>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</si>
  <si>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</si>
  <si>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</si>
  <si>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</si>
  <si>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</si>
  <si>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</si>
  <si>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</si>
  <si>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</si>
  <si>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</si>
  <si>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</si>
  <si>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</si>
  <si>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</si>
  <si>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</si>
  <si>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</si>
  <si>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</si>
  <si>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</si>
  <si>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</si>
  <si>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</si>
  <si>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</si>
  <si>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</si>
  <si>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</si>
  <si>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</si>
  <si>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</si>
  <si>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</si>
  <si>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</si>
  <si>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</si>
  <si>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</si>
  <si>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</si>
  <si>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</si>
  <si>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</si>
  <si>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</si>
  <si>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</si>
  <si>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</si>
  <si>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</si>
  <si>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</si>
  <si>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</si>
  <si>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</si>
  <si>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</si>
  <si>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</si>
  <si>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</si>
  <si>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</si>
  <si>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</si>
  <si>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</si>
  <si>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</si>
  <si>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</si>
  <si>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</si>
  <si>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</si>
  <si>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</si>
  <si>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</si>
  <si>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</si>
  <si>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</si>
  <si>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</si>
  <si>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</si>
  <si>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</si>
  <si>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</si>
  <si>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</si>
  <si>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</si>
  <si>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</si>
  <si>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</si>
  <si>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</si>
  <si>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</si>
  <si>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</si>
  <si>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</si>
  <si>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</si>
  <si>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</si>
  <si>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</si>
  <si>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</si>
  <si>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</si>
  <si>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</si>
  <si>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</si>
  <si>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</si>
  <si>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</si>
  <si>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</si>
  <si>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</si>
  <si>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</si>
  <si>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</si>
  <si>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</si>
  <si>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</si>
  <si>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</si>
  <si>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</si>
  <si>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</si>
  <si>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</si>
  <si>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</si>
  <si>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</si>
  <si>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</si>
  <si>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</si>
  <si>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</si>
  <si>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</si>
  <si>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</si>
  <si>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</si>
  <si>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</si>
  <si>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</si>
  <si>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</si>
  <si>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</si>
  <si>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</si>
  <si>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</si>
  <si>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</si>
  <si>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</si>
  <si>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</si>
  <si>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</si>
  <si>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</si>
  <si>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</si>
  <si>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</si>
  <si>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</si>
  <si>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</si>
  <si>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</si>
  <si>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</si>
  <si>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</si>
  <si>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</si>
  <si>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</si>
  <si>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</si>
  <si>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</si>
  <si>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</si>
  <si>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</si>
  <si>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</si>
  <si>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</si>
  <si>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</si>
  <si>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</si>
  <si>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</si>
  <si>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</si>
  <si>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</si>
  <si>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</si>
  <si>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</si>
  <si>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</si>
  <si>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</si>
  <si>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</si>
  <si>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</si>
  <si>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</si>
  <si>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</si>
  <si>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</si>
  <si>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</si>
  <si>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</si>
  <si>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</si>
  <si>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</si>
  <si>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</si>
  <si>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</si>
  <si>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</si>
  <si>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</si>
  <si>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</si>
  <si>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</si>
  <si>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</si>
  <si>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</si>
  <si>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</si>
  <si>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</si>
  <si>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</si>
  <si>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</si>
  <si>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</si>
  <si>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</si>
  <si>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</si>
  <si>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</si>
  <si>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</si>
  <si>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</si>
  <si>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</si>
  <si>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</si>
  <si>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</si>
  <si>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</si>
  <si>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</si>
  <si>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</si>
  <si>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</si>
  <si>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</si>
  <si>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</si>
  <si>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</si>
  <si>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</si>
  <si>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</si>
  <si>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</si>
  <si>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</si>
  <si>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</si>
  <si>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</si>
  <si>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</si>
  <si>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</si>
  <si>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</si>
  <si>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</si>
  <si>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</si>
  <si>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</si>
  <si>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</si>
  <si>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</si>
  <si>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</si>
  <si>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</si>
  <si>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</si>
  <si>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</si>
  <si>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</si>
  <si>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</si>
  <si>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</si>
  <si>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</si>
  <si>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</si>
  <si>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</si>
  <si>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</si>
  <si>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</si>
  <si>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</si>
  <si>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</si>
  <si>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</si>
  <si>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</si>
  <si>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</si>
  <si>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</si>
  <si>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</si>
  <si>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</si>
  <si>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</si>
  <si>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</si>
  <si>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</si>
  <si>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</si>
  <si>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</si>
  <si>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</si>
  <si>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</si>
  <si>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</si>
  <si>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</si>
  <si>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</si>
  <si>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</si>
  <si>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</si>
  <si>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</si>
  <si>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</si>
  <si>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</si>
  <si>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</si>
  <si>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</si>
  <si>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</si>
  <si>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</si>
  <si>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</si>
  <si>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</si>
  <si>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</si>
  <si>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</si>
  <si>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</si>
  <si>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</si>
  <si>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</si>
  <si>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</si>
  <si>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</si>
  <si>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</si>
  <si>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</si>
  <si>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</si>
  <si>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</si>
  <si>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</si>
  <si>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</si>
  <si>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</si>
  <si>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</si>
  <si>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</si>
  <si>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</si>
  <si>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</si>
  <si>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</si>
  <si>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</si>
  <si>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</si>
  <si>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</si>
  <si>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</si>
  <si>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</si>
  <si>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</si>
  <si>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</si>
  <si>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</si>
  <si>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</si>
  <si>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</si>
  <si>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</si>
  <si>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</si>
  <si>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</si>
  <si>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</si>
  <si>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</si>
  <si>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</si>
  <si>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</si>
  <si>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</si>
  <si>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</si>
  <si>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</si>
  <si>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</si>
  <si>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</si>
  <si>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</si>
  <si>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</si>
  <si>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</si>
  <si>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</si>
  <si>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</si>
  <si>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</si>
  <si>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</si>
  <si>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</si>
  <si>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</si>
  <si>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</si>
  <si>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</si>
  <si>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</si>
  <si>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</si>
  <si>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</si>
  <si>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</si>
  <si>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</si>
  <si>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</si>
  <si>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</si>
  <si>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</si>
  <si>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</si>
  <si>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</si>
  <si>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</si>
  <si>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</si>
  <si>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</si>
  <si>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</si>
  <si>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</si>
  <si>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</si>
  <si>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</si>
  <si>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</si>
  <si>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</si>
  <si>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</si>
  <si>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</si>
  <si>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</si>
  <si>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</si>
  <si>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</si>
  <si>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</si>
  <si>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</si>
  <si>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</si>
  <si>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</si>
  <si>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</si>
  <si>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</si>
  <si>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</si>
  <si>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</si>
  <si>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</si>
  <si>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</si>
  <si>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</si>
  <si>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</si>
  <si>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</si>
  <si>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</si>
  <si>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</si>
  <si>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</si>
  <si>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</si>
  <si>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</si>
  <si>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</si>
  <si>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</si>
  <si>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</si>
  <si>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</si>
  <si>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</si>
  <si>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</si>
  <si>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</si>
  <si>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</si>
  <si>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</si>
  <si>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</si>
  <si>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</si>
  <si>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MAPA (mm)</t>
  </si>
  <si>
    <t>Tooth</t>
  </si>
  <si>
    <t>Layer</t>
  </si>
  <si>
    <t>ci.length</t>
  </si>
  <si>
    <t>lower.CI</t>
  </si>
  <si>
    <t>upper.CI</t>
  </si>
  <si>
    <t>mean</t>
  </si>
  <si>
    <t>Extremum</t>
  </si>
  <si>
    <t>Winter</t>
  </si>
  <si>
    <t>Summer</t>
  </si>
  <si>
    <t>n</t>
  </si>
  <si>
    <t>min</t>
  </si>
  <si>
    <t>max</t>
  </si>
  <si>
    <t>Level</t>
  </si>
  <si>
    <t>Equus ferus</t>
  </si>
  <si>
    <t>Summer (ºC)</t>
  </si>
  <si>
    <t>Winter (ºC)</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</si>
  <si>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</si>
  <si>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</si>
  <si>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</si>
  <si>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</si>
  <si>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</si>
  <si>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</si>
  <si>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</si>
  <si>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</si>
  <si>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</si>
  <si>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</si>
  <si>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</si>
  <si>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</si>
  <si>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</si>
  <si>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</si>
  <si>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</si>
  <si>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</si>
  <si>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</si>
  <si>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</si>
  <si>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</si>
  <si>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</si>
  <si>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</si>
  <si>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</si>
  <si>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</si>
  <si>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</si>
  <si>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</si>
  <si>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</si>
  <si>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</si>
  <si>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</si>
  <si>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</si>
  <si>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</si>
  <si>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</si>
  <si>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From</t>
  </si>
  <si>
    <t>To</t>
  </si>
  <si>
    <t>21</t>
  </si>
  <si>
    <t>Rink et al. (1997)</t>
  </si>
  <si>
    <t>Age uncal</t>
  </si>
  <si>
    <t>Demuro et al. (2023)</t>
  </si>
  <si>
    <t>70400±5300 (AXL17-3)</t>
  </si>
  <si>
    <t>80000±5800 (AXL17-7)</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</si>
  <si>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</si>
  <si>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</si>
  <si>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</si>
  <si>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</si>
  <si>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</si>
  <si>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</si>
  <si>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</si>
  <si>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</si>
  <si>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Date type</t>
  </si>
  <si>
    <t>OSL</t>
  </si>
  <si>
    <t>47000 ±9400 (CST1A)</t>
  </si>
  <si>
    <t>ESR</t>
  </si>
  <si>
    <t>Liberda et al. (2010)</t>
  </si>
  <si>
    <t>Bos/Bison sp</t>
  </si>
  <si>
    <t>Equus sp.</t>
  </si>
  <si>
    <t>δ18Omw VSMOW (‰)</t>
  </si>
  <si>
    <t>Unclear seasonal profile</t>
  </si>
  <si>
    <t>Only summer (unclear)</t>
  </si>
  <si>
    <t>Unclear model</t>
  </si>
  <si>
    <t>Accepted model</t>
  </si>
  <si>
    <t>Only summer</t>
  </si>
  <si>
    <t>Only winter (unclear)</t>
  </si>
  <si>
    <t xml:space="preserve">Transitional Aurignacian </t>
  </si>
  <si>
    <t>Vizcaya</t>
  </si>
  <si>
    <t>Pederzani et al 2023</t>
  </si>
  <si>
    <t>46200±3200 (OxA-40151)</t>
  </si>
  <si>
    <t>&gt;49300 (OxA-32428)</t>
  </si>
  <si>
    <t>&gt;49900 (OxA-32429)</t>
  </si>
  <si>
    <t>Longitude</t>
  </si>
  <si>
    <t>Aitzbitarte III - Interior</t>
  </si>
  <si>
    <t>Mean annual temperatures estimations (unmodelled)</t>
  </si>
  <si>
    <t>d18Omw VSMOW (‰)</t>
  </si>
  <si>
    <t>Bos</t>
  </si>
  <si>
    <t>Equus</t>
  </si>
  <si>
    <t>Bos/Bison</t>
  </si>
  <si>
    <t>Bos prim.</t>
  </si>
  <si>
    <t>Biscon priscus</t>
  </si>
  <si>
    <t>Equus ferus/caballus</t>
  </si>
  <si>
    <t>original means, no summer-winter (cause: non-sinousoidal profile)</t>
  </si>
  <si>
    <t>unclear</t>
  </si>
  <si>
    <t>Summer estimations from models</t>
  </si>
  <si>
    <t>no</t>
  </si>
  <si>
    <t>Winter estimations from models</t>
  </si>
  <si>
    <t>Sample</t>
  </si>
  <si>
    <t>Error MAT (ºC)</t>
  </si>
  <si>
    <t>δ18Omw VSMOW (‰) - correction</t>
  </si>
  <si>
    <t>Error δ18Omw VSMOW (‰)</t>
  </si>
  <si>
    <t xml:space="preserve"> δ18Ocarb VPDB (‰)</t>
  </si>
  <si>
    <t>summer-winter unmodel</t>
  </si>
  <si>
    <t>Altuna et al (2017)</t>
  </si>
  <si>
    <t>24910±770 (I-15208)</t>
  </si>
  <si>
    <t xml:space="preserve">23230±330 (Ua-2243) </t>
  </si>
  <si>
    <t>AITZBITARTE III (latitude 43.2706°, longitude -1.8905°, altitude 220 m)</t>
  </si>
  <si>
    <t>Gravettian Noaillian</t>
  </si>
  <si>
    <t>-</t>
  </si>
  <si>
    <t>46000 ±2400 (OxA-21973)</t>
  </si>
  <si>
    <t>43100 ±1700 (OxA-22202)</t>
  </si>
  <si>
    <t xml:space="preserve"> 42700 ±1600 (OxA-22403)</t>
  </si>
  <si>
    <t>42700 ±1500 (OxA-22203)</t>
  </si>
  <si>
    <t xml:space="preserve"> 62500± 4300 (90CST4A)</t>
  </si>
  <si>
    <t>75100± 4400 (90CST3A)</t>
  </si>
  <si>
    <t>Probability</t>
  </si>
  <si>
    <t>33600±500 (OxA-21768)</t>
  </si>
  <si>
    <t>34750±600 (OxA-21767)</t>
  </si>
  <si>
    <t>35100±600 (OxA-21778)</t>
  </si>
  <si>
    <t>35250±650 (OxA-21840)</t>
  </si>
  <si>
    <t>37800±900 (OxA-22563)</t>
  </si>
  <si>
    <t xml:space="preserve">45800 ±2300 (OxA-21973) </t>
  </si>
  <si>
    <t xml:space="preserve">33550±550 (OxA-21780) </t>
  </si>
  <si>
    <t xml:space="preserve">34650±600 (OxA-21779) </t>
  </si>
  <si>
    <t xml:space="preserve">32200±450 (OxA-21794) </t>
  </si>
  <si>
    <t xml:space="preserve">32150±450 (OxA-21841) </t>
  </si>
  <si>
    <t xml:space="preserve">36850±800 (OxA-21766) </t>
  </si>
  <si>
    <t xml:space="preserve">36500±750 (OxA-X-2314-43) </t>
  </si>
  <si>
    <t xml:space="preserve">35400±650 (OxA-21793) </t>
  </si>
  <si>
    <t xml:space="preserve">37400±800 (OxA-22560) </t>
  </si>
  <si>
    <t xml:space="preserve">38100±900 (OxA-22562) </t>
  </si>
  <si>
    <t xml:space="preserve">38000±900 (OxA-22561) </t>
  </si>
  <si>
    <t>22</t>
  </si>
  <si>
    <t>Radiocarbon date  (non-UF)</t>
  </si>
  <si>
    <t>34900±340 (OxA-24057)</t>
  </si>
  <si>
    <t xml:space="preserve">34810±360 (OxA-23644); </t>
  </si>
  <si>
    <t>34980±350  (OxA-2416-44);</t>
  </si>
  <si>
    <t xml:space="preserve">33800±350 (Beta 2273965); </t>
  </si>
  <si>
    <t xml:space="preserve">34540±330  (OxA-23643);  </t>
  </si>
  <si>
    <t>ABA</t>
  </si>
  <si>
    <t>ABOx-SC</t>
  </si>
  <si>
    <t>C14 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</si>
</sst>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8"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sz val="14"/>
      <color rgb="FF000000"/>
      <name val="Arial Narrow"/>
      <family val="2"/>
    </font>
    <font>
      <sz val="10"/>
      <color rgb="FFC00000"/>
      <name val="Arial Narrow"/>
      <family val="2"/>
    </font>
    <font>
      <i/>
      <sz val="10"/>
      <color theme="1"/>
      <name val="Arial Narrow"/>
      <family val="2"/>
    </font>
    <font>
      <b/>
      <sz val="11"/>
      <name val="Arial Narrow"/>
      <family val="2"/>
    </font>
    <font>
      <sz val="14"/>
      <color rgb="FF000000"/>
      <name val="Times New Roman"/>
      <family val="1"/>
    </font>
    <font>
      <sz val="8"/>
      <name val="Calibri"/>
      <family val="2"/>
      <scheme val="minor"/>
    </font>
    <font>
      <i/>
      <sz val="11"/>
      <color theme="1"/>
      <name val="Arial Narrow"/>
      <family val="2"/>
    </font>
    <font>
      <sz val="11"/>
      <name val="Calibri"/>
      <family val="2"/>
      <scheme val="minor"/>
    </font>
    <font>
      <b/>
      <sz val="18"/>
      <color theme="1"/>
      <name val="Arial Narrow"/>
      <family val="2"/>
    </font>
    <font>
      <sz val="18"/>
      <color theme="1"/>
      <name val="Arial Narrow"/>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25">
    <xf numFmtId="0" fontId="0" fillId="0" borderId="0" xfId="0"/>
    <xf numFmtId="0" fontId="5" fillId="2" borderId="0" xfId="0" applyFont="1" applyFill="1"/>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5" fillId="2" borderId="0" xfId="0" applyFont="1" applyFill="1" applyAlignment="1">
      <alignment horizontal="center" vertical="center"/>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0" xfId="0" applyFont="1" applyFill="1" applyAlignment="1">
      <alignment horizontal="center"/>
    </xf>
    <xf numFmtId="0" fontId="6" fillId="2" borderId="2" xfId="0" applyFont="1" applyFill="1" applyBorder="1" applyAlignment="1">
      <alignment horizontal="center" vertical="center" wrapText="1"/>
    </xf>
    <xf numFmtId="0" fontId="3" fillId="2" borderId="0" xfId="0" applyFont="1" applyFill="1"/>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5" fontId="5" fillId="2" borderId="0" xfId="0" applyNumberFormat="1" applyFont="1" applyFill="1" applyAlignment="1">
      <alignment horizontal="center"/>
    </xf>
    <xf numFmtId="0" fontId="3" fillId="2" borderId="0" xfId="0" applyFont="1" applyFill="1" applyAlignment="1">
      <alignment horizontal="left" vertical="center"/>
    </xf>
    <xf numFmtId="0" fontId="8" fillId="2" borderId="0" xfId="0" applyFont="1" applyFill="1"/>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12" fillId="2" borderId="0" xfId="0" applyFont="1" applyFill="1" applyAlignment="1">
      <alignment horizontal="left" wrapText="1"/>
    </xf>
    <xf numFmtId="0" fontId="12" fillId="2" borderId="0" xfId="0" applyFont="1" applyFill="1" applyAlignment="1">
      <alignment horizontal="right" wrapText="1"/>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0" fillId="2" borderId="0" xfId="0" applyNumberFormat="1" applyFill="1" applyAlignment="1">
      <alignment horizontal="center"/>
    </xf>
    <xf numFmtId="0" fontId="11" fillId="2" borderId="0" xfId="0" applyFont="1" applyFill="1" applyAlignment="1">
      <alignment horizontal="left" vertical="center"/>
    </xf>
    <xf numFmtId="0" fontId="0" fillId="2" borderId="0" xfId="0" applyFill="1"/>
    <xf numFmtId="0" fontId="5" fillId="2" borderId="8" xfId="0" applyFont="1" applyFill="1" applyBorder="1" applyAlignment="1">
      <alignment horizontal="center" vertical="center"/>
    </xf>
    <xf numFmtId="0" fontId="3" fillId="2" borderId="1" xfId="0" applyFont="1" applyFill="1" applyBorder="1" applyAlignment="1">
      <alignment horizontal="center" vertical="center"/>
    </xf>
    <xf numFmtId="165" fontId="5" fillId="2" borderId="1" xfId="0" applyNumberFormat="1" applyFont="1" applyFill="1" applyBorder="1" applyAlignment="1">
      <alignment horizontal="center"/>
    </xf>
    <xf numFmtId="165" fontId="5" fillId="2" borderId="1"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2" borderId="3" xfId="0" applyFont="1" applyFill="1" applyBorder="1" applyAlignment="1">
      <alignment horizontal="center" vertical="center"/>
    </xf>
    <xf numFmtId="166" fontId="1" fillId="2" borderId="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0" fillId="2" borderId="0" xfId="0" applyFont="1" applyFill="1" applyAlignment="1">
      <alignment horizontal="center" vertical="center"/>
    </xf>
    <xf numFmtId="0" fontId="10" fillId="2" borderId="3" xfId="0" applyFont="1" applyFill="1" applyBorder="1" applyAlignment="1">
      <alignment horizontal="center" vertical="center"/>
    </xf>
    <xf numFmtId="0" fontId="9" fillId="2" borderId="0" xfId="0" applyFont="1" applyFill="1" applyAlignment="1">
      <alignment horizontal="center" vertical="center"/>
    </xf>
    <xf numFmtId="2" fontId="9" fillId="2" borderId="0" xfId="0" applyNumberFormat="1" applyFont="1" applyFill="1" applyAlignment="1">
      <alignment horizontal="center" vertical="center"/>
    </xf>
    <xf numFmtId="2" fontId="9" fillId="2" borderId="0" xfId="0" applyNumberFormat="1" applyFont="1" applyFill="1" applyAlignment="1">
      <alignment horizontal="left" vertical="center"/>
    </xf>
    <xf numFmtId="0" fontId="1" fillId="2" borderId="4" xfId="0" applyFont="1" applyFill="1" applyBorder="1" applyAlignment="1">
      <alignment horizontal="center" vertical="center"/>
    </xf>
    <xf numFmtId="0" fontId="10" fillId="2" borderId="4" xfId="0" applyFont="1" applyFill="1" applyBorder="1" applyAlignment="1">
      <alignment horizontal="center" vertical="center"/>
    </xf>
    <xf numFmtId="2" fontId="1" fillId="2" borderId="4"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xf numFmtId="0" fontId="1" fillId="2" borderId="3" xfId="0" applyFont="1" applyFill="1" applyBorder="1"/>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0" fontId="7" fillId="2" borderId="0" xfId="0" applyFont="1" applyFill="1" applyAlignment="1">
      <alignment horizontal="center"/>
    </xf>
    <xf numFmtId="165" fontId="0" fillId="2" borderId="0" xfId="0" applyNumberFormat="1" applyFill="1"/>
    <xf numFmtId="2" fontId="5" fillId="2" borderId="0" xfId="0" applyNumberFormat="1" applyFont="1" applyFill="1" applyAlignment="1">
      <alignment horizontal="center"/>
    </xf>
    <xf numFmtId="0" fontId="6" fillId="2" borderId="0" xfId="0" applyFont="1" applyFill="1" applyAlignment="1">
      <alignment horizontal="center"/>
    </xf>
    <xf numFmtId="2" fontId="6" fillId="2" borderId="0" xfId="0" applyNumberFormat="1" applyFont="1" applyFill="1" applyAlignment="1">
      <alignment horizontal="center"/>
    </xf>
    <xf numFmtId="2" fontId="5" fillId="2" borderId="0" xfId="0" applyNumberFormat="1" applyFont="1" applyFill="1" applyAlignment="1">
      <alignment horizontal="center" vertical="center"/>
    </xf>
    <xf numFmtId="0" fontId="5" fillId="0" borderId="0" xfId="0" applyFont="1" applyAlignment="1">
      <alignment horizontal="center"/>
    </xf>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horizontal="center"/>
    </xf>
    <xf numFmtId="165" fontId="3" fillId="3" borderId="0" xfId="0" applyNumberFormat="1" applyFont="1" applyFill="1" applyAlignment="1">
      <alignment horizontal="center"/>
    </xf>
    <xf numFmtId="165" fontId="5" fillId="3" borderId="0" xfId="0" applyNumberFormat="1" applyFont="1" applyFill="1" applyAlignment="1">
      <alignment horizontal="center"/>
    </xf>
    <xf numFmtId="165" fontId="5" fillId="4" borderId="0" xfId="0" applyNumberFormat="1" applyFont="1" applyFill="1" applyAlignment="1">
      <alignment horizontal="center"/>
    </xf>
    <xf numFmtId="165" fontId="5" fillId="5" borderId="0" xfId="0" applyNumberFormat="1" applyFont="1" applyFill="1" applyAlignment="1">
      <alignment horizontal="center"/>
    </xf>
    <xf numFmtId="165" fontId="6" fillId="5" borderId="0" xfId="0" applyNumberFormat="1" applyFont="1" applyFill="1" applyAlignment="1">
      <alignment horizontal="center"/>
    </xf>
    <xf numFmtId="0" fontId="6" fillId="2" borderId="0" xfId="0" applyFont="1" applyFill="1" applyBorder="1" applyAlignment="1">
      <alignment horizontal="center" vertical="center" wrapText="1"/>
    </xf>
    <xf numFmtId="0" fontId="11" fillId="2" borderId="3" xfId="0"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165" fontId="11" fillId="2" borderId="3" xfId="0" applyNumberFormat="1" applyFont="1" applyFill="1" applyBorder="1" applyAlignment="1">
      <alignment horizontal="center" vertical="center"/>
    </xf>
    <xf numFmtId="0" fontId="6" fillId="2" borderId="0" xfId="0" applyFont="1" applyFill="1"/>
    <xf numFmtId="0" fontId="6" fillId="2" borderId="0" xfId="0" applyFont="1" applyFill="1" applyAlignment="1">
      <alignment horizontal="centerContinuous" vertical="center" wrapText="1"/>
    </xf>
    <xf numFmtId="0" fontId="6" fillId="2" borderId="4" xfId="0" applyFont="1" applyFill="1" applyBorder="1" applyAlignment="1">
      <alignment horizontal="center" vertical="center" wrapText="1"/>
    </xf>
    <xf numFmtId="0" fontId="6" fillId="2" borderId="0" xfId="0" applyFont="1" applyFill="1" applyAlignment="1">
      <alignment horizontal="center" vertical="center"/>
    </xf>
    <xf numFmtId="165" fontId="6" fillId="2" borderId="0" xfId="0" applyNumberFormat="1" applyFont="1" applyFill="1" applyAlignment="1">
      <alignment horizontal="center" vertical="center"/>
    </xf>
    <xf numFmtId="0" fontId="11" fillId="2" borderId="0" xfId="0" applyFont="1" applyFill="1" applyAlignment="1">
      <alignment horizontal="center" vertical="center" wrapText="1"/>
    </xf>
    <xf numFmtId="0" fontId="6" fillId="2" borderId="3" xfId="0" applyFont="1" applyFill="1" applyBorder="1" applyAlignment="1">
      <alignment horizontal="centerContinuous" vertical="center" wrapText="1"/>
    </xf>
    <xf numFmtId="0" fontId="6" fillId="2" borderId="3" xfId="0" applyFont="1" applyFill="1" applyBorder="1" applyAlignment="1">
      <alignment horizontal="center" vertical="center"/>
    </xf>
    <xf numFmtId="165" fontId="6" fillId="2" borderId="3" xfId="0" applyNumberFormat="1" applyFont="1" applyFill="1" applyBorder="1" applyAlignment="1">
      <alignment horizontal="center" vertical="center"/>
    </xf>
    <xf numFmtId="49" fontId="6" fillId="2" borderId="0" xfId="0" applyNumberFormat="1" applyFont="1" applyFill="1" applyAlignment="1">
      <alignment horizontal="center" vertical="center" wrapText="1"/>
    </xf>
    <xf numFmtId="0" fontId="11" fillId="2" borderId="0" xfId="0" applyFont="1" applyFill="1" applyAlignment="1">
      <alignment horizontal="center" vertical="center"/>
    </xf>
    <xf numFmtId="49"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6" fillId="2" borderId="0" xfId="0" applyFont="1" applyFill="1" applyBorder="1"/>
    <xf numFmtId="49"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xf>
    <xf numFmtId="16" fontId="6" fillId="2" borderId="0" xfId="0" applyNumberFormat="1" applyFont="1" applyFill="1" applyBorder="1" applyAlignment="1">
      <alignment horizontal="center" vertical="center" wrapText="1"/>
    </xf>
    <xf numFmtId="1" fontId="6"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xf>
    <xf numFmtId="0" fontId="11" fillId="2" borderId="0" xfId="0" applyFont="1" applyFill="1" applyBorder="1" applyAlignment="1">
      <alignment horizontal="center" vertical="center" wrapText="1"/>
    </xf>
    <xf numFmtId="165" fontId="6" fillId="2" borderId="0" xfId="0" applyNumberFormat="1" applyFont="1" applyFill="1" applyBorder="1" applyAlignment="1">
      <alignment horizontal="center" vertical="center" wrapText="1"/>
    </xf>
    <xf numFmtId="0" fontId="15" fillId="2" borderId="0" xfId="0" applyFont="1" applyFill="1"/>
    <xf numFmtId="49" fontId="6" fillId="2" borderId="4" xfId="0" applyNumberFormat="1" applyFont="1" applyFill="1" applyBorder="1" applyAlignment="1">
      <alignment horizontal="center" vertical="center" wrapText="1"/>
    </xf>
    <xf numFmtId="0" fontId="11" fillId="2" borderId="4" xfId="0" applyFont="1" applyFill="1" applyBorder="1" applyAlignment="1">
      <alignment horizontal="center" vertical="center"/>
    </xf>
    <xf numFmtId="0" fontId="6" fillId="2" borderId="4" xfId="0" applyFont="1" applyFill="1" applyBorder="1" applyAlignment="1">
      <alignment horizontal="center" vertical="center"/>
    </xf>
    <xf numFmtId="165" fontId="6" fillId="2" borderId="4" xfId="0" applyNumberFormat="1" applyFont="1" applyFill="1" applyBorder="1" applyAlignment="1">
      <alignment horizontal="center" vertical="center" wrapText="1"/>
    </xf>
    <xf numFmtId="0" fontId="11" fillId="2" borderId="0" xfId="0" applyFont="1" applyFill="1" applyBorder="1" applyAlignment="1">
      <alignment horizontal="center" vertical="center"/>
    </xf>
    <xf numFmtId="49" fontId="6" fillId="2" borderId="2" xfId="0" applyNumberFormat="1" applyFont="1" applyFill="1" applyBorder="1" applyAlignment="1">
      <alignment horizontal="center" vertical="center" wrapText="1"/>
    </xf>
    <xf numFmtId="165" fontId="6" fillId="2" borderId="2" xfId="0" applyNumberFormat="1" applyFont="1" applyFill="1" applyBorder="1" applyAlignment="1">
      <alignment horizontal="center" vertical="center"/>
    </xf>
    <xf numFmtId="0" fontId="15" fillId="2" borderId="0" xfId="0" applyFont="1" applyFill="1" applyAlignment="1">
      <alignment horizontal="center" vertical="center"/>
    </xf>
    <xf numFmtId="165" fontId="15" fillId="2" borderId="0" xfId="0" applyNumberFormat="1" applyFont="1" applyFill="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2" fontId="5" fillId="4" borderId="0" xfId="0" applyNumberFormat="1" applyFont="1" applyFill="1" applyAlignment="1">
      <alignment horizontal="left"/>
    </xf>
    <xf numFmtId="0" fontId="5" fillId="5" borderId="0" xfId="0" applyFont="1" applyFill="1" applyAlignment="1">
      <alignment horizontal="left"/>
    </xf>
    <xf numFmtId="0" fontId="3" fillId="2" borderId="0" xfId="0" applyFont="1" applyFill="1" applyAlignment="1">
      <alignment horizontal="center" vertical="center" wrapText="1"/>
    </xf>
    <xf numFmtId="0" fontId="3" fillId="2" borderId="0" xfId="0" applyFont="1" applyFill="1" applyAlignment="1">
      <alignment horizontal="left"/>
    </xf>
    <xf numFmtId="0" fontId="5" fillId="2" borderId="0" xfId="0" applyFont="1" applyFill="1" applyAlignment="1">
      <alignment horizontal="left"/>
    </xf>
    <xf numFmtId="165" fontId="14" fillId="2" borderId="0" xfId="0" applyNumberFormat="1" applyFont="1" applyFill="1" applyAlignment="1">
      <alignment horizontal="center"/>
    </xf>
    <xf numFmtId="0" fontId="16" fillId="2" borderId="0" xfId="0" applyFont="1" applyFill="1" applyAlignment="1">
      <alignment horizontal="left"/>
    </xf>
    <xf numFmtId="0" fontId="17"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3174</xdr:rowOff>
    </xdr:from>
    <xdr:to>
      <xdr:col>11</xdr:col>
      <xdr:colOff>0</xdr:colOff>
      <xdr:row>57</xdr:row>
      <xdr:rowOff>33618</xdr:rowOff>
    </xdr:to>
    <xdr:sp macro="" textlink="">
      <xdr:nvSpPr>
        <xdr:cNvPr id="2" name="CuadroTexto 1">
          <a:extLst>
            <a:ext uri="{FF2B5EF4-FFF2-40B4-BE49-F238E27FC236}">
              <a16:creationId xmlns:a16="http://schemas.microsoft.com/office/drawing/2014/main" id="{90B27A24-BCD4-455C-B5EE-DDD027FBFAB9}"/>
            </a:ext>
          </a:extLst>
        </xdr:cNvPr>
        <xdr:cNvSpPr txBox="1"/>
      </xdr:nvSpPr>
      <xdr:spPr>
        <a:xfrm>
          <a:off x="0" y="5672454"/>
          <a:ext cx="17848730" cy="3185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Arial Narrow" panose="020B0606020202030204" pitchFamily="34" charset="0"/>
              <a:ea typeface="+mn-ea"/>
              <a:cs typeface="+mn-cs"/>
            </a:rPr>
            <a:t>Remarks radiocarbon</a:t>
          </a:r>
          <a:r>
            <a:rPr lang="en-US" sz="1100" b="1" baseline="0">
              <a:solidFill>
                <a:schemeClr val="dk1"/>
              </a:solidFill>
              <a:effectLst/>
              <a:latin typeface="Arial Narrow" panose="020B0606020202030204" pitchFamily="34" charset="0"/>
              <a:ea typeface="+mn-ea"/>
              <a:cs typeface="+mn-cs"/>
            </a:rPr>
            <a:t> dates</a:t>
          </a:r>
          <a:r>
            <a:rPr lang="en-US" sz="1100" b="1">
              <a:solidFill>
                <a:schemeClr val="dk1"/>
              </a:solidFill>
              <a:effectLst/>
              <a:latin typeface="Arial Narrow" panose="020B0606020202030204" pitchFamily="34" charset="0"/>
              <a:ea typeface="+mn-ea"/>
              <a:cs typeface="+mn-cs"/>
            </a:rPr>
            <a:t> calibration:</a:t>
          </a:r>
          <a:r>
            <a:rPr lang="en-US" sz="1100" b="1" baseline="0">
              <a:solidFill>
                <a:schemeClr val="dk1"/>
              </a:solidFill>
              <a:effectLst/>
              <a:latin typeface="Arial Narrow" panose="020B0606020202030204" pitchFamily="34" charset="0"/>
              <a:ea typeface="+mn-ea"/>
              <a:cs typeface="+mn-cs"/>
            </a:rPr>
            <a:t> </a:t>
          </a:r>
          <a:endParaRPr lang="en-US" sz="1100" b="1">
            <a:solidFill>
              <a:schemeClr val="dk1"/>
            </a:solidFill>
            <a:effectLst/>
            <a:latin typeface="Arial Narrow" panose="020B0606020202030204" pitchFamily="34" charset="0"/>
            <a:ea typeface="+mn-ea"/>
            <a:cs typeface="+mn-cs"/>
          </a:endParaRPr>
        </a:p>
        <a:p>
          <a:endParaRPr lang="en-US" sz="1100">
            <a:solidFill>
              <a:schemeClr val="dk1"/>
            </a:solidFill>
            <a:effectLst/>
            <a:latin typeface="Arial Narrow" panose="020B0606020202030204" pitchFamily="34" charset="0"/>
            <a:ea typeface="+mn-ea"/>
            <a:cs typeface="+mn-cs"/>
          </a:endParaRPr>
        </a:p>
        <a:p>
          <a:r>
            <a:rPr lang="en-US" sz="1100">
              <a:solidFill>
                <a:schemeClr val="dk1"/>
              </a:solidFill>
              <a:effectLst/>
              <a:latin typeface="Arial Narrow" panose="020B0606020202030204" pitchFamily="34" charset="0"/>
              <a:ea typeface="+mn-ea"/>
              <a:cs typeface="+mn-cs"/>
            </a:rPr>
            <a:t>Single radiocarbon dates for sites were calibrated using OxCal4.4 software (Ramsey, 2009), considering the INTCAL20 calibration curve (Reimer et al., 2020</a:t>
          </a:r>
          <a:r>
            <a:rPr lang="en-US" sz="1100">
              <a:solidFill>
                <a:sysClr val="windowText" lastClr="000000"/>
              </a:solidFill>
              <a:effectLst/>
              <a:latin typeface="Arial Narrow" panose="020B0606020202030204" pitchFamily="34" charset="0"/>
              <a:ea typeface="+mn-ea"/>
              <a:cs typeface="+mn-cs"/>
            </a:rPr>
            <a:t>). UF, ABOx-SC and ABA with ultrafiltration treatment. In</a:t>
          </a:r>
          <a:r>
            <a:rPr lang="en-US" sz="1100" baseline="0">
              <a:solidFill>
                <a:sysClr val="windowText" lastClr="000000"/>
              </a:solidFill>
              <a:effectLst/>
              <a:latin typeface="Arial Narrow" panose="020B0606020202030204" pitchFamily="34" charset="0"/>
              <a:ea typeface="+mn-ea"/>
              <a:cs typeface="+mn-cs"/>
            </a:rPr>
            <a:t> bold maximum and minimun calibrated dates per level. </a:t>
          </a:r>
          <a:endParaRPr lang="en-US" sz="1100">
            <a:solidFill>
              <a:sysClr val="windowText" lastClr="000000"/>
            </a:solidFill>
            <a:effectLst/>
            <a:latin typeface="Arial Narrow" panose="020B0606020202030204" pitchFamily="34" charset="0"/>
            <a:ea typeface="+mn-ea"/>
            <a:cs typeface="+mn-cs"/>
          </a:endParaRPr>
        </a:p>
        <a:p>
          <a:endParaRPr lang="es-ES" sz="1100" b="1">
            <a:solidFill>
              <a:sysClr val="windowText" lastClr="000000"/>
            </a:solidFill>
            <a:latin typeface="Arial Narrow" panose="020B0606020202030204" pitchFamily="34" charset="0"/>
          </a:endParaRPr>
        </a:p>
        <a:p>
          <a:r>
            <a:rPr lang="es-ES" sz="1100" b="1">
              <a:solidFill>
                <a:sysClr val="windowText" lastClr="000000"/>
              </a:solidFill>
              <a:latin typeface="Arial Narrow" panose="020B0606020202030204" pitchFamily="34" charset="0"/>
            </a:rPr>
            <a:t>Original references</a:t>
          </a:r>
          <a:r>
            <a:rPr lang="es-ES" sz="1100" b="1" baseline="0">
              <a:solidFill>
                <a:sysClr val="windowText" lastClr="000000"/>
              </a:solidFill>
              <a:latin typeface="Arial Narrow" panose="020B0606020202030204" pitchFamily="34" charset="0"/>
            </a:rPr>
            <a:t> for dates: </a:t>
          </a:r>
        </a:p>
        <a:p>
          <a:endParaRPr lang="es-ES" sz="1100" b="1" baseline="0">
            <a:solidFill>
              <a:sysClr val="windowText" lastClr="000000"/>
            </a:solidFill>
            <a:latin typeface="Arial Narrow" panose="020B0606020202030204" pitchFamily="34" charset="0"/>
          </a:endParaRPr>
        </a:p>
        <a:p>
          <a:r>
            <a:rPr lang="es-ES" sz="1100">
              <a:solidFill>
                <a:sysClr val="windowText" lastClr="000000"/>
              </a:solidFill>
              <a:effectLst/>
              <a:latin typeface="Arial Narrow" panose="020B0606020202030204" pitchFamily="34" charset="0"/>
              <a:ea typeface="+mn-ea"/>
              <a:cs typeface="+mn-cs"/>
            </a:rPr>
            <a:t>Altuna, J., Mariezkurrena, K., Ríos Garaizar, J., &amp; San Emeterio Gómez, A. 2017. Ocupaciones Humanas en Aitzbitarte III (País Vasco) 26.000 - 13.000 BP (zona profunda de la cueva). Servicio Central de Publicaciones del Gobierno Vasco. EKOB; 8: 348pp.</a:t>
          </a:r>
          <a:endParaRPr lang="en-GB">
            <a:solidFill>
              <a:sysClr val="windowText" lastClr="000000"/>
            </a:solidFill>
            <a:effectLst/>
            <a:latin typeface="Arial Narrow" panose="020B0606020202030204" pitchFamily="34" charset="0"/>
          </a:endParaRPr>
        </a:p>
        <a:p>
          <a:r>
            <a:rPr lang="es-ES" sz="1100" b="0" baseline="0">
              <a:solidFill>
                <a:sysClr val="windowText" lastClr="000000"/>
              </a:solidFill>
              <a:latin typeface="Arial Narrow" panose="020B0606020202030204" pitchFamily="34" charset="0"/>
            </a:rPr>
            <a:t>Daura, J., Sanz, M., García, N., Allué, E., Vaquero, M., Fierro, E., Carrión, J. S., López-García, J. M., Blain, H. A., Sánchez-Marco, A., Valls, C., Albert, R. M., Fornós, J. J., Julià, R., Fullola, J. M., Zilhão, J. (2013). Terrasses de la Riera dels Canyars (Gavà, Barcelona): The landscape of Heinrich stadial 4 north of the “Ebro frontier” and implications for modern human dispersal into Iberia. Quaternary Science Reviews, 60, 26–48. https://doi.org/10.1016/j.quascirev.2012.10.042 </a:t>
          </a:r>
        </a:p>
        <a:p>
          <a:pPr marL="0" marR="0" lvl="0" indent="0" defTabSz="914400" eaLnBrk="1" fontAlgn="auto" latinLnBrk="0" hangingPunct="1">
            <a:lnSpc>
              <a:spcPct val="100000"/>
            </a:lnSpc>
            <a:spcBef>
              <a:spcPts val="0"/>
            </a:spcBef>
            <a:spcAft>
              <a:spcPts val="0"/>
            </a:spcAft>
            <a:buClrTx/>
            <a:buSzTx/>
            <a:buFontTx/>
            <a:buNone/>
            <a:tabLst/>
            <a:defRPr/>
          </a:pPr>
          <a:r>
            <a:rPr lang="es-ES" sz="1100" b="0" baseline="0">
              <a:solidFill>
                <a:sysClr val="windowText" lastClr="000000"/>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solidFill>
              <a:sysClr val="windowText" lastClr="000000"/>
            </a:solidFill>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Pederzani, S. Kate Britton, Jennifer Rose Jones, Lucía Agudo Pérez, Jeanne Marie Geiling &amp; Ana B. Marín-Arroyo. 2023.Late Pleistocene Neanderthal exploitation of stable and mos</a:t>
          </a:r>
          <a:r>
            <a:rPr lang="es-ES" sz="1100" b="0">
              <a:solidFill>
                <a:schemeClr val="dk1"/>
              </a:solidFill>
              <a:effectLst/>
              <a:latin typeface="Arial Narrow" panose="020B0606020202030204" pitchFamily="34" charset="0"/>
              <a:ea typeface="+mn-ea"/>
              <a:cs typeface="+mn-cs"/>
            </a:rPr>
            <a:t>aic ecosystems in northern Iberia shown by multi-isotope evidence. Quaternary Research (2023), 1–25, doi:10.1017/qua.2023.32</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341032</xdr:colOff>
      <xdr:row>2</xdr:row>
      <xdr:rowOff>134359</xdr:rowOff>
    </xdr:from>
    <xdr:to>
      <xdr:col>11</xdr:col>
      <xdr:colOff>304800</xdr:colOff>
      <xdr:row>10</xdr:row>
      <xdr:rowOff>161925</xdr:rowOff>
    </xdr:to>
    <xdr:sp macro="" textlink="">
      <xdr:nvSpPr>
        <xdr:cNvPr id="2" name="CuadroTexto 1">
          <a:extLst>
            <a:ext uri="{FF2B5EF4-FFF2-40B4-BE49-F238E27FC236}">
              <a16:creationId xmlns:a16="http://schemas.microsoft.com/office/drawing/2014/main" id="{17747B08-3A05-4A82-9CC6-6274C84616D6}"/>
            </a:ext>
          </a:extLst>
        </xdr:cNvPr>
        <xdr:cNvSpPr txBox="1"/>
      </xdr:nvSpPr>
      <xdr:spPr>
        <a:xfrm>
          <a:off x="9123082" y="953509"/>
          <a:ext cx="1640168" cy="1475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000" b="1">
              <a:latin typeface="Arial Narrow" panose="020B0606020202030204" pitchFamily="34" charset="0"/>
            </a:rPr>
            <a:t>Remarks on calcium carbonate content calculation: </a:t>
          </a:r>
          <a:r>
            <a:rPr lang="es-ES" sz="1000" b="0">
              <a:latin typeface="Arial Narrow" panose="020B0606020202030204" pitchFamily="34" charset="0"/>
            </a:rPr>
            <a:t>The equivalent calcium carbonate content values (%) were derived by comparing the total ion beam data for the samples against the pure calcium carbonate references.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695-B841-420D-8709-ABD0A81488E2}">
  <dimension ref="A1:N57"/>
  <sheetViews>
    <sheetView tabSelected="1" zoomScale="85" zoomScaleNormal="85" workbookViewId="0">
      <selection activeCell="N57" sqref="N57"/>
    </sheetView>
  </sheetViews>
  <sheetFormatPr defaultColWidth="8.85546875" defaultRowHeight="15" x14ac:dyDescent="0.25"/>
  <cols>
    <col min="1" max="3" width="8.85546875" style="105"/>
    <col min="4" max="4" width="19" style="105" customWidth="1"/>
    <col min="5" max="5" width="11.140625" style="105" customWidth="1"/>
    <col min="6" max="6" width="41.42578125" style="105" customWidth="1"/>
    <col min="7" max="7" width="8.85546875" style="105"/>
    <col min="8" max="8" width="17.7109375" style="105" customWidth="1"/>
    <col min="9" max="10" width="8.85546875" style="113"/>
    <col min="11" max="11" width="12.7109375" style="114" customWidth="1"/>
    <col min="12" max="16384" width="8.85546875" style="105"/>
  </cols>
  <sheetData>
    <row r="1" spans="1:14" s="82" customFormat="1" ht="33" x14ac:dyDescent="0.3">
      <c r="A1" s="79" t="s">
        <v>6</v>
      </c>
      <c r="B1" s="79" t="s">
        <v>7</v>
      </c>
      <c r="C1" s="80" t="s">
        <v>8</v>
      </c>
      <c r="D1" s="79" t="s">
        <v>883</v>
      </c>
      <c r="E1" s="79" t="s">
        <v>768</v>
      </c>
      <c r="F1" s="79" t="s">
        <v>872</v>
      </c>
      <c r="G1" s="79" t="s">
        <v>884</v>
      </c>
      <c r="H1" s="79" t="s">
        <v>9</v>
      </c>
      <c r="I1" s="79" t="s">
        <v>868</v>
      </c>
      <c r="J1" s="79" t="s">
        <v>869</v>
      </c>
      <c r="K1" s="81" t="s">
        <v>937</v>
      </c>
    </row>
    <row r="2" spans="1:14" s="82" customFormat="1" ht="27" customHeight="1" x14ac:dyDescent="0.3">
      <c r="A2" s="83" t="s">
        <v>15</v>
      </c>
      <c r="B2" s="3" t="s">
        <v>899</v>
      </c>
      <c r="C2" s="3" t="s">
        <v>51</v>
      </c>
      <c r="D2" s="3" t="s">
        <v>16</v>
      </c>
      <c r="E2" s="3" t="s">
        <v>1</v>
      </c>
      <c r="F2" s="84" t="s">
        <v>876</v>
      </c>
      <c r="G2" s="3" t="s">
        <v>885</v>
      </c>
      <c r="H2" s="3" t="s">
        <v>873</v>
      </c>
      <c r="I2" s="85" t="s">
        <v>930</v>
      </c>
      <c r="J2" s="85">
        <v>48550</v>
      </c>
      <c r="K2" s="86">
        <v>95.4</v>
      </c>
    </row>
    <row r="3" spans="1:14" s="82" customFormat="1" ht="27" customHeight="1" x14ac:dyDescent="0.3">
      <c r="A3" s="83"/>
      <c r="B3" s="3"/>
      <c r="C3" s="3" t="s">
        <v>51</v>
      </c>
      <c r="D3" s="3" t="s">
        <v>16</v>
      </c>
      <c r="E3" s="3" t="s">
        <v>1</v>
      </c>
      <c r="F3" s="3" t="s">
        <v>901</v>
      </c>
      <c r="G3" s="3" t="s">
        <v>963</v>
      </c>
      <c r="H3" s="3" t="s">
        <v>900</v>
      </c>
      <c r="I3" s="85" t="s">
        <v>930</v>
      </c>
      <c r="J3" s="87">
        <v>45350</v>
      </c>
      <c r="K3" s="86">
        <v>95.4</v>
      </c>
    </row>
    <row r="4" spans="1:14" s="82" customFormat="1" ht="27" customHeight="1" x14ac:dyDescent="0.3">
      <c r="A4" s="83"/>
      <c r="B4" s="3"/>
      <c r="C4" s="3" t="s">
        <v>12</v>
      </c>
      <c r="D4" s="3" t="s">
        <v>16</v>
      </c>
      <c r="E4" s="3" t="s">
        <v>1</v>
      </c>
      <c r="F4" s="3" t="s">
        <v>902</v>
      </c>
      <c r="G4" s="3" t="s">
        <v>963</v>
      </c>
      <c r="H4" s="3" t="s">
        <v>13</v>
      </c>
      <c r="I4" s="85" t="s">
        <v>930</v>
      </c>
      <c r="J4" s="85" t="s">
        <v>930</v>
      </c>
      <c r="K4" s="86" t="s">
        <v>930</v>
      </c>
    </row>
    <row r="5" spans="1:14" s="82" customFormat="1" ht="27" customHeight="1" x14ac:dyDescent="0.3">
      <c r="A5" s="83"/>
      <c r="B5" s="3"/>
      <c r="C5" s="3" t="s">
        <v>12</v>
      </c>
      <c r="D5" s="3" t="s">
        <v>16</v>
      </c>
      <c r="E5" s="3" t="s">
        <v>1</v>
      </c>
      <c r="F5" s="3" t="s">
        <v>903</v>
      </c>
      <c r="G5" s="3" t="s">
        <v>963</v>
      </c>
      <c r="H5" s="3" t="s">
        <v>13</v>
      </c>
      <c r="I5" s="85" t="s">
        <v>930</v>
      </c>
      <c r="J5" s="85" t="s">
        <v>930</v>
      </c>
      <c r="K5" s="86" t="s">
        <v>930</v>
      </c>
    </row>
    <row r="6" spans="1:14" s="82" customFormat="1" ht="27" customHeight="1" x14ac:dyDescent="0.3">
      <c r="A6" s="83"/>
      <c r="B6" s="3"/>
      <c r="C6" s="3" t="s">
        <v>12</v>
      </c>
      <c r="D6" s="3" t="s">
        <v>16</v>
      </c>
      <c r="E6" s="3" t="s">
        <v>1</v>
      </c>
      <c r="F6" s="85" t="s">
        <v>874</v>
      </c>
      <c r="G6" s="85" t="s">
        <v>885</v>
      </c>
      <c r="H6" s="3" t="s">
        <v>873</v>
      </c>
      <c r="I6" s="85" t="s">
        <v>930</v>
      </c>
      <c r="J6" s="85" t="s">
        <v>930</v>
      </c>
      <c r="K6" s="86" t="s">
        <v>930</v>
      </c>
    </row>
    <row r="7" spans="1:14" s="82" customFormat="1" ht="27" customHeight="1" x14ac:dyDescent="0.3">
      <c r="A7" s="88"/>
      <c r="B7" s="6"/>
      <c r="C7" s="6" t="s">
        <v>14</v>
      </c>
      <c r="D7" s="6" t="s">
        <v>867</v>
      </c>
      <c r="E7" s="6" t="s">
        <v>1</v>
      </c>
      <c r="F7" s="89" t="s">
        <v>875</v>
      </c>
      <c r="G7" s="89" t="s">
        <v>885</v>
      </c>
      <c r="H7" s="6" t="s">
        <v>873</v>
      </c>
      <c r="I7" s="89" t="s">
        <v>930</v>
      </c>
      <c r="J7" s="89" t="s">
        <v>930</v>
      </c>
      <c r="K7" s="90" t="s">
        <v>930</v>
      </c>
    </row>
    <row r="8" spans="1:14" s="82" customFormat="1" ht="27" customHeight="1" x14ac:dyDescent="0.3">
      <c r="A8" s="3" t="s">
        <v>17</v>
      </c>
      <c r="B8" s="3" t="s">
        <v>18</v>
      </c>
      <c r="C8" s="91" t="s">
        <v>20</v>
      </c>
      <c r="D8" s="3" t="s">
        <v>898</v>
      </c>
      <c r="E8" s="3" t="s">
        <v>21</v>
      </c>
      <c r="F8" s="3" t="s">
        <v>943</v>
      </c>
      <c r="G8" s="3" t="s">
        <v>963</v>
      </c>
      <c r="H8" s="3" t="s">
        <v>19</v>
      </c>
      <c r="I8" s="85">
        <v>52950</v>
      </c>
      <c r="J8" s="85">
        <v>45400</v>
      </c>
      <c r="K8" s="86">
        <v>84.6</v>
      </c>
    </row>
    <row r="9" spans="1:14" s="82" customFormat="1" ht="27" customHeight="1" x14ac:dyDescent="0.3">
      <c r="A9" s="3"/>
      <c r="B9" s="3"/>
      <c r="C9" s="91" t="s">
        <v>20</v>
      </c>
      <c r="D9" s="3" t="s">
        <v>898</v>
      </c>
      <c r="E9" s="3" t="s">
        <v>21</v>
      </c>
      <c r="F9" s="3" t="s">
        <v>931</v>
      </c>
      <c r="G9" s="3" t="s">
        <v>963</v>
      </c>
      <c r="H9" s="3" t="s">
        <v>19</v>
      </c>
      <c r="I9" s="92">
        <v>53050</v>
      </c>
      <c r="J9" s="85">
        <v>45650</v>
      </c>
      <c r="K9" s="86">
        <v>82.9</v>
      </c>
    </row>
    <row r="10" spans="1:14" s="82" customFormat="1" ht="27" customHeight="1" x14ac:dyDescent="0.3">
      <c r="A10" s="3"/>
      <c r="B10" s="3"/>
      <c r="C10" s="91" t="s">
        <v>22</v>
      </c>
      <c r="D10" s="3" t="s">
        <v>898</v>
      </c>
      <c r="E10" s="3" t="s">
        <v>21</v>
      </c>
      <c r="F10" s="3" t="s">
        <v>933</v>
      </c>
      <c r="G10" s="3" t="s">
        <v>963</v>
      </c>
      <c r="H10" s="3" t="s">
        <v>19</v>
      </c>
      <c r="I10" s="85">
        <v>50000</v>
      </c>
      <c r="J10" s="92">
        <v>42900</v>
      </c>
      <c r="K10" s="86">
        <v>95.4</v>
      </c>
    </row>
    <row r="11" spans="1:14" s="82" customFormat="1" ht="27" customHeight="1" x14ac:dyDescent="0.3">
      <c r="A11" s="3"/>
      <c r="B11" s="3"/>
      <c r="C11" s="91" t="s">
        <v>22</v>
      </c>
      <c r="D11" s="3" t="s">
        <v>898</v>
      </c>
      <c r="E11" s="3" t="s">
        <v>21</v>
      </c>
      <c r="F11" s="3" t="s">
        <v>934</v>
      </c>
      <c r="G11" s="3" t="s">
        <v>963</v>
      </c>
      <c r="H11" s="3" t="s">
        <v>19</v>
      </c>
      <c r="I11" s="85">
        <v>49500</v>
      </c>
      <c r="J11" s="85">
        <v>42950</v>
      </c>
      <c r="K11" s="86">
        <v>95.4</v>
      </c>
    </row>
    <row r="12" spans="1:14" s="82" customFormat="1" ht="27" customHeight="1" x14ac:dyDescent="0.3">
      <c r="A12" s="3"/>
      <c r="B12" s="3"/>
      <c r="C12" s="91" t="s">
        <v>22</v>
      </c>
      <c r="D12" s="3" t="s">
        <v>898</v>
      </c>
      <c r="E12" s="3" t="s">
        <v>21</v>
      </c>
      <c r="F12" s="3" t="s">
        <v>932</v>
      </c>
      <c r="G12" s="3" t="s">
        <v>963</v>
      </c>
      <c r="H12" s="3" t="s">
        <v>19</v>
      </c>
      <c r="I12" s="85">
        <v>51150</v>
      </c>
      <c r="J12" s="85">
        <v>43000</v>
      </c>
      <c r="K12" s="86">
        <v>95.4</v>
      </c>
    </row>
    <row r="13" spans="1:14" s="82" customFormat="1" ht="27" customHeight="1" x14ac:dyDescent="0.3">
      <c r="A13" s="3"/>
      <c r="B13" s="3"/>
      <c r="C13" s="91" t="s">
        <v>23</v>
      </c>
      <c r="D13" s="3" t="s">
        <v>16</v>
      </c>
      <c r="E13" s="3" t="s">
        <v>1</v>
      </c>
      <c r="F13" s="3" t="s">
        <v>886</v>
      </c>
      <c r="G13" s="3" t="s">
        <v>887</v>
      </c>
      <c r="H13" s="3" t="s">
        <v>888</v>
      </c>
      <c r="I13" s="85" t="s">
        <v>930</v>
      </c>
      <c r="J13" s="85">
        <v>43200</v>
      </c>
      <c r="K13" s="86">
        <v>95.4</v>
      </c>
    </row>
    <row r="14" spans="1:14" s="95" customFormat="1" ht="27" customHeight="1" x14ac:dyDescent="0.3">
      <c r="A14" s="78"/>
      <c r="B14" s="78"/>
      <c r="C14" s="93" t="s">
        <v>870</v>
      </c>
      <c r="D14" s="78" t="s">
        <v>1</v>
      </c>
      <c r="E14" s="78" t="s">
        <v>1</v>
      </c>
      <c r="F14" s="78" t="s">
        <v>935</v>
      </c>
      <c r="G14" s="78" t="s">
        <v>887</v>
      </c>
      <c r="H14" s="78" t="s">
        <v>871</v>
      </c>
      <c r="I14" s="85" t="s">
        <v>930</v>
      </c>
      <c r="J14" s="85" t="s">
        <v>930</v>
      </c>
      <c r="K14" s="94" t="s">
        <v>930</v>
      </c>
    </row>
    <row r="15" spans="1:14" s="95" customFormat="1" ht="27" customHeight="1" x14ac:dyDescent="0.3">
      <c r="A15" s="6"/>
      <c r="B15" s="6"/>
      <c r="C15" s="96" t="s">
        <v>954</v>
      </c>
      <c r="D15" s="6" t="s">
        <v>1</v>
      </c>
      <c r="E15" s="6" t="s">
        <v>1</v>
      </c>
      <c r="F15" s="97" t="s">
        <v>936</v>
      </c>
      <c r="G15" s="6" t="s">
        <v>887</v>
      </c>
      <c r="H15" s="6" t="s">
        <v>871</v>
      </c>
      <c r="I15" s="89" t="s">
        <v>930</v>
      </c>
      <c r="J15" s="89" t="s">
        <v>930</v>
      </c>
      <c r="K15" s="89" t="s">
        <v>930</v>
      </c>
    </row>
    <row r="16" spans="1:14" s="82" customFormat="1" ht="27" customHeight="1" x14ac:dyDescent="0.3">
      <c r="A16" s="78" t="s">
        <v>24</v>
      </c>
      <c r="B16" s="78" t="s">
        <v>11</v>
      </c>
      <c r="C16" s="93" t="s">
        <v>12</v>
      </c>
      <c r="D16" s="98" t="s">
        <v>25</v>
      </c>
      <c r="E16" s="98" t="s">
        <v>3</v>
      </c>
      <c r="F16" s="78" t="s">
        <v>944</v>
      </c>
      <c r="G16" s="3" t="s">
        <v>963</v>
      </c>
      <c r="H16" s="78" t="s">
        <v>26</v>
      </c>
      <c r="I16" s="78">
        <v>39800</v>
      </c>
      <c r="J16" s="78">
        <v>36900</v>
      </c>
      <c r="K16" s="86">
        <v>95.4</v>
      </c>
      <c r="N16" s="85"/>
    </row>
    <row r="17" spans="1:14" s="82" customFormat="1" ht="27" customHeight="1" x14ac:dyDescent="0.3">
      <c r="A17" s="78"/>
      <c r="B17" s="78"/>
      <c r="C17" s="93" t="s">
        <v>12</v>
      </c>
      <c r="D17" s="98" t="s">
        <v>25</v>
      </c>
      <c r="E17" s="98" t="s">
        <v>3</v>
      </c>
      <c r="F17" s="78" t="s">
        <v>938</v>
      </c>
      <c r="G17" s="3" t="s">
        <v>963</v>
      </c>
      <c r="H17" s="78" t="s">
        <v>26</v>
      </c>
      <c r="I17" s="78">
        <v>39700</v>
      </c>
      <c r="J17" s="78">
        <v>37000</v>
      </c>
      <c r="K17" s="86">
        <v>95.4</v>
      </c>
      <c r="N17" s="85"/>
    </row>
    <row r="18" spans="1:14" s="82" customFormat="1" ht="27" customHeight="1" x14ac:dyDescent="0.3">
      <c r="A18" s="3"/>
      <c r="B18" s="3"/>
      <c r="C18" s="91" t="s">
        <v>27</v>
      </c>
      <c r="D18" s="98" t="s">
        <v>25</v>
      </c>
      <c r="E18" s="98" t="s">
        <v>3</v>
      </c>
      <c r="F18" s="3" t="s">
        <v>945</v>
      </c>
      <c r="G18" s="3" t="s">
        <v>963</v>
      </c>
      <c r="H18" s="78" t="s">
        <v>26</v>
      </c>
      <c r="I18" s="99">
        <v>41200</v>
      </c>
      <c r="J18" s="99">
        <v>38250</v>
      </c>
      <c r="K18" s="86">
        <v>95.4</v>
      </c>
      <c r="N18" s="85"/>
    </row>
    <row r="19" spans="1:14" s="82" customFormat="1" ht="27" customHeight="1" x14ac:dyDescent="0.3">
      <c r="A19" s="3"/>
      <c r="B19" s="3"/>
      <c r="C19" s="91" t="s">
        <v>27</v>
      </c>
      <c r="D19" s="98" t="s">
        <v>25</v>
      </c>
      <c r="E19" s="98" t="s">
        <v>3</v>
      </c>
      <c r="F19" s="3" t="s">
        <v>939</v>
      </c>
      <c r="G19" s="3" t="s">
        <v>963</v>
      </c>
      <c r="H19" s="78" t="s">
        <v>26</v>
      </c>
      <c r="I19" s="99">
        <v>41250</v>
      </c>
      <c r="J19" s="99">
        <v>38500</v>
      </c>
      <c r="K19" s="86">
        <v>95.4</v>
      </c>
      <c r="N19" s="85"/>
    </row>
    <row r="20" spans="1:14" s="82" customFormat="1" ht="27" customHeight="1" x14ac:dyDescent="0.3">
      <c r="A20" s="3"/>
      <c r="B20" s="3"/>
      <c r="C20" s="91" t="s">
        <v>14</v>
      </c>
      <c r="D20" s="98" t="s">
        <v>25</v>
      </c>
      <c r="E20" s="98" t="s">
        <v>3</v>
      </c>
      <c r="F20" s="3" t="s">
        <v>946</v>
      </c>
      <c r="G20" s="3" t="s">
        <v>963</v>
      </c>
      <c r="H20" s="78" t="s">
        <v>26</v>
      </c>
      <c r="I20" s="99">
        <v>37850</v>
      </c>
      <c r="J20" s="100">
        <v>35450</v>
      </c>
      <c r="K20" s="86">
        <v>95.1</v>
      </c>
      <c r="M20" s="85"/>
      <c r="N20" s="65"/>
    </row>
    <row r="21" spans="1:14" s="82" customFormat="1" ht="27" customHeight="1" x14ac:dyDescent="0.3">
      <c r="A21" s="3"/>
      <c r="B21" s="3"/>
      <c r="C21" s="91" t="s">
        <v>14</v>
      </c>
      <c r="D21" s="98" t="s">
        <v>25</v>
      </c>
      <c r="E21" s="98" t="s">
        <v>3</v>
      </c>
      <c r="F21" s="3" t="s">
        <v>947</v>
      </c>
      <c r="G21" s="3" t="s">
        <v>963</v>
      </c>
      <c r="H21" s="78" t="s">
        <v>26</v>
      </c>
      <c r="I21" s="99">
        <v>37750</v>
      </c>
      <c r="J21" s="99">
        <v>35400</v>
      </c>
      <c r="K21" s="86">
        <v>95.4</v>
      </c>
      <c r="M21" s="85"/>
      <c r="N21" s="65"/>
    </row>
    <row r="22" spans="1:14" s="82" customFormat="1" ht="27" customHeight="1" x14ac:dyDescent="0.3">
      <c r="A22" s="3"/>
      <c r="B22" s="3"/>
      <c r="C22" s="91" t="s">
        <v>14</v>
      </c>
      <c r="D22" s="98" t="s">
        <v>25</v>
      </c>
      <c r="E22" s="98" t="s">
        <v>3</v>
      </c>
      <c r="F22" s="3" t="s">
        <v>940</v>
      </c>
      <c r="G22" s="3" t="s">
        <v>963</v>
      </c>
      <c r="H22" s="78" t="s">
        <v>26</v>
      </c>
      <c r="I22" s="99">
        <v>41400</v>
      </c>
      <c r="J22" s="99">
        <v>39150</v>
      </c>
      <c r="K22" s="86">
        <v>95.4</v>
      </c>
      <c r="M22" s="85"/>
      <c r="N22" s="65"/>
    </row>
    <row r="23" spans="1:14" s="82" customFormat="1" ht="27" customHeight="1" x14ac:dyDescent="0.3">
      <c r="A23" s="3"/>
      <c r="B23" s="3"/>
      <c r="C23" s="91" t="s">
        <v>28</v>
      </c>
      <c r="D23" s="3" t="s">
        <v>29</v>
      </c>
      <c r="E23" s="3" t="s">
        <v>3</v>
      </c>
      <c r="F23" s="3" t="s">
        <v>948</v>
      </c>
      <c r="G23" s="3" t="s">
        <v>963</v>
      </c>
      <c r="H23" s="78" t="s">
        <v>26</v>
      </c>
      <c r="I23" s="3">
        <v>42550</v>
      </c>
      <c r="J23" s="3">
        <v>40500</v>
      </c>
      <c r="K23" s="86">
        <v>95.4</v>
      </c>
      <c r="M23" s="85"/>
      <c r="N23" s="65"/>
    </row>
    <row r="24" spans="1:14" s="82" customFormat="1" ht="27" customHeight="1" x14ac:dyDescent="0.3">
      <c r="A24" s="3"/>
      <c r="B24" s="3"/>
      <c r="C24" s="91" t="s">
        <v>28</v>
      </c>
      <c r="D24" s="3" t="s">
        <v>29</v>
      </c>
      <c r="E24" s="3" t="s">
        <v>3</v>
      </c>
      <c r="F24" s="3" t="s">
        <v>949</v>
      </c>
      <c r="G24" s="3" t="s">
        <v>963</v>
      </c>
      <c r="H24" s="78" t="s">
        <v>26</v>
      </c>
      <c r="I24" s="3">
        <v>42350</v>
      </c>
      <c r="J24" s="3">
        <v>40250</v>
      </c>
      <c r="K24" s="86">
        <v>95.4</v>
      </c>
      <c r="M24" s="85"/>
      <c r="N24" s="65"/>
    </row>
    <row r="25" spans="1:14" s="82" customFormat="1" ht="27" customHeight="1" x14ac:dyDescent="0.3">
      <c r="A25" s="3"/>
      <c r="B25" s="3"/>
      <c r="C25" s="91" t="s">
        <v>28</v>
      </c>
      <c r="D25" s="3" t="s">
        <v>29</v>
      </c>
      <c r="E25" s="3" t="s">
        <v>3</v>
      </c>
      <c r="F25" s="3" t="s">
        <v>950</v>
      </c>
      <c r="G25" s="3" t="s">
        <v>963</v>
      </c>
      <c r="H25" s="78" t="s">
        <v>26</v>
      </c>
      <c r="I25" s="3">
        <v>41750</v>
      </c>
      <c r="J25" s="3">
        <v>39350</v>
      </c>
      <c r="K25" s="86">
        <v>95.4</v>
      </c>
      <c r="M25" s="85"/>
      <c r="N25" s="65"/>
    </row>
    <row r="26" spans="1:14" s="82" customFormat="1" ht="27" customHeight="1" x14ac:dyDescent="0.3">
      <c r="A26" s="3"/>
      <c r="B26" s="3"/>
      <c r="C26" s="91" t="s">
        <v>28</v>
      </c>
      <c r="D26" s="3" t="s">
        <v>29</v>
      </c>
      <c r="E26" s="3" t="s">
        <v>3</v>
      </c>
      <c r="F26" s="3" t="s">
        <v>941</v>
      </c>
      <c r="G26" s="3" t="s">
        <v>963</v>
      </c>
      <c r="H26" s="78" t="s">
        <v>26</v>
      </c>
      <c r="I26" s="3">
        <v>41650</v>
      </c>
      <c r="J26" s="3">
        <v>39250</v>
      </c>
      <c r="K26" s="86">
        <v>95.4</v>
      </c>
      <c r="M26" s="85"/>
      <c r="N26" s="65"/>
    </row>
    <row r="27" spans="1:14" s="95" customFormat="1" ht="27" customHeight="1" x14ac:dyDescent="0.3">
      <c r="A27" s="78"/>
      <c r="B27" s="78"/>
      <c r="C27" s="93" t="s">
        <v>30</v>
      </c>
      <c r="D27" s="78" t="s">
        <v>2</v>
      </c>
      <c r="E27" s="78" t="s">
        <v>2</v>
      </c>
      <c r="F27" s="78" t="s">
        <v>951</v>
      </c>
      <c r="G27" s="3" t="s">
        <v>963</v>
      </c>
      <c r="H27" s="78" t="s">
        <v>26</v>
      </c>
      <c r="I27" s="101">
        <v>42800</v>
      </c>
      <c r="J27" s="78">
        <v>40950</v>
      </c>
      <c r="K27" s="86">
        <v>95.4</v>
      </c>
      <c r="M27" s="94"/>
      <c r="N27" s="102"/>
    </row>
    <row r="28" spans="1:14" ht="27" customHeight="1" x14ac:dyDescent="0.25">
      <c r="A28" s="78"/>
      <c r="B28" s="78"/>
      <c r="C28" s="93" t="s">
        <v>30</v>
      </c>
      <c r="D28" s="78" t="s">
        <v>2</v>
      </c>
      <c r="E28" s="78" t="s">
        <v>2</v>
      </c>
      <c r="F28" s="78" t="s">
        <v>952</v>
      </c>
      <c r="G28" s="3" t="s">
        <v>963</v>
      </c>
      <c r="H28" s="78" t="s">
        <v>26</v>
      </c>
      <c r="I28" s="103">
        <v>43450</v>
      </c>
      <c r="J28" s="78">
        <v>41200</v>
      </c>
      <c r="K28" s="104">
        <v>94</v>
      </c>
      <c r="L28" s="78"/>
    </row>
    <row r="29" spans="1:14" ht="27" customHeight="1" x14ac:dyDescent="0.25">
      <c r="A29" s="78"/>
      <c r="B29" s="78"/>
      <c r="C29" s="93" t="s">
        <v>30</v>
      </c>
      <c r="D29" s="78" t="s">
        <v>2</v>
      </c>
      <c r="E29" s="78" t="s">
        <v>2</v>
      </c>
      <c r="F29" s="78" t="s">
        <v>953</v>
      </c>
      <c r="G29" s="3" t="s">
        <v>963</v>
      </c>
      <c r="H29" s="78" t="s">
        <v>26</v>
      </c>
      <c r="I29" s="78">
        <v>43450</v>
      </c>
      <c r="J29" s="78">
        <v>41100</v>
      </c>
      <c r="K29" s="78">
        <v>94.9</v>
      </c>
      <c r="L29" s="78"/>
    </row>
    <row r="30" spans="1:14" ht="27" customHeight="1" x14ac:dyDescent="0.25">
      <c r="A30" s="78"/>
      <c r="B30" s="78"/>
      <c r="C30" s="93" t="s">
        <v>30</v>
      </c>
      <c r="D30" s="78" t="s">
        <v>2</v>
      </c>
      <c r="E30" s="78" t="s">
        <v>2</v>
      </c>
      <c r="F30" s="78" t="s">
        <v>942</v>
      </c>
      <c r="G30" s="3" t="s">
        <v>963</v>
      </c>
      <c r="H30" s="78" t="s">
        <v>26</v>
      </c>
      <c r="I30" s="6">
        <v>43250</v>
      </c>
      <c r="J30" s="6">
        <v>41000</v>
      </c>
      <c r="K30" s="90">
        <v>95.4</v>
      </c>
      <c r="L30" s="78"/>
    </row>
    <row r="31" spans="1:14" s="82" customFormat="1" ht="49.5" x14ac:dyDescent="0.3">
      <c r="A31" s="84" t="s">
        <v>905</v>
      </c>
      <c r="B31" s="84" t="s">
        <v>11</v>
      </c>
      <c r="C31" s="106" t="s">
        <v>27</v>
      </c>
      <c r="D31" s="84" t="s">
        <v>929</v>
      </c>
      <c r="E31" s="84" t="s">
        <v>4</v>
      </c>
      <c r="F31" s="84" t="s">
        <v>926</v>
      </c>
      <c r="G31" s="84" t="s">
        <v>955</v>
      </c>
      <c r="H31" s="84" t="s">
        <v>925</v>
      </c>
      <c r="I31" s="107">
        <v>30850</v>
      </c>
      <c r="J31" s="108">
        <v>27750</v>
      </c>
      <c r="K31" s="109">
        <v>95.4</v>
      </c>
      <c r="M31" s="85"/>
      <c r="N31" s="65"/>
    </row>
    <row r="32" spans="1:14" s="82" customFormat="1" ht="49.5" x14ac:dyDescent="0.3">
      <c r="A32" s="78"/>
      <c r="B32" s="78"/>
      <c r="C32" s="106" t="s">
        <v>27</v>
      </c>
      <c r="D32" s="84" t="s">
        <v>929</v>
      </c>
      <c r="E32" s="84" t="s">
        <v>4</v>
      </c>
      <c r="F32" s="78" t="s">
        <v>927</v>
      </c>
      <c r="G32" s="78" t="s">
        <v>955</v>
      </c>
      <c r="H32" s="78" t="s">
        <v>925</v>
      </c>
      <c r="I32" s="94">
        <v>28300</v>
      </c>
      <c r="J32" s="110">
        <v>26900</v>
      </c>
      <c r="K32" s="104">
        <v>95.2</v>
      </c>
      <c r="M32" s="85"/>
      <c r="N32" s="65"/>
    </row>
    <row r="33" spans="1:11" s="82" customFormat="1" ht="24" customHeight="1" x14ac:dyDescent="0.3">
      <c r="A33" s="8" t="s">
        <v>38</v>
      </c>
      <c r="B33" s="8" t="s">
        <v>18</v>
      </c>
      <c r="C33" s="111" t="s">
        <v>12</v>
      </c>
      <c r="D33" s="8" t="s">
        <v>5</v>
      </c>
      <c r="E33" s="8" t="s">
        <v>5</v>
      </c>
      <c r="F33" s="8" t="s">
        <v>866</v>
      </c>
      <c r="G33" s="8" t="s">
        <v>963</v>
      </c>
      <c r="H33" s="8" t="s">
        <v>13</v>
      </c>
      <c r="I33" s="115">
        <v>19550</v>
      </c>
      <c r="J33" s="116">
        <v>19050</v>
      </c>
      <c r="K33" s="112">
        <v>95.4</v>
      </c>
    </row>
    <row r="34" spans="1:11" s="82" customFormat="1" ht="25.15" customHeight="1" x14ac:dyDescent="0.3">
      <c r="A34" s="3" t="s">
        <v>0</v>
      </c>
      <c r="B34" s="3" t="s">
        <v>31</v>
      </c>
      <c r="C34" s="91" t="s">
        <v>32</v>
      </c>
      <c r="D34" s="3" t="s">
        <v>25</v>
      </c>
      <c r="E34" s="3" t="s">
        <v>3</v>
      </c>
      <c r="F34" s="3" t="s">
        <v>959</v>
      </c>
      <c r="G34" s="78" t="s">
        <v>961</v>
      </c>
      <c r="H34" s="3" t="s">
        <v>33</v>
      </c>
      <c r="I34" s="78">
        <v>39650</v>
      </c>
      <c r="J34" s="78">
        <v>37550</v>
      </c>
      <c r="K34" s="109">
        <v>95.4</v>
      </c>
    </row>
    <row r="35" spans="1:11" ht="25.15" customHeight="1" x14ac:dyDescent="0.25">
      <c r="C35" s="91" t="s">
        <v>32</v>
      </c>
      <c r="D35" s="3" t="s">
        <v>25</v>
      </c>
      <c r="E35" s="3" t="s">
        <v>3</v>
      </c>
      <c r="F35" s="3" t="s">
        <v>960</v>
      </c>
      <c r="G35" s="78" t="s">
        <v>961</v>
      </c>
      <c r="H35" s="3" t="s">
        <v>33</v>
      </c>
      <c r="I35" s="78">
        <v>40550</v>
      </c>
      <c r="J35" s="103">
        <v>39100</v>
      </c>
      <c r="K35" s="104">
        <v>95.4</v>
      </c>
    </row>
    <row r="36" spans="1:11" ht="25.15" customHeight="1" x14ac:dyDescent="0.25">
      <c r="C36" s="91" t="s">
        <v>32</v>
      </c>
      <c r="D36" s="3" t="s">
        <v>25</v>
      </c>
      <c r="E36" s="3" t="s">
        <v>3</v>
      </c>
      <c r="F36" s="3" t="s">
        <v>958</v>
      </c>
      <c r="G36" s="78" t="s">
        <v>962</v>
      </c>
      <c r="H36" s="3" t="s">
        <v>33</v>
      </c>
      <c r="I36" s="103">
        <v>40900</v>
      </c>
      <c r="J36" s="78">
        <v>39450</v>
      </c>
      <c r="K36" s="104">
        <v>95.4</v>
      </c>
    </row>
    <row r="37" spans="1:11" ht="25.15" customHeight="1" x14ac:dyDescent="0.25">
      <c r="C37" s="91" t="s">
        <v>32</v>
      </c>
      <c r="D37" s="3" t="s">
        <v>25</v>
      </c>
      <c r="E37" s="3" t="s">
        <v>3</v>
      </c>
      <c r="F37" s="3" t="s">
        <v>957</v>
      </c>
      <c r="G37" s="78" t="s">
        <v>961</v>
      </c>
      <c r="H37" s="3" t="s">
        <v>33</v>
      </c>
      <c r="I37" s="78">
        <v>40750</v>
      </c>
      <c r="J37" s="78">
        <v>39300</v>
      </c>
      <c r="K37" s="104">
        <v>95.4</v>
      </c>
    </row>
    <row r="38" spans="1:11" ht="25.15" customHeight="1" x14ac:dyDescent="0.25">
      <c r="C38" s="91" t="s">
        <v>32</v>
      </c>
      <c r="D38" s="3" t="s">
        <v>25</v>
      </c>
      <c r="E38" s="3" t="s">
        <v>3</v>
      </c>
      <c r="F38" s="3" t="s">
        <v>956</v>
      </c>
      <c r="G38" s="78" t="s">
        <v>962</v>
      </c>
      <c r="H38" s="3" t="s">
        <v>33</v>
      </c>
      <c r="I38" s="78">
        <v>40800</v>
      </c>
      <c r="J38" s="78">
        <v>39350</v>
      </c>
      <c r="K38" s="104">
        <v>95.4</v>
      </c>
    </row>
    <row r="39" spans="1:11" ht="16.5" x14ac:dyDescent="0.25">
      <c r="G39" s="78"/>
    </row>
    <row r="40" spans="1:11" s="82" customFormat="1" ht="16.5" x14ac:dyDescent="0.3"/>
    <row r="41" spans="1:11" s="82" customFormat="1" ht="16.5" x14ac:dyDescent="0.3"/>
    <row r="42" spans="1:11" s="82" customFormat="1" ht="16.5" x14ac:dyDescent="0.3"/>
    <row r="43" spans="1:11" s="82" customFormat="1" ht="16.5" x14ac:dyDescent="0.3"/>
    <row r="44" spans="1:11" s="82" customFormat="1" ht="16.5" x14ac:dyDescent="0.3"/>
    <row r="45" spans="1:11" s="82" customFormat="1" ht="16.5" x14ac:dyDescent="0.3"/>
    <row r="46" spans="1:11" s="82" customFormat="1" ht="16.5" x14ac:dyDescent="0.3"/>
    <row r="47" spans="1:11" s="82" customFormat="1" ht="16.5" x14ac:dyDescent="0.3"/>
    <row r="48" spans="1:11" s="82" customFormat="1" ht="16.5" x14ac:dyDescent="0.3"/>
    <row r="49" s="82" customFormat="1" ht="16.5" x14ac:dyDescent="0.3"/>
    <row r="50" s="82" customFormat="1" ht="16.5" x14ac:dyDescent="0.3"/>
    <row r="51" s="82" customFormat="1" ht="16.5" x14ac:dyDescent="0.3"/>
    <row r="52" s="82" customFormat="1" ht="16.5" x14ac:dyDescent="0.3"/>
    <row r="53" s="82" customFormat="1" ht="16.5" x14ac:dyDescent="0.3"/>
    <row r="54" s="82" customFormat="1" ht="16.5" x14ac:dyDescent="0.3"/>
    <row r="55" s="82" customFormat="1" ht="16.5" x14ac:dyDescent="0.3"/>
    <row r="56" s="82" customFormat="1" ht="16.5" x14ac:dyDescent="0.3"/>
    <row r="57" s="82" customFormat="1" ht="16.5" x14ac:dyDescent="0.3"/>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topLeftCell="A4" zoomScale="85" zoomScaleNormal="85" workbookViewId="0">
      <selection activeCell="A15" sqref="A15"/>
    </sheetView>
  </sheetViews>
  <sheetFormatPr defaultColWidth="13" defaultRowHeight="16.5" x14ac:dyDescent="0.3"/>
  <cols>
    <col min="1" max="1" width="19.85546875" style="1" customWidth="1"/>
    <col min="2" max="16384" width="13" style="1"/>
  </cols>
  <sheetData>
    <row r="1" spans="1:17" x14ac:dyDescent="0.3">
      <c r="A1" s="9" t="s">
        <v>857</v>
      </c>
    </row>
    <row r="3" spans="1:17" x14ac:dyDescent="0.3">
      <c r="A3" s="10" t="s">
        <v>6</v>
      </c>
      <c r="B3" s="10" t="s">
        <v>34</v>
      </c>
      <c r="C3" s="10" t="s">
        <v>904</v>
      </c>
      <c r="D3" s="10" t="s">
        <v>35</v>
      </c>
      <c r="E3" s="10" t="s">
        <v>863</v>
      </c>
      <c r="F3" s="10" t="s">
        <v>36</v>
      </c>
      <c r="G3" s="10" t="s">
        <v>37</v>
      </c>
      <c r="H3" s="10" t="s">
        <v>835</v>
      </c>
      <c r="I3" s="10" t="s">
        <v>836</v>
      </c>
      <c r="K3" s="7"/>
    </row>
    <row r="4" spans="1:17" x14ac:dyDescent="0.3">
      <c r="A4" s="11" t="s">
        <v>10</v>
      </c>
      <c r="B4" s="12">
        <v>43.270600000000002</v>
      </c>
      <c r="C4" s="12">
        <v>-1.8905000000000001</v>
      </c>
      <c r="D4" s="13">
        <v>220</v>
      </c>
      <c r="E4" s="14">
        <v>10</v>
      </c>
      <c r="F4" s="14">
        <v>13.42033</v>
      </c>
      <c r="G4" s="4">
        <v>1362</v>
      </c>
      <c r="H4" s="14">
        <v>18.981999999999999</v>
      </c>
      <c r="I4" s="15">
        <v>8.5826700000000002</v>
      </c>
    </row>
    <row r="5" spans="1:17" x14ac:dyDescent="0.3">
      <c r="A5" s="11" t="s">
        <v>15</v>
      </c>
      <c r="B5" s="12">
        <v>43.124000000000002</v>
      </c>
      <c r="C5" s="12">
        <v>-2.7157</v>
      </c>
      <c r="D5" s="13">
        <v>320</v>
      </c>
      <c r="E5" s="14">
        <v>33.380000000000003</v>
      </c>
      <c r="F5" s="15">
        <v>12.17183</v>
      </c>
      <c r="G5" s="7">
        <v>1047</v>
      </c>
      <c r="H5" s="15">
        <v>17.957999999999998</v>
      </c>
      <c r="I5" s="15">
        <v>7.0933299999999999</v>
      </c>
    </row>
    <row r="6" spans="1:17" x14ac:dyDescent="0.3">
      <c r="A6" s="11" t="s">
        <v>17</v>
      </c>
      <c r="B6" s="12">
        <v>43.292400000000001</v>
      </c>
      <c r="C6" s="12">
        <v>-3.9655999999999998</v>
      </c>
      <c r="D6" s="13">
        <v>195</v>
      </c>
      <c r="E6" s="14">
        <v>16.52</v>
      </c>
      <c r="F6" s="14">
        <v>13.47967</v>
      </c>
      <c r="G6" s="4">
        <v>1032</v>
      </c>
      <c r="H6" s="14">
        <v>18.622669999999999</v>
      </c>
      <c r="I6" s="15">
        <v>9.0753299999999992</v>
      </c>
    </row>
    <row r="7" spans="1:17" x14ac:dyDescent="0.3">
      <c r="A7" s="11" t="s">
        <v>24</v>
      </c>
      <c r="B7" s="12">
        <v>43.061900000000001</v>
      </c>
      <c r="C7" s="12">
        <v>-2.4832999999999998</v>
      </c>
      <c r="D7" s="13">
        <v>246</v>
      </c>
      <c r="E7" s="14">
        <v>29.1</v>
      </c>
      <c r="F7" s="14">
        <v>12.601330000000001</v>
      </c>
      <c r="G7" s="4">
        <v>1047</v>
      </c>
      <c r="H7" s="14">
        <v>18.534669999999998</v>
      </c>
      <c r="I7" s="15">
        <v>7.3226699999999996</v>
      </c>
    </row>
    <row r="8" spans="1:17" x14ac:dyDescent="0.3">
      <c r="A8" s="11" t="s">
        <v>0</v>
      </c>
      <c r="B8" s="12">
        <v>41.296111099999997</v>
      </c>
      <c r="C8" s="12">
        <v>1.9797222222222199</v>
      </c>
      <c r="D8" s="13">
        <v>28</v>
      </c>
      <c r="E8" s="14">
        <v>3.56</v>
      </c>
      <c r="F8" s="14">
        <v>15.14</v>
      </c>
      <c r="G8" s="4">
        <v>642</v>
      </c>
      <c r="H8" s="14">
        <v>22.16067</v>
      </c>
      <c r="I8" s="15">
        <v>9.1926699999999997</v>
      </c>
    </row>
    <row r="9" spans="1:17" x14ac:dyDescent="0.3">
      <c r="A9" s="11" t="s">
        <v>38</v>
      </c>
      <c r="B9" s="12">
        <v>43.356529999999999</v>
      </c>
      <c r="C9" s="12">
        <v>-3.5360239999999998</v>
      </c>
      <c r="D9" s="13">
        <v>129</v>
      </c>
      <c r="E9" s="14">
        <v>12</v>
      </c>
      <c r="F9" s="14">
        <v>13.68</v>
      </c>
      <c r="G9" s="4">
        <v>1155</v>
      </c>
      <c r="H9" s="14">
        <v>18.80067</v>
      </c>
      <c r="I9" s="15">
        <v>9.4280000000000008</v>
      </c>
    </row>
    <row r="12" spans="1:17" x14ac:dyDescent="0.3">
      <c r="A12" s="16" t="s">
        <v>858</v>
      </c>
      <c r="B12" s="4"/>
      <c r="C12" s="4"/>
      <c r="D12" s="4"/>
      <c r="E12" s="4"/>
      <c r="F12" s="4"/>
      <c r="G12" s="4"/>
      <c r="H12" s="4"/>
      <c r="I12" s="4"/>
      <c r="J12" s="4"/>
      <c r="K12" s="4"/>
      <c r="L12" s="4"/>
      <c r="M12" s="4"/>
      <c r="N12" s="4"/>
      <c r="O12" s="4"/>
      <c r="P12" s="4"/>
      <c r="Q12" s="4"/>
    </row>
    <row r="13" spans="1:17" x14ac:dyDescent="0.3">
      <c r="A13" s="11"/>
      <c r="B13" s="4"/>
      <c r="C13" s="4"/>
      <c r="D13" s="4"/>
      <c r="E13" s="4"/>
      <c r="F13" s="4"/>
      <c r="G13" s="4"/>
      <c r="H13" s="4"/>
      <c r="I13" s="4"/>
      <c r="J13" s="4"/>
      <c r="K13" s="4"/>
      <c r="L13" s="4"/>
      <c r="M13" s="4"/>
      <c r="N13" s="4"/>
      <c r="O13" s="4"/>
      <c r="P13" s="4"/>
      <c r="Q13" s="4"/>
    </row>
    <row r="14" spans="1:17" ht="18.75" x14ac:dyDescent="0.3">
      <c r="A14" s="16" t="s">
        <v>928</v>
      </c>
      <c r="B14" s="4"/>
      <c r="C14" s="4"/>
      <c r="D14" s="4"/>
      <c r="E14" s="4"/>
      <c r="F14" s="4"/>
      <c r="G14" s="4"/>
      <c r="H14" s="4"/>
      <c r="I14" s="4"/>
      <c r="J14" s="4"/>
      <c r="K14" s="4"/>
      <c r="L14" s="4"/>
      <c r="M14" s="4"/>
      <c r="N14" s="17"/>
      <c r="O14" s="17"/>
      <c r="P14" s="4"/>
      <c r="Q14" s="4"/>
    </row>
    <row r="15" spans="1:17" x14ac:dyDescent="0.3">
      <c r="A15" s="4"/>
      <c r="B15" s="18" t="s">
        <v>837</v>
      </c>
      <c r="C15" s="19" t="s">
        <v>838</v>
      </c>
      <c r="D15" s="19" t="s">
        <v>839</v>
      </c>
      <c r="E15" s="19" t="s">
        <v>840</v>
      </c>
      <c r="F15" s="19" t="s">
        <v>841</v>
      </c>
      <c r="G15" s="19" t="s">
        <v>842</v>
      </c>
      <c r="H15" s="19" t="s">
        <v>843</v>
      </c>
      <c r="I15" s="19" t="s">
        <v>844</v>
      </c>
      <c r="J15" s="19" t="s">
        <v>845</v>
      </c>
      <c r="K15" s="19" t="s">
        <v>846</v>
      </c>
      <c r="L15" s="19" t="s">
        <v>847</v>
      </c>
      <c r="M15" s="20" t="s">
        <v>848</v>
      </c>
      <c r="N15" s="18" t="s">
        <v>849</v>
      </c>
      <c r="O15" s="20" t="s">
        <v>850</v>
      </c>
      <c r="P15" s="4"/>
      <c r="Q15" s="4"/>
    </row>
    <row r="16" spans="1:17" x14ac:dyDescent="0.3">
      <c r="A16" s="18" t="s">
        <v>851</v>
      </c>
      <c r="B16" s="21">
        <v>-58</v>
      </c>
      <c r="C16" s="22">
        <v>-58</v>
      </c>
      <c r="D16" s="22">
        <v>-53</v>
      </c>
      <c r="E16" s="22">
        <v>-40</v>
      </c>
      <c r="F16" s="22">
        <v>-25</v>
      </c>
      <c r="G16" s="22">
        <v>-15</v>
      </c>
      <c r="H16" s="22">
        <v>-7</v>
      </c>
      <c r="I16" s="22">
        <v>-9</v>
      </c>
      <c r="J16" s="22">
        <v>-16</v>
      </c>
      <c r="K16" s="22">
        <v>-33</v>
      </c>
      <c r="L16" s="22">
        <v>-46</v>
      </c>
      <c r="M16" s="23">
        <v>-51</v>
      </c>
      <c r="N16" s="21">
        <v>-39</v>
      </c>
      <c r="O16" s="23">
        <v>2</v>
      </c>
      <c r="P16" s="4"/>
      <c r="Q16" s="4"/>
    </row>
    <row r="17" spans="1:17" x14ac:dyDescent="0.3">
      <c r="A17" s="24" t="s">
        <v>852</v>
      </c>
      <c r="B17" s="25">
        <v>-8.9</v>
      </c>
      <c r="C17" s="5">
        <v>-8.9</v>
      </c>
      <c r="D17" s="5">
        <v>-8.1</v>
      </c>
      <c r="E17" s="5">
        <v>-6.2</v>
      </c>
      <c r="F17" s="5">
        <v>-4.2</v>
      </c>
      <c r="G17" s="5">
        <v>-2.7</v>
      </c>
      <c r="H17" s="5">
        <v>-1.5</v>
      </c>
      <c r="I17" s="5">
        <v>-2.1</v>
      </c>
      <c r="J17" s="5">
        <v>-3.2</v>
      </c>
      <c r="K17" s="5">
        <v>-5.5</v>
      </c>
      <c r="L17" s="5">
        <v>-7.4</v>
      </c>
      <c r="M17" s="26">
        <v>-8</v>
      </c>
      <c r="N17" s="25">
        <v>-6.2</v>
      </c>
      <c r="O17" s="26">
        <v>0.2</v>
      </c>
      <c r="P17" s="4"/>
      <c r="Q17" s="4"/>
    </row>
    <row r="18" spans="1:17" ht="18.75" x14ac:dyDescent="0.3">
      <c r="A18" s="11"/>
      <c r="B18" s="4"/>
      <c r="C18" s="4"/>
      <c r="D18" s="4"/>
      <c r="E18" s="4"/>
      <c r="F18" s="4"/>
      <c r="G18" s="4"/>
      <c r="H18" s="4"/>
      <c r="I18" s="4"/>
      <c r="J18" s="4"/>
      <c r="K18" s="4"/>
      <c r="L18" s="4"/>
      <c r="M18" s="4"/>
      <c r="N18" s="17"/>
      <c r="O18" s="17"/>
      <c r="P18" s="4"/>
      <c r="Q18" s="4"/>
    </row>
    <row r="19" spans="1:17" ht="18.75" x14ac:dyDescent="0.3">
      <c r="A19" s="16" t="s">
        <v>853</v>
      </c>
      <c r="B19" s="4"/>
      <c r="C19" s="4"/>
      <c r="D19" s="4"/>
      <c r="E19" s="4"/>
      <c r="F19" s="4"/>
      <c r="G19" s="4"/>
      <c r="H19" s="4"/>
      <c r="I19" s="4"/>
      <c r="J19" s="4"/>
      <c r="K19" s="4"/>
      <c r="L19" s="4"/>
      <c r="M19" s="4"/>
      <c r="N19" s="17"/>
      <c r="O19" s="17"/>
      <c r="P19" s="4"/>
      <c r="Q19" s="4"/>
    </row>
    <row r="20" spans="1:17" x14ac:dyDescent="0.3">
      <c r="A20" s="4"/>
      <c r="B20" s="18" t="s">
        <v>837</v>
      </c>
      <c r="C20" s="19" t="s">
        <v>838</v>
      </c>
      <c r="D20" s="19" t="s">
        <v>839</v>
      </c>
      <c r="E20" s="19" t="s">
        <v>840</v>
      </c>
      <c r="F20" s="19" t="s">
        <v>841</v>
      </c>
      <c r="G20" s="19" t="s">
        <v>842</v>
      </c>
      <c r="H20" s="19" t="s">
        <v>843</v>
      </c>
      <c r="I20" s="19" t="s">
        <v>844</v>
      </c>
      <c r="J20" s="19" t="s">
        <v>845</v>
      </c>
      <c r="K20" s="19" t="s">
        <v>846</v>
      </c>
      <c r="L20" s="19" t="s">
        <v>847</v>
      </c>
      <c r="M20" s="20" t="s">
        <v>848</v>
      </c>
      <c r="N20" s="18" t="s">
        <v>849</v>
      </c>
      <c r="O20" s="20" t="s">
        <v>850</v>
      </c>
      <c r="P20" s="4"/>
      <c r="Q20" s="4"/>
    </row>
    <row r="21" spans="1:17" x14ac:dyDescent="0.3">
      <c r="A21" s="18" t="s">
        <v>851</v>
      </c>
      <c r="B21" s="21">
        <v>-61</v>
      </c>
      <c r="C21" s="22">
        <v>-61</v>
      </c>
      <c r="D21" s="22">
        <v>-55</v>
      </c>
      <c r="E21" s="22">
        <v>-42</v>
      </c>
      <c r="F21" s="22">
        <v>-27</v>
      </c>
      <c r="G21" s="22">
        <v>-17</v>
      </c>
      <c r="H21" s="22">
        <v>-9</v>
      </c>
      <c r="I21" s="22">
        <v>-11</v>
      </c>
      <c r="J21" s="22">
        <v>-18</v>
      </c>
      <c r="K21" s="22">
        <v>-34</v>
      </c>
      <c r="L21" s="22">
        <v>-48</v>
      </c>
      <c r="M21" s="23">
        <v>-53</v>
      </c>
      <c r="N21" s="21">
        <v>-42</v>
      </c>
      <c r="O21" s="23">
        <v>2</v>
      </c>
      <c r="P21" s="4"/>
      <c r="Q21" s="4"/>
    </row>
    <row r="22" spans="1:17" x14ac:dyDescent="0.3">
      <c r="A22" s="24" t="s">
        <v>852</v>
      </c>
      <c r="B22" s="25">
        <v>-9.3000000000000007</v>
      </c>
      <c r="C22" s="5">
        <v>-9.3000000000000007</v>
      </c>
      <c r="D22" s="5">
        <v>-8.4</v>
      </c>
      <c r="E22" s="5">
        <v>-6.5</v>
      </c>
      <c r="F22" s="5">
        <v>-4.5</v>
      </c>
      <c r="G22" s="5">
        <v>-2.9</v>
      </c>
      <c r="H22" s="5">
        <v>-1.7</v>
      </c>
      <c r="I22" s="5">
        <v>-2.4</v>
      </c>
      <c r="J22" s="5">
        <v>-3.5</v>
      </c>
      <c r="K22" s="5">
        <v>-5.8</v>
      </c>
      <c r="L22" s="5">
        <v>-7.7</v>
      </c>
      <c r="M22" s="26">
        <v>-8.4</v>
      </c>
      <c r="N22" s="25">
        <v>-6.6</v>
      </c>
      <c r="O22" s="26">
        <v>0.1</v>
      </c>
      <c r="P22" s="4"/>
      <c r="Q22" s="4"/>
    </row>
    <row r="23" spans="1:17" x14ac:dyDescent="0.3">
      <c r="A23" s="4"/>
      <c r="B23" s="4"/>
      <c r="C23" s="4"/>
      <c r="D23" s="4"/>
      <c r="E23" s="4"/>
      <c r="F23" s="4"/>
      <c r="G23" s="4"/>
      <c r="H23" s="4"/>
      <c r="I23" s="4"/>
      <c r="J23" s="4"/>
      <c r="K23" s="4"/>
      <c r="L23" s="4"/>
      <c r="M23" s="4"/>
      <c r="N23" s="4"/>
      <c r="O23" s="4"/>
      <c r="P23" s="4"/>
      <c r="Q23" s="4"/>
    </row>
    <row r="24" spans="1:17" x14ac:dyDescent="0.3">
      <c r="A24" s="16" t="s">
        <v>854</v>
      </c>
      <c r="B24" s="4"/>
      <c r="C24" s="4"/>
      <c r="D24" s="4"/>
      <c r="E24" s="4"/>
      <c r="F24" s="4"/>
      <c r="G24" s="4"/>
      <c r="H24" s="4"/>
      <c r="I24" s="4"/>
      <c r="J24" s="4"/>
      <c r="K24" s="4"/>
      <c r="L24" s="4"/>
      <c r="M24" s="4"/>
      <c r="N24" s="4"/>
      <c r="O24" s="4"/>
      <c r="P24" s="4"/>
      <c r="Q24" s="4"/>
    </row>
    <row r="25" spans="1:17" x14ac:dyDescent="0.3">
      <c r="A25" s="4"/>
      <c r="B25" s="18" t="s">
        <v>837</v>
      </c>
      <c r="C25" s="19" t="s">
        <v>838</v>
      </c>
      <c r="D25" s="19" t="s">
        <v>839</v>
      </c>
      <c r="E25" s="19" t="s">
        <v>840</v>
      </c>
      <c r="F25" s="19" t="s">
        <v>841</v>
      </c>
      <c r="G25" s="19" t="s">
        <v>842</v>
      </c>
      <c r="H25" s="19" t="s">
        <v>843</v>
      </c>
      <c r="I25" s="19" t="s">
        <v>844</v>
      </c>
      <c r="J25" s="19" t="s">
        <v>845</v>
      </c>
      <c r="K25" s="19" t="s">
        <v>846</v>
      </c>
      <c r="L25" s="19" t="s">
        <v>847</v>
      </c>
      <c r="M25" s="20" t="s">
        <v>848</v>
      </c>
      <c r="N25" s="18" t="s">
        <v>849</v>
      </c>
      <c r="O25" s="20" t="s">
        <v>850</v>
      </c>
      <c r="P25" s="4"/>
      <c r="Q25" s="4"/>
    </row>
    <row r="26" spans="1:17" x14ac:dyDescent="0.3">
      <c r="A26" s="18" t="s">
        <v>851</v>
      </c>
      <c r="B26" s="21">
        <v>-60</v>
      </c>
      <c r="C26" s="22">
        <v>-59</v>
      </c>
      <c r="D26" s="22">
        <v>-54</v>
      </c>
      <c r="E26" s="22">
        <v>-41</v>
      </c>
      <c r="F26" s="22">
        <v>-26</v>
      </c>
      <c r="G26" s="22">
        <v>-16</v>
      </c>
      <c r="H26" s="22">
        <v>-10</v>
      </c>
      <c r="I26" s="22">
        <v>-10</v>
      </c>
      <c r="J26" s="22">
        <v>-18</v>
      </c>
      <c r="K26" s="22">
        <v>-33</v>
      </c>
      <c r="L26" s="22">
        <v>-46</v>
      </c>
      <c r="M26" s="23">
        <v>-52</v>
      </c>
      <c r="N26" s="21">
        <v>-39</v>
      </c>
      <c r="O26" s="23">
        <v>3</v>
      </c>
      <c r="P26" s="4"/>
      <c r="Q26" s="4"/>
    </row>
    <row r="27" spans="1:17" x14ac:dyDescent="0.3">
      <c r="A27" s="24" t="s">
        <v>852</v>
      </c>
      <c r="B27" s="25">
        <v>-9.1</v>
      </c>
      <c r="C27" s="5">
        <v>-9</v>
      </c>
      <c r="D27" s="5">
        <v>-8.3000000000000007</v>
      </c>
      <c r="E27" s="5">
        <v>-6.3</v>
      </c>
      <c r="F27" s="5">
        <v>-4.3</v>
      </c>
      <c r="G27" s="5">
        <v>-2.8</v>
      </c>
      <c r="H27" s="5">
        <v>-1.7</v>
      </c>
      <c r="I27" s="5">
        <v>-2.4</v>
      </c>
      <c r="J27" s="5">
        <v>-3.4</v>
      </c>
      <c r="K27" s="5">
        <v>-5.6</v>
      </c>
      <c r="L27" s="5">
        <v>-7.4</v>
      </c>
      <c r="M27" s="26">
        <v>-8.1999999999999993</v>
      </c>
      <c r="N27" s="25">
        <v>-6.3</v>
      </c>
      <c r="O27" s="26">
        <v>0.2</v>
      </c>
      <c r="P27" s="4"/>
      <c r="Q27" s="4"/>
    </row>
    <row r="28" spans="1:17" x14ac:dyDescent="0.3">
      <c r="A28" s="4"/>
      <c r="B28" s="4"/>
      <c r="C28" s="4"/>
      <c r="D28" s="4"/>
      <c r="E28" s="4"/>
      <c r="F28" s="4"/>
      <c r="G28" s="4"/>
      <c r="H28" s="4"/>
      <c r="I28" s="4"/>
      <c r="J28" s="4"/>
      <c r="K28" s="4"/>
      <c r="L28" s="4"/>
      <c r="M28" s="4"/>
      <c r="N28" s="4"/>
      <c r="O28" s="4"/>
      <c r="P28" s="4"/>
      <c r="Q28" s="4"/>
    </row>
    <row r="29" spans="1:17" x14ac:dyDescent="0.3">
      <c r="A29" s="16" t="s">
        <v>855</v>
      </c>
      <c r="B29" s="4"/>
      <c r="C29" s="4"/>
      <c r="D29" s="4"/>
      <c r="E29" s="4"/>
      <c r="F29" s="4"/>
      <c r="G29" s="4"/>
      <c r="H29" s="4"/>
      <c r="I29" s="4"/>
      <c r="J29" s="4"/>
      <c r="K29" s="4"/>
      <c r="L29" s="4"/>
      <c r="M29" s="4"/>
      <c r="N29" s="4"/>
      <c r="O29" s="4"/>
      <c r="P29" s="4"/>
      <c r="Q29" s="4"/>
    </row>
    <row r="30" spans="1:17" x14ac:dyDescent="0.3">
      <c r="A30" s="4"/>
      <c r="B30" s="18" t="s">
        <v>837</v>
      </c>
      <c r="C30" s="19" t="s">
        <v>838</v>
      </c>
      <c r="D30" s="19" t="s">
        <v>839</v>
      </c>
      <c r="E30" s="19" t="s">
        <v>840</v>
      </c>
      <c r="F30" s="19" t="s">
        <v>841</v>
      </c>
      <c r="G30" s="19" t="s">
        <v>842</v>
      </c>
      <c r="H30" s="19" t="s">
        <v>843</v>
      </c>
      <c r="I30" s="19" t="s">
        <v>844</v>
      </c>
      <c r="J30" s="19" t="s">
        <v>845</v>
      </c>
      <c r="K30" s="19" t="s">
        <v>846</v>
      </c>
      <c r="L30" s="19" t="s">
        <v>847</v>
      </c>
      <c r="M30" s="20" t="s">
        <v>848</v>
      </c>
      <c r="N30" s="18" t="s">
        <v>849</v>
      </c>
      <c r="O30" s="20" t="s">
        <v>850</v>
      </c>
      <c r="P30" s="4"/>
      <c r="Q30" s="4"/>
    </row>
    <row r="31" spans="1:17" x14ac:dyDescent="0.3">
      <c r="A31" s="18" t="s">
        <v>851</v>
      </c>
      <c r="B31" s="21">
        <v>-60</v>
      </c>
      <c r="C31" s="22">
        <v>-59</v>
      </c>
      <c r="D31" s="22">
        <v>-54</v>
      </c>
      <c r="E31" s="22">
        <v>-41</v>
      </c>
      <c r="F31" s="22">
        <v>-26</v>
      </c>
      <c r="G31" s="22">
        <v>-16</v>
      </c>
      <c r="H31" s="22">
        <v>-8</v>
      </c>
      <c r="I31" s="22">
        <v>-10</v>
      </c>
      <c r="J31" s="22">
        <v>-17</v>
      </c>
      <c r="K31" s="22">
        <v>-33</v>
      </c>
      <c r="L31" s="22">
        <v>-47</v>
      </c>
      <c r="M31" s="23">
        <v>-52</v>
      </c>
      <c r="N31" s="21">
        <v>-41</v>
      </c>
      <c r="O31" s="23">
        <v>1</v>
      </c>
      <c r="P31" s="4"/>
      <c r="Q31" s="4"/>
    </row>
    <row r="32" spans="1:17" x14ac:dyDescent="0.3">
      <c r="A32" s="24" t="s">
        <v>852</v>
      </c>
      <c r="B32" s="25">
        <v>-9.1999999999999993</v>
      </c>
      <c r="C32" s="5">
        <v>-9.1</v>
      </c>
      <c r="D32" s="5">
        <v>-8.1999999999999993</v>
      </c>
      <c r="E32" s="5">
        <v>-6.4</v>
      </c>
      <c r="F32" s="5">
        <v>-4.4000000000000004</v>
      </c>
      <c r="G32" s="5">
        <v>-2.8</v>
      </c>
      <c r="H32" s="5">
        <v>-1.6</v>
      </c>
      <c r="I32" s="5">
        <v>-2.2999999999999998</v>
      </c>
      <c r="J32" s="5">
        <v>-3.4</v>
      </c>
      <c r="K32" s="5">
        <v>-5.6</v>
      </c>
      <c r="L32" s="5">
        <v>-7.5</v>
      </c>
      <c r="M32" s="26">
        <v>-8.1999999999999993</v>
      </c>
      <c r="N32" s="25">
        <v>-6.5</v>
      </c>
      <c r="O32" s="26">
        <v>0.1</v>
      </c>
      <c r="P32" s="4"/>
      <c r="Q32" s="4"/>
    </row>
    <row r="33" spans="1:18" x14ac:dyDescent="0.3">
      <c r="A33" s="4"/>
      <c r="B33" s="4"/>
      <c r="C33" s="4"/>
      <c r="D33" s="4"/>
      <c r="E33" s="4"/>
      <c r="F33" s="4"/>
      <c r="G33" s="4"/>
      <c r="H33" s="4"/>
      <c r="I33" s="4"/>
      <c r="J33" s="4"/>
      <c r="K33" s="4"/>
      <c r="L33" s="4"/>
      <c r="M33" s="4"/>
      <c r="N33" s="4"/>
      <c r="O33" s="4"/>
      <c r="P33" s="4"/>
      <c r="Q33" s="4"/>
    </row>
    <row r="34" spans="1:18" x14ac:dyDescent="0.3">
      <c r="A34" s="16" t="s">
        <v>856</v>
      </c>
      <c r="B34" s="4"/>
      <c r="C34" s="4"/>
      <c r="D34" s="4"/>
      <c r="E34" s="4"/>
      <c r="F34" s="4"/>
      <c r="G34" s="4"/>
      <c r="H34" s="4"/>
      <c r="I34" s="4"/>
      <c r="J34" s="4"/>
      <c r="K34" s="4"/>
      <c r="L34" s="4"/>
      <c r="M34" s="4"/>
      <c r="N34" s="4"/>
      <c r="O34" s="4"/>
      <c r="P34" s="4"/>
      <c r="Q34" s="4"/>
    </row>
    <row r="35" spans="1:18" x14ac:dyDescent="0.3">
      <c r="A35" s="4"/>
      <c r="B35" s="18" t="s">
        <v>837</v>
      </c>
      <c r="C35" s="19" t="s">
        <v>838</v>
      </c>
      <c r="D35" s="19" t="s">
        <v>839</v>
      </c>
      <c r="E35" s="19" t="s">
        <v>840</v>
      </c>
      <c r="F35" s="19" t="s">
        <v>841</v>
      </c>
      <c r="G35" s="19" t="s">
        <v>842</v>
      </c>
      <c r="H35" s="19" t="s">
        <v>843</v>
      </c>
      <c r="I35" s="19" t="s">
        <v>844</v>
      </c>
      <c r="J35" s="19" t="s">
        <v>845</v>
      </c>
      <c r="K35" s="19" t="s">
        <v>846</v>
      </c>
      <c r="L35" s="19" t="s">
        <v>847</v>
      </c>
      <c r="M35" s="20" t="s">
        <v>848</v>
      </c>
      <c r="N35" s="18" t="s">
        <v>849</v>
      </c>
      <c r="O35" s="20" t="s">
        <v>850</v>
      </c>
      <c r="P35" s="4"/>
      <c r="Q35" s="4"/>
    </row>
    <row r="36" spans="1:18" x14ac:dyDescent="0.3">
      <c r="A36" s="18" t="s">
        <v>851</v>
      </c>
      <c r="B36" s="21">
        <v>-56</v>
      </c>
      <c r="C36" s="22">
        <v>-56</v>
      </c>
      <c r="D36" s="22">
        <v>-43</v>
      </c>
      <c r="E36" s="22">
        <v>-35</v>
      </c>
      <c r="F36" s="22">
        <v>-21</v>
      </c>
      <c r="G36" s="22">
        <v>-10</v>
      </c>
      <c r="H36" s="22">
        <v>-2</v>
      </c>
      <c r="I36" s="22">
        <v>-3</v>
      </c>
      <c r="J36" s="22">
        <v>-11</v>
      </c>
      <c r="K36" s="22">
        <v>-27</v>
      </c>
      <c r="L36" s="22">
        <v>-42</v>
      </c>
      <c r="M36" s="23">
        <v>-47</v>
      </c>
      <c r="N36" s="21">
        <v>-33</v>
      </c>
      <c r="O36" s="23">
        <v>1</v>
      </c>
      <c r="P36" s="4"/>
      <c r="Q36" s="4"/>
    </row>
    <row r="37" spans="1:18" x14ac:dyDescent="0.3">
      <c r="A37" s="24" t="s">
        <v>852</v>
      </c>
      <c r="B37" s="25">
        <v>-8.5</v>
      </c>
      <c r="C37" s="5">
        <v>-8.5</v>
      </c>
      <c r="D37" s="5">
        <v>-7</v>
      </c>
      <c r="E37" s="5">
        <v>-5.6</v>
      </c>
      <c r="F37" s="5">
        <v>-3.8</v>
      </c>
      <c r="G37" s="5">
        <v>-2.1</v>
      </c>
      <c r="H37" s="5">
        <v>-0.9</v>
      </c>
      <c r="I37" s="5">
        <v>-1.5</v>
      </c>
      <c r="J37" s="5">
        <v>-2.8</v>
      </c>
      <c r="K37" s="5">
        <v>-4.8</v>
      </c>
      <c r="L37" s="5">
        <v>-6.9</v>
      </c>
      <c r="M37" s="26">
        <v>-7.6</v>
      </c>
      <c r="N37" s="25">
        <v>-5.4</v>
      </c>
      <c r="O37" s="26">
        <v>0.1</v>
      </c>
      <c r="P37" s="4"/>
      <c r="Q37" s="4"/>
    </row>
    <row r="38" spans="1:18" x14ac:dyDescent="0.3">
      <c r="A38" s="4"/>
      <c r="B38" s="4"/>
      <c r="C38" s="4"/>
      <c r="D38" s="4"/>
      <c r="E38" s="4"/>
      <c r="F38" s="4"/>
      <c r="G38" s="4"/>
      <c r="H38" s="4"/>
      <c r="I38" s="4"/>
      <c r="J38" s="4"/>
      <c r="K38" s="4"/>
      <c r="L38" s="4"/>
      <c r="M38" s="4"/>
      <c r="N38" s="4"/>
      <c r="O38" s="4"/>
      <c r="P38" s="4"/>
      <c r="Q38" s="4"/>
    </row>
    <row r="39" spans="1:18" ht="18.75" x14ac:dyDescent="0.3">
      <c r="A39" s="16" t="s">
        <v>880</v>
      </c>
      <c r="B39" s="4"/>
      <c r="C39" s="4"/>
      <c r="D39" s="4"/>
      <c r="E39" s="4"/>
      <c r="F39" s="4"/>
      <c r="G39" s="4"/>
      <c r="H39" s="4"/>
      <c r="I39" s="4"/>
      <c r="J39" s="4"/>
      <c r="K39" s="4"/>
      <c r="L39" s="4"/>
      <c r="M39" s="4"/>
      <c r="N39" s="4"/>
      <c r="O39" s="4"/>
      <c r="P39" s="4"/>
      <c r="Q39" s="27"/>
      <c r="R39" s="28"/>
    </row>
    <row r="40" spans="1:18" ht="18.75" x14ac:dyDescent="0.3">
      <c r="A40" s="4"/>
      <c r="B40" s="18" t="s">
        <v>837</v>
      </c>
      <c r="C40" s="19" t="s">
        <v>838</v>
      </c>
      <c r="D40" s="19" t="s">
        <v>839</v>
      </c>
      <c r="E40" s="19" t="s">
        <v>840</v>
      </c>
      <c r="F40" s="19" t="s">
        <v>841</v>
      </c>
      <c r="G40" s="19" t="s">
        <v>842</v>
      </c>
      <c r="H40" s="19" t="s">
        <v>843</v>
      </c>
      <c r="I40" s="19" t="s">
        <v>844</v>
      </c>
      <c r="J40" s="19" t="s">
        <v>845</v>
      </c>
      <c r="K40" s="19" t="s">
        <v>846</v>
      </c>
      <c r="L40" s="19" t="s">
        <v>847</v>
      </c>
      <c r="M40" s="20" t="s">
        <v>848</v>
      </c>
      <c r="N40" s="29" t="s">
        <v>849</v>
      </c>
      <c r="O40" s="30" t="s">
        <v>850</v>
      </c>
      <c r="P40" s="4"/>
      <c r="Q40" s="27"/>
      <c r="R40" s="28"/>
    </row>
    <row r="41" spans="1:18" x14ac:dyDescent="0.3">
      <c r="A41" s="18" t="s">
        <v>851</v>
      </c>
      <c r="B41" s="21">
        <v>-58</v>
      </c>
      <c r="C41" s="22">
        <v>-57</v>
      </c>
      <c r="D41" s="22">
        <v>-53</v>
      </c>
      <c r="E41" s="22">
        <v>-40</v>
      </c>
      <c r="F41" s="22">
        <v>-25</v>
      </c>
      <c r="G41" s="22">
        <v>-15</v>
      </c>
      <c r="H41" s="22">
        <v>-8</v>
      </c>
      <c r="I41" s="22">
        <v>-9</v>
      </c>
      <c r="J41" s="22">
        <v>-17</v>
      </c>
      <c r="K41" s="22">
        <v>-32</v>
      </c>
      <c r="L41" s="22">
        <v>-44</v>
      </c>
      <c r="M41" s="23">
        <v>-51</v>
      </c>
      <c r="N41" s="31">
        <v>-38</v>
      </c>
      <c r="O41" s="32">
        <v>2</v>
      </c>
      <c r="P41" s="4"/>
      <c r="Q41" s="4"/>
    </row>
    <row r="42" spans="1:18" x14ac:dyDescent="0.3">
      <c r="A42" s="24" t="s">
        <v>852</v>
      </c>
      <c r="B42" s="25">
        <v>-8.9</v>
      </c>
      <c r="C42" s="5">
        <v>-8.8000000000000007</v>
      </c>
      <c r="D42" s="5">
        <v>-8.1</v>
      </c>
      <c r="E42" s="5">
        <v>-6.2</v>
      </c>
      <c r="F42" s="5">
        <v>-4.2</v>
      </c>
      <c r="G42" s="5">
        <v>-2.6</v>
      </c>
      <c r="H42" s="5">
        <v>-1.6</v>
      </c>
      <c r="I42" s="5">
        <v>-2.2999999999999998</v>
      </c>
      <c r="J42" s="5">
        <v>-3.3</v>
      </c>
      <c r="K42" s="5">
        <v>-5.5</v>
      </c>
      <c r="L42" s="5">
        <v>-7.2</v>
      </c>
      <c r="M42" s="26">
        <v>-8</v>
      </c>
      <c r="N42" s="25">
        <v>-6.1</v>
      </c>
      <c r="O42" s="26">
        <v>-38</v>
      </c>
      <c r="P42" s="4"/>
      <c r="Q42" s="4"/>
    </row>
    <row r="43" spans="1:18" x14ac:dyDescent="0.3">
      <c r="A43" s="4"/>
      <c r="B43" s="4"/>
      <c r="C43" s="4"/>
      <c r="D43" s="4"/>
      <c r="E43" s="4"/>
      <c r="F43" s="4"/>
      <c r="G43" s="4"/>
      <c r="H43" s="4"/>
      <c r="I43" s="4"/>
      <c r="J43" s="4"/>
      <c r="K43" s="4"/>
      <c r="L43" s="4"/>
      <c r="M43" s="4"/>
      <c r="N43" s="4"/>
      <c r="O43" s="4"/>
      <c r="P43" s="4"/>
      <c r="Q43" s="4"/>
    </row>
    <row r="44" spans="1:18" x14ac:dyDescent="0.3">
      <c r="A44" s="4"/>
      <c r="B44" s="33"/>
      <c r="C44" s="33"/>
      <c r="D44" s="33"/>
      <c r="E44" s="33"/>
      <c r="F44" s="33"/>
      <c r="G44" s="33"/>
      <c r="H44" s="33"/>
      <c r="I44" s="33"/>
      <c r="J44" s="33"/>
      <c r="K44" s="33"/>
      <c r="L44" s="33"/>
      <c r="M44" s="33"/>
      <c r="N44" s="4"/>
      <c r="O44" s="4"/>
      <c r="P44" s="4"/>
      <c r="Q44" s="4"/>
    </row>
    <row r="46" spans="1:18" x14ac:dyDescent="0.3">
      <c r="A46" s="34" t="s">
        <v>879</v>
      </c>
      <c r="B46" s="35"/>
      <c r="C46" s="35"/>
      <c r="D46" s="35"/>
      <c r="E46" s="35"/>
      <c r="F46" s="35"/>
      <c r="G46" s="35"/>
      <c r="H46" s="35"/>
      <c r="J46" s="35"/>
      <c r="K46" s="35"/>
      <c r="L46" s="35"/>
      <c r="M46" s="35"/>
    </row>
    <row r="48" spans="1:18" x14ac:dyDescent="0.3">
      <c r="A48" s="36"/>
      <c r="B48" s="37" t="s">
        <v>837</v>
      </c>
      <c r="C48" s="37" t="s">
        <v>838</v>
      </c>
      <c r="D48" s="37" t="s">
        <v>839</v>
      </c>
      <c r="E48" s="37" t="s">
        <v>840</v>
      </c>
      <c r="F48" s="37" t="s">
        <v>841</v>
      </c>
      <c r="G48" s="37" t="s">
        <v>842</v>
      </c>
      <c r="H48" s="37" t="s">
        <v>843</v>
      </c>
      <c r="I48" s="37" t="s">
        <v>844</v>
      </c>
      <c r="J48" s="37" t="s">
        <v>845</v>
      </c>
      <c r="K48" s="37" t="s">
        <v>846</v>
      </c>
      <c r="L48" s="37" t="s">
        <v>847</v>
      </c>
      <c r="M48" s="37" t="s">
        <v>848</v>
      </c>
      <c r="N48" s="37" t="s">
        <v>763</v>
      </c>
      <c r="O48" s="37" t="s">
        <v>764</v>
      </c>
      <c r="P48" s="37" t="s">
        <v>765</v>
      </c>
      <c r="Q48" s="37" t="s">
        <v>767</v>
      </c>
      <c r="R48" s="37" t="s">
        <v>766</v>
      </c>
    </row>
    <row r="49" spans="1:18" x14ac:dyDescent="0.3">
      <c r="A49" s="37" t="s">
        <v>851</v>
      </c>
      <c r="B49" s="38">
        <v>-37.545333333333303</v>
      </c>
      <c r="C49" s="38">
        <v>-38.890666666666696</v>
      </c>
      <c r="D49" s="38">
        <v>-36.356250000000003</v>
      </c>
      <c r="E49" s="38">
        <v>-32.160588235294099</v>
      </c>
      <c r="F49" s="38">
        <v>-20.78875</v>
      </c>
      <c r="G49" s="38">
        <v>-19.515625</v>
      </c>
      <c r="H49" s="38">
        <v>-19.2775</v>
      </c>
      <c r="I49" s="38">
        <v>-17.363125</v>
      </c>
      <c r="J49" s="38">
        <v>-20.528124999999999</v>
      </c>
      <c r="K49" s="38">
        <v>-35.591875000000002</v>
      </c>
      <c r="L49" s="38">
        <v>-34.319375000000001</v>
      </c>
      <c r="M49" s="38">
        <v>-34.687333333333299</v>
      </c>
      <c r="N49" s="39">
        <v>-28.807526315789499</v>
      </c>
      <c r="O49" s="39">
        <v>-63.2</v>
      </c>
      <c r="P49" s="39">
        <v>4.2</v>
      </c>
      <c r="Q49" s="39">
        <v>13.4079362381379</v>
      </c>
      <c r="R49" s="39">
        <v>67.400000000000006</v>
      </c>
    </row>
    <row r="50" spans="1:18" x14ac:dyDescent="0.3">
      <c r="A50" s="37" t="s">
        <v>852</v>
      </c>
      <c r="B50" s="38">
        <v>-6.4893333333333301</v>
      </c>
      <c r="C50" s="38">
        <v>-6.55066666666667</v>
      </c>
      <c r="D50" s="38">
        <v>-6.0843749999999996</v>
      </c>
      <c r="E50" s="38">
        <v>-5.3370588235294099</v>
      </c>
      <c r="F50" s="38">
        <v>-3.7756249999999998</v>
      </c>
      <c r="G50" s="38">
        <v>-3.5056250000000002</v>
      </c>
      <c r="H50" s="38">
        <v>-3.6212499999999999</v>
      </c>
      <c r="I50" s="38">
        <v>-3.58</v>
      </c>
      <c r="J50" s="38">
        <v>-4.0668749999999996</v>
      </c>
      <c r="K50" s="38">
        <v>-5.9950000000000001</v>
      </c>
      <c r="L50" s="38">
        <v>-6.2493749999999997</v>
      </c>
      <c r="M50" s="38">
        <v>-6.2693333333333303</v>
      </c>
      <c r="N50" s="39">
        <v>-5.1074736842105297</v>
      </c>
      <c r="O50" s="39">
        <v>-9.93</v>
      </c>
      <c r="P50" s="39">
        <v>0.22</v>
      </c>
      <c r="Q50" s="39">
        <v>1.83602628678318</v>
      </c>
      <c r="R50" s="39">
        <v>10.15</v>
      </c>
    </row>
    <row r="53" spans="1:18" x14ac:dyDescent="0.3">
      <c r="A53" s="34" t="s">
        <v>878</v>
      </c>
    </row>
    <row r="55" spans="1:18" x14ac:dyDescent="0.3">
      <c r="A55" s="36"/>
      <c r="B55" s="37" t="s">
        <v>837</v>
      </c>
      <c r="C55" s="37" t="s">
        <v>838</v>
      </c>
      <c r="D55" s="37" t="s">
        <v>839</v>
      </c>
      <c r="E55" s="37" t="s">
        <v>840</v>
      </c>
      <c r="F55" s="37" t="s">
        <v>841</v>
      </c>
      <c r="G55" s="37" t="s">
        <v>842</v>
      </c>
      <c r="H55" s="37" t="s">
        <v>843</v>
      </c>
      <c r="I55" s="37" t="s">
        <v>844</v>
      </c>
      <c r="J55" s="37" t="s">
        <v>845</v>
      </c>
      <c r="K55" s="37" t="s">
        <v>846</v>
      </c>
      <c r="L55" s="37" t="s">
        <v>847</v>
      </c>
      <c r="M55" s="37" t="s">
        <v>848</v>
      </c>
      <c r="N55" s="37" t="s">
        <v>763</v>
      </c>
      <c r="O55" s="37" t="s">
        <v>764</v>
      </c>
      <c r="P55" s="37" t="s">
        <v>765</v>
      </c>
      <c r="Q55" s="37" t="s">
        <v>767</v>
      </c>
      <c r="R55" s="37" t="s">
        <v>766</v>
      </c>
    </row>
    <row r="56" spans="1:18" x14ac:dyDescent="0.3">
      <c r="A56" s="37" t="s">
        <v>851</v>
      </c>
      <c r="B56" s="38">
        <v>-40.657142857142901</v>
      </c>
      <c r="C56" s="38">
        <v>-38.1666666666667</v>
      </c>
      <c r="D56" s="38">
        <v>-25.8571428571429</v>
      </c>
      <c r="E56" s="38">
        <v>-31.9</v>
      </c>
      <c r="F56" s="38">
        <v>-30.977777777777799</v>
      </c>
      <c r="G56" s="38">
        <v>-6.78571428571429</v>
      </c>
      <c r="H56" s="38">
        <v>-15.883333333333301</v>
      </c>
      <c r="I56" s="38">
        <v>-10.785714285714301</v>
      </c>
      <c r="J56" s="38">
        <v>-17.5857142857143</v>
      </c>
      <c r="K56" s="38">
        <v>-31.188888888888901</v>
      </c>
      <c r="L56" s="38">
        <v>-30.266666666666701</v>
      </c>
      <c r="M56" s="38">
        <v>-36.1875</v>
      </c>
      <c r="N56" s="38">
        <v>-26.8626373626374</v>
      </c>
      <c r="O56" s="38">
        <v>-90.5</v>
      </c>
      <c r="P56" s="38">
        <v>8</v>
      </c>
      <c r="Q56" s="38">
        <v>19.478727133588901</v>
      </c>
      <c r="R56" s="38">
        <v>98.5</v>
      </c>
    </row>
    <row r="57" spans="1:18" x14ac:dyDescent="0.3">
      <c r="A57" s="37" t="s">
        <v>852</v>
      </c>
      <c r="B57" s="38">
        <v>-6.1188888888888897</v>
      </c>
      <c r="C57" s="38">
        <v>-6.1550000000000002</v>
      </c>
      <c r="D57" s="38">
        <v>-4.9466666666666699</v>
      </c>
      <c r="E57" s="38">
        <v>-4.9279999999999999</v>
      </c>
      <c r="F57" s="38">
        <v>-4.899</v>
      </c>
      <c r="G57" s="38">
        <v>-2.1549999999999998</v>
      </c>
      <c r="H57" s="38">
        <v>-2.6966666666666699</v>
      </c>
      <c r="I57" s="38">
        <v>-2.7949999999999999</v>
      </c>
      <c r="J57" s="38">
        <v>-4.1687500000000002</v>
      </c>
      <c r="K57" s="38">
        <v>-5.2969999999999997</v>
      </c>
      <c r="L57" s="38">
        <v>-5.4550000000000001</v>
      </c>
      <c r="M57" s="38">
        <v>-6.2888888888888896</v>
      </c>
      <c r="N57" s="38">
        <v>-4.7652380952380904</v>
      </c>
      <c r="O57" s="38">
        <v>-12.3</v>
      </c>
      <c r="P57" s="38">
        <v>0.83</v>
      </c>
      <c r="Q57" s="38">
        <v>2.4977744306136</v>
      </c>
      <c r="R57" s="38">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zoomScale="85" zoomScaleNormal="85" workbookViewId="0">
      <selection activeCell="T5" sqref="T5"/>
    </sheetView>
  </sheetViews>
  <sheetFormatPr defaultColWidth="11.5703125" defaultRowHeight="15" x14ac:dyDescent="0.25"/>
  <cols>
    <col min="1" max="2" width="15.140625" style="57" customWidth="1"/>
    <col min="3" max="7" width="13.140625" style="57" customWidth="1"/>
    <col min="8" max="9" width="12.7109375" style="57" customWidth="1"/>
    <col min="10" max="16384" width="11.5703125" style="35"/>
  </cols>
  <sheetData>
    <row r="1" spans="1:9" ht="51" x14ac:dyDescent="0.25">
      <c r="A1" s="40" t="s">
        <v>6</v>
      </c>
      <c r="B1" s="40" t="s">
        <v>39</v>
      </c>
      <c r="C1" s="40" t="s">
        <v>40</v>
      </c>
      <c r="D1" s="40" t="s">
        <v>41</v>
      </c>
      <c r="E1" s="40" t="s">
        <v>42</v>
      </c>
      <c r="F1" s="40" t="s">
        <v>43</v>
      </c>
      <c r="G1" s="40" t="s">
        <v>44</v>
      </c>
      <c r="H1" s="40" t="s">
        <v>881</v>
      </c>
      <c r="I1" s="40" t="s">
        <v>882</v>
      </c>
    </row>
    <row r="2" spans="1:9" x14ac:dyDescent="0.25">
      <c r="A2" s="41" t="s">
        <v>49</v>
      </c>
      <c r="B2" s="41" t="s">
        <v>50</v>
      </c>
      <c r="C2" s="41" t="s">
        <v>51</v>
      </c>
      <c r="D2" s="41" t="s">
        <v>877</v>
      </c>
      <c r="E2" s="41" t="s">
        <v>52</v>
      </c>
      <c r="F2" s="41">
        <v>1.86</v>
      </c>
      <c r="G2" s="42">
        <v>6.0702994643013968</v>
      </c>
      <c r="H2" s="43">
        <v>-8.2111550435555181</v>
      </c>
      <c r="I2" s="43">
        <v>-6.4970921976424965</v>
      </c>
    </row>
    <row r="3" spans="1:9" x14ac:dyDescent="0.25">
      <c r="A3" s="41" t="s">
        <v>49</v>
      </c>
      <c r="B3" s="41" t="s">
        <v>50</v>
      </c>
      <c r="C3" s="41" t="s">
        <v>51</v>
      </c>
      <c r="D3" s="41" t="s">
        <v>877</v>
      </c>
      <c r="E3" s="41" t="s">
        <v>53</v>
      </c>
      <c r="F3" s="41">
        <v>4.51</v>
      </c>
      <c r="G3" s="42">
        <v>5.9905178601004803</v>
      </c>
      <c r="H3" s="43">
        <v>-8.3056424945559755</v>
      </c>
      <c r="I3" s="43">
        <v>-6.919289543360712</v>
      </c>
    </row>
    <row r="4" spans="1:9" x14ac:dyDescent="0.25">
      <c r="A4" s="41" t="s">
        <v>49</v>
      </c>
      <c r="B4" s="41" t="s">
        <v>50</v>
      </c>
      <c r="C4" s="41" t="s">
        <v>51</v>
      </c>
      <c r="D4" s="41" t="s">
        <v>877</v>
      </c>
      <c r="E4" s="41" t="s">
        <v>54</v>
      </c>
      <c r="F4" s="41">
        <v>7.27</v>
      </c>
      <c r="G4" s="42">
        <v>5.5935009540913683</v>
      </c>
      <c r="H4" s="43">
        <v>-8.7809184702108691</v>
      </c>
      <c r="I4" s="43">
        <v>-7.3097419090611488</v>
      </c>
    </row>
    <row r="5" spans="1:9" x14ac:dyDescent="0.25">
      <c r="A5" s="41" t="s">
        <v>49</v>
      </c>
      <c r="B5" s="41" t="s">
        <v>50</v>
      </c>
      <c r="C5" s="41" t="s">
        <v>51</v>
      </c>
      <c r="D5" s="41" t="s">
        <v>877</v>
      </c>
      <c r="E5" s="41" t="s">
        <v>55</v>
      </c>
      <c r="F5" s="41">
        <v>10.14</v>
      </c>
      <c r="G5" s="42">
        <v>5.3255242997012449</v>
      </c>
      <c r="H5" s="43">
        <v>-8.7404252419326447</v>
      </c>
      <c r="I5" s="43">
        <v>-6.7485080839760077</v>
      </c>
    </row>
    <row r="6" spans="1:9" x14ac:dyDescent="0.25">
      <c r="A6" s="41" t="s">
        <v>49</v>
      </c>
      <c r="B6" s="41" t="s">
        <v>50</v>
      </c>
      <c r="C6" s="41" t="s">
        <v>51</v>
      </c>
      <c r="D6" s="41" t="s">
        <v>877</v>
      </c>
      <c r="E6" s="41" t="s">
        <v>56</v>
      </c>
      <c r="F6" s="41">
        <v>13</v>
      </c>
      <c r="G6" s="42">
        <v>5.0488809032002484</v>
      </c>
      <c r="H6" s="43">
        <v>-9.1459720931036159</v>
      </c>
      <c r="I6" s="43">
        <v>-6.7328385163526381</v>
      </c>
    </row>
    <row r="7" spans="1:9" x14ac:dyDescent="0.25">
      <c r="A7" s="41" t="s">
        <v>49</v>
      </c>
      <c r="B7" s="41" t="s">
        <v>50</v>
      </c>
      <c r="C7" s="41" t="s">
        <v>51</v>
      </c>
      <c r="D7" s="41" t="s">
        <v>877</v>
      </c>
      <c r="E7" s="41" t="s">
        <v>57</v>
      </c>
      <c r="F7" s="41">
        <v>15.6</v>
      </c>
      <c r="G7" s="42">
        <v>5.6094217347956121</v>
      </c>
      <c r="H7" s="43">
        <v>-9.1737154660795923</v>
      </c>
      <c r="I7" s="43">
        <v>-5.5448318849856886</v>
      </c>
    </row>
    <row r="8" spans="1:9" x14ac:dyDescent="0.25">
      <c r="A8" s="41" t="s">
        <v>49</v>
      </c>
      <c r="B8" s="41" t="s">
        <v>50</v>
      </c>
      <c r="C8" s="41" t="s">
        <v>51</v>
      </c>
      <c r="D8" s="41" t="s">
        <v>877</v>
      </c>
      <c r="E8" s="41" t="s">
        <v>58</v>
      </c>
      <c r="F8" s="41">
        <v>18.52</v>
      </c>
      <c r="G8" s="42">
        <v>5.1672998246639397</v>
      </c>
      <c r="H8" s="43">
        <v>-9.1468598029984154</v>
      </c>
      <c r="I8" s="43">
        <v>-5.7234035842437923</v>
      </c>
    </row>
    <row r="9" spans="1:9" x14ac:dyDescent="0.25">
      <c r="A9" s="41" t="s">
        <v>49</v>
      </c>
      <c r="B9" s="41" t="s">
        <v>50</v>
      </c>
      <c r="C9" s="41" t="s">
        <v>51</v>
      </c>
      <c r="D9" s="41" t="s">
        <v>877</v>
      </c>
      <c r="E9" s="41" t="s">
        <v>59</v>
      </c>
      <c r="F9" s="41">
        <v>21.27</v>
      </c>
      <c r="G9" s="42">
        <v>5.359083905308867</v>
      </c>
      <c r="H9" s="43">
        <v>-9.5822180985486369</v>
      </c>
      <c r="I9" s="43">
        <v>-5.6919060705498179</v>
      </c>
    </row>
    <row r="10" spans="1:9" x14ac:dyDescent="0.25">
      <c r="A10" s="41" t="s">
        <v>49</v>
      </c>
      <c r="B10" s="41" t="s">
        <v>50</v>
      </c>
      <c r="C10" s="41" t="s">
        <v>51</v>
      </c>
      <c r="D10" s="41" t="s">
        <v>877</v>
      </c>
      <c r="E10" s="41" t="s">
        <v>60</v>
      </c>
      <c r="F10" s="41">
        <v>23.58</v>
      </c>
      <c r="G10" s="42">
        <v>5.5399717514124296</v>
      </c>
      <c r="H10" s="43">
        <v>-9.295292701452162</v>
      </c>
      <c r="I10" s="43">
        <v>-5.886830344484995</v>
      </c>
    </row>
    <row r="11" spans="1:9" x14ac:dyDescent="0.25">
      <c r="A11" s="41" t="s">
        <v>49</v>
      </c>
      <c r="B11" s="41" t="s">
        <v>50</v>
      </c>
      <c r="C11" s="41" t="s">
        <v>51</v>
      </c>
      <c r="D11" s="41" t="s">
        <v>877</v>
      </c>
      <c r="E11" s="41" t="s">
        <v>61</v>
      </c>
      <c r="F11" s="41">
        <v>25.71</v>
      </c>
      <c r="G11" s="42">
        <v>5.9586612586961785</v>
      </c>
      <c r="H11" s="43">
        <v>-8.9937542337797325</v>
      </c>
      <c r="I11" s="43">
        <v>-5.6056393100711954</v>
      </c>
    </row>
    <row r="12" spans="1:9" x14ac:dyDescent="0.25">
      <c r="A12" s="41" t="s">
        <v>49</v>
      </c>
      <c r="B12" s="41" t="s">
        <v>50</v>
      </c>
      <c r="C12" s="41" t="s">
        <v>51</v>
      </c>
      <c r="D12" s="41" t="s">
        <v>877</v>
      </c>
      <c r="E12" s="41" t="s">
        <v>62</v>
      </c>
      <c r="F12" s="41">
        <v>28.88</v>
      </c>
      <c r="G12" s="42">
        <v>5.7543050847457629</v>
      </c>
      <c r="H12" s="43">
        <v>-8.9322291095323774</v>
      </c>
      <c r="I12" s="43">
        <v>-5.3525208554298995</v>
      </c>
    </row>
    <row r="13" spans="1:9" x14ac:dyDescent="0.25">
      <c r="A13" s="41" t="s">
        <v>49</v>
      </c>
      <c r="B13" s="41" t="s">
        <v>50</v>
      </c>
      <c r="C13" s="41" t="s">
        <v>51</v>
      </c>
      <c r="D13" s="41" t="s">
        <v>877</v>
      </c>
      <c r="E13" s="41" t="s">
        <v>63</v>
      </c>
      <c r="F13" s="41">
        <v>31.13</v>
      </c>
      <c r="G13" s="42">
        <v>5.5658559740876221</v>
      </c>
      <c r="H13" s="43">
        <v>-8.8570956852493357</v>
      </c>
      <c r="I13" s="43">
        <v>-5.2311633702356453</v>
      </c>
    </row>
    <row r="14" spans="1:9" x14ac:dyDescent="0.25">
      <c r="A14" s="41" t="s">
        <v>49</v>
      </c>
      <c r="B14" s="41" t="s">
        <v>50</v>
      </c>
      <c r="C14" s="41" t="s">
        <v>51</v>
      </c>
      <c r="D14" s="41" t="s">
        <v>877</v>
      </c>
      <c r="E14" s="41" t="s">
        <v>64</v>
      </c>
      <c r="F14" s="41">
        <v>33.68</v>
      </c>
      <c r="G14" s="42">
        <v>5.5373582489940256</v>
      </c>
      <c r="H14" s="43">
        <v>-8.5983136183341831</v>
      </c>
      <c r="I14" s="43">
        <v>-5.2980881628456258</v>
      </c>
    </row>
    <row r="15" spans="1:9" x14ac:dyDescent="0.25">
      <c r="A15" s="44" t="s">
        <v>49</v>
      </c>
      <c r="B15" s="44" t="s">
        <v>50</v>
      </c>
      <c r="C15" s="44" t="s">
        <v>51</v>
      </c>
      <c r="D15" s="44" t="s">
        <v>877</v>
      </c>
      <c r="E15" s="44" t="s">
        <v>65</v>
      </c>
      <c r="F15" s="44">
        <v>36.22</v>
      </c>
      <c r="G15" s="45">
        <v>5.7329625706214706</v>
      </c>
      <c r="H15" s="46">
        <v>-8.8053548799523682</v>
      </c>
      <c r="I15" s="46">
        <v>-5.5862478489377896</v>
      </c>
    </row>
    <row r="16" spans="1:9" x14ac:dyDescent="0.25">
      <c r="A16" s="41" t="s">
        <v>49</v>
      </c>
      <c r="B16" s="41" t="s">
        <v>66</v>
      </c>
      <c r="C16" s="41" t="s">
        <v>51</v>
      </c>
      <c r="D16" s="41" t="s">
        <v>877</v>
      </c>
      <c r="E16" s="41" t="s">
        <v>67</v>
      </c>
      <c r="F16" s="41">
        <v>4.79</v>
      </c>
      <c r="G16" s="43">
        <v>5.9413787898391339</v>
      </c>
      <c r="H16" s="43">
        <v>-8.9034419458009726</v>
      </c>
      <c r="I16" s="43">
        <v>-6.3778035309152568</v>
      </c>
    </row>
    <row r="17" spans="1:9" x14ac:dyDescent="0.25">
      <c r="A17" s="41" t="s">
        <v>49</v>
      </c>
      <c r="B17" s="41" t="s">
        <v>66</v>
      </c>
      <c r="C17" s="41" t="s">
        <v>51</v>
      </c>
      <c r="D17" s="41" t="s">
        <v>877</v>
      </c>
      <c r="E17" s="41" t="s">
        <v>68</v>
      </c>
      <c r="F17" s="41">
        <v>7.06</v>
      </c>
      <c r="G17" s="43">
        <v>5.6437651331719145</v>
      </c>
      <c r="H17" s="43">
        <v>-9.0928070499534517</v>
      </c>
      <c r="I17" s="43">
        <v>-6.3164516799173782</v>
      </c>
    </row>
    <row r="18" spans="1:9" x14ac:dyDescent="0.25">
      <c r="A18" s="41" t="s">
        <v>49</v>
      </c>
      <c r="B18" s="41" t="s">
        <v>66</v>
      </c>
      <c r="C18" s="41" t="s">
        <v>51</v>
      </c>
      <c r="D18" s="41" t="s">
        <v>877</v>
      </c>
      <c r="E18" s="41" t="s">
        <v>69</v>
      </c>
      <c r="F18" s="41">
        <v>9.58</v>
      </c>
      <c r="G18" s="43">
        <v>5.1533926181980378</v>
      </c>
      <c r="H18" s="43">
        <v>-9.5282336308801945</v>
      </c>
      <c r="I18" s="43">
        <v>-6.2959911642651321</v>
      </c>
    </row>
    <row r="19" spans="1:9" x14ac:dyDescent="0.25">
      <c r="A19" s="41" t="s">
        <v>49</v>
      </c>
      <c r="B19" s="41" t="s">
        <v>66</v>
      </c>
      <c r="C19" s="41" t="s">
        <v>51</v>
      </c>
      <c r="D19" s="41" t="s">
        <v>877</v>
      </c>
      <c r="E19" s="41" t="s">
        <v>70</v>
      </c>
      <c r="F19" s="41">
        <v>11.92</v>
      </c>
      <c r="G19" s="43">
        <v>5.413939924974672</v>
      </c>
      <c r="H19" s="43">
        <v>-9.9207282200814557</v>
      </c>
      <c r="I19" s="43">
        <v>-6.3776055578562119</v>
      </c>
    </row>
    <row r="20" spans="1:9" x14ac:dyDescent="0.25">
      <c r="A20" s="41" t="s">
        <v>49</v>
      </c>
      <c r="B20" s="41" t="s">
        <v>66</v>
      </c>
      <c r="C20" s="41" t="s">
        <v>51</v>
      </c>
      <c r="D20" s="41" t="s">
        <v>877</v>
      </c>
      <c r="E20" s="41" t="s">
        <v>71</v>
      </c>
      <c r="F20" s="41">
        <v>14.94</v>
      </c>
      <c r="G20" s="43">
        <v>5.1398517302849385</v>
      </c>
      <c r="H20" s="43">
        <v>-9.7769387272312844</v>
      </c>
      <c r="I20" s="43">
        <v>-5.6070845134022189</v>
      </c>
    </row>
    <row r="21" spans="1:9" x14ac:dyDescent="0.25">
      <c r="A21" s="41" t="s">
        <v>49</v>
      </c>
      <c r="B21" s="41" t="s">
        <v>66</v>
      </c>
      <c r="C21" s="41" t="s">
        <v>51</v>
      </c>
      <c r="D21" s="41" t="s">
        <v>877</v>
      </c>
      <c r="E21" s="41" t="s">
        <v>72</v>
      </c>
      <c r="F21" s="41">
        <v>18.2</v>
      </c>
      <c r="G21" s="43">
        <v>5.8836364660172311</v>
      </c>
      <c r="H21" s="43">
        <v>-9.8523452930204183</v>
      </c>
      <c r="I21" s="43">
        <v>-4.9582377110369524</v>
      </c>
    </row>
    <row r="22" spans="1:9" x14ac:dyDescent="0.25">
      <c r="A22" s="41" t="s">
        <v>49</v>
      </c>
      <c r="B22" s="41" t="s">
        <v>66</v>
      </c>
      <c r="C22" s="41" t="s">
        <v>51</v>
      </c>
      <c r="D22" s="41" t="s">
        <v>877</v>
      </c>
      <c r="E22" s="41" t="s">
        <v>73</v>
      </c>
      <c r="F22" s="41">
        <v>21.27</v>
      </c>
      <c r="G22" s="43">
        <v>6.0246405996531873</v>
      </c>
      <c r="H22" s="43">
        <v>-9.6855338732281595</v>
      </c>
      <c r="I22" s="43">
        <v>-5.2407452662933975</v>
      </c>
    </row>
    <row r="23" spans="1:9" x14ac:dyDescent="0.25">
      <c r="A23" s="41" t="s">
        <v>49</v>
      </c>
      <c r="B23" s="41" t="s">
        <v>66</v>
      </c>
      <c r="C23" s="41" t="s">
        <v>51</v>
      </c>
      <c r="D23" s="41" t="s">
        <v>877</v>
      </c>
      <c r="E23" s="41" t="s">
        <v>74</v>
      </c>
      <c r="F23" s="41">
        <v>24.18</v>
      </c>
      <c r="G23" s="43">
        <v>5.6522814053786776</v>
      </c>
      <c r="H23" s="43">
        <v>-9.6058936140945903</v>
      </c>
      <c r="I23" s="43">
        <v>-4.9202763769651767</v>
      </c>
    </row>
    <row r="24" spans="1:9" x14ac:dyDescent="0.25">
      <c r="A24" s="41" t="s">
        <v>49</v>
      </c>
      <c r="B24" s="41" t="s">
        <v>66</v>
      </c>
      <c r="C24" s="41" t="s">
        <v>51</v>
      </c>
      <c r="D24" s="41" t="s">
        <v>877</v>
      </c>
      <c r="E24" s="41" t="s">
        <v>75</v>
      </c>
      <c r="F24" s="41">
        <v>26.82</v>
      </c>
      <c r="G24" s="43">
        <v>6.1721792551149148</v>
      </c>
      <c r="H24" s="43">
        <v>-9.4125094277810373</v>
      </c>
      <c r="I24" s="43">
        <v>-4.7051786483133711</v>
      </c>
    </row>
    <row r="25" spans="1:9" x14ac:dyDescent="0.25">
      <c r="A25" s="41" t="s">
        <v>49</v>
      </c>
      <c r="B25" s="41" t="s">
        <v>66</v>
      </c>
      <c r="C25" s="41" t="s">
        <v>51</v>
      </c>
      <c r="D25" s="41" t="s">
        <v>877</v>
      </c>
      <c r="E25" s="41" t="s">
        <v>76</v>
      </c>
      <c r="F25" s="41">
        <v>29.97</v>
      </c>
      <c r="G25" s="43">
        <v>5.2534362884880332</v>
      </c>
      <c r="H25" s="43">
        <v>-9.697337488312872</v>
      </c>
      <c r="I25" s="43">
        <v>-4.615645332360514</v>
      </c>
    </row>
    <row r="26" spans="1:9" x14ac:dyDescent="0.25">
      <c r="A26" s="41" t="s">
        <v>49</v>
      </c>
      <c r="B26" s="41" t="s">
        <v>66</v>
      </c>
      <c r="C26" s="41" t="s">
        <v>51</v>
      </c>
      <c r="D26" s="41" t="s">
        <v>877</v>
      </c>
      <c r="E26" s="41" t="s">
        <v>77</v>
      </c>
      <c r="F26" s="41">
        <v>32.380000000000003</v>
      </c>
      <c r="G26" s="43">
        <v>5.2487458814449823</v>
      </c>
      <c r="H26" s="43">
        <v>-9.9073637963904968</v>
      </c>
      <c r="I26" s="43">
        <v>-5.5519688137642405</v>
      </c>
    </row>
    <row r="27" spans="1:9" x14ac:dyDescent="0.25">
      <c r="A27" s="41" t="s">
        <v>49</v>
      </c>
      <c r="B27" s="41" t="s">
        <v>66</v>
      </c>
      <c r="C27" s="41" t="s">
        <v>51</v>
      </c>
      <c r="D27" s="41" t="s">
        <v>877</v>
      </c>
      <c r="E27" s="41" t="s">
        <v>78</v>
      </c>
      <c r="F27" s="41">
        <v>35.340000000000003</v>
      </c>
      <c r="G27" s="43">
        <v>5.0370317618572846</v>
      </c>
      <c r="H27" s="43">
        <v>-9.8663925704766076</v>
      </c>
      <c r="I27" s="43">
        <v>-5.1284945418151882</v>
      </c>
    </row>
    <row r="28" spans="1:9" x14ac:dyDescent="0.25">
      <c r="A28" s="41" t="s">
        <v>49</v>
      </c>
      <c r="B28" s="41" t="s">
        <v>66</v>
      </c>
      <c r="C28" s="41" t="s">
        <v>51</v>
      </c>
      <c r="D28" s="41" t="s">
        <v>877</v>
      </c>
      <c r="E28" s="41" t="s">
        <v>79</v>
      </c>
      <c r="F28" s="41">
        <v>38.33</v>
      </c>
      <c r="G28" s="43">
        <v>5.3786133508858542</v>
      </c>
      <c r="H28" s="43">
        <v>-9.9329220373177325</v>
      </c>
      <c r="I28" s="43">
        <v>-5.2268178615896197</v>
      </c>
    </row>
    <row r="29" spans="1:9" x14ac:dyDescent="0.25">
      <c r="A29" s="41" t="s">
        <v>49</v>
      </c>
      <c r="B29" s="41" t="s">
        <v>66</v>
      </c>
      <c r="C29" s="41" t="s">
        <v>51</v>
      </c>
      <c r="D29" s="41" t="s">
        <v>877</v>
      </c>
      <c r="E29" s="41" t="s">
        <v>80</v>
      </c>
      <c r="F29" s="41">
        <v>41.01</v>
      </c>
      <c r="G29" s="43">
        <v>5.1346004431527152</v>
      </c>
      <c r="H29" s="43">
        <v>-9.8117642692580898</v>
      </c>
      <c r="I29" s="43">
        <v>-5.652796492735586</v>
      </c>
    </row>
    <row r="30" spans="1:9" x14ac:dyDescent="0.25">
      <c r="A30" s="41" t="s">
        <v>49</v>
      </c>
      <c r="B30" s="41" t="s">
        <v>66</v>
      </c>
      <c r="C30" s="41" t="s">
        <v>51</v>
      </c>
      <c r="D30" s="41" t="s">
        <v>877</v>
      </c>
      <c r="E30" s="41" t="s">
        <v>81</v>
      </c>
      <c r="F30" s="41">
        <v>44.34</v>
      </c>
      <c r="G30" s="43">
        <v>5.1449305613537062</v>
      </c>
      <c r="H30" s="43">
        <v>-9.911363368443995</v>
      </c>
      <c r="I30" s="43">
        <v>-6.1068576023070076</v>
      </c>
    </row>
    <row r="31" spans="1:9" x14ac:dyDescent="0.25">
      <c r="A31" s="41" t="s">
        <v>49</v>
      </c>
      <c r="B31" s="41" t="s">
        <v>66</v>
      </c>
      <c r="C31" s="41" t="s">
        <v>51</v>
      </c>
      <c r="D31" s="41" t="s">
        <v>877</v>
      </c>
      <c r="E31" s="41" t="s">
        <v>82</v>
      </c>
      <c r="F31" s="41">
        <v>46.88</v>
      </c>
      <c r="G31" s="43">
        <v>5.5977657935285059</v>
      </c>
      <c r="H31" s="43">
        <v>-9.646894105169844</v>
      </c>
      <c r="I31" s="43">
        <v>-5.7383802461605047</v>
      </c>
    </row>
    <row r="32" spans="1:9" x14ac:dyDescent="0.25">
      <c r="A32" s="41" t="s">
        <v>49</v>
      </c>
      <c r="B32" s="41" t="s">
        <v>66</v>
      </c>
      <c r="C32" s="41" t="s">
        <v>51</v>
      </c>
      <c r="D32" s="41" t="s">
        <v>877</v>
      </c>
      <c r="E32" s="41" t="s">
        <v>83</v>
      </c>
      <c r="F32" s="41">
        <v>49.42</v>
      </c>
      <c r="G32" s="43">
        <v>5.4807723830442914</v>
      </c>
      <c r="H32" s="43">
        <v>-10.045397807505147</v>
      </c>
      <c r="I32" s="43">
        <v>-6.8190161889546932</v>
      </c>
    </row>
    <row r="33" spans="1:9" x14ac:dyDescent="0.25">
      <c r="A33" s="44" t="s">
        <v>49</v>
      </c>
      <c r="B33" s="44" t="s">
        <v>66</v>
      </c>
      <c r="C33" s="44" t="s">
        <v>51</v>
      </c>
      <c r="D33" s="44" t="s">
        <v>877</v>
      </c>
      <c r="E33" s="44" t="s">
        <v>84</v>
      </c>
      <c r="F33" s="44">
        <v>51.94</v>
      </c>
      <c r="G33" s="46">
        <v>5.4317985533844331</v>
      </c>
      <c r="H33" s="46">
        <v>-9.8025945186964094</v>
      </c>
      <c r="I33" s="46">
        <v>-6.2855480854005386</v>
      </c>
    </row>
    <row r="34" spans="1:9" x14ac:dyDescent="0.25">
      <c r="A34" s="41" t="s">
        <v>49</v>
      </c>
      <c r="B34" s="41" t="s">
        <v>66</v>
      </c>
      <c r="C34" s="41" t="s">
        <v>51</v>
      </c>
      <c r="D34" s="41" t="s">
        <v>877</v>
      </c>
      <c r="E34" s="41" t="s">
        <v>85</v>
      </c>
      <c r="F34" s="41">
        <v>4.0199999999999996</v>
      </c>
      <c r="G34" s="43">
        <v>6.4926072845293907</v>
      </c>
      <c r="H34" s="43">
        <v>-8.133612120986589</v>
      </c>
      <c r="I34" s="43">
        <v>-6.6846122791694089</v>
      </c>
    </row>
    <row r="35" spans="1:9" x14ac:dyDescent="0.25">
      <c r="A35" s="41" t="s">
        <v>49</v>
      </c>
      <c r="B35" s="41" t="s">
        <v>66</v>
      </c>
      <c r="C35" s="41" t="s">
        <v>51</v>
      </c>
      <c r="D35" s="41" t="s">
        <v>877</v>
      </c>
      <c r="E35" s="41" t="s">
        <v>86</v>
      </c>
      <c r="F35" s="41">
        <v>6.1</v>
      </c>
      <c r="G35" s="43">
        <v>6.5498995500976207</v>
      </c>
      <c r="H35" s="43">
        <v>-8.4508952454744986</v>
      </c>
      <c r="I35" s="43">
        <v>-7.237442147898113</v>
      </c>
    </row>
    <row r="36" spans="1:9" x14ac:dyDescent="0.25">
      <c r="A36" s="41" t="s">
        <v>49</v>
      </c>
      <c r="B36" s="41" t="s">
        <v>66</v>
      </c>
      <c r="C36" s="41" t="s">
        <v>51</v>
      </c>
      <c r="D36" s="41" t="s">
        <v>877</v>
      </c>
      <c r="E36" s="41" t="s">
        <v>87</v>
      </c>
      <c r="F36" s="41">
        <v>8.93</v>
      </c>
      <c r="G36" s="43">
        <v>6.0282436662139025</v>
      </c>
      <c r="H36" s="43">
        <v>-8.6324953268109166</v>
      </c>
      <c r="I36" s="43">
        <v>-6.8798929046108643</v>
      </c>
    </row>
    <row r="37" spans="1:9" x14ac:dyDescent="0.25">
      <c r="A37" s="41" t="s">
        <v>49</v>
      </c>
      <c r="B37" s="41" t="s">
        <v>66</v>
      </c>
      <c r="C37" s="41" t="s">
        <v>51</v>
      </c>
      <c r="D37" s="41" t="s">
        <v>877</v>
      </c>
      <c r="E37" s="41" t="s">
        <v>88</v>
      </c>
      <c r="F37" s="41">
        <v>12.4</v>
      </c>
      <c r="G37" s="43">
        <v>5.814351478193287</v>
      </c>
      <c r="H37" s="43">
        <v>-8.6491862238439303</v>
      </c>
      <c r="I37" s="43">
        <v>-6.3827330600854619</v>
      </c>
    </row>
    <row r="38" spans="1:9" x14ac:dyDescent="0.25">
      <c r="A38" s="41" t="s">
        <v>49</v>
      </c>
      <c r="B38" s="41" t="s">
        <v>66</v>
      </c>
      <c r="C38" s="41" t="s">
        <v>51</v>
      </c>
      <c r="D38" s="41" t="s">
        <v>877</v>
      </c>
      <c r="E38" s="41" t="s">
        <v>89</v>
      </c>
      <c r="F38" s="41">
        <v>15.41</v>
      </c>
      <c r="G38" s="43">
        <v>5.8698232054285961</v>
      </c>
      <c r="H38" s="43">
        <v>-8.7597695135962734</v>
      </c>
      <c r="I38" s="43">
        <v>-6.5984148092614507</v>
      </c>
    </row>
    <row r="39" spans="1:9" x14ac:dyDescent="0.25">
      <c r="A39" s="41" t="s">
        <v>49</v>
      </c>
      <c r="B39" s="41" t="s">
        <v>66</v>
      </c>
      <c r="C39" s="41" t="s">
        <v>51</v>
      </c>
      <c r="D39" s="41" t="s">
        <v>877</v>
      </c>
      <c r="E39" s="41" t="s">
        <v>90</v>
      </c>
      <c r="F39" s="41">
        <v>18.39</v>
      </c>
      <c r="G39" s="43">
        <v>5.893586969587691</v>
      </c>
      <c r="H39" s="43">
        <v>-8.7561894088557022</v>
      </c>
      <c r="I39" s="43">
        <v>-6.085684383642203</v>
      </c>
    </row>
    <row r="40" spans="1:9" x14ac:dyDescent="0.25">
      <c r="A40" s="41" t="s">
        <v>49</v>
      </c>
      <c r="B40" s="41" t="s">
        <v>66</v>
      </c>
      <c r="C40" s="41" t="s">
        <v>51</v>
      </c>
      <c r="D40" s="41" t="s">
        <v>877</v>
      </c>
      <c r="E40" s="41" t="s">
        <v>91</v>
      </c>
      <c r="F40" s="41">
        <v>22.34</v>
      </c>
      <c r="G40" s="43">
        <v>6.0237230485414512</v>
      </c>
      <c r="H40" s="43">
        <v>-9.2077996240184294</v>
      </c>
      <c r="I40" s="43">
        <v>-5.5353192794986015</v>
      </c>
    </row>
    <row r="41" spans="1:9" x14ac:dyDescent="0.25">
      <c r="A41" s="41" t="s">
        <v>49</v>
      </c>
      <c r="B41" s="41" t="s">
        <v>66</v>
      </c>
      <c r="C41" s="41" t="s">
        <v>51</v>
      </c>
      <c r="D41" s="41" t="s">
        <v>877</v>
      </c>
      <c r="E41" s="41" t="s">
        <v>92</v>
      </c>
      <c r="F41" s="41">
        <v>25.96</v>
      </c>
      <c r="G41" s="43">
        <v>6.1637954987496535</v>
      </c>
      <c r="H41" s="43">
        <v>-9.1398068991089545</v>
      </c>
      <c r="I41" s="43">
        <v>-4.6480931167379005</v>
      </c>
    </row>
    <row r="42" spans="1:9" x14ac:dyDescent="0.25">
      <c r="A42" s="41" t="s">
        <v>49</v>
      </c>
      <c r="B42" s="41" t="s">
        <v>66</v>
      </c>
      <c r="C42" s="41" t="s">
        <v>51</v>
      </c>
      <c r="D42" s="41" t="s">
        <v>877</v>
      </c>
      <c r="E42" s="41" t="s">
        <v>93</v>
      </c>
      <c r="F42" s="41">
        <v>28.77</v>
      </c>
      <c r="G42" s="43">
        <v>6.4824444377065582</v>
      </c>
      <c r="H42" s="43">
        <v>-9.3364687834956168</v>
      </c>
      <c r="I42" s="43">
        <v>-5.1495984699093285</v>
      </c>
    </row>
    <row r="43" spans="1:9" x14ac:dyDescent="0.25">
      <c r="A43" s="41" t="s">
        <v>49</v>
      </c>
      <c r="B43" s="41" t="s">
        <v>66</v>
      </c>
      <c r="C43" s="41" t="s">
        <v>51</v>
      </c>
      <c r="D43" s="41" t="s">
        <v>877</v>
      </c>
      <c r="E43" s="41" t="s">
        <v>94</v>
      </c>
      <c r="F43" s="41">
        <v>32.19</v>
      </c>
      <c r="G43" s="43">
        <v>6.3327989005955123</v>
      </c>
      <c r="H43" s="43">
        <v>-9.1277203874643558</v>
      </c>
      <c r="I43" s="43">
        <v>-5.4338184921265071</v>
      </c>
    </row>
    <row r="44" spans="1:9" x14ac:dyDescent="0.25">
      <c r="A44" s="41" t="s">
        <v>49</v>
      </c>
      <c r="B44" s="41" t="s">
        <v>66</v>
      </c>
      <c r="C44" s="41" t="s">
        <v>51</v>
      </c>
      <c r="D44" s="41" t="s">
        <v>877</v>
      </c>
      <c r="E44" s="41" t="s">
        <v>95</v>
      </c>
      <c r="F44" s="41">
        <v>35.880000000000003</v>
      </c>
      <c r="G44" s="43">
        <v>5.7959997728756791</v>
      </c>
      <c r="H44" s="43">
        <v>-9.2511510830568415</v>
      </c>
      <c r="I44" s="43">
        <v>-4.9710564666100812</v>
      </c>
    </row>
    <row r="45" spans="1:9" x14ac:dyDescent="0.25">
      <c r="A45" s="41" t="s">
        <v>49</v>
      </c>
      <c r="B45" s="41" t="s">
        <v>66</v>
      </c>
      <c r="C45" s="41" t="s">
        <v>51</v>
      </c>
      <c r="D45" s="41" t="s">
        <v>877</v>
      </c>
      <c r="E45" s="41" t="s">
        <v>96</v>
      </c>
      <c r="F45" s="41">
        <v>38.770000000000003</v>
      </c>
      <c r="G45" s="43">
        <v>6.1268154650189119</v>
      </c>
      <c r="H45" s="43">
        <v>-9.2091068012261577</v>
      </c>
      <c r="I45" s="43">
        <v>-5.9537650357479261</v>
      </c>
    </row>
    <row r="46" spans="1:9" x14ac:dyDescent="0.25">
      <c r="A46" s="44" t="s">
        <v>49</v>
      </c>
      <c r="B46" s="44" t="s">
        <v>66</v>
      </c>
      <c r="C46" s="44" t="s">
        <v>51</v>
      </c>
      <c r="D46" s="44" t="s">
        <v>877</v>
      </c>
      <c r="E46" s="44" t="s">
        <v>97</v>
      </c>
      <c r="F46" s="44">
        <v>42.11</v>
      </c>
      <c r="G46" s="46">
        <v>6.4134433094705861</v>
      </c>
      <c r="H46" s="46">
        <v>-8.987423203870657</v>
      </c>
      <c r="I46" s="46">
        <v>-6.3580062250108096</v>
      </c>
    </row>
    <row r="47" spans="1:9" x14ac:dyDescent="0.25">
      <c r="A47" s="41" t="s">
        <v>49</v>
      </c>
      <c r="B47" s="41" t="s">
        <v>50</v>
      </c>
      <c r="C47" s="41" t="s">
        <v>51</v>
      </c>
      <c r="D47" s="41" t="s">
        <v>877</v>
      </c>
      <c r="E47" s="41" t="s">
        <v>98</v>
      </c>
      <c r="F47" s="41">
        <v>2.44</v>
      </c>
      <c r="G47" s="43">
        <v>5.553578810606508</v>
      </c>
      <c r="H47" s="43">
        <v>-8.5070355800303137</v>
      </c>
      <c r="I47" s="43">
        <v>-5.3787918803650996</v>
      </c>
    </row>
    <row r="48" spans="1:9" x14ac:dyDescent="0.25">
      <c r="A48" s="41" t="s">
        <v>49</v>
      </c>
      <c r="B48" s="41" t="s">
        <v>50</v>
      </c>
      <c r="C48" s="41" t="s">
        <v>51</v>
      </c>
      <c r="D48" s="41" t="s">
        <v>877</v>
      </c>
      <c r="E48" s="41" t="s">
        <v>99</v>
      </c>
      <c r="F48" s="41">
        <v>4.62</v>
      </c>
      <c r="G48" s="43">
        <v>5.4842517535958955</v>
      </c>
      <c r="H48" s="43">
        <v>-8.2910977093565439</v>
      </c>
      <c r="I48" s="43">
        <v>-5.5988389354930188</v>
      </c>
    </row>
    <row r="49" spans="1:9" x14ac:dyDescent="0.25">
      <c r="A49" s="41" t="s">
        <v>49</v>
      </c>
      <c r="B49" s="41" t="s">
        <v>50</v>
      </c>
      <c r="C49" s="41" t="s">
        <v>51</v>
      </c>
      <c r="D49" s="41" t="s">
        <v>877</v>
      </c>
      <c r="E49" s="41" t="s">
        <v>100</v>
      </c>
      <c r="F49" s="41">
        <v>6.86</v>
      </c>
      <c r="G49" s="43">
        <v>5.4857240359458528</v>
      </c>
      <c r="H49" s="43">
        <v>-8.3577052166279824</v>
      </c>
      <c r="I49" s="43">
        <v>-6.1222500076477147</v>
      </c>
    </row>
    <row r="50" spans="1:9" x14ac:dyDescent="0.25">
      <c r="A50" s="41" t="s">
        <v>49</v>
      </c>
      <c r="B50" s="41" t="s">
        <v>50</v>
      </c>
      <c r="C50" s="41" t="s">
        <v>51</v>
      </c>
      <c r="D50" s="41" t="s">
        <v>877</v>
      </c>
      <c r="E50" s="41" t="s">
        <v>101</v>
      </c>
      <c r="F50" s="41">
        <v>8.8800000000000008</v>
      </c>
      <c r="G50" s="43">
        <v>5.3651758764801487</v>
      </c>
      <c r="H50" s="43">
        <v>-8.4199522148557246</v>
      </c>
      <c r="I50" s="43">
        <v>-5.5684896655415024</v>
      </c>
    </row>
    <row r="51" spans="1:9" x14ac:dyDescent="0.25">
      <c r="A51" s="41" t="s">
        <v>49</v>
      </c>
      <c r="B51" s="41" t="s">
        <v>50</v>
      </c>
      <c r="C51" s="41" t="s">
        <v>51</v>
      </c>
      <c r="D51" s="41" t="s">
        <v>877</v>
      </c>
      <c r="E51" s="41" t="s">
        <v>102</v>
      </c>
      <c r="F51" s="41">
        <v>10.92</v>
      </c>
      <c r="G51" s="43">
        <v>5.4756476114605945</v>
      </c>
      <c r="H51" s="43">
        <v>-8.3851169177751288</v>
      </c>
      <c r="I51" s="43">
        <v>-4.8951436971194831</v>
      </c>
    </row>
    <row r="52" spans="1:9" x14ac:dyDescent="0.25">
      <c r="A52" s="41" t="s">
        <v>49</v>
      </c>
      <c r="B52" s="41" t="s">
        <v>50</v>
      </c>
      <c r="C52" s="41" t="s">
        <v>51</v>
      </c>
      <c r="D52" s="41" t="s">
        <v>877</v>
      </c>
      <c r="E52" s="41" t="s">
        <v>103</v>
      </c>
      <c r="F52" s="41">
        <v>13.42</v>
      </c>
      <c r="G52" s="43">
        <v>4.9867452550833358</v>
      </c>
      <c r="H52" s="43">
        <v>-8.5854369473326777</v>
      </c>
      <c r="I52" s="43">
        <v>-4.225123676089412</v>
      </c>
    </row>
    <row r="53" spans="1:9" x14ac:dyDescent="0.25">
      <c r="A53" s="41" t="s">
        <v>49</v>
      </c>
      <c r="B53" s="41" t="s">
        <v>50</v>
      </c>
      <c r="C53" s="41" t="s">
        <v>51</v>
      </c>
      <c r="D53" s="41" t="s">
        <v>877</v>
      </c>
      <c r="E53" s="41" t="s">
        <v>104</v>
      </c>
      <c r="F53" s="41">
        <v>15.5</v>
      </c>
      <c r="G53" s="43">
        <v>5.2308225573696268</v>
      </c>
      <c r="H53" s="43">
        <v>-8.2691098181160907</v>
      </c>
      <c r="I53" s="43">
        <v>-5.034516730686784</v>
      </c>
    </row>
    <row r="54" spans="1:9" x14ac:dyDescent="0.25">
      <c r="A54" s="41" t="s">
        <v>49</v>
      </c>
      <c r="B54" s="41" t="s">
        <v>50</v>
      </c>
      <c r="C54" s="41" t="s">
        <v>51</v>
      </c>
      <c r="D54" s="41" t="s">
        <v>877</v>
      </c>
      <c r="E54" s="41" t="s">
        <v>105</v>
      </c>
      <c r="F54" s="41">
        <v>17.149999999999999</v>
      </c>
      <c r="G54" s="43">
        <v>5.738405502670072</v>
      </c>
      <c r="H54" s="43">
        <v>-8.5555181973617493</v>
      </c>
      <c r="I54" s="43">
        <v>-4.3251396655186731</v>
      </c>
    </row>
    <row r="55" spans="1:9" x14ac:dyDescent="0.25">
      <c r="A55" s="41" t="s">
        <v>49</v>
      </c>
      <c r="B55" s="41" t="s">
        <v>50</v>
      </c>
      <c r="C55" s="41" t="s">
        <v>51</v>
      </c>
      <c r="D55" s="41" t="s">
        <v>877</v>
      </c>
      <c r="E55" s="41" t="s">
        <v>106</v>
      </c>
      <c r="F55" s="41">
        <v>19.61</v>
      </c>
      <c r="G55" s="43">
        <v>5.6494292254085812</v>
      </c>
      <c r="H55" s="43">
        <v>-9.2943121625023668</v>
      </c>
      <c r="I55" s="43">
        <v>-4.2947758099465112</v>
      </c>
    </row>
    <row r="56" spans="1:9" x14ac:dyDescent="0.25">
      <c r="A56" s="41" t="s">
        <v>49</v>
      </c>
      <c r="B56" s="41" t="s">
        <v>50</v>
      </c>
      <c r="C56" s="41" t="s">
        <v>51</v>
      </c>
      <c r="D56" s="41" t="s">
        <v>877</v>
      </c>
      <c r="E56" s="41" t="s">
        <v>107</v>
      </c>
      <c r="F56" s="41">
        <v>22.04</v>
      </c>
      <c r="G56" s="43">
        <v>5.2186134148789938</v>
      </c>
      <c r="H56" s="43">
        <v>-9.2730616851615597</v>
      </c>
      <c r="I56" s="43">
        <v>-3.7856485835167075</v>
      </c>
    </row>
    <row r="57" spans="1:9" x14ac:dyDescent="0.25">
      <c r="A57" s="41" t="s">
        <v>49</v>
      </c>
      <c r="B57" s="41" t="s">
        <v>50</v>
      </c>
      <c r="C57" s="41" t="s">
        <v>51</v>
      </c>
      <c r="D57" s="41" t="s">
        <v>877</v>
      </c>
      <c r="E57" s="41" t="s">
        <v>108</v>
      </c>
      <c r="F57" s="41">
        <v>24.07</v>
      </c>
      <c r="G57" s="43">
        <v>5.8582227138643068</v>
      </c>
      <c r="H57" s="43">
        <v>-9.3110156398064046</v>
      </c>
      <c r="I57" s="43">
        <v>-3.9200134235465462</v>
      </c>
    </row>
    <row r="58" spans="1:9" x14ac:dyDescent="0.25">
      <c r="A58" s="41" t="s">
        <v>49</v>
      </c>
      <c r="B58" s="41" t="s">
        <v>50</v>
      </c>
      <c r="C58" s="41" t="s">
        <v>51</v>
      </c>
      <c r="D58" s="41" t="s">
        <v>877</v>
      </c>
      <c r="E58" s="41" t="s">
        <v>109</v>
      </c>
      <c r="F58" s="41">
        <v>26.36</v>
      </c>
      <c r="G58" s="43">
        <v>5.5531738983985059</v>
      </c>
      <c r="H58" s="43">
        <v>-9.4794622667394588</v>
      </c>
      <c r="I58" s="43">
        <v>-4.1639068877002554</v>
      </c>
    </row>
    <row r="59" spans="1:9" x14ac:dyDescent="0.25">
      <c r="A59" s="41" t="s">
        <v>49</v>
      </c>
      <c r="B59" s="41" t="s">
        <v>50</v>
      </c>
      <c r="C59" s="41" t="s">
        <v>51</v>
      </c>
      <c r="D59" s="41" t="s">
        <v>877</v>
      </c>
      <c r="E59" s="41" t="s">
        <v>110</v>
      </c>
      <c r="F59" s="41">
        <v>29.13</v>
      </c>
      <c r="G59" s="43">
        <v>6.5446237492046961</v>
      </c>
      <c r="H59" s="43">
        <v>-9.3413289733848917</v>
      </c>
      <c r="I59" s="43">
        <v>-4.297268551322631</v>
      </c>
    </row>
    <row r="60" spans="1:9" x14ac:dyDescent="0.25">
      <c r="A60" s="41" t="s">
        <v>49</v>
      </c>
      <c r="B60" s="41" t="s">
        <v>50</v>
      </c>
      <c r="C60" s="41" t="s">
        <v>51</v>
      </c>
      <c r="D60" s="41" t="s">
        <v>877</v>
      </c>
      <c r="E60" s="41" t="s">
        <v>111</v>
      </c>
      <c r="F60" s="41">
        <v>31.82</v>
      </c>
      <c r="G60" s="43">
        <v>5.7479983143699958</v>
      </c>
      <c r="H60" s="43">
        <v>-9.4441659194220442</v>
      </c>
      <c r="I60" s="43">
        <v>-4.4346935860499812</v>
      </c>
    </row>
    <row r="61" spans="1:9" x14ac:dyDescent="0.25">
      <c r="A61" s="41" t="s">
        <v>49</v>
      </c>
      <c r="B61" s="41" t="s">
        <v>50</v>
      </c>
      <c r="C61" s="41" t="s">
        <v>51</v>
      </c>
      <c r="D61" s="41" t="s">
        <v>877</v>
      </c>
      <c r="E61" s="41" t="s">
        <v>112</v>
      </c>
      <c r="F61" s="41">
        <v>34.44</v>
      </c>
      <c r="G61" s="43">
        <v>5.2561909719640072</v>
      </c>
      <c r="H61" s="43">
        <v>-9.1206333711434393</v>
      </c>
      <c r="I61" s="43">
        <v>-4.9554434724733163</v>
      </c>
    </row>
    <row r="62" spans="1:9" x14ac:dyDescent="0.25">
      <c r="A62" s="44" t="s">
        <v>49</v>
      </c>
      <c r="B62" s="44" t="s">
        <v>50</v>
      </c>
      <c r="C62" s="44" t="s">
        <v>51</v>
      </c>
      <c r="D62" s="44" t="s">
        <v>877</v>
      </c>
      <c r="E62" s="44" t="s">
        <v>113</v>
      </c>
      <c r="F62" s="44">
        <v>36.229999999999997</v>
      </c>
      <c r="G62" s="46">
        <v>6.5066938960744283</v>
      </c>
      <c r="H62" s="46">
        <v>-9.7650512416518378</v>
      </c>
      <c r="I62" s="46">
        <v>-5.9939337160975992</v>
      </c>
    </row>
    <row r="63" spans="1:9" x14ac:dyDescent="0.25">
      <c r="A63" s="41" t="s">
        <v>49</v>
      </c>
      <c r="B63" s="41" t="s">
        <v>50</v>
      </c>
      <c r="C63" s="41" t="s">
        <v>12</v>
      </c>
      <c r="D63" s="41" t="s">
        <v>877</v>
      </c>
      <c r="E63" s="41" t="s">
        <v>114</v>
      </c>
      <c r="F63" s="41">
        <v>2.56</v>
      </c>
      <c r="G63" s="43">
        <v>5.9114303699040995</v>
      </c>
      <c r="H63" s="43">
        <v>-8.6479114677770177</v>
      </c>
      <c r="I63" s="43">
        <v>-6.0422483131762021</v>
      </c>
    </row>
    <row r="64" spans="1:9" x14ac:dyDescent="0.25">
      <c r="A64" s="41" t="s">
        <v>49</v>
      </c>
      <c r="B64" s="41" t="s">
        <v>50</v>
      </c>
      <c r="C64" s="41" t="s">
        <v>12</v>
      </c>
      <c r="D64" s="41" t="s">
        <v>877</v>
      </c>
      <c r="E64" s="41" t="s">
        <v>115</v>
      </c>
      <c r="F64" s="41">
        <v>5.41</v>
      </c>
      <c r="G64" s="43">
        <v>5.8544427275990696</v>
      </c>
      <c r="H64" s="43">
        <v>-8.7554926581447798</v>
      </c>
      <c r="I64" s="43">
        <v>-6.5547194609642165</v>
      </c>
    </row>
    <row r="65" spans="1:9" x14ac:dyDescent="0.25">
      <c r="A65" s="41" t="s">
        <v>49</v>
      </c>
      <c r="B65" s="41" t="s">
        <v>50</v>
      </c>
      <c r="C65" s="41" t="s">
        <v>12</v>
      </c>
      <c r="D65" s="41" t="s">
        <v>877</v>
      </c>
      <c r="E65" s="41" t="s">
        <v>116</v>
      </c>
      <c r="F65" s="41">
        <v>7.46</v>
      </c>
      <c r="G65" s="43">
        <v>5.8531031103167974</v>
      </c>
      <c r="H65" s="43">
        <v>-9.0009060847870437</v>
      </c>
      <c r="I65" s="43">
        <v>-7.3174071242014573</v>
      </c>
    </row>
    <row r="66" spans="1:9" x14ac:dyDescent="0.25">
      <c r="A66" s="41" t="s">
        <v>49</v>
      </c>
      <c r="B66" s="41" t="s">
        <v>50</v>
      </c>
      <c r="C66" s="41" t="s">
        <v>12</v>
      </c>
      <c r="D66" s="41" t="s">
        <v>877</v>
      </c>
      <c r="E66" s="41" t="s">
        <v>117</v>
      </c>
      <c r="F66" s="41">
        <v>9.86</v>
      </c>
      <c r="G66" s="43">
        <v>5.5561778873081664</v>
      </c>
      <c r="H66" s="43">
        <v>-8.8219432226091232</v>
      </c>
      <c r="I66" s="43">
        <v>-6.9493933790880593</v>
      </c>
    </row>
    <row r="67" spans="1:9" x14ac:dyDescent="0.25">
      <c r="A67" s="41" t="s">
        <v>49</v>
      </c>
      <c r="B67" s="41" t="s">
        <v>50</v>
      </c>
      <c r="C67" s="41" t="s">
        <v>12</v>
      </c>
      <c r="D67" s="41" t="s">
        <v>877</v>
      </c>
      <c r="E67" s="41" t="s">
        <v>118</v>
      </c>
      <c r="F67" s="41">
        <v>12.08</v>
      </c>
      <c r="G67" s="43">
        <v>5.0004439577352233</v>
      </c>
      <c r="H67" s="43">
        <v>-9.2416998424421735</v>
      </c>
      <c r="I67" s="43">
        <v>-5.6828882312140454</v>
      </c>
    </row>
    <row r="68" spans="1:9" x14ac:dyDescent="0.25">
      <c r="A68" s="41" t="s">
        <v>49</v>
      </c>
      <c r="B68" s="41" t="s">
        <v>50</v>
      </c>
      <c r="C68" s="41" t="s">
        <v>12</v>
      </c>
      <c r="D68" s="41" t="s">
        <v>877</v>
      </c>
      <c r="E68" s="41" t="s">
        <v>119</v>
      </c>
      <c r="F68" s="41">
        <v>14.71</v>
      </c>
      <c r="G68" s="43">
        <v>5.2364864864864868</v>
      </c>
      <c r="H68" s="43">
        <v>-8.9252680887415448</v>
      </c>
      <c r="I68" s="43">
        <v>-4.4439248356176417</v>
      </c>
    </row>
    <row r="69" spans="1:9" x14ac:dyDescent="0.25">
      <c r="A69" s="41" t="s">
        <v>49</v>
      </c>
      <c r="B69" s="41" t="s">
        <v>50</v>
      </c>
      <c r="C69" s="41" t="s">
        <v>12</v>
      </c>
      <c r="D69" s="41" t="s">
        <v>877</v>
      </c>
      <c r="E69" s="41" t="s">
        <v>120</v>
      </c>
      <c r="F69" s="41">
        <v>17.66</v>
      </c>
      <c r="G69" s="43">
        <v>5.8754063944249246</v>
      </c>
      <c r="H69" s="43">
        <v>-9.3524577040684989</v>
      </c>
      <c r="I69" s="43">
        <v>-4.1811736816226412</v>
      </c>
    </row>
    <row r="70" spans="1:9" x14ac:dyDescent="0.25">
      <c r="A70" s="41" t="s">
        <v>49</v>
      </c>
      <c r="B70" s="41" t="s">
        <v>50</v>
      </c>
      <c r="C70" s="41" t="s">
        <v>12</v>
      </c>
      <c r="D70" s="41" t="s">
        <v>877</v>
      </c>
      <c r="E70" s="41" t="s">
        <v>121</v>
      </c>
      <c r="F70" s="41">
        <v>20.52</v>
      </c>
      <c r="G70" s="43">
        <v>5.8888940369735439</v>
      </c>
      <c r="H70" s="43">
        <v>-9.2688884111552046</v>
      </c>
      <c r="I70" s="43">
        <v>-3.9200640890216705</v>
      </c>
    </row>
    <row r="71" spans="1:9" x14ac:dyDescent="0.25">
      <c r="A71" s="41" t="s">
        <v>49</v>
      </c>
      <c r="B71" s="41" t="s">
        <v>50</v>
      </c>
      <c r="C71" s="41" t="s">
        <v>12</v>
      </c>
      <c r="D71" s="41" t="s">
        <v>877</v>
      </c>
      <c r="E71" s="41" t="s">
        <v>122</v>
      </c>
      <c r="F71" s="41">
        <v>23.18</v>
      </c>
      <c r="G71" s="43">
        <v>5.2894904274394126</v>
      </c>
      <c r="H71" s="43">
        <v>-9.3423774825257908</v>
      </c>
      <c r="I71" s="43">
        <v>-3.9236917370405759</v>
      </c>
    </row>
    <row r="72" spans="1:9" x14ac:dyDescent="0.25">
      <c r="A72" s="41" t="s">
        <v>49</v>
      </c>
      <c r="B72" s="41" t="s">
        <v>50</v>
      </c>
      <c r="C72" s="41" t="s">
        <v>12</v>
      </c>
      <c r="D72" s="41" t="s">
        <v>877</v>
      </c>
      <c r="E72" s="41" t="s">
        <v>123</v>
      </c>
      <c r="F72" s="41">
        <v>25.99</v>
      </c>
      <c r="G72" s="43">
        <v>6.3152919702081185</v>
      </c>
      <c r="H72" s="43">
        <v>-9.3849407248791454</v>
      </c>
      <c r="I72" s="43">
        <v>-4.7385243072758243</v>
      </c>
    </row>
    <row r="73" spans="1:9" x14ac:dyDescent="0.25">
      <c r="A73" s="41" t="s">
        <v>49</v>
      </c>
      <c r="B73" s="41" t="s">
        <v>50</v>
      </c>
      <c r="C73" s="41" t="s">
        <v>12</v>
      </c>
      <c r="D73" s="41" t="s">
        <v>877</v>
      </c>
      <c r="E73" s="41" t="s">
        <v>124</v>
      </c>
      <c r="F73" s="41">
        <v>29.19</v>
      </c>
      <c r="G73" s="43">
        <v>5.4075901974132066</v>
      </c>
      <c r="H73" s="43">
        <v>-9.0522311262980111</v>
      </c>
      <c r="I73" s="43">
        <v>-4.3846563628171502</v>
      </c>
    </row>
    <row r="74" spans="1:9" x14ac:dyDescent="0.25">
      <c r="A74" s="44" t="s">
        <v>49</v>
      </c>
      <c r="B74" s="44" t="s">
        <v>50</v>
      </c>
      <c r="C74" s="44" t="s">
        <v>12</v>
      </c>
      <c r="D74" s="44" t="s">
        <v>877</v>
      </c>
      <c r="E74" s="44" t="s">
        <v>125</v>
      </c>
      <c r="F74" s="44">
        <v>31.6</v>
      </c>
      <c r="G74" s="46">
        <v>6.0063935129234736</v>
      </c>
      <c r="H74" s="46">
        <v>-9.3836223024940519</v>
      </c>
      <c r="I74" s="46">
        <v>-5.1051599514658399</v>
      </c>
    </row>
    <row r="75" spans="1:9" x14ac:dyDescent="0.25">
      <c r="A75" s="41" t="s">
        <v>49</v>
      </c>
      <c r="B75" s="41" t="s">
        <v>126</v>
      </c>
      <c r="C75" s="41" t="s">
        <v>14</v>
      </c>
      <c r="D75" s="41" t="s">
        <v>877</v>
      </c>
      <c r="E75" s="41" t="s">
        <v>127</v>
      </c>
      <c r="F75" s="41">
        <v>1.71</v>
      </c>
      <c r="G75" s="43">
        <v>6.4136639584403037</v>
      </c>
      <c r="H75" s="43">
        <v>-9.5443971645248773</v>
      </c>
      <c r="I75" s="43">
        <v>-5.3858872160349689</v>
      </c>
    </row>
    <row r="76" spans="1:9" x14ac:dyDescent="0.25">
      <c r="A76" s="41" t="s">
        <v>49</v>
      </c>
      <c r="B76" s="41" t="s">
        <v>126</v>
      </c>
      <c r="C76" s="41" t="s">
        <v>14</v>
      </c>
      <c r="D76" s="41" t="s">
        <v>877</v>
      </c>
      <c r="E76" s="41" t="s">
        <v>128</v>
      </c>
      <c r="F76" s="41">
        <v>4.25</v>
      </c>
      <c r="G76" s="43">
        <v>6.4741499767116908</v>
      </c>
      <c r="H76" s="43">
        <v>-9.2358759451347971</v>
      </c>
      <c r="I76" s="43">
        <v>-6.057529020473714</v>
      </c>
    </row>
    <row r="77" spans="1:9" x14ac:dyDescent="0.25">
      <c r="A77" s="41" t="s">
        <v>49</v>
      </c>
      <c r="B77" s="41" t="s">
        <v>126</v>
      </c>
      <c r="C77" s="41" t="s">
        <v>14</v>
      </c>
      <c r="D77" s="41" t="s">
        <v>877</v>
      </c>
      <c r="E77" s="41" t="s">
        <v>129</v>
      </c>
      <c r="F77" s="41">
        <v>6.64</v>
      </c>
      <c r="G77" s="43">
        <v>6.7985605955304322</v>
      </c>
      <c r="H77" s="43">
        <v>-9.1969980566925287</v>
      </c>
      <c r="I77" s="43">
        <v>-6.7811941347701641</v>
      </c>
    </row>
    <row r="78" spans="1:9" x14ac:dyDescent="0.25">
      <c r="A78" s="41" t="s">
        <v>49</v>
      </c>
      <c r="B78" s="41" t="s">
        <v>126</v>
      </c>
      <c r="C78" s="41" t="s">
        <v>14</v>
      </c>
      <c r="D78" s="41" t="s">
        <v>877</v>
      </c>
      <c r="E78" s="41" t="s">
        <v>130</v>
      </c>
      <c r="F78" s="41">
        <v>9.36</v>
      </c>
      <c r="G78" s="43">
        <v>6.3125822947606949</v>
      </c>
      <c r="H78" s="43">
        <v>-9.3113997471154466</v>
      </c>
      <c r="I78" s="43">
        <v>-7.5673703122750684</v>
      </c>
    </row>
    <row r="79" spans="1:9" x14ac:dyDescent="0.25">
      <c r="A79" s="41" t="s">
        <v>49</v>
      </c>
      <c r="B79" s="41" t="s">
        <v>126</v>
      </c>
      <c r="C79" s="41" t="s">
        <v>14</v>
      </c>
      <c r="D79" s="41" t="s">
        <v>877</v>
      </c>
      <c r="E79" s="41" t="s">
        <v>131</v>
      </c>
      <c r="F79" s="41">
        <v>11.03</v>
      </c>
      <c r="G79" s="43">
        <v>6.0025716662884818</v>
      </c>
      <c r="H79" s="43">
        <v>-9.5434005617770925</v>
      </c>
      <c r="I79" s="43">
        <v>-7.4000830465094101</v>
      </c>
    </row>
    <row r="80" spans="1:9" x14ac:dyDescent="0.25">
      <c r="A80" s="41" t="s">
        <v>49</v>
      </c>
      <c r="B80" s="41" t="s">
        <v>126</v>
      </c>
      <c r="C80" s="41" t="s">
        <v>14</v>
      </c>
      <c r="D80" s="41" t="s">
        <v>877</v>
      </c>
      <c r="E80" s="41" t="s">
        <v>132</v>
      </c>
      <c r="F80" s="41">
        <v>13.63</v>
      </c>
      <c r="G80" s="43">
        <v>3.8530376851943915</v>
      </c>
      <c r="H80" s="43">
        <v>-9.3352559253905714</v>
      </c>
      <c r="I80" s="43">
        <v>-7.897942271271555</v>
      </c>
    </row>
    <row r="81" spans="1:9" x14ac:dyDescent="0.25">
      <c r="A81" s="41" t="s">
        <v>49</v>
      </c>
      <c r="B81" s="41" t="s">
        <v>126</v>
      </c>
      <c r="C81" s="41" t="s">
        <v>14</v>
      </c>
      <c r="D81" s="41" t="s">
        <v>877</v>
      </c>
      <c r="E81" s="41" t="s">
        <v>133</v>
      </c>
      <c r="F81" s="41">
        <v>15.56</v>
      </c>
      <c r="G81" s="43">
        <v>5.8389141353743117</v>
      </c>
      <c r="H81" s="43">
        <v>-9.6114394618707237</v>
      </c>
      <c r="I81" s="43">
        <v>-6.3323790899284145</v>
      </c>
    </row>
    <row r="82" spans="1:9" x14ac:dyDescent="0.25">
      <c r="A82" s="41" t="s">
        <v>49</v>
      </c>
      <c r="B82" s="41" t="s">
        <v>126</v>
      </c>
      <c r="C82" s="41" t="s">
        <v>14</v>
      </c>
      <c r="D82" s="41" t="s">
        <v>877</v>
      </c>
      <c r="E82" s="41" t="s">
        <v>134</v>
      </c>
      <c r="F82" s="41">
        <v>17.98</v>
      </c>
      <c r="G82" s="43">
        <v>5.9828657503295055</v>
      </c>
      <c r="H82" s="43">
        <v>-9.6891848574766417</v>
      </c>
      <c r="I82" s="43">
        <v>-5.1774291851832466</v>
      </c>
    </row>
    <row r="83" spans="1:9" x14ac:dyDescent="0.25">
      <c r="A83" s="41" t="s">
        <v>49</v>
      </c>
      <c r="B83" s="41" t="s">
        <v>126</v>
      </c>
      <c r="C83" s="41" t="s">
        <v>14</v>
      </c>
      <c r="D83" s="41" t="s">
        <v>877</v>
      </c>
      <c r="E83" s="41" t="s">
        <v>135</v>
      </c>
      <c r="F83" s="41">
        <v>20.79</v>
      </c>
      <c r="G83" s="43">
        <v>5.7565646307848546</v>
      </c>
      <c r="H83" s="43">
        <v>-9.6807760217921963</v>
      </c>
      <c r="I83" s="43">
        <v>-5.0435102013345032</v>
      </c>
    </row>
    <row r="84" spans="1:9" x14ac:dyDescent="0.25">
      <c r="A84" s="41" t="s">
        <v>49</v>
      </c>
      <c r="B84" s="41" t="s">
        <v>126</v>
      </c>
      <c r="C84" s="41" t="s">
        <v>14</v>
      </c>
      <c r="D84" s="41" t="s">
        <v>877</v>
      </c>
      <c r="E84" s="41" t="s">
        <v>136</v>
      </c>
      <c r="F84" s="41">
        <v>24.2</v>
      </c>
      <c r="G84" s="43">
        <v>5.9198882161155106</v>
      </c>
      <c r="H84" s="43">
        <v>-10.151722726514123</v>
      </c>
      <c r="I84" s="43">
        <v>-5.3364073130285057</v>
      </c>
    </row>
    <row r="85" spans="1:9" x14ac:dyDescent="0.25">
      <c r="A85" s="41" t="s">
        <v>49</v>
      </c>
      <c r="B85" s="41" t="s">
        <v>126</v>
      </c>
      <c r="C85" s="41" t="s">
        <v>14</v>
      </c>
      <c r="D85" s="41" t="s">
        <v>877</v>
      </c>
      <c r="E85" s="41" t="s">
        <v>137</v>
      </c>
      <c r="F85" s="41">
        <v>26.56</v>
      </c>
      <c r="G85" s="43">
        <v>6.1808867962147822</v>
      </c>
      <c r="H85" s="43">
        <v>-10.138953753808117</v>
      </c>
      <c r="I85" s="43">
        <v>-6.285685788053792</v>
      </c>
    </row>
    <row r="86" spans="1:9" x14ac:dyDescent="0.25">
      <c r="A86" s="41" t="s">
        <v>49</v>
      </c>
      <c r="B86" s="41" t="s">
        <v>126</v>
      </c>
      <c r="C86" s="41" t="s">
        <v>14</v>
      </c>
      <c r="D86" s="41" t="s">
        <v>877</v>
      </c>
      <c r="E86" s="41" t="s">
        <v>138</v>
      </c>
      <c r="F86" s="41">
        <v>28.79</v>
      </c>
      <c r="G86" s="43">
        <v>5.9340626978634434</v>
      </c>
      <c r="H86" s="43">
        <v>-10.226187638075249</v>
      </c>
      <c r="I86" s="43">
        <v>-5.784766368594136</v>
      </c>
    </row>
    <row r="87" spans="1:9" x14ac:dyDescent="0.25">
      <c r="A87" s="41" t="s">
        <v>49</v>
      </c>
      <c r="B87" s="41" t="s">
        <v>126</v>
      </c>
      <c r="C87" s="41" t="s">
        <v>14</v>
      </c>
      <c r="D87" s="41" t="s">
        <v>877</v>
      </c>
      <c r="E87" s="41" t="s">
        <v>139</v>
      </c>
      <c r="F87" s="41">
        <v>31.18</v>
      </c>
      <c r="G87" s="43">
        <v>5.5134034222113852</v>
      </c>
      <c r="H87" s="43">
        <v>-10.082095490791213</v>
      </c>
      <c r="I87" s="43">
        <v>-6.0166622482383936</v>
      </c>
    </row>
    <row r="88" spans="1:9" x14ac:dyDescent="0.25">
      <c r="A88" s="44" t="s">
        <v>49</v>
      </c>
      <c r="B88" s="44" t="s">
        <v>126</v>
      </c>
      <c r="C88" s="44" t="s">
        <v>14</v>
      </c>
      <c r="D88" s="44" t="s">
        <v>877</v>
      </c>
      <c r="E88" s="44" t="s">
        <v>140</v>
      </c>
      <c r="F88" s="44">
        <v>34.47</v>
      </c>
      <c r="G88" s="46">
        <v>5.6236492988184805</v>
      </c>
      <c r="H88" s="46">
        <v>-9.943775334421435</v>
      </c>
      <c r="I88" s="46">
        <v>-5.9155947584602924</v>
      </c>
    </row>
    <row r="89" spans="1:9" x14ac:dyDescent="0.25">
      <c r="A89" s="41" t="s">
        <v>49</v>
      </c>
      <c r="B89" s="41" t="s">
        <v>126</v>
      </c>
      <c r="C89" s="41" t="s">
        <v>14</v>
      </c>
      <c r="D89" s="41" t="s">
        <v>877</v>
      </c>
      <c r="E89" s="41" t="s">
        <v>141</v>
      </c>
      <c r="F89" s="41">
        <v>1.87</v>
      </c>
      <c r="G89" s="43">
        <v>5.673111248896153</v>
      </c>
      <c r="H89" s="43">
        <v>-9.7910044382087627</v>
      </c>
      <c r="I89" s="43">
        <v>-5.9759576055234724</v>
      </c>
    </row>
    <row r="90" spans="1:9" x14ac:dyDescent="0.25">
      <c r="A90" s="41" t="s">
        <v>49</v>
      </c>
      <c r="B90" s="41" t="s">
        <v>126</v>
      </c>
      <c r="C90" s="41" t="s">
        <v>14</v>
      </c>
      <c r="D90" s="41" t="s">
        <v>877</v>
      </c>
      <c r="E90" s="41" t="s">
        <v>142</v>
      </c>
      <c r="F90" s="41">
        <v>4.87</v>
      </c>
      <c r="G90" s="43">
        <v>5.1196559890315356</v>
      </c>
      <c r="H90" s="43">
        <v>-9.4445500267310827</v>
      </c>
      <c r="I90" s="43">
        <v>-5.7410623297518519</v>
      </c>
    </row>
    <row r="91" spans="1:9" x14ac:dyDescent="0.25">
      <c r="A91" s="41" t="s">
        <v>49</v>
      </c>
      <c r="B91" s="41" t="s">
        <v>126</v>
      </c>
      <c r="C91" s="41" t="s">
        <v>14</v>
      </c>
      <c r="D91" s="41" t="s">
        <v>877</v>
      </c>
      <c r="E91" s="41" t="s">
        <v>143</v>
      </c>
      <c r="F91" s="41">
        <v>7.21</v>
      </c>
      <c r="G91" s="43">
        <v>5.7377523280698712</v>
      </c>
      <c r="H91" s="43">
        <v>-9.937982580949928</v>
      </c>
      <c r="I91" s="43">
        <v>-6.4724387293622314</v>
      </c>
    </row>
    <row r="92" spans="1:9" x14ac:dyDescent="0.25">
      <c r="A92" s="41" t="s">
        <v>49</v>
      </c>
      <c r="B92" s="41" t="s">
        <v>126</v>
      </c>
      <c r="C92" s="41" t="s">
        <v>14</v>
      </c>
      <c r="D92" s="41" t="s">
        <v>877</v>
      </c>
      <c r="E92" s="41" t="s">
        <v>144</v>
      </c>
      <c r="F92" s="41">
        <v>10.98</v>
      </c>
      <c r="G92" s="43">
        <v>4.7730806027266208</v>
      </c>
      <c r="H92" s="43">
        <v>-10.073032634553535</v>
      </c>
      <c r="I92" s="43">
        <v>-5.0372783478942047</v>
      </c>
    </row>
    <row r="93" spans="1:9" x14ac:dyDescent="0.25">
      <c r="A93" s="41" t="s">
        <v>49</v>
      </c>
      <c r="B93" s="41" t="s">
        <v>126</v>
      </c>
      <c r="C93" s="41" t="s">
        <v>14</v>
      </c>
      <c r="D93" s="41" t="s">
        <v>877</v>
      </c>
      <c r="E93" s="41" t="s">
        <v>145</v>
      </c>
      <c r="F93" s="41">
        <v>13.27</v>
      </c>
      <c r="G93" s="43">
        <v>5.183946488294314</v>
      </c>
      <c r="H93" s="43">
        <v>-10.219647432542905</v>
      </c>
      <c r="I93" s="43">
        <v>-4.9039369504618779</v>
      </c>
    </row>
    <row r="94" spans="1:9" x14ac:dyDescent="0.25">
      <c r="A94" s="41" t="s">
        <v>49</v>
      </c>
      <c r="B94" s="41" t="s">
        <v>126</v>
      </c>
      <c r="C94" s="41" t="s">
        <v>14</v>
      </c>
      <c r="D94" s="41" t="s">
        <v>877</v>
      </c>
      <c r="E94" s="41" t="s">
        <v>146</v>
      </c>
      <c r="F94" s="41">
        <v>16.260000000000002</v>
      </c>
      <c r="G94" s="43">
        <v>5.5479365991132497</v>
      </c>
      <c r="H94" s="43">
        <v>-10.152625897754307</v>
      </c>
      <c r="I94" s="43">
        <v>-4.2403610896629349</v>
      </c>
    </row>
    <row r="95" spans="1:9" x14ac:dyDescent="0.25">
      <c r="A95" s="41" t="s">
        <v>49</v>
      </c>
      <c r="B95" s="41" t="s">
        <v>126</v>
      </c>
      <c r="C95" s="41" t="s">
        <v>14</v>
      </c>
      <c r="D95" s="41" t="s">
        <v>877</v>
      </c>
      <c r="E95" s="41" t="s">
        <v>147</v>
      </c>
      <c r="F95" s="41">
        <v>18.66</v>
      </c>
      <c r="G95" s="43">
        <v>5.3352516423258605</v>
      </c>
      <c r="H95" s="43">
        <v>-9.997768364538457</v>
      </c>
      <c r="I95" s="43">
        <v>-4.8028593275887541</v>
      </c>
    </row>
    <row r="96" spans="1:9" x14ac:dyDescent="0.25">
      <c r="A96" s="41" t="s">
        <v>49</v>
      </c>
      <c r="B96" s="41" t="s">
        <v>126</v>
      </c>
      <c r="C96" s="41" t="s">
        <v>14</v>
      </c>
      <c r="D96" s="41" t="s">
        <v>877</v>
      </c>
      <c r="E96" s="41" t="s">
        <v>148</v>
      </c>
      <c r="F96" s="41">
        <v>21.21</v>
      </c>
      <c r="G96" s="43">
        <v>5.2021629064413881</v>
      </c>
      <c r="H96" s="43">
        <v>-10.202518322815335</v>
      </c>
      <c r="I96" s="43">
        <v>-4.7364368897007001</v>
      </c>
    </row>
    <row r="97" spans="1:9" x14ac:dyDescent="0.25">
      <c r="A97" s="41" t="s">
        <v>49</v>
      </c>
      <c r="B97" s="41" t="s">
        <v>126</v>
      </c>
      <c r="C97" s="41" t="s">
        <v>14</v>
      </c>
      <c r="D97" s="41" t="s">
        <v>877</v>
      </c>
      <c r="E97" s="41" t="s">
        <v>149</v>
      </c>
      <c r="F97" s="41">
        <v>23.82</v>
      </c>
      <c r="G97" s="43">
        <v>5.8644350391176099</v>
      </c>
      <c r="H97" s="43">
        <v>-10.147850509587833</v>
      </c>
      <c r="I97" s="43">
        <v>-5.3151987451414424</v>
      </c>
    </row>
    <row r="98" spans="1:9" x14ac:dyDescent="0.25">
      <c r="A98" s="41" t="s">
        <v>49</v>
      </c>
      <c r="B98" s="41" t="s">
        <v>126</v>
      </c>
      <c r="C98" s="41" t="s">
        <v>14</v>
      </c>
      <c r="D98" s="41" t="s">
        <v>877</v>
      </c>
      <c r="E98" s="41" t="s">
        <v>150</v>
      </c>
      <c r="F98" s="41">
        <v>26.65</v>
      </c>
      <c r="G98" s="43">
        <v>5.5163516122250043</v>
      </c>
      <c r="H98" s="43">
        <v>-9.987989200075809</v>
      </c>
      <c r="I98" s="43">
        <v>-5.4353772521364565</v>
      </c>
    </row>
    <row r="99" spans="1:9" x14ac:dyDescent="0.25">
      <c r="A99" s="41" t="s">
        <v>49</v>
      </c>
      <c r="B99" s="41" t="s">
        <v>126</v>
      </c>
      <c r="C99" s="41" t="s">
        <v>14</v>
      </c>
      <c r="D99" s="41" t="s">
        <v>877</v>
      </c>
      <c r="E99" s="41" t="s">
        <v>151</v>
      </c>
      <c r="F99" s="41">
        <v>29.16</v>
      </c>
      <c r="G99" s="43">
        <v>5.7308159737080846</v>
      </c>
      <c r="H99" s="43">
        <v>-9.8661441328803665</v>
      </c>
      <c r="I99" s="43">
        <v>-5.5612606916304745</v>
      </c>
    </row>
    <row r="100" spans="1:9" x14ac:dyDescent="0.25">
      <c r="A100" s="41" t="s">
        <v>49</v>
      </c>
      <c r="B100" s="41" t="s">
        <v>126</v>
      </c>
      <c r="C100" s="41" t="s">
        <v>14</v>
      </c>
      <c r="D100" s="41" t="s">
        <v>877</v>
      </c>
      <c r="E100" s="41" t="s">
        <v>152</v>
      </c>
      <c r="F100" s="41">
        <v>31.83</v>
      </c>
      <c r="G100" s="43">
        <v>5.4867256637168147</v>
      </c>
      <c r="H100" s="43">
        <v>-9.8719265050732474</v>
      </c>
      <c r="I100" s="43">
        <v>-6.1166961623239562</v>
      </c>
    </row>
    <row r="101" spans="1:9" x14ac:dyDescent="0.25">
      <c r="A101" s="41" t="s">
        <v>49</v>
      </c>
      <c r="B101" s="41" t="s">
        <v>126</v>
      </c>
      <c r="C101" s="41" t="s">
        <v>14</v>
      </c>
      <c r="D101" s="41" t="s">
        <v>877</v>
      </c>
      <c r="E101" s="41" t="s">
        <v>153</v>
      </c>
      <c r="F101" s="41">
        <v>33.9</v>
      </c>
      <c r="G101" s="43">
        <v>5.6977535738597682</v>
      </c>
      <c r="H101" s="43">
        <v>-9.8803768658721811</v>
      </c>
      <c r="I101" s="43">
        <v>-5.8521311843195036</v>
      </c>
    </row>
    <row r="102" spans="1:9" x14ac:dyDescent="0.25">
      <c r="A102" s="41" t="s">
        <v>49</v>
      </c>
      <c r="B102" s="41" t="s">
        <v>126</v>
      </c>
      <c r="C102" s="41" t="s">
        <v>14</v>
      </c>
      <c r="D102" s="41" t="s">
        <v>877</v>
      </c>
      <c r="E102" s="41" t="s">
        <v>154</v>
      </c>
      <c r="F102" s="41">
        <v>36.770000000000003</v>
      </c>
      <c r="G102" s="43">
        <v>5.3007349632518377</v>
      </c>
      <c r="H102" s="43">
        <v>-9.8738781854543287</v>
      </c>
      <c r="I102" s="43">
        <v>-5.9504728715359132</v>
      </c>
    </row>
    <row r="103" spans="1:9" x14ac:dyDescent="0.25">
      <c r="A103" s="41" t="s">
        <v>49</v>
      </c>
      <c r="B103" s="41" t="s">
        <v>126</v>
      </c>
      <c r="C103" s="41" t="s">
        <v>14</v>
      </c>
      <c r="D103" s="41" t="s">
        <v>877</v>
      </c>
      <c r="E103" s="41" t="s">
        <v>155</v>
      </c>
      <c r="F103" s="41">
        <v>40.18</v>
      </c>
      <c r="G103" s="43">
        <v>5.7622599219384014</v>
      </c>
      <c r="H103" s="43">
        <v>-9.8542575688572942</v>
      </c>
      <c r="I103" s="43">
        <v>-5.7713096184011032</v>
      </c>
    </row>
    <row r="104" spans="1:9" x14ac:dyDescent="0.25">
      <c r="A104" s="41" t="s">
        <v>49</v>
      </c>
      <c r="B104" s="41" t="s">
        <v>126</v>
      </c>
      <c r="C104" s="41" t="s">
        <v>14</v>
      </c>
      <c r="D104" s="41" t="s">
        <v>877</v>
      </c>
      <c r="E104" s="41" t="s">
        <v>156</v>
      </c>
      <c r="F104" s="41">
        <v>43.06</v>
      </c>
      <c r="G104" s="43">
        <v>5.691018640557334</v>
      </c>
      <c r="H104" s="43">
        <v>-9.6366763502026771</v>
      </c>
      <c r="I104" s="43">
        <v>-5.3088047621807464</v>
      </c>
    </row>
    <row r="105" spans="1:9" x14ac:dyDescent="0.25">
      <c r="A105" s="41" t="s">
        <v>49</v>
      </c>
      <c r="B105" s="41" t="s">
        <v>126</v>
      </c>
      <c r="C105" s="41" t="s">
        <v>14</v>
      </c>
      <c r="D105" s="41" t="s">
        <v>877</v>
      </c>
      <c r="E105" s="41" t="s">
        <v>157</v>
      </c>
      <c r="F105" s="41">
        <v>45.65</v>
      </c>
      <c r="G105" s="43">
        <v>5.6449965963240301</v>
      </c>
      <c r="H105" s="43">
        <v>-9.5722189912338997</v>
      </c>
      <c r="I105" s="43">
        <v>-5.5577647738468929</v>
      </c>
    </row>
    <row r="106" spans="1:9" x14ac:dyDescent="0.25">
      <c r="A106" s="44" t="s">
        <v>49</v>
      </c>
      <c r="B106" s="44" t="s">
        <v>126</v>
      </c>
      <c r="C106" s="44" t="s">
        <v>14</v>
      </c>
      <c r="D106" s="44" t="s">
        <v>877</v>
      </c>
      <c r="E106" s="44" t="s">
        <v>158</v>
      </c>
      <c r="F106" s="44">
        <v>47.79</v>
      </c>
      <c r="G106" s="46">
        <v>5.3016313039769694</v>
      </c>
      <c r="H106" s="46">
        <v>-9.3375190441303335</v>
      </c>
      <c r="I106" s="46">
        <v>-3.8400531707052594</v>
      </c>
    </row>
    <row r="107" spans="1:9" x14ac:dyDescent="0.25">
      <c r="A107" s="41" t="s">
        <v>159</v>
      </c>
      <c r="B107" s="41" t="s">
        <v>160</v>
      </c>
      <c r="C107" s="41" t="s">
        <v>12</v>
      </c>
      <c r="D107" s="47" t="s">
        <v>864</v>
      </c>
      <c r="E107" s="41" t="s">
        <v>161</v>
      </c>
      <c r="F107" s="41">
        <v>13.75</v>
      </c>
      <c r="G107" s="41"/>
      <c r="H107" s="43">
        <v>-11.568200000000001</v>
      </c>
      <c r="I107" s="43">
        <v>-4.3941999999999997</v>
      </c>
    </row>
    <row r="108" spans="1:9" x14ac:dyDescent="0.25">
      <c r="A108" s="41" t="s">
        <v>159</v>
      </c>
      <c r="B108" s="41" t="s">
        <v>160</v>
      </c>
      <c r="C108" s="41" t="s">
        <v>12</v>
      </c>
      <c r="D108" s="47" t="s">
        <v>864</v>
      </c>
      <c r="E108" s="41" t="s">
        <v>162</v>
      </c>
      <c r="F108" s="41">
        <v>11.13</v>
      </c>
      <c r="G108" s="41"/>
      <c r="H108" s="43">
        <v>-11.482200000000001</v>
      </c>
      <c r="I108" s="43">
        <v>-3.5630000000000006</v>
      </c>
    </row>
    <row r="109" spans="1:9" x14ac:dyDescent="0.25">
      <c r="A109" s="41" t="s">
        <v>159</v>
      </c>
      <c r="B109" s="41" t="s">
        <v>160</v>
      </c>
      <c r="C109" s="41" t="s">
        <v>12</v>
      </c>
      <c r="D109" s="47" t="s">
        <v>864</v>
      </c>
      <c r="E109" s="41" t="s">
        <v>163</v>
      </c>
      <c r="F109" s="41">
        <v>8.9499999999999993</v>
      </c>
      <c r="G109" s="41"/>
      <c r="H109" s="43">
        <v>-11.503399999999999</v>
      </c>
      <c r="I109" s="43">
        <v>-3.6023999999999994</v>
      </c>
    </row>
    <row r="110" spans="1:9" x14ac:dyDescent="0.25">
      <c r="A110" s="41" t="s">
        <v>159</v>
      </c>
      <c r="B110" s="41" t="s">
        <v>160</v>
      </c>
      <c r="C110" s="41" t="s">
        <v>12</v>
      </c>
      <c r="D110" s="47" t="s">
        <v>864</v>
      </c>
      <c r="E110" s="41" t="s">
        <v>164</v>
      </c>
      <c r="F110" s="41">
        <v>6.62</v>
      </c>
      <c r="G110" s="41"/>
      <c r="H110" s="43">
        <v>-11.3222</v>
      </c>
      <c r="I110" s="43">
        <v>-3.7164000000000006</v>
      </c>
    </row>
    <row r="111" spans="1:9" x14ac:dyDescent="0.25">
      <c r="A111" s="41" t="s">
        <v>159</v>
      </c>
      <c r="B111" s="41" t="s">
        <v>160</v>
      </c>
      <c r="C111" s="41" t="s">
        <v>12</v>
      </c>
      <c r="D111" s="47" t="s">
        <v>864</v>
      </c>
      <c r="E111" s="41" t="s">
        <v>165</v>
      </c>
      <c r="F111" s="41">
        <v>3.63</v>
      </c>
      <c r="G111" s="41"/>
      <c r="H111" s="43">
        <v>-11.1844</v>
      </c>
      <c r="I111" s="43">
        <v>-2.9007999999999998</v>
      </c>
    </row>
    <row r="112" spans="1:9" x14ac:dyDescent="0.25">
      <c r="A112" s="41" t="s">
        <v>159</v>
      </c>
      <c r="B112" s="41" t="s">
        <v>126</v>
      </c>
      <c r="C112" s="41" t="s">
        <v>12</v>
      </c>
      <c r="D112" s="47" t="s">
        <v>864</v>
      </c>
      <c r="E112" s="41" t="s">
        <v>166</v>
      </c>
      <c r="F112" s="41">
        <v>16.93</v>
      </c>
      <c r="G112" s="41"/>
      <c r="H112" s="43">
        <v>-11.375</v>
      </c>
      <c r="I112" s="43">
        <v>-3.8578000000000001</v>
      </c>
    </row>
    <row r="113" spans="1:9" x14ac:dyDescent="0.25">
      <c r="A113" s="41" t="s">
        <v>159</v>
      </c>
      <c r="B113" s="41" t="s">
        <v>126</v>
      </c>
      <c r="C113" s="41" t="s">
        <v>12</v>
      </c>
      <c r="D113" s="47" t="s">
        <v>864</v>
      </c>
      <c r="E113" s="41" t="s">
        <v>167</v>
      </c>
      <c r="F113" s="41">
        <v>13.92</v>
      </c>
      <c r="G113" s="41"/>
      <c r="H113" s="43">
        <v>-11.484400000000001</v>
      </c>
      <c r="I113" s="43">
        <v>-4.0936000000000003</v>
      </c>
    </row>
    <row r="114" spans="1:9" x14ac:dyDescent="0.25">
      <c r="A114" s="41" t="s">
        <v>159</v>
      </c>
      <c r="B114" s="41" t="s">
        <v>126</v>
      </c>
      <c r="C114" s="41" t="s">
        <v>12</v>
      </c>
      <c r="D114" s="47" t="s">
        <v>864</v>
      </c>
      <c r="E114" s="41" t="s">
        <v>168</v>
      </c>
      <c r="F114" s="41">
        <v>11.29</v>
      </c>
      <c r="G114" s="41"/>
      <c r="H114" s="43">
        <v>-11.525599999999999</v>
      </c>
      <c r="I114" s="43">
        <v>-5.398600000000001</v>
      </c>
    </row>
    <row r="115" spans="1:9" x14ac:dyDescent="0.25">
      <c r="A115" s="41" t="s">
        <v>159</v>
      </c>
      <c r="B115" s="41" t="s">
        <v>126</v>
      </c>
      <c r="C115" s="41" t="s">
        <v>12</v>
      </c>
      <c r="D115" s="47" t="s">
        <v>864</v>
      </c>
      <c r="E115" s="41" t="s">
        <v>169</v>
      </c>
      <c r="F115" s="41">
        <v>8.18</v>
      </c>
      <c r="G115" s="41"/>
      <c r="H115" s="43">
        <v>-11.3024</v>
      </c>
      <c r="I115" s="43">
        <v>-5.4467999999999996</v>
      </c>
    </row>
    <row r="116" spans="1:9" x14ac:dyDescent="0.25">
      <c r="A116" s="41" t="s">
        <v>159</v>
      </c>
      <c r="B116" s="41" t="s">
        <v>126</v>
      </c>
      <c r="C116" s="41" t="s">
        <v>12</v>
      </c>
      <c r="D116" s="47" t="s">
        <v>864</v>
      </c>
      <c r="E116" s="41" t="s">
        <v>170</v>
      </c>
      <c r="F116" s="41">
        <v>5.55</v>
      </c>
      <c r="G116" s="41"/>
      <c r="H116" s="43">
        <v>-11.220799999999999</v>
      </c>
      <c r="I116" s="43">
        <v>-5.7549999999999999</v>
      </c>
    </row>
    <row r="117" spans="1:9" x14ac:dyDescent="0.25">
      <c r="A117" s="44" t="s">
        <v>159</v>
      </c>
      <c r="B117" s="44" t="s">
        <v>126</v>
      </c>
      <c r="C117" s="44" t="s">
        <v>12</v>
      </c>
      <c r="D117" s="48" t="s">
        <v>864</v>
      </c>
      <c r="E117" s="44" t="s">
        <v>171</v>
      </c>
      <c r="F117" s="44">
        <v>3.3</v>
      </c>
      <c r="G117" s="44"/>
      <c r="H117" s="46">
        <v>-11.1876</v>
      </c>
      <c r="I117" s="46">
        <v>-5.84</v>
      </c>
    </row>
    <row r="118" spans="1:9" x14ac:dyDescent="0.25">
      <c r="A118" s="41" t="s">
        <v>159</v>
      </c>
      <c r="B118" s="41" t="s">
        <v>160</v>
      </c>
      <c r="C118" s="41" t="s">
        <v>12</v>
      </c>
      <c r="D118" s="47" t="s">
        <v>864</v>
      </c>
      <c r="E118" s="41" t="s">
        <v>172</v>
      </c>
      <c r="F118" s="41">
        <v>12.84</v>
      </c>
      <c r="G118" s="41"/>
      <c r="H118" s="43">
        <v>-11.3636</v>
      </c>
      <c r="I118" s="43">
        <v>-5.6814</v>
      </c>
    </row>
    <row r="119" spans="1:9" x14ac:dyDescent="0.25">
      <c r="A119" s="41" t="s">
        <v>159</v>
      </c>
      <c r="B119" s="41" t="s">
        <v>160</v>
      </c>
      <c r="C119" s="41" t="s">
        <v>12</v>
      </c>
      <c r="D119" s="47" t="s">
        <v>864</v>
      </c>
      <c r="E119" s="41" t="s">
        <v>173</v>
      </c>
      <c r="F119" s="41">
        <v>10.19</v>
      </c>
      <c r="G119" s="41"/>
      <c r="H119" s="43">
        <v>-11.199</v>
      </c>
      <c r="I119" s="43">
        <v>-5.4751000000000003</v>
      </c>
    </row>
    <row r="120" spans="1:9" x14ac:dyDescent="0.25">
      <c r="A120" s="41" t="s">
        <v>159</v>
      </c>
      <c r="B120" s="41" t="s">
        <v>160</v>
      </c>
      <c r="C120" s="41" t="s">
        <v>12</v>
      </c>
      <c r="D120" s="47" t="s">
        <v>864</v>
      </c>
      <c r="E120" s="41" t="s">
        <v>174</v>
      </c>
      <c r="F120" s="41">
        <v>8.17</v>
      </c>
      <c r="G120" s="41"/>
      <c r="H120" s="43">
        <v>-11.419799999999999</v>
      </c>
      <c r="I120" s="43">
        <v>-5.0515999999999996</v>
      </c>
    </row>
    <row r="121" spans="1:9" x14ac:dyDescent="0.25">
      <c r="A121" s="41" t="s">
        <v>159</v>
      </c>
      <c r="B121" s="41" t="s">
        <v>160</v>
      </c>
      <c r="C121" s="41" t="s">
        <v>12</v>
      </c>
      <c r="D121" s="47" t="s">
        <v>864</v>
      </c>
      <c r="E121" s="41" t="s">
        <v>175</v>
      </c>
      <c r="F121" s="41">
        <v>5.8</v>
      </c>
      <c r="G121" s="41"/>
      <c r="H121" s="43">
        <v>-11.446200000000001</v>
      </c>
      <c r="I121" s="43">
        <v>-4.5786999999999995</v>
      </c>
    </row>
    <row r="122" spans="1:9" x14ac:dyDescent="0.25">
      <c r="A122" s="41" t="s">
        <v>159</v>
      </c>
      <c r="B122" s="41" t="s">
        <v>160</v>
      </c>
      <c r="C122" s="41" t="s">
        <v>12</v>
      </c>
      <c r="D122" s="47" t="s">
        <v>864</v>
      </c>
      <c r="E122" s="41" t="s">
        <v>176</v>
      </c>
      <c r="F122" s="41">
        <v>3.19</v>
      </c>
      <c r="G122" s="41"/>
      <c r="H122" s="43">
        <v>-11.420200000000001</v>
      </c>
      <c r="I122" s="43">
        <v>-3.7996000000000003</v>
      </c>
    </row>
    <row r="123" spans="1:9" x14ac:dyDescent="0.25">
      <c r="A123" s="41" t="s">
        <v>159</v>
      </c>
      <c r="B123" s="41" t="s">
        <v>126</v>
      </c>
      <c r="C123" s="41" t="s">
        <v>12</v>
      </c>
      <c r="D123" s="47" t="s">
        <v>864</v>
      </c>
      <c r="E123" s="41" t="s">
        <v>177</v>
      </c>
      <c r="F123" s="41">
        <v>12.84</v>
      </c>
      <c r="G123" s="41"/>
      <c r="H123" s="43">
        <v>-11.461399999999999</v>
      </c>
      <c r="I123" s="43">
        <v>-5.3547000000000002</v>
      </c>
    </row>
    <row r="124" spans="1:9" x14ac:dyDescent="0.25">
      <c r="A124" s="41" t="s">
        <v>159</v>
      </c>
      <c r="B124" s="41" t="s">
        <v>126</v>
      </c>
      <c r="C124" s="41" t="s">
        <v>12</v>
      </c>
      <c r="D124" s="47" t="s">
        <v>864</v>
      </c>
      <c r="E124" s="41" t="s">
        <v>178</v>
      </c>
      <c r="F124" s="41">
        <v>10.76</v>
      </c>
      <c r="G124" s="41"/>
      <c r="H124" s="43">
        <v>-11.295999999999998</v>
      </c>
      <c r="I124" s="43">
        <v>-5.5836000000000006</v>
      </c>
    </row>
    <row r="125" spans="1:9" x14ac:dyDescent="0.25">
      <c r="A125" s="41" t="s">
        <v>159</v>
      </c>
      <c r="B125" s="41" t="s">
        <v>126</v>
      </c>
      <c r="C125" s="41" t="s">
        <v>12</v>
      </c>
      <c r="D125" s="47" t="s">
        <v>864</v>
      </c>
      <c r="E125" s="41" t="s">
        <v>179</v>
      </c>
      <c r="F125" s="41">
        <v>8.07</v>
      </c>
      <c r="G125" s="41"/>
      <c r="H125" s="43">
        <v>-11.08</v>
      </c>
      <c r="I125" s="43">
        <v>-5.3669000000000002</v>
      </c>
    </row>
    <row r="126" spans="1:9" x14ac:dyDescent="0.25">
      <c r="A126" s="41" t="s">
        <v>159</v>
      </c>
      <c r="B126" s="41" t="s">
        <v>126</v>
      </c>
      <c r="C126" s="41" t="s">
        <v>12</v>
      </c>
      <c r="D126" s="47" t="s">
        <v>864</v>
      </c>
      <c r="E126" s="41" t="s">
        <v>180</v>
      </c>
      <c r="F126" s="41">
        <v>5.56</v>
      </c>
      <c r="G126" s="41"/>
      <c r="H126" s="43">
        <v>-11.138999999999999</v>
      </c>
      <c r="I126" s="43">
        <v>-5.2207999999999997</v>
      </c>
    </row>
    <row r="127" spans="1:9" x14ac:dyDescent="0.25">
      <c r="A127" s="44" t="s">
        <v>159</v>
      </c>
      <c r="B127" s="44" t="s">
        <v>126</v>
      </c>
      <c r="C127" s="44" t="s">
        <v>12</v>
      </c>
      <c r="D127" s="48" t="s">
        <v>864</v>
      </c>
      <c r="E127" s="44" t="s">
        <v>181</v>
      </c>
      <c r="F127" s="44">
        <v>3.36</v>
      </c>
      <c r="G127" s="44"/>
      <c r="H127" s="46">
        <v>-10.978999999999999</v>
      </c>
      <c r="I127" s="46">
        <v>-5.1822999999999997</v>
      </c>
    </row>
    <row r="128" spans="1:9" x14ac:dyDescent="0.25">
      <c r="A128" s="41" t="s">
        <v>159</v>
      </c>
      <c r="B128" s="41" t="s">
        <v>66</v>
      </c>
      <c r="C128" s="41" t="s">
        <v>12</v>
      </c>
      <c r="D128" s="47" t="s">
        <v>864</v>
      </c>
      <c r="E128" s="41" t="s">
        <v>182</v>
      </c>
      <c r="F128" s="41">
        <v>19.010000000000002</v>
      </c>
      <c r="G128" s="41"/>
      <c r="H128" s="43">
        <v>-11.823</v>
      </c>
      <c r="I128" s="43">
        <v>-4.9746000000000006</v>
      </c>
    </row>
    <row r="129" spans="1:9" x14ac:dyDescent="0.25">
      <c r="A129" s="41" t="s">
        <v>159</v>
      </c>
      <c r="B129" s="41" t="s">
        <v>66</v>
      </c>
      <c r="C129" s="41" t="s">
        <v>12</v>
      </c>
      <c r="D129" s="47" t="s">
        <v>864</v>
      </c>
      <c r="E129" s="41" t="s">
        <v>183</v>
      </c>
      <c r="F129" s="41">
        <v>16.21</v>
      </c>
      <c r="G129" s="41"/>
      <c r="H129" s="43">
        <v>-11.522</v>
      </c>
      <c r="I129" s="43">
        <v>-4.7429000000000006</v>
      </c>
    </row>
    <row r="130" spans="1:9" x14ac:dyDescent="0.25">
      <c r="A130" s="41" t="s">
        <v>159</v>
      </c>
      <c r="B130" s="41" t="s">
        <v>66</v>
      </c>
      <c r="C130" s="41" t="s">
        <v>12</v>
      </c>
      <c r="D130" s="47" t="s">
        <v>864</v>
      </c>
      <c r="E130" s="41" t="s">
        <v>184</v>
      </c>
      <c r="F130" s="41">
        <v>13.45</v>
      </c>
      <c r="G130" s="41"/>
      <c r="H130" s="43">
        <v>-11.453999999999997</v>
      </c>
      <c r="I130" s="43">
        <v>-4.7482000000000006</v>
      </c>
    </row>
    <row r="131" spans="1:9" x14ac:dyDescent="0.25">
      <c r="A131" s="41" t="s">
        <v>159</v>
      </c>
      <c r="B131" s="41" t="s">
        <v>66</v>
      </c>
      <c r="C131" s="41" t="s">
        <v>12</v>
      </c>
      <c r="D131" s="47" t="s">
        <v>864</v>
      </c>
      <c r="E131" s="41" t="s">
        <v>185</v>
      </c>
      <c r="F131" s="41">
        <v>11.21</v>
      </c>
      <c r="G131" s="41"/>
      <c r="H131" s="43">
        <v>-10.633199999999999</v>
      </c>
      <c r="I131" s="43">
        <v>-4.6717000000000004</v>
      </c>
    </row>
    <row r="132" spans="1:9" x14ac:dyDescent="0.25">
      <c r="A132" s="41" t="s">
        <v>159</v>
      </c>
      <c r="B132" s="41" t="s">
        <v>66</v>
      </c>
      <c r="C132" s="41" t="s">
        <v>12</v>
      </c>
      <c r="D132" s="47" t="s">
        <v>864</v>
      </c>
      <c r="E132" s="41" t="s">
        <v>186</v>
      </c>
      <c r="F132" s="41">
        <v>8.9700000000000006</v>
      </c>
      <c r="G132" s="41"/>
      <c r="H132" s="43">
        <v>-11.312399999999998</v>
      </c>
      <c r="I132" s="43">
        <v>-4.9565999999999999</v>
      </c>
    </row>
    <row r="133" spans="1:9" x14ac:dyDescent="0.25">
      <c r="A133" s="41" t="s">
        <v>159</v>
      </c>
      <c r="B133" s="41" t="s">
        <v>66</v>
      </c>
      <c r="C133" s="41" t="s">
        <v>12</v>
      </c>
      <c r="D133" s="47" t="s">
        <v>864</v>
      </c>
      <c r="E133" s="41" t="s">
        <v>187</v>
      </c>
      <c r="F133" s="41">
        <v>6.83</v>
      </c>
      <c r="G133" s="41"/>
      <c r="H133" s="43">
        <v>-11.237999999999998</v>
      </c>
      <c r="I133" s="43">
        <v>-4.0898999999999992</v>
      </c>
    </row>
    <row r="134" spans="1:9" x14ac:dyDescent="0.25">
      <c r="A134" s="41" t="s">
        <v>159</v>
      </c>
      <c r="B134" s="41" t="s">
        <v>66</v>
      </c>
      <c r="C134" s="41" t="s">
        <v>12</v>
      </c>
      <c r="D134" s="47" t="s">
        <v>864</v>
      </c>
      <c r="E134" s="41" t="s">
        <v>188</v>
      </c>
      <c r="F134" s="41">
        <v>4.1100000000000003</v>
      </c>
      <c r="G134" s="41"/>
      <c r="H134" s="43">
        <v>-11.276599999999998</v>
      </c>
      <c r="I134" s="43">
        <v>-4.3205999999999998</v>
      </c>
    </row>
    <row r="135" spans="1:9" x14ac:dyDescent="0.25">
      <c r="A135" s="41" t="s">
        <v>159</v>
      </c>
      <c r="B135" s="41" t="s">
        <v>50</v>
      </c>
      <c r="C135" s="41" t="s">
        <v>12</v>
      </c>
      <c r="D135" s="47" t="s">
        <v>864</v>
      </c>
      <c r="E135" s="41" t="s">
        <v>189</v>
      </c>
      <c r="F135" s="41">
        <v>20.170000000000002</v>
      </c>
      <c r="G135" s="41"/>
      <c r="H135" s="43">
        <v>-11.6012</v>
      </c>
      <c r="I135" s="43">
        <v>-4.1354999999999995</v>
      </c>
    </row>
    <row r="136" spans="1:9" x14ac:dyDescent="0.25">
      <c r="A136" s="41" t="s">
        <v>159</v>
      </c>
      <c r="B136" s="41" t="s">
        <v>50</v>
      </c>
      <c r="C136" s="41" t="s">
        <v>12</v>
      </c>
      <c r="D136" s="47" t="s">
        <v>864</v>
      </c>
      <c r="E136" s="41" t="s">
        <v>190</v>
      </c>
      <c r="F136" s="41">
        <v>17.72</v>
      </c>
      <c r="G136" s="41"/>
      <c r="H136" s="43">
        <v>-11.503399999999999</v>
      </c>
      <c r="I136" s="43">
        <v>-4.4691999999999998</v>
      </c>
    </row>
    <row r="137" spans="1:9" x14ac:dyDescent="0.25">
      <c r="A137" s="41" t="s">
        <v>159</v>
      </c>
      <c r="B137" s="41" t="s">
        <v>50</v>
      </c>
      <c r="C137" s="41" t="s">
        <v>12</v>
      </c>
      <c r="D137" s="47" t="s">
        <v>864</v>
      </c>
      <c r="E137" s="41" t="s">
        <v>191</v>
      </c>
      <c r="F137" s="41">
        <v>14.9</v>
      </c>
      <c r="G137" s="41"/>
      <c r="H137" s="43">
        <v>-11.595199999999998</v>
      </c>
      <c r="I137" s="43">
        <v>-3.9666999999999999</v>
      </c>
    </row>
    <row r="138" spans="1:9" x14ac:dyDescent="0.25">
      <c r="A138" s="41" t="s">
        <v>159</v>
      </c>
      <c r="B138" s="41" t="s">
        <v>50</v>
      </c>
      <c r="C138" s="41" t="s">
        <v>12</v>
      </c>
      <c r="D138" s="47" t="s">
        <v>864</v>
      </c>
      <c r="E138" s="41" t="s">
        <v>192</v>
      </c>
      <c r="F138" s="41">
        <v>12.53</v>
      </c>
      <c r="G138" s="41"/>
      <c r="H138" s="43">
        <v>-11.6106</v>
      </c>
      <c r="I138" s="43">
        <v>-4.5366</v>
      </c>
    </row>
    <row r="139" spans="1:9" x14ac:dyDescent="0.25">
      <c r="A139" s="41" t="s">
        <v>159</v>
      </c>
      <c r="B139" s="41" t="s">
        <v>50</v>
      </c>
      <c r="C139" s="41" t="s">
        <v>12</v>
      </c>
      <c r="D139" s="47" t="s">
        <v>864</v>
      </c>
      <c r="E139" s="41" t="s">
        <v>193</v>
      </c>
      <c r="F139" s="41">
        <v>9.51</v>
      </c>
      <c r="G139" s="41"/>
      <c r="H139" s="43">
        <v>-11.553599999999999</v>
      </c>
      <c r="I139" s="43">
        <v>-4.9073000000000002</v>
      </c>
    </row>
    <row r="140" spans="1:9" x14ac:dyDescent="0.25">
      <c r="A140" s="41" t="s">
        <v>159</v>
      </c>
      <c r="B140" s="41" t="s">
        <v>50</v>
      </c>
      <c r="C140" s="41" t="s">
        <v>12</v>
      </c>
      <c r="D140" s="47" t="s">
        <v>864</v>
      </c>
      <c r="E140" s="41" t="s">
        <v>194</v>
      </c>
      <c r="F140" s="41">
        <v>6.96</v>
      </c>
      <c r="G140" s="41"/>
      <c r="H140" s="43">
        <v>-11.377399999999998</v>
      </c>
      <c r="I140" s="43">
        <v>-4.5797999999999996</v>
      </c>
    </row>
    <row r="141" spans="1:9" x14ac:dyDescent="0.25">
      <c r="A141" s="44" t="s">
        <v>159</v>
      </c>
      <c r="B141" s="44" t="s">
        <v>50</v>
      </c>
      <c r="C141" s="44" t="s">
        <v>12</v>
      </c>
      <c r="D141" s="48" t="s">
        <v>864</v>
      </c>
      <c r="E141" s="44" t="s">
        <v>195</v>
      </c>
      <c r="F141" s="44">
        <v>4.4000000000000004</v>
      </c>
      <c r="G141" s="44"/>
      <c r="H141" s="46">
        <v>-11.191199999999998</v>
      </c>
      <c r="I141" s="46">
        <v>-5.3632999999999997</v>
      </c>
    </row>
    <row r="142" spans="1:9" x14ac:dyDescent="0.25">
      <c r="A142" s="41" t="s">
        <v>159</v>
      </c>
      <c r="B142" s="41" t="s">
        <v>196</v>
      </c>
      <c r="C142" s="41" t="s">
        <v>12</v>
      </c>
      <c r="D142" s="41" t="s">
        <v>865</v>
      </c>
      <c r="E142" s="41" t="s">
        <v>197</v>
      </c>
      <c r="F142" s="41">
        <v>56.26</v>
      </c>
      <c r="G142" s="41"/>
      <c r="H142" s="43">
        <v>-11.500999999999999</v>
      </c>
      <c r="I142" s="43">
        <v>-4.468799999999999</v>
      </c>
    </row>
    <row r="143" spans="1:9" x14ac:dyDescent="0.25">
      <c r="A143" s="41" t="s">
        <v>159</v>
      </c>
      <c r="B143" s="41" t="s">
        <v>196</v>
      </c>
      <c r="C143" s="41" t="s">
        <v>12</v>
      </c>
      <c r="D143" s="41" t="s">
        <v>865</v>
      </c>
      <c r="E143" s="41" t="s">
        <v>198</v>
      </c>
      <c r="F143" s="41">
        <v>53.04</v>
      </c>
      <c r="G143" s="41"/>
      <c r="H143" s="43">
        <v>-11.571199999999997</v>
      </c>
      <c r="I143" s="43">
        <v>-3.8734999999999999</v>
      </c>
    </row>
    <row r="144" spans="1:9" x14ac:dyDescent="0.25">
      <c r="A144" s="41" t="s">
        <v>159</v>
      </c>
      <c r="B144" s="41" t="s">
        <v>196</v>
      </c>
      <c r="C144" s="41" t="s">
        <v>12</v>
      </c>
      <c r="D144" s="41" t="s">
        <v>865</v>
      </c>
      <c r="E144" s="41" t="s">
        <v>199</v>
      </c>
      <c r="F144" s="41">
        <v>49.99</v>
      </c>
      <c r="G144" s="41"/>
      <c r="H144" s="43">
        <v>-11.6676</v>
      </c>
      <c r="I144" s="43">
        <v>-4.4121999999999995</v>
      </c>
    </row>
    <row r="145" spans="1:9" x14ac:dyDescent="0.25">
      <c r="A145" s="41" t="s">
        <v>159</v>
      </c>
      <c r="B145" s="41" t="s">
        <v>196</v>
      </c>
      <c r="C145" s="41" t="s">
        <v>12</v>
      </c>
      <c r="D145" s="41" t="s">
        <v>865</v>
      </c>
      <c r="E145" s="41" t="s">
        <v>200</v>
      </c>
      <c r="F145" s="41">
        <v>47</v>
      </c>
      <c r="G145" s="41"/>
      <c r="H145" s="43">
        <v>-11.7204</v>
      </c>
      <c r="I145" s="43">
        <v>-5.0645000000000007</v>
      </c>
    </row>
    <row r="146" spans="1:9" x14ac:dyDescent="0.25">
      <c r="A146" s="41" t="s">
        <v>159</v>
      </c>
      <c r="B146" s="41" t="s">
        <v>196</v>
      </c>
      <c r="C146" s="41" t="s">
        <v>12</v>
      </c>
      <c r="D146" s="41" t="s">
        <v>865</v>
      </c>
      <c r="E146" s="41" t="s">
        <v>201</v>
      </c>
      <c r="F146" s="41">
        <v>43.76</v>
      </c>
      <c r="G146" s="41"/>
      <c r="H146" s="43">
        <v>-11.643000000000001</v>
      </c>
      <c r="I146" s="43">
        <v>-4.8524000000000003</v>
      </c>
    </row>
    <row r="147" spans="1:9" x14ac:dyDescent="0.25">
      <c r="A147" s="41" t="s">
        <v>159</v>
      </c>
      <c r="B147" s="41" t="s">
        <v>196</v>
      </c>
      <c r="C147" s="41" t="s">
        <v>12</v>
      </c>
      <c r="D147" s="41" t="s">
        <v>865</v>
      </c>
      <c r="E147" s="41" t="s">
        <v>202</v>
      </c>
      <c r="F147" s="41">
        <v>39.85</v>
      </c>
      <c r="G147" s="41"/>
      <c r="H147" s="43">
        <v>-11.623199999999999</v>
      </c>
      <c r="I147" s="43">
        <v>-4.7172999999999998</v>
      </c>
    </row>
    <row r="148" spans="1:9" x14ac:dyDescent="0.25">
      <c r="A148" s="41" t="s">
        <v>159</v>
      </c>
      <c r="B148" s="41" t="s">
        <v>196</v>
      </c>
      <c r="C148" s="41" t="s">
        <v>12</v>
      </c>
      <c r="D148" s="41" t="s">
        <v>865</v>
      </c>
      <c r="E148" s="41" t="s">
        <v>203</v>
      </c>
      <c r="F148" s="41">
        <v>36.64</v>
      </c>
      <c r="G148" s="41"/>
      <c r="H148" s="43">
        <v>-11.737400000000001</v>
      </c>
      <c r="I148" s="43">
        <v>-4.8595999999999995</v>
      </c>
    </row>
    <row r="149" spans="1:9" x14ac:dyDescent="0.25">
      <c r="A149" s="41" t="s">
        <v>159</v>
      </c>
      <c r="B149" s="41" t="s">
        <v>196</v>
      </c>
      <c r="C149" s="41" t="s">
        <v>12</v>
      </c>
      <c r="D149" s="41" t="s">
        <v>865</v>
      </c>
      <c r="E149" s="41" t="s">
        <v>204</v>
      </c>
      <c r="F149" s="41">
        <v>33.19</v>
      </c>
      <c r="G149" s="41"/>
      <c r="H149" s="43">
        <v>-11.5832</v>
      </c>
      <c r="I149" s="43">
        <v>-5.1610999999999994</v>
      </c>
    </row>
    <row r="150" spans="1:9" x14ac:dyDescent="0.25">
      <c r="A150" s="41" t="s">
        <v>159</v>
      </c>
      <c r="B150" s="41" t="s">
        <v>196</v>
      </c>
      <c r="C150" s="41" t="s">
        <v>12</v>
      </c>
      <c r="D150" s="41" t="s">
        <v>865</v>
      </c>
      <c r="E150" s="41" t="s">
        <v>205</v>
      </c>
      <c r="F150" s="41">
        <v>29.32</v>
      </c>
      <c r="G150" s="41"/>
      <c r="H150" s="43">
        <v>-11.6934</v>
      </c>
      <c r="I150" s="43">
        <v>-4.5408000000000008</v>
      </c>
    </row>
    <row r="151" spans="1:9" x14ac:dyDescent="0.25">
      <c r="A151" s="41" t="s">
        <v>159</v>
      </c>
      <c r="B151" s="41" t="s">
        <v>196</v>
      </c>
      <c r="C151" s="41" t="s">
        <v>12</v>
      </c>
      <c r="D151" s="41" t="s">
        <v>865</v>
      </c>
      <c r="E151" s="41" t="s">
        <v>206</v>
      </c>
      <c r="F151" s="41">
        <v>25.98</v>
      </c>
      <c r="G151" s="41"/>
      <c r="H151" s="43">
        <v>-11.7926</v>
      </c>
      <c r="I151" s="43">
        <v>-4.5167000000000002</v>
      </c>
    </row>
    <row r="152" spans="1:9" x14ac:dyDescent="0.25">
      <c r="A152" s="41" t="s">
        <v>159</v>
      </c>
      <c r="B152" s="41" t="s">
        <v>196</v>
      </c>
      <c r="C152" s="41" t="s">
        <v>12</v>
      </c>
      <c r="D152" s="41" t="s">
        <v>865</v>
      </c>
      <c r="E152" s="41" t="s">
        <v>207</v>
      </c>
      <c r="F152" s="41">
        <v>23.13</v>
      </c>
      <c r="G152" s="41"/>
      <c r="H152" s="43">
        <v>-11.625399999999999</v>
      </c>
      <c r="I152" s="43">
        <v>-4.5752000000000006</v>
      </c>
    </row>
    <row r="153" spans="1:9" x14ac:dyDescent="0.25">
      <c r="A153" s="41" t="s">
        <v>159</v>
      </c>
      <c r="B153" s="41" t="s">
        <v>196</v>
      </c>
      <c r="C153" s="41" t="s">
        <v>12</v>
      </c>
      <c r="D153" s="41" t="s">
        <v>865</v>
      </c>
      <c r="E153" s="41" t="s">
        <v>208</v>
      </c>
      <c r="F153" s="41">
        <v>19.89</v>
      </c>
      <c r="G153" s="41"/>
      <c r="H153" s="43">
        <v>-11.818999999999999</v>
      </c>
      <c r="I153" s="43">
        <v>-4.8729000000000005</v>
      </c>
    </row>
    <row r="154" spans="1:9" x14ac:dyDescent="0.25">
      <c r="A154" s="41" t="s">
        <v>159</v>
      </c>
      <c r="B154" s="41" t="s">
        <v>196</v>
      </c>
      <c r="C154" s="41" t="s">
        <v>12</v>
      </c>
      <c r="D154" s="41" t="s">
        <v>865</v>
      </c>
      <c r="E154" s="41" t="s">
        <v>209</v>
      </c>
      <c r="F154" s="41">
        <v>16.02</v>
      </c>
      <c r="G154" s="41"/>
      <c r="H154" s="43">
        <v>-11.511199999999999</v>
      </c>
      <c r="I154" s="43">
        <v>-5.1779999999999999</v>
      </c>
    </row>
    <row r="155" spans="1:9" x14ac:dyDescent="0.25">
      <c r="A155" s="41" t="s">
        <v>159</v>
      </c>
      <c r="B155" s="41" t="s">
        <v>196</v>
      </c>
      <c r="C155" s="41" t="s">
        <v>12</v>
      </c>
      <c r="D155" s="41" t="s">
        <v>865</v>
      </c>
      <c r="E155" s="41" t="s">
        <v>210</v>
      </c>
      <c r="F155" s="41">
        <v>13.49</v>
      </c>
      <c r="G155" s="41"/>
      <c r="H155" s="43">
        <v>-11.554399999999999</v>
      </c>
      <c r="I155" s="43">
        <v>-6.1635000000000018</v>
      </c>
    </row>
    <row r="156" spans="1:9" x14ac:dyDescent="0.25">
      <c r="A156" s="41" t="s">
        <v>159</v>
      </c>
      <c r="B156" s="41" t="s">
        <v>196</v>
      </c>
      <c r="C156" s="41" t="s">
        <v>12</v>
      </c>
      <c r="D156" s="41" t="s">
        <v>865</v>
      </c>
      <c r="E156" s="41" t="s">
        <v>211</v>
      </c>
      <c r="F156" s="41">
        <v>9.9</v>
      </c>
      <c r="G156" s="41"/>
      <c r="H156" s="43">
        <v>-11.696199999999999</v>
      </c>
      <c r="I156" s="43">
        <v>-6.0864000000000011</v>
      </c>
    </row>
    <row r="157" spans="1:9" x14ac:dyDescent="0.25">
      <c r="A157" s="41" t="s">
        <v>159</v>
      </c>
      <c r="B157" s="41" t="s">
        <v>196</v>
      </c>
      <c r="C157" s="41" t="s">
        <v>12</v>
      </c>
      <c r="D157" s="41" t="s">
        <v>865</v>
      </c>
      <c r="E157" s="41" t="s">
        <v>212</v>
      </c>
      <c r="F157" s="41">
        <v>6.29</v>
      </c>
      <c r="G157" s="41"/>
      <c r="H157" s="43">
        <v>-11.685399999999998</v>
      </c>
      <c r="I157" s="43">
        <v>-5.6871000000000009</v>
      </c>
    </row>
    <row r="158" spans="1:9" x14ac:dyDescent="0.25">
      <c r="A158" s="44" t="s">
        <v>159</v>
      </c>
      <c r="B158" s="44" t="s">
        <v>196</v>
      </c>
      <c r="C158" s="44" t="s">
        <v>12</v>
      </c>
      <c r="D158" s="44" t="s">
        <v>865</v>
      </c>
      <c r="E158" s="44" t="s">
        <v>213</v>
      </c>
      <c r="F158" s="44">
        <v>2.99</v>
      </c>
      <c r="G158" s="44"/>
      <c r="H158" s="46">
        <v>-11.366399999999999</v>
      </c>
      <c r="I158" s="46">
        <v>-6.2656000000000001</v>
      </c>
    </row>
    <row r="159" spans="1:9" x14ac:dyDescent="0.25">
      <c r="A159" s="41" t="s">
        <v>159</v>
      </c>
      <c r="B159" s="41" t="s">
        <v>196</v>
      </c>
      <c r="C159" s="41" t="s">
        <v>12</v>
      </c>
      <c r="D159" s="41" t="s">
        <v>865</v>
      </c>
      <c r="E159" s="41" t="s">
        <v>214</v>
      </c>
      <c r="F159" s="41">
        <v>57.68</v>
      </c>
      <c r="G159" s="41"/>
      <c r="H159" s="43">
        <v>-11.4322</v>
      </c>
      <c r="I159" s="43">
        <v>-4.1396999999999995</v>
      </c>
    </row>
    <row r="160" spans="1:9" x14ac:dyDescent="0.25">
      <c r="A160" s="41" t="s">
        <v>159</v>
      </c>
      <c r="B160" s="41" t="s">
        <v>196</v>
      </c>
      <c r="C160" s="41" t="s">
        <v>12</v>
      </c>
      <c r="D160" s="41" t="s">
        <v>865</v>
      </c>
      <c r="E160" s="41" t="s">
        <v>215</v>
      </c>
      <c r="F160" s="41">
        <v>54.55</v>
      </c>
      <c r="G160" s="41"/>
      <c r="H160" s="43">
        <v>-11.2</v>
      </c>
      <c r="I160" s="43">
        <v>-3.7625999999999999</v>
      </c>
    </row>
    <row r="161" spans="1:9" x14ac:dyDescent="0.25">
      <c r="A161" s="41" t="s">
        <v>159</v>
      </c>
      <c r="B161" s="41" t="s">
        <v>196</v>
      </c>
      <c r="C161" s="41" t="s">
        <v>12</v>
      </c>
      <c r="D161" s="41" t="s">
        <v>865</v>
      </c>
      <c r="E161" s="41" t="s">
        <v>216</v>
      </c>
      <c r="F161" s="41">
        <v>51.07</v>
      </c>
      <c r="G161" s="41"/>
      <c r="H161" s="43">
        <v>-11.452199999999998</v>
      </c>
      <c r="I161" s="43">
        <v>-3.4342999999999999</v>
      </c>
    </row>
    <row r="162" spans="1:9" x14ac:dyDescent="0.25">
      <c r="A162" s="41" t="s">
        <v>159</v>
      </c>
      <c r="B162" s="41" t="s">
        <v>196</v>
      </c>
      <c r="C162" s="41" t="s">
        <v>12</v>
      </c>
      <c r="D162" s="41" t="s">
        <v>865</v>
      </c>
      <c r="E162" s="41" t="s">
        <v>217</v>
      </c>
      <c r="F162" s="41">
        <v>47.78</v>
      </c>
      <c r="G162" s="41"/>
      <c r="H162" s="43">
        <v>-11.4244</v>
      </c>
      <c r="I162" s="43">
        <v>-3.5665999999999993</v>
      </c>
    </row>
    <row r="163" spans="1:9" x14ac:dyDescent="0.25">
      <c r="A163" s="41" t="s">
        <v>159</v>
      </c>
      <c r="B163" s="41" t="s">
        <v>196</v>
      </c>
      <c r="C163" s="41" t="s">
        <v>12</v>
      </c>
      <c r="D163" s="41" t="s">
        <v>865</v>
      </c>
      <c r="E163" s="41" t="s">
        <v>218</v>
      </c>
      <c r="F163" s="41">
        <v>44.22</v>
      </c>
      <c r="G163" s="41"/>
      <c r="H163" s="43">
        <v>-11.1318</v>
      </c>
      <c r="I163" s="43">
        <v>-3.3373000000000004</v>
      </c>
    </row>
    <row r="164" spans="1:9" x14ac:dyDescent="0.25">
      <c r="A164" s="41" t="s">
        <v>159</v>
      </c>
      <c r="B164" s="41" t="s">
        <v>196</v>
      </c>
      <c r="C164" s="41" t="s">
        <v>12</v>
      </c>
      <c r="D164" s="41" t="s">
        <v>865</v>
      </c>
      <c r="E164" s="41" t="s">
        <v>219</v>
      </c>
      <c r="F164" s="41">
        <v>40.65</v>
      </c>
      <c r="G164" s="41"/>
      <c r="H164" s="43">
        <v>-11.4884</v>
      </c>
      <c r="I164" s="43">
        <v>-3.4279999999999999</v>
      </c>
    </row>
    <row r="165" spans="1:9" x14ac:dyDescent="0.25">
      <c r="A165" s="41" t="s">
        <v>159</v>
      </c>
      <c r="B165" s="41" t="s">
        <v>196</v>
      </c>
      <c r="C165" s="41" t="s">
        <v>12</v>
      </c>
      <c r="D165" s="41" t="s">
        <v>865</v>
      </c>
      <c r="E165" s="41" t="s">
        <v>220</v>
      </c>
      <c r="F165" s="41">
        <v>37.340000000000003</v>
      </c>
      <c r="G165" s="41"/>
      <c r="H165" s="43">
        <v>-11.388199999999999</v>
      </c>
      <c r="I165" s="43">
        <v>-3.6814999999999998</v>
      </c>
    </row>
    <row r="166" spans="1:9" x14ac:dyDescent="0.25">
      <c r="A166" s="41" t="s">
        <v>159</v>
      </c>
      <c r="B166" s="41" t="s">
        <v>196</v>
      </c>
      <c r="C166" s="41" t="s">
        <v>12</v>
      </c>
      <c r="D166" s="41" t="s">
        <v>865</v>
      </c>
      <c r="E166" s="41" t="s">
        <v>221</v>
      </c>
      <c r="F166" s="41">
        <v>33.89</v>
      </c>
      <c r="G166" s="41"/>
      <c r="H166" s="43">
        <v>-11.2842</v>
      </c>
      <c r="I166" s="43">
        <v>-4.5250000000000004</v>
      </c>
    </row>
    <row r="167" spans="1:9" x14ac:dyDescent="0.25">
      <c r="A167" s="41" t="s">
        <v>159</v>
      </c>
      <c r="B167" s="41" t="s">
        <v>196</v>
      </c>
      <c r="C167" s="41" t="s">
        <v>12</v>
      </c>
      <c r="D167" s="41" t="s">
        <v>865</v>
      </c>
      <c r="E167" s="41" t="s">
        <v>222</v>
      </c>
      <c r="F167" s="41">
        <v>30.61</v>
      </c>
      <c r="G167" s="41"/>
      <c r="H167" s="43">
        <v>-11.257</v>
      </c>
      <c r="I167" s="43">
        <v>-4.8803000000000001</v>
      </c>
    </row>
    <row r="168" spans="1:9" x14ac:dyDescent="0.25">
      <c r="A168" s="41" t="s">
        <v>159</v>
      </c>
      <c r="B168" s="41" t="s">
        <v>196</v>
      </c>
      <c r="C168" s="41" t="s">
        <v>12</v>
      </c>
      <c r="D168" s="41" t="s">
        <v>865</v>
      </c>
      <c r="E168" s="41" t="s">
        <v>223</v>
      </c>
      <c r="F168" s="41">
        <v>27.44</v>
      </c>
      <c r="G168" s="41"/>
      <c r="H168" s="43">
        <v>-11.2728</v>
      </c>
      <c r="I168" s="43">
        <v>-4.5781999999999989</v>
      </c>
    </row>
    <row r="169" spans="1:9" x14ac:dyDescent="0.25">
      <c r="A169" s="41" t="s">
        <v>159</v>
      </c>
      <c r="B169" s="41" t="s">
        <v>196</v>
      </c>
      <c r="C169" s="41" t="s">
        <v>12</v>
      </c>
      <c r="D169" s="41" t="s">
        <v>865</v>
      </c>
      <c r="E169" s="41" t="s">
        <v>224</v>
      </c>
      <c r="F169" s="41">
        <v>23.88</v>
      </c>
      <c r="G169" s="41"/>
      <c r="H169" s="43">
        <v>-11.250200000000001</v>
      </c>
      <c r="I169" s="43">
        <v>-4.8808999999999987</v>
      </c>
    </row>
    <row r="170" spans="1:9" x14ac:dyDescent="0.25">
      <c r="A170" s="41" t="s">
        <v>159</v>
      </c>
      <c r="B170" s="41" t="s">
        <v>196</v>
      </c>
      <c r="C170" s="41" t="s">
        <v>12</v>
      </c>
      <c r="D170" s="41" t="s">
        <v>865</v>
      </c>
      <c r="E170" s="41" t="s">
        <v>225</v>
      </c>
      <c r="F170" s="41">
        <v>20.89</v>
      </c>
      <c r="G170" s="41"/>
      <c r="H170" s="43">
        <v>-11.2476</v>
      </c>
      <c r="I170" s="43">
        <v>-4.509199999999999</v>
      </c>
    </row>
    <row r="171" spans="1:9" x14ac:dyDescent="0.25">
      <c r="A171" s="41" t="s">
        <v>159</v>
      </c>
      <c r="B171" s="41" t="s">
        <v>196</v>
      </c>
      <c r="C171" s="41" t="s">
        <v>12</v>
      </c>
      <c r="D171" s="41" t="s">
        <v>865</v>
      </c>
      <c r="E171" s="41" t="s">
        <v>226</v>
      </c>
      <c r="F171" s="41">
        <v>17.46</v>
      </c>
      <c r="G171" s="41"/>
      <c r="H171" s="43">
        <v>-11.3626</v>
      </c>
      <c r="I171" s="43">
        <v>-3.758</v>
      </c>
    </row>
    <row r="172" spans="1:9" x14ac:dyDescent="0.25">
      <c r="A172" s="41" t="s">
        <v>159</v>
      </c>
      <c r="B172" s="41" t="s">
        <v>196</v>
      </c>
      <c r="C172" s="41" t="s">
        <v>12</v>
      </c>
      <c r="D172" s="41" t="s">
        <v>865</v>
      </c>
      <c r="E172" s="41" t="s">
        <v>227</v>
      </c>
      <c r="F172" s="41">
        <v>14.24</v>
      </c>
      <c r="G172" s="41"/>
      <c r="H172" s="43">
        <v>-11.298</v>
      </c>
      <c r="I172" s="43">
        <v>-3.4603999999999999</v>
      </c>
    </row>
    <row r="173" spans="1:9" x14ac:dyDescent="0.25">
      <c r="A173" s="41" t="s">
        <v>159</v>
      </c>
      <c r="B173" s="41" t="s">
        <v>196</v>
      </c>
      <c r="C173" s="41" t="s">
        <v>12</v>
      </c>
      <c r="D173" s="41" t="s">
        <v>865</v>
      </c>
      <c r="E173" s="41" t="s">
        <v>228</v>
      </c>
      <c r="F173" s="41">
        <v>10.71</v>
      </c>
      <c r="G173" s="41"/>
      <c r="H173" s="43">
        <v>-11.245399999999998</v>
      </c>
      <c r="I173" s="43">
        <v>-3.3012000000000001</v>
      </c>
    </row>
    <row r="174" spans="1:9" x14ac:dyDescent="0.25">
      <c r="A174" s="44" t="s">
        <v>159</v>
      </c>
      <c r="B174" s="44" t="s">
        <v>196</v>
      </c>
      <c r="C174" s="44" t="s">
        <v>12</v>
      </c>
      <c r="D174" s="44" t="s">
        <v>865</v>
      </c>
      <c r="E174" s="44" t="s">
        <v>229</v>
      </c>
      <c r="F174" s="44">
        <v>7.19</v>
      </c>
      <c r="G174" s="44"/>
      <c r="H174" s="46">
        <v>-10.887400000000001</v>
      </c>
      <c r="I174" s="46">
        <v>-3.6970000000000001</v>
      </c>
    </row>
    <row r="175" spans="1:9" x14ac:dyDescent="0.25">
      <c r="A175" s="41" t="s">
        <v>230</v>
      </c>
      <c r="B175" s="41" t="s">
        <v>160</v>
      </c>
      <c r="C175" s="41" t="s">
        <v>231</v>
      </c>
      <c r="D175" s="41" t="s">
        <v>864</v>
      </c>
      <c r="E175" s="41" t="s">
        <v>232</v>
      </c>
      <c r="F175" s="41">
        <v>19.190000000000001</v>
      </c>
      <c r="G175" s="41"/>
      <c r="H175" s="43">
        <v>-12.3058</v>
      </c>
      <c r="I175" s="43">
        <v>-5.9606000000000003</v>
      </c>
    </row>
    <row r="176" spans="1:9" x14ac:dyDescent="0.25">
      <c r="A176" s="41" t="s">
        <v>230</v>
      </c>
      <c r="B176" s="41" t="s">
        <v>160</v>
      </c>
      <c r="C176" s="41" t="s">
        <v>231</v>
      </c>
      <c r="D176" s="41" t="s">
        <v>864</v>
      </c>
      <c r="E176" s="41" t="s">
        <v>233</v>
      </c>
      <c r="F176" s="41">
        <v>16.440000000000001</v>
      </c>
      <c r="G176" s="41"/>
      <c r="H176" s="43">
        <v>-12.277000000000001</v>
      </c>
      <c r="I176" s="43">
        <v>-5.4262000000000015</v>
      </c>
    </row>
    <row r="177" spans="1:9" x14ac:dyDescent="0.25">
      <c r="A177" s="41" t="s">
        <v>230</v>
      </c>
      <c r="B177" s="41" t="s">
        <v>160</v>
      </c>
      <c r="C177" s="41" t="s">
        <v>231</v>
      </c>
      <c r="D177" s="41" t="s">
        <v>864</v>
      </c>
      <c r="E177" s="41" t="s">
        <v>234</v>
      </c>
      <c r="F177" s="41">
        <v>13.38</v>
      </c>
      <c r="G177" s="41"/>
      <c r="H177" s="43">
        <v>-12.189400000000001</v>
      </c>
      <c r="I177" s="43">
        <v>-5.2851999999999997</v>
      </c>
    </row>
    <row r="178" spans="1:9" x14ac:dyDescent="0.25">
      <c r="A178" s="41" t="s">
        <v>230</v>
      </c>
      <c r="B178" s="41" t="s">
        <v>160</v>
      </c>
      <c r="C178" s="41" t="s">
        <v>231</v>
      </c>
      <c r="D178" s="41" t="s">
        <v>864</v>
      </c>
      <c r="E178" s="41" t="s">
        <v>235</v>
      </c>
      <c r="F178" s="41">
        <v>10.59</v>
      </c>
      <c r="G178" s="41"/>
      <c r="H178" s="43">
        <v>-12.281799999999999</v>
      </c>
      <c r="I178" s="43">
        <v>-4.9089999999999998</v>
      </c>
    </row>
    <row r="179" spans="1:9" x14ac:dyDescent="0.25">
      <c r="A179" s="41" t="s">
        <v>230</v>
      </c>
      <c r="B179" s="41" t="s">
        <v>160</v>
      </c>
      <c r="C179" s="41" t="s">
        <v>231</v>
      </c>
      <c r="D179" s="41" t="s">
        <v>864</v>
      </c>
      <c r="E179" s="41" t="s">
        <v>236</v>
      </c>
      <c r="F179" s="41">
        <v>7.86</v>
      </c>
      <c r="G179" s="41"/>
      <c r="H179" s="43">
        <v>-12.2094</v>
      </c>
      <c r="I179" s="43">
        <v>-3.7141999999999995</v>
      </c>
    </row>
    <row r="180" spans="1:9" x14ac:dyDescent="0.25">
      <c r="A180" s="41" t="s">
        <v>230</v>
      </c>
      <c r="B180" s="41" t="s">
        <v>160</v>
      </c>
      <c r="C180" s="41" t="s">
        <v>231</v>
      </c>
      <c r="D180" s="41" t="s">
        <v>864</v>
      </c>
      <c r="E180" s="41" t="s">
        <v>237</v>
      </c>
      <c r="F180" s="41">
        <v>5.38</v>
      </c>
      <c r="G180" s="41"/>
      <c r="H180" s="43">
        <v>-12.106999999999999</v>
      </c>
      <c r="I180" s="43">
        <v>-3.6836000000000002</v>
      </c>
    </row>
    <row r="181" spans="1:9" x14ac:dyDescent="0.25">
      <c r="A181" s="44" t="s">
        <v>230</v>
      </c>
      <c r="B181" s="44" t="s">
        <v>160</v>
      </c>
      <c r="C181" s="44" t="s">
        <v>231</v>
      </c>
      <c r="D181" s="44" t="s">
        <v>864</v>
      </c>
      <c r="E181" s="44" t="s">
        <v>238</v>
      </c>
      <c r="F181" s="44">
        <v>2.0299999999999998</v>
      </c>
      <c r="G181" s="44"/>
      <c r="H181" s="46">
        <v>-12.3962</v>
      </c>
      <c r="I181" s="46">
        <v>-3.7439999999999998</v>
      </c>
    </row>
    <row r="182" spans="1:9" x14ac:dyDescent="0.25">
      <c r="A182" s="41" t="s">
        <v>230</v>
      </c>
      <c r="B182" s="41" t="s">
        <v>239</v>
      </c>
      <c r="C182" s="41" t="s">
        <v>231</v>
      </c>
      <c r="D182" s="41" t="s">
        <v>865</v>
      </c>
      <c r="E182" s="41" t="s">
        <v>240</v>
      </c>
      <c r="F182" s="41">
        <v>58.04</v>
      </c>
      <c r="G182" s="41"/>
      <c r="H182" s="43">
        <v>-12.2136</v>
      </c>
      <c r="I182" s="43">
        <v>-6.3657000000000004</v>
      </c>
    </row>
    <row r="183" spans="1:9" x14ac:dyDescent="0.25">
      <c r="A183" s="41" t="s">
        <v>230</v>
      </c>
      <c r="B183" s="41" t="s">
        <v>239</v>
      </c>
      <c r="C183" s="41" t="s">
        <v>231</v>
      </c>
      <c r="D183" s="41" t="s">
        <v>865</v>
      </c>
      <c r="E183" s="41" t="s">
        <v>241</v>
      </c>
      <c r="F183" s="41">
        <v>55.16</v>
      </c>
      <c r="G183" s="41"/>
      <c r="H183" s="43">
        <v>-12.165799999999999</v>
      </c>
      <c r="I183" s="43">
        <v>-6.5459999999999985</v>
      </c>
    </row>
    <row r="184" spans="1:9" x14ac:dyDescent="0.25">
      <c r="A184" s="41" t="s">
        <v>230</v>
      </c>
      <c r="B184" s="41" t="s">
        <v>239</v>
      </c>
      <c r="C184" s="41" t="s">
        <v>231</v>
      </c>
      <c r="D184" s="41" t="s">
        <v>865</v>
      </c>
      <c r="E184" s="41" t="s">
        <v>242</v>
      </c>
      <c r="F184" s="41">
        <v>51.39</v>
      </c>
      <c r="G184" s="41"/>
      <c r="H184" s="43">
        <v>-11.869599999999998</v>
      </c>
      <c r="I184" s="43">
        <v>-6.2264999999999997</v>
      </c>
    </row>
    <row r="185" spans="1:9" x14ac:dyDescent="0.25">
      <c r="A185" s="41" t="s">
        <v>230</v>
      </c>
      <c r="B185" s="41" t="s">
        <v>239</v>
      </c>
      <c r="C185" s="41" t="s">
        <v>231</v>
      </c>
      <c r="D185" s="41" t="s">
        <v>865</v>
      </c>
      <c r="E185" s="41" t="s">
        <v>243</v>
      </c>
      <c r="F185" s="41">
        <v>48.28</v>
      </c>
      <c r="G185" s="41"/>
      <c r="H185" s="43">
        <v>-11.966799999999999</v>
      </c>
      <c r="I185" s="43">
        <v>-6.7566000000000006</v>
      </c>
    </row>
    <row r="186" spans="1:9" x14ac:dyDescent="0.25">
      <c r="A186" s="41" t="s">
        <v>230</v>
      </c>
      <c r="B186" s="41" t="s">
        <v>239</v>
      </c>
      <c r="C186" s="41" t="s">
        <v>231</v>
      </c>
      <c r="D186" s="41" t="s">
        <v>865</v>
      </c>
      <c r="E186" s="41" t="s">
        <v>244</v>
      </c>
      <c r="F186" s="41">
        <v>44.9</v>
      </c>
      <c r="G186" s="41"/>
      <c r="H186" s="43">
        <v>-11.881399999999999</v>
      </c>
      <c r="I186" s="43">
        <v>-6.7869000000000002</v>
      </c>
    </row>
    <row r="187" spans="1:9" x14ac:dyDescent="0.25">
      <c r="A187" s="41" t="s">
        <v>230</v>
      </c>
      <c r="B187" s="41" t="s">
        <v>239</v>
      </c>
      <c r="C187" s="41" t="s">
        <v>231</v>
      </c>
      <c r="D187" s="41" t="s">
        <v>865</v>
      </c>
      <c r="E187" s="41" t="s">
        <v>245</v>
      </c>
      <c r="F187" s="41">
        <v>41.71</v>
      </c>
      <c r="G187" s="41"/>
      <c r="H187" s="43">
        <v>-11.936</v>
      </c>
      <c r="I187" s="43">
        <v>-7.0438000000000001</v>
      </c>
    </row>
    <row r="188" spans="1:9" x14ac:dyDescent="0.25">
      <c r="A188" s="41" t="s">
        <v>230</v>
      </c>
      <c r="B188" s="41" t="s">
        <v>239</v>
      </c>
      <c r="C188" s="41" t="s">
        <v>231</v>
      </c>
      <c r="D188" s="41" t="s">
        <v>865</v>
      </c>
      <c r="E188" s="41" t="s">
        <v>246</v>
      </c>
      <c r="F188" s="41">
        <v>38.299999999999997</v>
      </c>
      <c r="G188" s="41"/>
      <c r="H188" s="43">
        <v>-11.879399999999999</v>
      </c>
      <c r="I188" s="43">
        <v>-7.0688999999999993</v>
      </c>
    </row>
    <row r="189" spans="1:9" x14ac:dyDescent="0.25">
      <c r="A189" s="41" t="s">
        <v>230</v>
      </c>
      <c r="B189" s="41" t="s">
        <v>239</v>
      </c>
      <c r="C189" s="41" t="s">
        <v>231</v>
      </c>
      <c r="D189" s="41" t="s">
        <v>865</v>
      </c>
      <c r="E189" s="41" t="s">
        <v>247</v>
      </c>
      <c r="F189" s="41">
        <v>35.380000000000003</v>
      </c>
      <c r="G189" s="41"/>
      <c r="H189" s="43">
        <v>-12.0946</v>
      </c>
      <c r="I189" s="43">
        <v>-7.1481999999999992</v>
      </c>
    </row>
    <row r="190" spans="1:9" x14ac:dyDescent="0.25">
      <c r="A190" s="41" t="s">
        <v>230</v>
      </c>
      <c r="B190" s="41" t="s">
        <v>239</v>
      </c>
      <c r="C190" s="41" t="s">
        <v>231</v>
      </c>
      <c r="D190" s="41" t="s">
        <v>865</v>
      </c>
      <c r="E190" s="41" t="s">
        <v>248</v>
      </c>
      <c r="F190" s="41">
        <v>32.29</v>
      </c>
      <c r="G190" s="41"/>
      <c r="H190" s="43">
        <v>-12.040999999999999</v>
      </c>
      <c r="I190" s="43">
        <v>-6.7691000000000008</v>
      </c>
    </row>
    <row r="191" spans="1:9" x14ac:dyDescent="0.25">
      <c r="A191" s="41" t="s">
        <v>230</v>
      </c>
      <c r="B191" s="41" t="s">
        <v>239</v>
      </c>
      <c r="C191" s="41" t="s">
        <v>231</v>
      </c>
      <c r="D191" s="41" t="s">
        <v>865</v>
      </c>
      <c r="E191" s="41" t="s">
        <v>249</v>
      </c>
      <c r="F191" s="41">
        <v>29.13</v>
      </c>
      <c r="G191" s="41"/>
      <c r="H191" s="43">
        <v>-11.902799999999999</v>
      </c>
      <c r="I191" s="43">
        <v>-6.2143999999999995</v>
      </c>
    </row>
    <row r="192" spans="1:9" x14ac:dyDescent="0.25">
      <c r="A192" s="41" t="s">
        <v>230</v>
      </c>
      <c r="B192" s="41" t="s">
        <v>239</v>
      </c>
      <c r="C192" s="41" t="s">
        <v>231</v>
      </c>
      <c r="D192" s="41" t="s">
        <v>865</v>
      </c>
      <c r="E192" s="41" t="s">
        <v>250</v>
      </c>
      <c r="F192" s="41">
        <v>25.84</v>
      </c>
      <c r="G192" s="41"/>
      <c r="H192" s="43">
        <v>-11.888799999999998</v>
      </c>
      <c r="I192" s="43">
        <v>-6.1964999999999995</v>
      </c>
    </row>
    <row r="193" spans="1:9" x14ac:dyDescent="0.25">
      <c r="A193" s="41" t="s">
        <v>230</v>
      </c>
      <c r="B193" s="41" t="s">
        <v>239</v>
      </c>
      <c r="C193" s="41" t="s">
        <v>231</v>
      </c>
      <c r="D193" s="41" t="s">
        <v>865</v>
      </c>
      <c r="E193" s="41" t="s">
        <v>251</v>
      </c>
      <c r="F193" s="41">
        <v>22.84</v>
      </c>
      <c r="G193" s="41"/>
      <c r="H193" s="43">
        <v>-12.011000000000001</v>
      </c>
      <c r="I193" s="43">
        <v>-6.1979999999999995</v>
      </c>
    </row>
    <row r="194" spans="1:9" x14ac:dyDescent="0.25">
      <c r="A194" s="41" t="s">
        <v>230</v>
      </c>
      <c r="B194" s="41" t="s">
        <v>239</v>
      </c>
      <c r="C194" s="41" t="s">
        <v>231</v>
      </c>
      <c r="D194" s="41" t="s">
        <v>865</v>
      </c>
      <c r="E194" s="41" t="s">
        <v>252</v>
      </c>
      <c r="F194" s="41">
        <v>19.78</v>
      </c>
      <c r="G194" s="41"/>
      <c r="H194" s="43">
        <v>-12.076599999999997</v>
      </c>
      <c r="I194" s="43">
        <v>-5.8868</v>
      </c>
    </row>
    <row r="195" spans="1:9" x14ac:dyDescent="0.25">
      <c r="A195" s="41" t="s">
        <v>230</v>
      </c>
      <c r="B195" s="41" t="s">
        <v>239</v>
      </c>
      <c r="C195" s="41" t="s">
        <v>231</v>
      </c>
      <c r="D195" s="41" t="s">
        <v>865</v>
      </c>
      <c r="E195" s="41" t="s">
        <v>253</v>
      </c>
      <c r="F195" s="41">
        <v>16.53</v>
      </c>
      <c r="G195" s="41"/>
      <c r="H195" s="43">
        <v>-12.1714</v>
      </c>
      <c r="I195" s="43">
        <v>-6.0026999999999999</v>
      </c>
    </row>
    <row r="196" spans="1:9" x14ac:dyDescent="0.25">
      <c r="A196" s="41" t="s">
        <v>230</v>
      </c>
      <c r="B196" s="41" t="s">
        <v>239</v>
      </c>
      <c r="C196" s="41" t="s">
        <v>231</v>
      </c>
      <c r="D196" s="41" t="s">
        <v>865</v>
      </c>
      <c r="E196" s="41" t="s">
        <v>254</v>
      </c>
      <c r="F196" s="41">
        <v>13.06</v>
      </c>
      <c r="G196" s="41"/>
      <c r="H196" s="43">
        <v>-12.014399999999998</v>
      </c>
      <c r="I196" s="43">
        <v>-6.2949999999999999</v>
      </c>
    </row>
    <row r="197" spans="1:9" x14ac:dyDescent="0.25">
      <c r="A197" s="41" t="s">
        <v>230</v>
      </c>
      <c r="B197" s="41" t="s">
        <v>239</v>
      </c>
      <c r="C197" s="41" t="s">
        <v>231</v>
      </c>
      <c r="D197" s="41" t="s">
        <v>865</v>
      </c>
      <c r="E197" s="41" t="s">
        <v>255</v>
      </c>
      <c r="F197" s="41">
        <v>9.16</v>
      </c>
      <c r="G197" s="41"/>
      <c r="H197" s="43">
        <v>-12.1046</v>
      </c>
      <c r="I197" s="43">
        <v>-6.2600999999999996</v>
      </c>
    </row>
    <row r="198" spans="1:9" x14ac:dyDescent="0.25">
      <c r="A198" s="44" t="s">
        <v>230</v>
      </c>
      <c r="B198" s="44" t="s">
        <v>239</v>
      </c>
      <c r="C198" s="44" t="s">
        <v>231</v>
      </c>
      <c r="D198" s="44" t="s">
        <v>865</v>
      </c>
      <c r="E198" s="44" t="s">
        <v>256</v>
      </c>
      <c r="F198" s="44">
        <v>6.02</v>
      </c>
      <c r="G198" s="44"/>
      <c r="H198" s="46">
        <v>-11.898199999999997</v>
      </c>
      <c r="I198" s="46">
        <v>-7.7439999999999998</v>
      </c>
    </row>
    <row r="199" spans="1:9" x14ac:dyDescent="0.25">
      <c r="A199" s="41" t="s">
        <v>230</v>
      </c>
      <c r="B199" s="41" t="s">
        <v>257</v>
      </c>
      <c r="C199" s="41" t="s">
        <v>14</v>
      </c>
      <c r="D199" s="41" t="s">
        <v>865</v>
      </c>
      <c r="E199" s="41" t="s">
        <v>258</v>
      </c>
      <c r="F199" s="41">
        <v>58.26</v>
      </c>
      <c r="G199" s="41"/>
      <c r="H199" s="43">
        <v>-12.177599999999998</v>
      </c>
      <c r="I199" s="43">
        <v>-4.7934999999999999</v>
      </c>
    </row>
    <row r="200" spans="1:9" x14ac:dyDescent="0.25">
      <c r="A200" s="41" t="s">
        <v>230</v>
      </c>
      <c r="B200" s="41" t="s">
        <v>257</v>
      </c>
      <c r="C200" s="41" t="s">
        <v>14</v>
      </c>
      <c r="D200" s="41" t="s">
        <v>865</v>
      </c>
      <c r="E200" s="41" t="s">
        <v>259</v>
      </c>
      <c r="F200" s="41">
        <v>54.57</v>
      </c>
      <c r="G200" s="41"/>
      <c r="H200" s="43">
        <v>-11.9542</v>
      </c>
      <c r="I200" s="43">
        <v>-4.4914000000000005</v>
      </c>
    </row>
    <row r="201" spans="1:9" x14ac:dyDescent="0.25">
      <c r="A201" s="41" t="s">
        <v>230</v>
      </c>
      <c r="B201" s="41" t="s">
        <v>257</v>
      </c>
      <c r="C201" s="41" t="s">
        <v>14</v>
      </c>
      <c r="D201" s="41" t="s">
        <v>865</v>
      </c>
      <c r="E201" s="41" t="s">
        <v>260</v>
      </c>
      <c r="F201" s="41">
        <v>51.27</v>
      </c>
      <c r="G201" s="41"/>
      <c r="H201" s="43">
        <v>-11.948400000000001</v>
      </c>
      <c r="I201" s="43">
        <v>-4.3982999999999999</v>
      </c>
    </row>
    <row r="202" spans="1:9" x14ac:dyDescent="0.25">
      <c r="A202" s="41" t="s">
        <v>230</v>
      </c>
      <c r="B202" s="41" t="s">
        <v>257</v>
      </c>
      <c r="C202" s="41" t="s">
        <v>14</v>
      </c>
      <c r="D202" s="41" t="s">
        <v>865</v>
      </c>
      <c r="E202" s="41" t="s">
        <v>261</v>
      </c>
      <c r="F202" s="41">
        <v>46.94</v>
      </c>
      <c r="G202" s="41"/>
      <c r="H202" s="43">
        <v>-12.183599999999998</v>
      </c>
      <c r="I202" s="43">
        <v>-4.4942000000000002</v>
      </c>
    </row>
    <row r="203" spans="1:9" x14ac:dyDescent="0.25">
      <c r="A203" s="41" t="s">
        <v>230</v>
      </c>
      <c r="B203" s="41" t="s">
        <v>257</v>
      </c>
      <c r="C203" s="41" t="s">
        <v>14</v>
      </c>
      <c r="D203" s="41" t="s">
        <v>865</v>
      </c>
      <c r="E203" s="41" t="s">
        <v>262</v>
      </c>
      <c r="F203" s="41">
        <v>43.79</v>
      </c>
      <c r="G203" s="41"/>
      <c r="H203" s="43">
        <v>-12.079799999999999</v>
      </c>
      <c r="I203" s="43">
        <v>-4.7891000000000004</v>
      </c>
    </row>
    <row r="204" spans="1:9" x14ac:dyDescent="0.25">
      <c r="A204" s="41" t="s">
        <v>230</v>
      </c>
      <c r="B204" s="41" t="s">
        <v>257</v>
      </c>
      <c r="C204" s="41" t="s">
        <v>14</v>
      </c>
      <c r="D204" s="41" t="s">
        <v>865</v>
      </c>
      <c r="E204" s="41" t="s">
        <v>263</v>
      </c>
      <c r="F204" s="41">
        <v>40.54</v>
      </c>
      <c r="G204" s="41"/>
      <c r="H204" s="43">
        <v>-11.959000000000001</v>
      </c>
      <c r="I204" s="43">
        <v>-4.8440000000000003</v>
      </c>
    </row>
    <row r="205" spans="1:9" x14ac:dyDescent="0.25">
      <c r="A205" s="41" t="s">
        <v>230</v>
      </c>
      <c r="B205" s="41" t="s">
        <v>257</v>
      </c>
      <c r="C205" s="41" t="s">
        <v>14</v>
      </c>
      <c r="D205" s="41" t="s">
        <v>865</v>
      </c>
      <c r="E205" s="41" t="s">
        <v>264</v>
      </c>
      <c r="F205" s="41">
        <v>36.840000000000003</v>
      </c>
      <c r="G205" s="41"/>
      <c r="H205" s="43">
        <v>-11.867800000000001</v>
      </c>
      <c r="I205" s="43">
        <v>-5.1363000000000003</v>
      </c>
    </row>
    <row r="206" spans="1:9" x14ac:dyDescent="0.25">
      <c r="A206" s="41" t="s">
        <v>230</v>
      </c>
      <c r="B206" s="41" t="s">
        <v>257</v>
      </c>
      <c r="C206" s="41" t="s">
        <v>14</v>
      </c>
      <c r="D206" s="41" t="s">
        <v>865</v>
      </c>
      <c r="E206" s="41" t="s">
        <v>265</v>
      </c>
      <c r="F206" s="41">
        <v>33.78</v>
      </c>
      <c r="G206" s="41"/>
      <c r="H206" s="43">
        <v>-11.756799999999998</v>
      </c>
      <c r="I206" s="43">
        <v>-5.5202</v>
      </c>
    </row>
    <row r="207" spans="1:9" x14ac:dyDescent="0.25">
      <c r="A207" s="41" t="s">
        <v>230</v>
      </c>
      <c r="B207" s="41" t="s">
        <v>257</v>
      </c>
      <c r="C207" s="41" t="s">
        <v>14</v>
      </c>
      <c r="D207" s="41" t="s">
        <v>865</v>
      </c>
      <c r="E207" s="41" t="s">
        <v>266</v>
      </c>
      <c r="F207" s="41">
        <v>30.17</v>
      </c>
      <c r="G207" s="41"/>
      <c r="H207" s="43">
        <v>-11.833399999999997</v>
      </c>
      <c r="I207" s="43">
        <v>-5.6060999999999996</v>
      </c>
    </row>
    <row r="208" spans="1:9" x14ac:dyDescent="0.25">
      <c r="A208" s="41" t="s">
        <v>230</v>
      </c>
      <c r="B208" s="41" t="s">
        <v>257</v>
      </c>
      <c r="C208" s="41" t="s">
        <v>14</v>
      </c>
      <c r="D208" s="41" t="s">
        <v>865</v>
      </c>
      <c r="E208" s="41" t="s">
        <v>267</v>
      </c>
      <c r="F208" s="41">
        <v>26.91</v>
      </c>
      <c r="G208" s="41"/>
      <c r="H208" s="43">
        <v>-12.007399999999999</v>
      </c>
      <c r="I208" s="43">
        <v>-6.0358000000000009</v>
      </c>
    </row>
    <row r="209" spans="1:9" x14ac:dyDescent="0.25">
      <c r="A209" s="41" t="s">
        <v>230</v>
      </c>
      <c r="B209" s="41" t="s">
        <v>257</v>
      </c>
      <c r="C209" s="41" t="s">
        <v>14</v>
      </c>
      <c r="D209" s="41" t="s">
        <v>865</v>
      </c>
      <c r="E209" s="41" t="s">
        <v>268</v>
      </c>
      <c r="F209" s="41">
        <v>23.4</v>
      </c>
      <c r="G209" s="41"/>
      <c r="H209" s="43">
        <v>-11.853200000000001</v>
      </c>
      <c r="I209" s="43">
        <v>-6.0945</v>
      </c>
    </row>
    <row r="210" spans="1:9" x14ac:dyDescent="0.25">
      <c r="A210" s="41" t="s">
        <v>230</v>
      </c>
      <c r="B210" s="41" t="s">
        <v>257</v>
      </c>
      <c r="C210" s="41" t="s">
        <v>14</v>
      </c>
      <c r="D210" s="41" t="s">
        <v>865</v>
      </c>
      <c r="E210" s="41" t="s">
        <v>269</v>
      </c>
      <c r="F210" s="41">
        <v>19.61</v>
      </c>
      <c r="G210" s="41"/>
      <c r="H210" s="43">
        <v>-11.972</v>
      </c>
      <c r="I210" s="43">
        <v>-5.5907999999999998</v>
      </c>
    </row>
    <row r="211" spans="1:9" x14ac:dyDescent="0.25">
      <c r="A211" s="41" t="s">
        <v>230</v>
      </c>
      <c r="B211" s="41" t="s">
        <v>257</v>
      </c>
      <c r="C211" s="41" t="s">
        <v>14</v>
      </c>
      <c r="D211" s="41" t="s">
        <v>865</v>
      </c>
      <c r="E211" s="41" t="s">
        <v>270</v>
      </c>
      <c r="F211" s="41">
        <v>15.94</v>
      </c>
      <c r="G211" s="41"/>
      <c r="H211" s="43">
        <v>-12.0906</v>
      </c>
      <c r="I211" s="43">
        <v>-5.5634999999999994</v>
      </c>
    </row>
    <row r="212" spans="1:9" x14ac:dyDescent="0.25">
      <c r="A212" s="41" t="s">
        <v>230</v>
      </c>
      <c r="B212" s="41" t="s">
        <v>257</v>
      </c>
      <c r="C212" s="41" t="s">
        <v>14</v>
      </c>
      <c r="D212" s="41" t="s">
        <v>865</v>
      </c>
      <c r="E212" s="41" t="s">
        <v>271</v>
      </c>
      <c r="F212" s="41">
        <v>12.42</v>
      </c>
      <c r="G212" s="41"/>
      <c r="H212" s="43">
        <v>-11.889799999999999</v>
      </c>
      <c r="I212" s="43">
        <v>-5.444</v>
      </c>
    </row>
    <row r="213" spans="1:9" x14ac:dyDescent="0.25">
      <c r="A213" s="41" t="s">
        <v>230</v>
      </c>
      <c r="B213" s="41" t="s">
        <v>257</v>
      </c>
      <c r="C213" s="41" t="s">
        <v>14</v>
      </c>
      <c r="D213" s="41" t="s">
        <v>865</v>
      </c>
      <c r="E213" s="41" t="s">
        <v>272</v>
      </c>
      <c r="F213" s="41">
        <v>8.16</v>
      </c>
      <c r="G213" s="41"/>
      <c r="H213" s="43">
        <v>-12.0154</v>
      </c>
      <c r="I213" s="43">
        <v>-5.7671000000000001</v>
      </c>
    </row>
    <row r="214" spans="1:9" x14ac:dyDescent="0.25">
      <c r="A214" s="44" t="s">
        <v>230</v>
      </c>
      <c r="B214" s="44" t="s">
        <v>257</v>
      </c>
      <c r="C214" s="44" t="s">
        <v>14</v>
      </c>
      <c r="D214" s="44" t="s">
        <v>865</v>
      </c>
      <c r="E214" s="44" t="s">
        <v>273</v>
      </c>
      <c r="F214" s="44">
        <v>4.6399999999999997</v>
      </c>
      <c r="G214" s="44"/>
      <c r="H214" s="46">
        <v>-12.1508</v>
      </c>
      <c r="I214" s="46">
        <v>-6.0958000000000006</v>
      </c>
    </row>
    <row r="215" spans="1:9" x14ac:dyDescent="0.25">
      <c r="A215" s="41" t="s">
        <v>230</v>
      </c>
      <c r="B215" s="41" t="s">
        <v>50</v>
      </c>
      <c r="C215" s="41" t="s">
        <v>27</v>
      </c>
      <c r="D215" s="41" t="s">
        <v>865</v>
      </c>
      <c r="E215" s="41" t="s">
        <v>274</v>
      </c>
      <c r="F215" s="41">
        <v>63.34</v>
      </c>
      <c r="G215" s="41"/>
      <c r="H215" s="43">
        <v>-11.908200000000001</v>
      </c>
      <c r="I215" s="43">
        <v>-6.0113000000000003</v>
      </c>
    </row>
    <row r="216" spans="1:9" x14ac:dyDescent="0.25">
      <c r="A216" s="41" t="s">
        <v>230</v>
      </c>
      <c r="B216" s="41" t="s">
        <v>50</v>
      </c>
      <c r="C216" s="41" t="s">
        <v>27</v>
      </c>
      <c r="D216" s="41" t="s">
        <v>865</v>
      </c>
      <c r="E216" s="41" t="s">
        <v>275</v>
      </c>
      <c r="F216" s="41">
        <v>60.51</v>
      </c>
      <c r="G216" s="41"/>
      <c r="H216" s="43">
        <v>-11.975999999999999</v>
      </c>
      <c r="I216" s="43">
        <v>-6.1876000000000007</v>
      </c>
    </row>
    <row r="217" spans="1:9" x14ac:dyDescent="0.25">
      <c r="A217" s="41" t="s">
        <v>230</v>
      </c>
      <c r="B217" s="41" t="s">
        <v>50</v>
      </c>
      <c r="C217" s="41" t="s">
        <v>27</v>
      </c>
      <c r="D217" s="41" t="s">
        <v>865</v>
      </c>
      <c r="E217" s="41" t="s">
        <v>276</v>
      </c>
      <c r="F217" s="41">
        <v>57.43</v>
      </c>
      <c r="G217" s="41"/>
      <c r="H217" s="43">
        <v>-12.065799999999998</v>
      </c>
      <c r="I217" s="43">
        <v>-5.0462999999999996</v>
      </c>
    </row>
    <row r="218" spans="1:9" x14ac:dyDescent="0.25">
      <c r="A218" s="41" t="s">
        <v>230</v>
      </c>
      <c r="B218" s="41" t="s">
        <v>50</v>
      </c>
      <c r="C218" s="41" t="s">
        <v>27</v>
      </c>
      <c r="D218" s="41" t="s">
        <v>865</v>
      </c>
      <c r="E218" s="41" t="s">
        <v>277</v>
      </c>
      <c r="F218" s="41">
        <v>54.06</v>
      </c>
      <c r="G218" s="41"/>
      <c r="H218" s="43">
        <v>-12.066599999999998</v>
      </c>
      <c r="I218" s="43">
        <v>-5.1461999999999994</v>
      </c>
    </row>
    <row r="219" spans="1:9" x14ac:dyDescent="0.25">
      <c r="A219" s="41" t="s">
        <v>230</v>
      </c>
      <c r="B219" s="41" t="s">
        <v>50</v>
      </c>
      <c r="C219" s="41" t="s">
        <v>27</v>
      </c>
      <c r="D219" s="41" t="s">
        <v>865</v>
      </c>
      <c r="E219" s="41" t="s">
        <v>278</v>
      </c>
      <c r="F219" s="41">
        <v>50.77</v>
      </c>
      <c r="G219" s="41"/>
      <c r="H219" s="43">
        <v>-12.258599999999999</v>
      </c>
      <c r="I219" s="43">
        <v>-5.5958999999999994</v>
      </c>
    </row>
    <row r="220" spans="1:9" x14ac:dyDescent="0.25">
      <c r="A220" s="41" t="s">
        <v>230</v>
      </c>
      <c r="B220" s="41" t="s">
        <v>50</v>
      </c>
      <c r="C220" s="41" t="s">
        <v>27</v>
      </c>
      <c r="D220" s="41" t="s">
        <v>865</v>
      </c>
      <c r="E220" s="41" t="s">
        <v>279</v>
      </c>
      <c r="F220" s="41">
        <v>47.48</v>
      </c>
      <c r="G220" s="41"/>
      <c r="H220" s="43">
        <v>-12.0046</v>
      </c>
      <c r="I220" s="43">
        <v>-5.1759999999999993</v>
      </c>
    </row>
    <row r="221" spans="1:9" x14ac:dyDescent="0.25">
      <c r="A221" s="41" t="s">
        <v>230</v>
      </c>
      <c r="B221" s="41" t="s">
        <v>50</v>
      </c>
      <c r="C221" s="41" t="s">
        <v>27</v>
      </c>
      <c r="D221" s="41" t="s">
        <v>865</v>
      </c>
      <c r="E221" s="41" t="s">
        <v>280</v>
      </c>
      <c r="F221" s="41">
        <v>44.3</v>
      </c>
      <c r="G221" s="41"/>
      <c r="H221" s="43">
        <v>-12.021800000000001</v>
      </c>
      <c r="I221" s="43">
        <v>-5.3537000000000008</v>
      </c>
    </row>
    <row r="222" spans="1:9" x14ac:dyDescent="0.25">
      <c r="A222" s="41" t="s">
        <v>230</v>
      </c>
      <c r="B222" s="41" t="s">
        <v>50</v>
      </c>
      <c r="C222" s="41" t="s">
        <v>27</v>
      </c>
      <c r="D222" s="41" t="s">
        <v>865</v>
      </c>
      <c r="E222" s="41" t="s">
        <v>281</v>
      </c>
      <c r="F222" s="41">
        <v>41.4</v>
      </c>
      <c r="G222" s="41"/>
      <c r="H222" s="43">
        <v>-11.9758</v>
      </c>
      <c r="I222" s="43">
        <v>-6.1542000000000003</v>
      </c>
    </row>
    <row r="223" spans="1:9" x14ac:dyDescent="0.25">
      <c r="A223" s="41" t="s">
        <v>230</v>
      </c>
      <c r="B223" s="41" t="s">
        <v>50</v>
      </c>
      <c r="C223" s="41" t="s">
        <v>27</v>
      </c>
      <c r="D223" s="41" t="s">
        <v>865</v>
      </c>
      <c r="E223" s="41" t="s">
        <v>282</v>
      </c>
      <c r="F223" s="41">
        <v>38.03</v>
      </c>
      <c r="G223" s="41"/>
      <c r="H223" s="43">
        <v>-11.944599999999999</v>
      </c>
      <c r="I223" s="43">
        <v>-5.4570999999999996</v>
      </c>
    </row>
    <row r="224" spans="1:9" x14ac:dyDescent="0.25">
      <c r="A224" s="41" t="s">
        <v>230</v>
      </c>
      <c r="B224" s="41" t="s">
        <v>50</v>
      </c>
      <c r="C224" s="41" t="s">
        <v>27</v>
      </c>
      <c r="D224" s="41" t="s">
        <v>865</v>
      </c>
      <c r="E224" s="41" t="s">
        <v>283</v>
      </c>
      <c r="F224" s="41">
        <v>34.22</v>
      </c>
      <c r="G224" s="41"/>
      <c r="H224" s="43">
        <v>-11.8972</v>
      </c>
      <c r="I224" s="43">
        <v>-6.3117999999999999</v>
      </c>
    </row>
    <row r="225" spans="1:10" x14ac:dyDescent="0.25">
      <c r="A225" s="41" t="s">
        <v>230</v>
      </c>
      <c r="B225" s="41" t="s">
        <v>50</v>
      </c>
      <c r="C225" s="41" t="s">
        <v>27</v>
      </c>
      <c r="D225" s="41" t="s">
        <v>865</v>
      </c>
      <c r="E225" s="41" t="s">
        <v>284</v>
      </c>
      <c r="F225" s="41">
        <v>30.92</v>
      </c>
      <c r="G225" s="41"/>
      <c r="H225" s="43">
        <v>-11.873999999999999</v>
      </c>
      <c r="I225" s="43">
        <v>-5.4591000000000012</v>
      </c>
    </row>
    <row r="226" spans="1:10" x14ac:dyDescent="0.25">
      <c r="A226" s="49" t="s">
        <v>230</v>
      </c>
      <c r="B226" s="49" t="s">
        <v>50</v>
      </c>
      <c r="C226" s="49" t="s">
        <v>27</v>
      </c>
      <c r="D226" s="49" t="s">
        <v>865</v>
      </c>
      <c r="E226" s="49" t="s">
        <v>285</v>
      </c>
      <c r="F226" s="49">
        <v>27.78</v>
      </c>
      <c r="G226" s="49"/>
      <c r="H226" s="50">
        <v>-9.9919999999999991</v>
      </c>
      <c r="I226" s="50">
        <v>-0.7135999999999999</v>
      </c>
      <c r="J226" s="51" t="s">
        <v>861</v>
      </c>
    </row>
    <row r="227" spans="1:10" x14ac:dyDescent="0.25">
      <c r="A227" s="41" t="s">
        <v>230</v>
      </c>
      <c r="B227" s="41" t="s">
        <v>50</v>
      </c>
      <c r="C227" s="41" t="s">
        <v>27</v>
      </c>
      <c r="D227" s="41" t="s">
        <v>865</v>
      </c>
      <c r="E227" s="41" t="s">
        <v>286</v>
      </c>
      <c r="F227" s="41">
        <v>24.16</v>
      </c>
      <c r="G227" s="41"/>
      <c r="H227" s="43">
        <v>-11.865599999999999</v>
      </c>
      <c r="I227" s="43">
        <v>-5.7534999999999998</v>
      </c>
    </row>
    <row r="228" spans="1:10" x14ac:dyDescent="0.25">
      <c r="A228" s="41" t="s">
        <v>230</v>
      </c>
      <c r="B228" s="41" t="s">
        <v>50</v>
      </c>
      <c r="C228" s="41" t="s">
        <v>27</v>
      </c>
      <c r="D228" s="41" t="s">
        <v>865</v>
      </c>
      <c r="E228" s="41" t="s">
        <v>287</v>
      </c>
      <c r="F228" s="41">
        <v>20.93</v>
      </c>
      <c r="G228" s="41"/>
      <c r="H228" s="43">
        <v>-11.661799999999998</v>
      </c>
      <c r="I228" s="43">
        <v>-5.7265999999999995</v>
      </c>
    </row>
    <row r="229" spans="1:10" x14ac:dyDescent="0.25">
      <c r="A229" s="41" t="s">
        <v>230</v>
      </c>
      <c r="B229" s="41" t="s">
        <v>50</v>
      </c>
      <c r="C229" s="41" t="s">
        <v>27</v>
      </c>
      <c r="D229" s="41" t="s">
        <v>865</v>
      </c>
      <c r="E229" s="41" t="s">
        <v>288</v>
      </c>
      <c r="F229" s="41">
        <v>17.79</v>
      </c>
      <c r="G229" s="41"/>
      <c r="H229" s="43">
        <v>-11.659799999999999</v>
      </c>
      <c r="I229" s="43">
        <v>-6.6183000000000005</v>
      </c>
    </row>
    <row r="230" spans="1:10" x14ac:dyDescent="0.25">
      <c r="A230" s="41" t="s">
        <v>230</v>
      </c>
      <c r="B230" s="41" t="s">
        <v>50</v>
      </c>
      <c r="C230" s="41" t="s">
        <v>27</v>
      </c>
      <c r="D230" s="41" t="s">
        <v>865</v>
      </c>
      <c r="E230" s="41" t="s">
        <v>289</v>
      </c>
      <c r="F230" s="41">
        <v>14.3</v>
      </c>
      <c r="G230" s="41"/>
      <c r="H230" s="43">
        <v>-11.531999999999998</v>
      </c>
      <c r="I230" s="43">
        <v>-6.1887999999999996</v>
      </c>
    </row>
    <row r="231" spans="1:10" x14ac:dyDescent="0.25">
      <c r="A231" s="44" t="s">
        <v>230</v>
      </c>
      <c r="B231" s="44" t="s">
        <v>50</v>
      </c>
      <c r="C231" s="44" t="s">
        <v>27</v>
      </c>
      <c r="D231" s="44" t="s">
        <v>865</v>
      </c>
      <c r="E231" s="44" t="s">
        <v>290</v>
      </c>
      <c r="F231" s="44">
        <v>10.83</v>
      </c>
      <c r="G231" s="44"/>
      <c r="H231" s="46">
        <v>-11.629799999999998</v>
      </c>
      <c r="I231" s="46">
        <v>-5.7831000000000001</v>
      </c>
    </row>
    <row r="232" spans="1:10" x14ac:dyDescent="0.25">
      <c r="A232" s="41" t="s">
        <v>230</v>
      </c>
      <c r="B232" s="41" t="s">
        <v>66</v>
      </c>
      <c r="C232" s="41" t="s">
        <v>12</v>
      </c>
      <c r="D232" s="41" t="s">
        <v>865</v>
      </c>
      <c r="E232" s="41" t="s">
        <v>291</v>
      </c>
      <c r="F232" s="41">
        <v>57.27</v>
      </c>
      <c r="G232" s="41"/>
      <c r="H232" s="43">
        <v>-11.3942</v>
      </c>
      <c r="I232" s="43">
        <v>-5.5346000000000002</v>
      </c>
    </row>
    <row r="233" spans="1:10" x14ac:dyDescent="0.25">
      <c r="A233" s="41" t="s">
        <v>230</v>
      </c>
      <c r="B233" s="41" t="s">
        <v>66</v>
      </c>
      <c r="C233" s="41" t="s">
        <v>12</v>
      </c>
      <c r="D233" s="41" t="s">
        <v>865</v>
      </c>
      <c r="E233" s="41" t="s">
        <v>292</v>
      </c>
      <c r="F233" s="41">
        <v>53.57</v>
      </c>
      <c r="G233" s="41"/>
      <c r="H233" s="43">
        <v>-11.3576</v>
      </c>
      <c r="I233" s="43">
        <v>-5.6165000000000003</v>
      </c>
    </row>
    <row r="234" spans="1:10" x14ac:dyDescent="0.25">
      <c r="A234" s="41" t="s">
        <v>230</v>
      </c>
      <c r="B234" s="41" t="s">
        <v>66</v>
      </c>
      <c r="C234" s="41" t="s">
        <v>12</v>
      </c>
      <c r="D234" s="41" t="s">
        <v>865</v>
      </c>
      <c r="E234" s="41" t="s">
        <v>293</v>
      </c>
      <c r="F234" s="41">
        <v>50.79</v>
      </c>
      <c r="G234" s="41"/>
      <c r="H234" s="43">
        <v>-11.4778</v>
      </c>
      <c r="I234" s="43">
        <v>-5.9822000000000006</v>
      </c>
    </row>
    <row r="235" spans="1:10" x14ac:dyDescent="0.25">
      <c r="A235" s="41" t="s">
        <v>230</v>
      </c>
      <c r="B235" s="41" t="s">
        <v>66</v>
      </c>
      <c r="C235" s="41" t="s">
        <v>12</v>
      </c>
      <c r="D235" s="41" t="s">
        <v>865</v>
      </c>
      <c r="E235" s="41" t="s">
        <v>294</v>
      </c>
      <c r="F235" s="41">
        <v>47.77</v>
      </c>
      <c r="G235" s="41"/>
      <c r="H235" s="43">
        <v>-11.261200000000001</v>
      </c>
      <c r="I235" s="43">
        <v>-6.3906999999999998</v>
      </c>
    </row>
    <row r="236" spans="1:10" x14ac:dyDescent="0.25">
      <c r="A236" s="41" t="s">
        <v>230</v>
      </c>
      <c r="B236" s="41" t="s">
        <v>66</v>
      </c>
      <c r="C236" s="41" t="s">
        <v>12</v>
      </c>
      <c r="D236" s="41" t="s">
        <v>865</v>
      </c>
      <c r="E236" s="41" t="s">
        <v>295</v>
      </c>
      <c r="F236" s="41">
        <v>44.54</v>
      </c>
      <c r="G236" s="41"/>
      <c r="H236" s="43">
        <v>-11.476599999999999</v>
      </c>
      <c r="I236" s="43">
        <v>-6.1887999999999996</v>
      </c>
    </row>
    <row r="237" spans="1:10" x14ac:dyDescent="0.25">
      <c r="A237" s="41" t="s">
        <v>230</v>
      </c>
      <c r="B237" s="41" t="s">
        <v>66</v>
      </c>
      <c r="C237" s="41" t="s">
        <v>12</v>
      </c>
      <c r="D237" s="41" t="s">
        <v>865</v>
      </c>
      <c r="E237" s="41" t="s">
        <v>296</v>
      </c>
      <c r="F237" s="41">
        <v>41.58</v>
      </c>
      <c r="G237" s="41"/>
      <c r="H237" s="43">
        <v>-11.470799999999999</v>
      </c>
      <c r="I237" s="43">
        <v>-5.9801000000000002</v>
      </c>
    </row>
    <row r="238" spans="1:10" x14ac:dyDescent="0.25">
      <c r="A238" s="41" t="s">
        <v>230</v>
      </c>
      <c r="B238" s="41" t="s">
        <v>66</v>
      </c>
      <c r="C238" s="41" t="s">
        <v>12</v>
      </c>
      <c r="D238" s="41" t="s">
        <v>865</v>
      </c>
      <c r="E238" s="41" t="s">
        <v>297</v>
      </c>
      <c r="F238" s="41">
        <v>38.15</v>
      </c>
      <c r="G238" s="41"/>
      <c r="H238" s="43">
        <v>-11.681799999999999</v>
      </c>
      <c r="I238" s="43">
        <v>-6.1393999999999993</v>
      </c>
    </row>
    <row r="239" spans="1:10" x14ac:dyDescent="0.25">
      <c r="A239" s="41" t="s">
        <v>230</v>
      </c>
      <c r="B239" s="41" t="s">
        <v>66</v>
      </c>
      <c r="C239" s="41" t="s">
        <v>12</v>
      </c>
      <c r="D239" s="41" t="s">
        <v>865</v>
      </c>
      <c r="E239" s="41" t="s">
        <v>298</v>
      </c>
      <c r="F239" s="41">
        <v>34.39</v>
      </c>
      <c r="G239" s="41"/>
      <c r="H239" s="43">
        <v>-11.597999999999999</v>
      </c>
      <c r="I239" s="43">
        <v>-5.9958999999999998</v>
      </c>
    </row>
    <row r="240" spans="1:10" x14ac:dyDescent="0.25">
      <c r="A240" s="41" t="s">
        <v>230</v>
      </c>
      <c r="B240" s="41" t="s">
        <v>66</v>
      </c>
      <c r="C240" s="41" t="s">
        <v>12</v>
      </c>
      <c r="D240" s="41" t="s">
        <v>865</v>
      </c>
      <c r="E240" s="41" t="s">
        <v>299</v>
      </c>
      <c r="F240" s="41">
        <v>31.14</v>
      </c>
      <c r="G240" s="41"/>
      <c r="H240" s="43">
        <v>-11.537599999999999</v>
      </c>
      <c r="I240" s="43">
        <v>-5.6714000000000002</v>
      </c>
    </row>
    <row r="241" spans="1:9" x14ac:dyDescent="0.25">
      <c r="A241" s="41" t="s">
        <v>230</v>
      </c>
      <c r="B241" s="41" t="s">
        <v>66</v>
      </c>
      <c r="C241" s="41" t="s">
        <v>12</v>
      </c>
      <c r="D241" s="41" t="s">
        <v>865</v>
      </c>
      <c r="E241" s="41" t="s">
        <v>300</v>
      </c>
      <c r="F241" s="41">
        <v>27.29</v>
      </c>
      <c r="G241" s="41"/>
      <c r="H241" s="43">
        <v>-11.6084</v>
      </c>
      <c r="I241" s="43">
        <v>-5.4910999999999994</v>
      </c>
    </row>
    <row r="242" spans="1:9" x14ac:dyDescent="0.25">
      <c r="A242" s="41" t="s">
        <v>230</v>
      </c>
      <c r="B242" s="41" t="s">
        <v>66</v>
      </c>
      <c r="C242" s="41" t="s">
        <v>12</v>
      </c>
      <c r="D242" s="41" t="s">
        <v>865</v>
      </c>
      <c r="E242" s="41" t="s">
        <v>301</v>
      </c>
      <c r="F242" s="41">
        <v>23.53</v>
      </c>
      <c r="G242" s="41"/>
      <c r="H242" s="43">
        <v>-11.8172</v>
      </c>
      <c r="I242" s="43">
        <v>-5.9351999999999991</v>
      </c>
    </row>
    <row r="243" spans="1:9" x14ac:dyDescent="0.25">
      <c r="A243" s="41" t="s">
        <v>230</v>
      </c>
      <c r="B243" s="41" t="s">
        <v>66</v>
      </c>
      <c r="C243" s="41" t="s">
        <v>12</v>
      </c>
      <c r="D243" s="41" t="s">
        <v>865</v>
      </c>
      <c r="E243" s="41" t="s">
        <v>302</v>
      </c>
      <c r="F243" s="41">
        <v>20.6</v>
      </c>
      <c r="G243" s="41"/>
      <c r="H243" s="43">
        <v>-11.730400000000001</v>
      </c>
      <c r="I243" s="43">
        <v>-5.7487000000000004</v>
      </c>
    </row>
    <row r="244" spans="1:9" x14ac:dyDescent="0.25">
      <c r="A244" s="41" t="s">
        <v>230</v>
      </c>
      <c r="B244" s="41" t="s">
        <v>66</v>
      </c>
      <c r="C244" s="41" t="s">
        <v>12</v>
      </c>
      <c r="D244" s="41" t="s">
        <v>865</v>
      </c>
      <c r="E244" s="41" t="s">
        <v>303</v>
      </c>
      <c r="F244" s="41">
        <v>18.399999999999999</v>
      </c>
      <c r="G244" s="41"/>
      <c r="H244" s="43">
        <v>-11.706799999999999</v>
      </c>
      <c r="I244" s="43">
        <v>-5.8571999999999997</v>
      </c>
    </row>
    <row r="245" spans="1:9" x14ac:dyDescent="0.25">
      <c r="A245" s="41" t="s">
        <v>230</v>
      </c>
      <c r="B245" s="41" t="s">
        <v>66</v>
      </c>
      <c r="C245" s="41" t="s">
        <v>12</v>
      </c>
      <c r="D245" s="41" t="s">
        <v>865</v>
      </c>
      <c r="E245" s="41" t="s">
        <v>304</v>
      </c>
      <c r="F245" s="41">
        <v>14.94</v>
      </c>
      <c r="G245" s="41"/>
      <c r="H245" s="43">
        <v>-11.648999999999999</v>
      </c>
      <c r="I245" s="43">
        <v>-5.7090999999999994</v>
      </c>
    </row>
    <row r="246" spans="1:9" x14ac:dyDescent="0.25">
      <c r="A246" s="41" t="s">
        <v>230</v>
      </c>
      <c r="B246" s="41" t="s">
        <v>66</v>
      </c>
      <c r="C246" s="41" t="s">
        <v>12</v>
      </c>
      <c r="D246" s="41" t="s">
        <v>865</v>
      </c>
      <c r="E246" s="41" t="s">
        <v>305</v>
      </c>
      <c r="F246" s="41">
        <v>11.14</v>
      </c>
      <c r="G246" s="41"/>
      <c r="H246" s="43">
        <v>-11.676799999999998</v>
      </c>
      <c r="I246" s="43">
        <v>-5.9939999999999998</v>
      </c>
    </row>
    <row r="247" spans="1:9" x14ac:dyDescent="0.25">
      <c r="A247" s="41" t="s">
        <v>230</v>
      </c>
      <c r="B247" s="41" t="s">
        <v>66</v>
      </c>
      <c r="C247" s="41" t="s">
        <v>12</v>
      </c>
      <c r="D247" s="41" t="s">
        <v>865</v>
      </c>
      <c r="E247" s="41" t="s">
        <v>306</v>
      </c>
      <c r="F247" s="41">
        <v>8.8800000000000008</v>
      </c>
      <c r="G247" s="41"/>
      <c r="H247" s="43">
        <v>-11.7438</v>
      </c>
      <c r="I247" s="43">
        <v>-6.1197000000000008</v>
      </c>
    </row>
    <row r="248" spans="1:9" x14ac:dyDescent="0.25">
      <c r="A248" s="44" t="s">
        <v>230</v>
      </c>
      <c r="B248" s="44" t="s">
        <v>66</v>
      </c>
      <c r="C248" s="44" t="s">
        <v>12</v>
      </c>
      <c r="D248" s="44" t="s">
        <v>865</v>
      </c>
      <c r="E248" s="44" t="s">
        <v>307</v>
      </c>
      <c r="F248" s="44">
        <v>5.51</v>
      </c>
      <c r="G248" s="44"/>
      <c r="H248" s="46">
        <v>-11.754</v>
      </c>
      <c r="I248" s="46">
        <v>-6.1648000000000005</v>
      </c>
    </row>
    <row r="249" spans="1:9" x14ac:dyDescent="0.25">
      <c r="A249" s="41" t="s">
        <v>813</v>
      </c>
      <c r="B249" s="41" t="s">
        <v>126</v>
      </c>
      <c r="C249" s="41" t="s">
        <v>27</v>
      </c>
      <c r="D249" s="41" t="s">
        <v>877</v>
      </c>
      <c r="E249" s="41" t="s">
        <v>308</v>
      </c>
      <c r="F249" s="41">
        <v>1.66</v>
      </c>
      <c r="G249" s="43">
        <v>5.8599579901608543</v>
      </c>
      <c r="H249" s="43">
        <v>-8.6870078934695663</v>
      </c>
      <c r="I249" s="43">
        <v>-5.2841281021948756</v>
      </c>
    </row>
    <row r="250" spans="1:9" x14ac:dyDescent="0.25">
      <c r="A250" s="41" t="s">
        <v>813</v>
      </c>
      <c r="B250" s="41" t="s">
        <v>126</v>
      </c>
      <c r="C250" s="41" t="s">
        <v>27</v>
      </c>
      <c r="D250" s="41" t="s">
        <v>877</v>
      </c>
      <c r="E250" s="41" t="s">
        <v>309</v>
      </c>
      <c r="F250" s="41">
        <v>3.67</v>
      </c>
      <c r="G250" s="43">
        <v>6.40794982761554</v>
      </c>
      <c r="H250" s="43">
        <v>-9.0361013937452466</v>
      </c>
      <c r="I250" s="43">
        <v>-5.4196380062026748</v>
      </c>
    </row>
    <row r="251" spans="1:9" x14ac:dyDescent="0.25">
      <c r="A251" s="41" t="s">
        <v>813</v>
      </c>
      <c r="B251" s="41" t="s">
        <v>126</v>
      </c>
      <c r="C251" s="41" t="s">
        <v>27</v>
      </c>
      <c r="D251" s="41" t="s">
        <v>877</v>
      </c>
      <c r="E251" s="41" t="s">
        <v>310</v>
      </c>
      <c r="F251" s="41">
        <v>5.64</v>
      </c>
      <c r="G251" s="43">
        <v>6.3472689526809374</v>
      </c>
      <c r="H251" s="43">
        <v>-9.4312482290292632</v>
      </c>
      <c r="I251" s="43">
        <v>-5.3265595639629844</v>
      </c>
    </row>
    <row r="252" spans="1:9" x14ac:dyDescent="0.25">
      <c r="A252" s="41" t="s">
        <v>813</v>
      </c>
      <c r="B252" s="41" t="s">
        <v>126</v>
      </c>
      <c r="C252" s="41" t="s">
        <v>27</v>
      </c>
      <c r="D252" s="41" t="s">
        <v>877</v>
      </c>
      <c r="E252" s="41" t="s">
        <v>311</v>
      </c>
      <c r="F252" s="41">
        <v>8.43</v>
      </c>
      <c r="G252" s="43">
        <v>5.7581295634066407</v>
      </c>
      <c r="H252" s="43">
        <v>-9.3557392014405067</v>
      </c>
      <c r="I252" s="43">
        <v>-5.355247211670358</v>
      </c>
    </row>
    <row r="253" spans="1:9" x14ac:dyDescent="0.25">
      <c r="A253" s="41" t="s">
        <v>813</v>
      </c>
      <c r="B253" s="41" t="s">
        <v>126</v>
      </c>
      <c r="C253" s="41" t="s">
        <v>27</v>
      </c>
      <c r="D253" s="41" t="s">
        <v>877</v>
      </c>
      <c r="E253" s="41" t="s">
        <v>312</v>
      </c>
      <c r="F253" s="41">
        <v>10.96</v>
      </c>
      <c r="G253" s="43">
        <v>5.2170938776569571</v>
      </c>
      <c r="H253" s="43">
        <v>-9.1932769693543559</v>
      </c>
      <c r="I253" s="43">
        <v>-5.1902393903202597</v>
      </c>
    </row>
    <row r="254" spans="1:9" x14ac:dyDescent="0.25">
      <c r="A254" s="41" t="s">
        <v>813</v>
      </c>
      <c r="B254" s="41" t="s">
        <v>126</v>
      </c>
      <c r="C254" s="41" t="s">
        <v>27</v>
      </c>
      <c r="D254" s="41" t="s">
        <v>877</v>
      </c>
      <c r="E254" s="41" t="s">
        <v>313</v>
      </c>
      <c r="F254" s="41">
        <v>13.18</v>
      </c>
      <c r="G254" s="43">
        <v>5.2573138806392379</v>
      </c>
      <c r="H254" s="43">
        <v>-9.3084871478123716</v>
      </c>
      <c r="I254" s="43">
        <v>-5.0745964772345848</v>
      </c>
    </row>
    <row r="255" spans="1:9" x14ac:dyDescent="0.25">
      <c r="A255" s="41" t="s">
        <v>813</v>
      </c>
      <c r="B255" s="41" t="s">
        <v>126</v>
      </c>
      <c r="C255" s="41" t="s">
        <v>27</v>
      </c>
      <c r="D255" s="41" t="s">
        <v>877</v>
      </c>
      <c r="E255" s="41" t="s">
        <v>314</v>
      </c>
      <c r="F255" s="41">
        <v>15.83</v>
      </c>
      <c r="G255" s="43">
        <v>5.0012697431254454</v>
      </c>
      <c r="H255" s="43">
        <v>-9.5791926467201272</v>
      </c>
      <c r="I255" s="43">
        <v>-5.4283048143230648</v>
      </c>
    </row>
    <row r="256" spans="1:9" x14ac:dyDescent="0.25">
      <c r="A256" s="41" t="s">
        <v>813</v>
      </c>
      <c r="B256" s="41" t="s">
        <v>126</v>
      </c>
      <c r="C256" s="41" t="s">
        <v>27</v>
      </c>
      <c r="D256" s="41" t="s">
        <v>877</v>
      </c>
      <c r="E256" s="41" t="s">
        <v>315</v>
      </c>
      <c r="F256" s="41">
        <v>18.23</v>
      </c>
      <c r="G256" s="43">
        <v>5.1725847102493425</v>
      </c>
      <c r="H256" s="43">
        <v>-9.4988784991939035</v>
      </c>
      <c r="I256" s="43">
        <v>-5.2627533943571327</v>
      </c>
    </row>
    <row r="257" spans="1:9" x14ac:dyDescent="0.25">
      <c r="A257" s="41" t="s">
        <v>813</v>
      </c>
      <c r="B257" s="41" t="s">
        <v>126</v>
      </c>
      <c r="C257" s="41" t="s">
        <v>27</v>
      </c>
      <c r="D257" s="41" t="s">
        <v>877</v>
      </c>
      <c r="E257" s="41" t="s">
        <v>316</v>
      </c>
      <c r="F257" s="41">
        <v>20.82</v>
      </c>
      <c r="G257" s="43">
        <v>5.4656042647309029</v>
      </c>
      <c r="H257" s="43">
        <v>-8.9478982433366134</v>
      </c>
      <c r="I257" s="43">
        <v>-5.1551311249994392</v>
      </c>
    </row>
    <row r="258" spans="1:9" x14ac:dyDescent="0.25">
      <c r="A258" s="41" t="s">
        <v>813</v>
      </c>
      <c r="B258" s="41" t="s">
        <v>126</v>
      </c>
      <c r="C258" s="41" t="s">
        <v>27</v>
      </c>
      <c r="D258" s="41" t="s">
        <v>877</v>
      </c>
      <c r="E258" s="41" t="s">
        <v>317</v>
      </c>
      <c r="F258" s="41">
        <v>23.4</v>
      </c>
      <c r="G258" s="43">
        <v>4.9767363277188608</v>
      </c>
      <c r="H258" s="43">
        <v>-9.3518971545821916</v>
      </c>
      <c r="I258" s="43">
        <v>-6.1780503844915629</v>
      </c>
    </row>
    <row r="259" spans="1:9" x14ac:dyDescent="0.25">
      <c r="A259" s="41" t="s">
        <v>813</v>
      </c>
      <c r="B259" s="41" t="s">
        <v>126</v>
      </c>
      <c r="C259" s="41" t="s">
        <v>27</v>
      </c>
      <c r="D259" s="41" t="s">
        <v>877</v>
      </c>
      <c r="E259" s="41" t="s">
        <v>318</v>
      </c>
      <c r="F259" s="41">
        <v>26.23</v>
      </c>
      <c r="G259" s="43">
        <v>5.2149197633532287</v>
      </c>
      <c r="H259" s="43">
        <v>-9.2857217394945657</v>
      </c>
      <c r="I259" s="43">
        <v>-6.0954028817293135</v>
      </c>
    </row>
    <row r="260" spans="1:9" x14ac:dyDescent="0.25">
      <c r="A260" s="41" t="s">
        <v>813</v>
      </c>
      <c r="B260" s="41" t="s">
        <v>126</v>
      </c>
      <c r="C260" s="41" t="s">
        <v>27</v>
      </c>
      <c r="D260" s="41" t="s">
        <v>877</v>
      </c>
      <c r="E260" s="41" t="s">
        <v>319</v>
      </c>
      <c r="F260" s="41">
        <v>28.61</v>
      </c>
      <c r="G260" s="43">
        <v>5.1352445203749388</v>
      </c>
      <c r="H260" s="43">
        <v>-9.3081900295219953</v>
      </c>
      <c r="I260" s="43">
        <v>-5.8291934086349695</v>
      </c>
    </row>
    <row r="261" spans="1:9" x14ac:dyDescent="0.25">
      <c r="A261" s="41" t="s">
        <v>813</v>
      </c>
      <c r="B261" s="41" t="s">
        <v>126</v>
      </c>
      <c r="C261" s="41" t="s">
        <v>27</v>
      </c>
      <c r="D261" s="41" t="s">
        <v>877</v>
      </c>
      <c r="E261" s="41" t="s">
        <v>320</v>
      </c>
      <c r="F261" s="41">
        <v>30.78</v>
      </c>
      <c r="G261" s="43">
        <v>4.8666516553651267</v>
      </c>
      <c r="H261" s="43">
        <v>-9.1909205139479209</v>
      </c>
      <c r="I261" s="43">
        <v>-5.6455904119922486</v>
      </c>
    </row>
    <row r="262" spans="1:9" x14ac:dyDescent="0.25">
      <c r="A262" s="41" t="s">
        <v>813</v>
      </c>
      <c r="B262" s="41" t="s">
        <v>126</v>
      </c>
      <c r="C262" s="41" t="s">
        <v>27</v>
      </c>
      <c r="D262" s="41" t="s">
        <v>877</v>
      </c>
      <c r="E262" s="41" t="s">
        <v>321</v>
      </c>
      <c r="F262" s="41">
        <v>33.51</v>
      </c>
      <c r="G262" s="43">
        <v>5.2323441664034753</v>
      </c>
      <c r="H262" s="43">
        <v>-9.4358484398009548</v>
      </c>
      <c r="I262" s="43">
        <v>-6.0526432094761695</v>
      </c>
    </row>
    <row r="263" spans="1:9" x14ac:dyDescent="0.25">
      <c r="A263" s="41" t="s">
        <v>813</v>
      </c>
      <c r="B263" s="41" t="s">
        <v>126</v>
      </c>
      <c r="C263" s="41" t="s">
        <v>27</v>
      </c>
      <c r="D263" s="41" t="s">
        <v>877</v>
      </c>
      <c r="E263" s="41" t="s">
        <v>322</v>
      </c>
      <c r="F263" s="41">
        <v>36.299999999999997</v>
      </c>
      <c r="G263" s="43">
        <v>5.370967704061786</v>
      </c>
      <c r="H263" s="43">
        <v>-9.035578875372515</v>
      </c>
      <c r="I263" s="43">
        <v>-6.5024249094802613</v>
      </c>
    </row>
    <row r="264" spans="1:9" x14ac:dyDescent="0.25">
      <c r="A264" s="41" t="s">
        <v>813</v>
      </c>
      <c r="B264" s="41" t="s">
        <v>126</v>
      </c>
      <c r="C264" s="41" t="s">
        <v>27</v>
      </c>
      <c r="D264" s="41" t="s">
        <v>877</v>
      </c>
      <c r="E264" s="41" t="s">
        <v>323</v>
      </c>
      <c r="F264" s="41">
        <v>38.549999999999997</v>
      </c>
      <c r="G264" s="43">
        <v>5.7909813748051837</v>
      </c>
      <c r="H264" s="43">
        <v>-9.1951313973046354</v>
      </c>
      <c r="I264" s="43">
        <v>-4.2667781643706455</v>
      </c>
    </row>
    <row r="265" spans="1:9" x14ac:dyDescent="0.25">
      <c r="A265" s="44" t="s">
        <v>813</v>
      </c>
      <c r="B265" s="44" t="s">
        <v>126</v>
      </c>
      <c r="C265" s="44" t="s">
        <v>27</v>
      </c>
      <c r="D265" s="44" t="s">
        <v>877</v>
      </c>
      <c r="E265" s="44" t="s">
        <v>324</v>
      </c>
      <c r="F265" s="44">
        <v>40.799999999999997</v>
      </c>
      <c r="G265" s="46">
        <v>5.9233149667034413</v>
      </c>
      <c r="H265" s="46">
        <v>-8.7388908942442587</v>
      </c>
      <c r="I265" s="46">
        <v>-5.2969283111111434</v>
      </c>
    </row>
    <row r="266" spans="1:9" x14ac:dyDescent="0.25">
      <c r="A266" s="41" t="s">
        <v>24</v>
      </c>
      <c r="B266" s="41" t="s">
        <v>50</v>
      </c>
      <c r="C266" s="41" t="s">
        <v>28</v>
      </c>
      <c r="D266" s="47" t="s">
        <v>701</v>
      </c>
      <c r="E266" s="41" t="s">
        <v>325</v>
      </c>
      <c r="F266" s="41">
        <v>0.89</v>
      </c>
      <c r="G266" s="43">
        <v>7.0707850521136679</v>
      </c>
      <c r="H266" s="43">
        <v>-8.6673161226384163</v>
      </c>
      <c r="I266" s="43">
        <v>-5.8686914891931021</v>
      </c>
    </row>
    <row r="267" spans="1:9" x14ac:dyDescent="0.25">
      <c r="A267" s="41" t="s">
        <v>24</v>
      </c>
      <c r="B267" s="41" t="s">
        <v>50</v>
      </c>
      <c r="C267" s="41" t="s">
        <v>28</v>
      </c>
      <c r="D267" s="47" t="s">
        <v>701</v>
      </c>
      <c r="E267" s="41" t="s">
        <v>326</v>
      </c>
      <c r="F267" s="41">
        <v>3.02</v>
      </c>
      <c r="G267" s="43">
        <v>6.2286692368706191</v>
      </c>
      <c r="H267" s="43">
        <v>-9.4753139451295691</v>
      </c>
      <c r="I267" s="43">
        <v>-5.7652026206312854</v>
      </c>
    </row>
    <row r="268" spans="1:9" x14ac:dyDescent="0.25">
      <c r="A268" s="41" t="s">
        <v>24</v>
      </c>
      <c r="B268" s="41" t="s">
        <v>50</v>
      </c>
      <c r="C268" s="41" t="s">
        <v>28</v>
      </c>
      <c r="D268" s="47" t="s">
        <v>701</v>
      </c>
      <c r="E268" s="41" t="s">
        <v>327</v>
      </c>
      <c r="F268" s="41">
        <v>5.18</v>
      </c>
      <c r="G268" s="43">
        <v>5.5727729758040567</v>
      </c>
      <c r="H268" s="43">
        <v>-9.7410913786003945</v>
      </c>
      <c r="I268" s="43">
        <v>-6.2037020852123845</v>
      </c>
    </row>
    <row r="269" spans="1:9" x14ac:dyDescent="0.25">
      <c r="A269" s="41" t="s">
        <v>24</v>
      </c>
      <c r="B269" s="41" t="s">
        <v>50</v>
      </c>
      <c r="C269" s="41" t="s">
        <v>28</v>
      </c>
      <c r="D269" s="47" t="s">
        <v>701</v>
      </c>
      <c r="E269" s="41" t="s">
        <v>328</v>
      </c>
      <c r="F269" s="41">
        <v>6.97</v>
      </c>
      <c r="G269" s="43">
        <v>4.9449790430289431</v>
      </c>
      <c r="H269" s="43">
        <v>-9.9104692950315112</v>
      </c>
      <c r="I269" s="43">
        <v>-6.2643287157444867</v>
      </c>
    </row>
    <row r="270" spans="1:9" x14ac:dyDescent="0.25">
      <c r="A270" s="41" t="s">
        <v>24</v>
      </c>
      <c r="B270" s="41" t="s">
        <v>50</v>
      </c>
      <c r="C270" s="41" t="s">
        <v>28</v>
      </c>
      <c r="D270" s="47" t="s">
        <v>701</v>
      </c>
      <c r="E270" s="41" t="s">
        <v>329</v>
      </c>
      <c r="F270" s="41">
        <v>8.1300000000000008</v>
      </c>
      <c r="G270" s="43">
        <v>4.7743660783090522</v>
      </c>
      <c r="H270" s="43">
        <v>-9.9601597677323905</v>
      </c>
      <c r="I270" s="43">
        <v>-4.8194948777430611</v>
      </c>
    </row>
    <row r="271" spans="1:9" x14ac:dyDescent="0.25">
      <c r="A271" s="41" t="s">
        <v>24</v>
      </c>
      <c r="B271" s="41" t="s">
        <v>50</v>
      </c>
      <c r="C271" s="41" t="s">
        <v>28</v>
      </c>
      <c r="D271" s="47" t="s">
        <v>701</v>
      </c>
      <c r="E271" s="41" t="s">
        <v>330</v>
      </c>
      <c r="F271" s="41">
        <v>11.58</v>
      </c>
      <c r="G271" s="43">
        <v>5.0785987453648644</v>
      </c>
      <c r="H271" s="43">
        <v>-9.9575984031601799</v>
      </c>
      <c r="I271" s="43">
        <v>-4.1982949953530797</v>
      </c>
    </row>
    <row r="272" spans="1:9" x14ac:dyDescent="0.25">
      <c r="A272" s="41" t="s">
        <v>24</v>
      </c>
      <c r="B272" s="41" t="s">
        <v>50</v>
      </c>
      <c r="C272" s="41" t="s">
        <v>28</v>
      </c>
      <c r="D272" s="47" t="s">
        <v>701</v>
      </c>
      <c r="E272" s="41" t="s">
        <v>331</v>
      </c>
      <c r="F272" s="41">
        <v>12.91</v>
      </c>
      <c r="G272" s="43">
        <v>5.2100521436627023</v>
      </c>
      <c r="H272" s="43">
        <v>-9.836087267854527</v>
      </c>
      <c r="I272" s="43">
        <v>-4.5255105923528411</v>
      </c>
    </row>
    <row r="273" spans="1:9" x14ac:dyDescent="0.25">
      <c r="A273" s="41" t="s">
        <v>24</v>
      </c>
      <c r="B273" s="41" t="s">
        <v>50</v>
      </c>
      <c r="C273" s="41" t="s">
        <v>28</v>
      </c>
      <c r="D273" s="47" t="s">
        <v>701</v>
      </c>
      <c r="E273" s="41" t="s">
        <v>332</v>
      </c>
      <c r="F273" s="41">
        <v>15.43</v>
      </c>
      <c r="G273" s="43">
        <v>5.0766167476993918</v>
      </c>
      <c r="H273" s="43">
        <v>-9.6345591033130251</v>
      </c>
      <c r="I273" s="43">
        <v>-5.2349375557506264</v>
      </c>
    </row>
    <row r="274" spans="1:9" x14ac:dyDescent="0.25">
      <c r="A274" s="41" t="s">
        <v>24</v>
      </c>
      <c r="B274" s="41" t="s">
        <v>50</v>
      </c>
      <c r="C274" s="41" t="s">
        <v>28</v>
      </c>
      <c r="D274" s="47" t="s">
        <v>701</v>
      </c>
      <c r="E274" s="41" t="s">
        <v>333</v>
      </c>
      <c r="F274" s="41">
        <v>16.68</v>
      </c>
      <c r="G274" s="43">
        <v>4.7572891949090792</v>
      </c>
      <c r="H274" s="43">
        <v>-10.063126623535242</v>
      </c>
      <c r="I274" s="43">
        <v>-4.691974847730271</v>
      </c>
    </row>
    <row r="275" spans="1:9" x14ac:dyDescent="0.25">
      <c r="A275" s="41" t="s">
        <v>24</v>
      </c>
      <c r="B275" s="41" t="s">
        <v>50</v>
      </c>
      <c r="C275" s="41" t="s">
        <v>28</v>
      </c>
      <c r="D275" s="47" t="s">
        <v>701</v>
      </c>
      <c r="E275" s="41" t="s">
        <v>334</v>
      </c>
      <c r="F275" s="41">
        <v>18.32</v>
      </c>
      <c r="G275" s="43">
        <v>5.2056547936034576</v>
      </c>
      <c r="H275" s="43">
        <v>-9.646208189387437</v>
      </c>
      <c r="I275" s="43">
        <v>-5.3739039264289259</v>
      </c>
    </row>
    <row r="276" spans="1:9" x14ac:dyDescent="0.25">
      <c r="A276" s="41" t="s">
        <v>24</v>
      </c>
      <c r="B276" s="41" t="s">
        <v>50</v>
      </c>
      <c r="C276" s="41" t="s">
        <v>28</v>
      </c>
      <c r="D276" s="47" t="s">
        <v>701</v>
      </c>
      <c r="E276" s="41" t="s">
        <v>335</v>
      </c>
      <c r="F276" s="41">
        <v>20.48</v>
      </c>
      <c r="G276" s="43">
        <v>4.6692413065707994</v>
      </c>
      <c r="H276" s="43">
        <v>-9.5296968377267373</v>
      </c>
      <c r="I276" s="43">
        <v>-4.532731223023557</v>
      </c>
    </row>
    <row r="277" spans="1:9" x14ac:dyDescent="0.25">
      <c r="A277" s="41" t="s">
        <v>24</v>
      </c>
      <c r="B277" s="41" t="s">
        <v>50</v>
      </c>
      <c r="C277" s="41" t="s">
        <v>28</v>
      </c>
      <c r="D277" s="47" t="s">
        <v>701</v>
      </c>
      <c r="E277" s="41" t="s">
        <v>336</v>
      </c>
      <c r="F277" s="41">
        <v>22.68</v>
      </c>
      <c r="G277" s="43">
        <v>4.3691456381879403</v>
      </c>
      <c r="H277" s="43">
        <v>-9.732208566263969</v>
      </c>
      <c r="I277" s="43">
        <v>-5.6170771261050483</v>
      </c>
    </row>
    <row r="278" spans="1:9" x14ac:dyDescent="0.25">
      <c r="A278" s="41" t="s">
        <v>24</v>
      </c>
      <c r="B278" s="41" t="s">
        <v>50</v>
      </c>
      <c r="C278" s="41" t="s">
        <v>28</v>
      </c>
      <c r="D278" s="47" t="s">
        <v>701</v>
      </c>
      <c r="E278" s="41" t="s">
        <v>337</v>
      </c>
      <c r="F278" s="41">
        <v>25.11</v>
      </c>
      <c r="G278" s="43">
        <v>5.0506068488304949</v>
      </c>
      <c r="H278" s="43">
        <v>-9.2606613485200633</v>
      </c>
      <c r="I278" s="43">
        <v>-5.8435218476221706</v>
      </c>
    </row>
    <row r="279" spans="1:9" x14ac:dyDescent="0.25">
      <c r="A279" s="41" t="s">
        <v>24</v>
      </c>
      <c r="B279" s="41" t="s">
        <v>50</v>
      </c>
      <c r="C279" s="41" t="s">
        <v>28</v>
      </c>
      <c r="D279" s="47" t="s">
        <v>701</v>
      </c>
      <c r="E279" s="41" t="s">
        <v>338</v>
      </c>
      <c r="F279" s="41">
        <v>27.12</v>
      </c>
      <c r="G279" s="43">
        <v>5.1362764830087855</v>
      </c>
      <c r="H279" s="43">
        <v>-9.3387624770558979</v>
      </c>
      <c r="I279" s="43">
        <v>-5.905543372715659</v>
      </c>
    </row>
    <row r="280" spans="1:9" x14ac:dyDescent="0.25">
      <c r="A280" s="41" t="s">
        <v>24</v>
      </c>
      <c r="B280" s="41" t="s">
        <v>50</v>
      </c>
      <c r="C280" s="41" t="s">
        <v>28</v>
      </c>
      <c r="D280" s="47" t="s">
        <v>701</v>
      </c>
      <c r="E280" s="41" t="s">
        <v>339</v>
      </c>
      <c r="F280" s="41">
        <v>29.08</v>
      </c>
      <c r="G280" s="43">
        <v>4.8641131421298631</v>
      </c>
      <c r="H280" s="43">
        <v>-9.3344593845745845</v>
      </c>
      <c r="I280" s="43">
        <v>-4.2849117936686927</v>
      </c>
    </row>
    <row r="281" spans="1:9" x14ac:dyDescent="0.25">
      <c r="A281" s="41" t="s">
        <v>24</v>
      </c>
      <c r="B281" s="41" t="s">
        <v>50</v>
      </c>
      <c r="C281" s="41" t="s">
        <v>28</v>
      </c>
      <c r="D281" s="47" t="s">
        <v>701</v>
      </c>
      <c r="E281" s="41" t="s">
        <v>340</v>
      </c>
      <c r="F281" s="41">
        <v>31.29</v>
      </c>
      <c r="G281" s="43">
        <v>5.3116168054463104</v>
      </c>
      <c r="H281" s="43">
        <v>-9.1993525261196396</v>
      </c>
      <c r="I281" s="43">
        <v>-6.3447915674657391</v>
      </c>
    </row>
    <row r="282" spans="1:9" x14ac:dyDescent="0.25">
      <c r="A282" s="41" t="s">
        <v>24</v>
      </c>
      <c r="B282" s="41" t="s">
        <v>50</v>
      </c>
      <c r="C282" s="41" t="s">
        <v>28</v>
      </c>
      <c r="D282" s="47" t="s">
        <v>701</v>
      </c>
      <c r="E282" s="41" t="s">
        <v>341</v>
      </c>
      <c r="F282" s="41">
        <v>33.979999999999997</v>
      </c>
      <c r="G282" s="43">
        <v>5.3826186502402242</v>
      </c>
      <c r="H282" s="43">
        <v>-9.1578686655081221</v>
      </c>
      <c r="I282" s="43">
        <v>-6.8875286307776342</v>
      </c>
    </row>
    <row r="283" spans="1:9" x14ac:dyDescent="0.25">
      <c r="A283" s="41" t="s">
        <v>24</v>
      </c>
      <c r="B283" s="41" t="s">
        <v>50</v>
      </c>
      <c r="C283" s="41" t="s">
        <v>28</v>
      </c>
      <c r="D283" s="47" t="s">
        <v>701</v>
      </c>
      <c r="E283" s="41" t="s">
        <v>342</v>
      </c>
      <c r="F283" s="41">
        <v>35.47</v>
      </c>
      <c r="G283" s="43">
        <v>4.8244629375051948</v>
      </c>
      <c r="H283" s="43">
        <v>-9.3604930940865305</v>
      </c>
      <c r="I283" s="43">
        <v>-6.5158405130559665</v>
      </c>
    </row>
    <row r="284" spans="1:9" x14ac:dyDescent="0.25">
      <c r="A284" s="41" t="s">
        <v>24</v>
      </c>
      <c r="B284" s="41" t="s">
        <v>50</v>
      </c>
      <c r="C284" s="41" t="s">
        <v>28</v>
      </c>
      <c r="D284" s="47" t="s">
        <v>701</v>
      </c>
      <c r="E284" s="41" t="s">
        <v>343</v>
      </c>
      <c r="F284" s="41">
        <v>37.32</v>
      </c>
      <c r="G284" s="43">
        <v>4.9113458040821358</v>
      </c>
      <c r="H284" s="43">
        <v>-9.2776380729046721</v>
      </c>
      <c r="I284" s="43">
        <v>-6.9244010274555059</v>
      </c>
    </row>
    <row r="285" spans="1:9" x14ac:dyDescent="0.25">
      <c r="A285" s="41" t="s">
        <v>24</v>
      </c>
      <c r="B285" s="41" t="s">
        <v>50</v>
      </c>
      <c r="C285" s="41" t="s">
        <v>28</v>
      </c>
      <c r="D285" s="47" t="s">
        <v>701</v>
      </c>
      <c r="E285" s="41" t="s">
        <v>344</v>
      </c>
      <c r="F285" s="41">
        <v>39.700000000000003</v>
      </c>
      <c r="G285" s="43">
        <v>5.2247471276410664</v>
      </c>
      <c r="H285" s="43">
        <v>-9.4451922977603786</v>
      </c>
      <c r="I285" s="43">
        <v>-6.5597796917396938</v>
      </c>
    </row>
    <row r="286" spans="1:9" x14ac:dyDescent="0.25">
      <c r="A286" s="41" t="s">
        <v>24</v>
      </c>
      <c r="B286" s="41" t="s">
        <v>50</v>
      </c>
      <c r="C286" s="41" t="s">
        <v>28</v>
      </c>
      <c r="D286" s="47" t="s">
        <v>701</v>
      </c>
      <c r="E286" s="41" t="s">
        <v>345</v>
      </c>
      <c r="F286" s="41">
        <v>41.76</v>
      </c>
      <c r="G286" s="43">
        <v>5.2749782849255746</v>
      </c>
      <c r="H286" s="43">
        <v>-9.17705840888312</v>
      </c>
      <c r="I286" s="43">
        <v>-6.4413162197982707</v>
      </c>
    </row>
    <row r="287" spans="1:9" x14ac:dyDescent="0.25">
      <c r="A287" s="41" t="s">
        <v>24</v>
      </c>
      <c r="B287" s="41" t="s">
        <v>50</v>
      </c>
      <c r="C287" s="41" t="s">
        <v>28</v>
      </c>
      <c r="D287" s="47" t="s">
        <v>701</v>
      </c>
      <c r="E287" s="41" t="s">
        <v>346</v>
      </c>
      <c r="F287" s="41">
        <v>43.6</v>
      </c>
      <c r="G287" s="43">
        <v>4.5131531194024612</v>
      </c>
      <c r="H287" s="43">
        <v>-9.5796229559682597</v>
      </c>
      <c r="I287" s="43">
        <v>-7.0331617769331558</v>
      </c>
    </row>
    <row r="288" spans="1:9" x14ac:dyDescent="0.25">
      <c r="A288" s="44" t="s">
        <v>24</v>
      </c>
      <c r="B288" s="44" t="s">
        <v>50</v>
      </c>
      <c r="C288" s="44" t="s">
        <v>28</v>
      </c>
      <c r="D288" s="48" t="s">
        <v>701</v>
      </c>
      <c r="E288" s="44" t="s">
        <v>347</v>
      </c>
      <c r="F288" s="44">
        <v>46.44</v>
      </c>
      <c r="G288" s="46">
        <v>5.386899563318778</v>
      </c>
      <c r="H288" s="46">
        <v>-9.7419622425549459</v>
      </c>
      <c r="I288" s="46">
        <v>-5.803592990802434</v>
      </c>
    </row>
    <row r="289" spans="1:9" x14ac:dyDescent="0.25">
      <c r="A289" s="41" t="s">
        <v>24</v>
      </c>
      <c r="B289" s="41" t="s">
        <v>50</v>
      </c>
      <c r="C289" s="41" t="s">
        <v>28</v>
      </c>
      <c r="D289" s="47" t="s">
        <v>701</v>
      </c>
      <c r="E289" s="41" t="s">
        <v>348</v>
      </c>
      <c r="F289" s="41">
        <v>2</v>
      </c>
      <c r="G289" s="43">
        <v>4.9770267704575666</v>
      </c>
      <c r="H289" s="43">
        <v>-10.583390995442587</v>
      </c>
      <c r="I289" s="43">
        <v>-2.6825574360069746</v>
      </c>
    </row>
    <row r="290" spans="1:9" x14ac:dyDescent="0.25">
      <c r="A290" s="41" t="s">
        <v>24</v>
      </c>
      <c r="B290" s="41" t="s">
        <v>50</v>
      </c>
      <c r="C290" s="41" t="s">
        <v>28</v>
      </c>
      <c r="D290" s="47" t="s">
        <v>701</v>
      </c>
      <c r="E290" s="41" t="s">
        <v>349</v>
      </c>
      <c r="F290" s="41">
        <v>5.21</v>
      </c>
      <c r="G290" s="43">
        <v>5.3937126740649655</v>
      </c>
      <c r="H290" s="43">
        <v>-10.556035621811382</v>
      </c>
      <c r="I290" s="43">
        <v>-4.1746843535860538</v>
      </c>
    </row>
    <row r="291" spans="1:9" x14ac:dyDescent="0.25">
      <c r="A291" s="41" t="s">
        <v>24</v>
      </c>
      <c r="B291" s="41" t="s">
        <v>50</v>
      </c>
      <c r="C291" s="41" t="s">
        <v>28</v>
      </c>
      <c r="D291" s="47" t="s">
        <v>701</v>
      </c>
      <c r="E291" s="41" t="s">
        <v>350</v>
      </c>
      <c r="F291" s="41">
        <v>7.79</v>
      </c>
      <c r="G291" s="43">
        <v>4.8015934589649483</v>
      </c>
      <c r="H291" s="43">
        <v>-10.254204420622125</v>
      </c>
      <c r="I291" s="43">
        <v>-3.0760715509833045</v>
      </c>
    </row>
    <row r="292" spans="1:9" x14ac:dyDescent="0.25">
      <c r="A292" s="41" t="s">
        <v>24</v>
      </c>
      <c r="B292" s="41" t="s">
        <v>50</v>
      </c>
      <c r="C292" s="41" t="s">
        <v>28</v>
      </c>
      <c r="D292" s="47" t="s">
        <v>701</v>
      </c>
      <c r="E292" s="41" t="s">
        <v>351</v>
      </c>
      <c r="F292" s="41">
        <v>10.34</v>
      </c>
      <c r="G292" s="43">
        <v>4.7275141161604042</v>
      </c>
      <c r="H292" s="43">
        <v>-10.039459614888019</v>
      </c>
      <c r="I292" s="43">
        <v>-4.3506051735634816</v>
      </c>
    </row>
    <row r="293" spans="1:9" x14ac:dyDescent="0.25">
      <c r="A293" s="41" t="s">
        <v>24</v>
      </c>
      <c r="B293" s="41" t="s">
        <v>50</v>
      </c>
      <c r="C293" s="41" t="s">
        <v>28</v>
      </c>
      <c r="D293" s="47" t="s">
        <v>701</v>
      </c>
      <c r="E293" s="41" t="s">
        <v>352</v>
      </c>
      <c r="F293" s="41">
        <v>12.89</v>
      </c>
      <c r="G293" s="43">
        <v>4.5323773199512534</v>
      </c>
      <c r="H293" s="43">
        <v>-10.09222372507555</v>
      </c>
      <c r="I293" s="43">
        <v>-4.6039836680085848</v>
      </c>
    </row>
    <row r="294" spans="1:9" x14ac:dyDescent="0.25">
      <c r="A294" s="41" t="s">
        <v>24</v>
      </c>
      <c r="B294" s="41" t="s">
        <v>50</v>
      </c>
      <c r="C294" s="41" t="s">
        <v>28</v>
      </c>
      <c r="D294" s="47" t="s">
        <v>701</v>
      </c>
      <c r="E294" s="41" t="s">
        <v>353</v>
      </c>
      <c r="F294" s="41">
        <v>16.2</v>
      </c>
      <c r="G294" s="43">
        <v>5.0908693119831607</v>
      </c>
      <c r="H294" s="43">
        <v>-9.8410050878331692</v>
      </c>
      <c r="I294" s="43">
        <v>-4.6517895764691026</v>
      </c>
    </row>
    <row r="295" spans="1:9" x14ac:dyDescent="0.25">
      <c r="A295" s="41" t="s">
        <v>24</v>
      </c>
      <c r="B295" s="41" t="s">
        <v>50</v>
      </c>
      <c r="C295" s="41" t="s">
        <v>28</v>
      </c>
      <c r="D295" s="47" t="s">
        <v>701</v>
      </c>
      <c r="E295" s="41" t="s">
        <v>354</v>
      </c>
      <c r="F295" s="41">
        <v>18.46</v>
      </c>
      <c r="G295" s="43">
        <v>4.7295695570804739</v>
      </c>
      <c r="H295" s="43">
        <v>-9.9463283990424554</v>
      </c>
      <c r="I295" s="43">
        <v>-4.7613400824263623</v>
      </c>
    </row>
    <row r="296" spans="1:9" x14ac:dyDescent="0.25">
      <c r="A296" s="41" t="s">
        <v>24</v>
      </c>
      <c r="B296" s="41" t="s">
        <v>50</v>
      </c>
      <c r="C296" s="41" t="s">
        <v>28</v>
      </c>
      <c r="D296" s="47" t="s">
        <v>701</v>
      </c>
      <c r="E296" s="41" t="s">
        <v>355</v>
      </c>
      <c r="F296" s="41">
        <v>21.46</v>
      </c>
      <c r="G296" s="43">
        <v>5.0176039151627956</v>
      </c>
      <c r="H296" s="43">
        <v>-10.001653873802196</v>
      </c>
      <c r="I296" s="43">
        <v>-4.3279689066738953</v>
      </c>
    </row>
    <row r="297" spans="1:9" x14ac:dyDescent="0.25">
      <c r="A297" s="41" t="s">
        <v>24</v>
      </c>
      <c r="B297" s="41" t="s">
        <v>50</v>
      </c>
      <c r="C297" s="41" t="s">
        <v>28</v>
      </c>
      <c r="D297" s="47" t="s">
        <v>701</v>
      </c>
      <c r="E297" s="41" t="s">
        <v>356</v>
      </c>
      <c r="F297" s="41">
        <v>23.9</v>
      </c>
      <c r="G297" s="43">
        <v>5.0522392363058763</v>
      </c>
      <c r="H297" s="43">
        <v>-10.229615320728909</v>
      </c>
      <c r="I297" s="43">
        <v>-4.5974297148855925</v>
      </c>
    </row>
    <row r="298" spans="1:9" x14ac:dyDescent="0.25">
      <c r="A298" s="41" t="s">
        <v>24</v>
      </c>
      <c r="B298" s="41" t="s">
        <v>50</v>
      </c>
      <c r="C298" s="41" t="s">
        <v>28</v>
      </c>
      <c r="D298" s="47" t="s">
        <v>701</v>
      </c>
      <c r="E298" s="41" t="s">
        <v>357</v>
      </c>
      <c r="F298" s="41">
        <v>26.93</v>
      </c>
      <c r="G298" s="43">
        <v>5.3072902101662836</v>
      </c>
      <c r="H298" s="43">
        <v>-10.182383758017352</v>
      </c>
      <c r="I298" s="43">
        <v>-5.0361240544421797</v>
      </c>
    </row>
    <row r="299" spans="1:9" x14ac:dyDescent="0.25">
      <c r="A299" s="41" t="s">
        <v>24</v>
      </c>
      <c r="B299" s="41" t="s">
        <v>50</v>
      </c>
      <c r="C299" s="41" t="s">
        <v>28</v>
      </c>
      <c r="D299" s="47" t="s">
        <v>701</v>
      </c>
      <c r="E299" s="41" t="s">
        <v>358</v>
      </c>
      <c r="F299" s="41">
        <v>29.9</v>
      </c>
      <c r="G299" s="43">
        <v>5.3633699403546418</v>
      </c>
      <c r="H299" s="43">
        <v>-10.255024057285233</v>
      </c>
      <c r="I299" s="43">
        <v>-3.9844863775097101</v>
      </c>
    </row>
    <row r="300" spans="1:9" x14ac:dyDescent="0.25">
      <c r="A300" s="41" t="s">
        <v>24</v>
      </c>
      <c r="B300" s="41" t="s">
        <v>50</v>
      </c>
      <c r="C300" s="41" t="s">
        <v>28</v>
      </c>
      <c r="D300" s="47" t="s">
        <v>701</v>
      </c>
      <c r="E300" s="41" t="s">
        <v>359</v>
      </c>
      <c r="F300" s="41">
        <v>32.67</v>
      </c>
      <c r="G300" s="43">
        <v>5.2006533468179672</v>
      </c>
      <c r="H300" s="43">
        <v>-10.332684631114649</v>
      </c>
      <c r="I300" s="43">
        <v>-4.0195946428305316</v>
      </c>
    </row>
    <row r="301" spans="1:9" x14ac:dyDescent="0.25">
      <c r="A301" s="41" t="s">
        <v>24</v>
      </c>
      <c r="B301" s="41" t="s">
        <v>50</v>
      </c>
      <c r="C301" s="41" t="s">
        <v>28</v>
      </c>
      <c r="D301" s="47" t="s">
        <v>701</v>
      </c>
      <c r="E301" s="41" t="s">
        <v>360</v>
      </c>
      <c r="F301" s="41">
        <v>35.26</v>
      </c>
      <c r="G301" s="43">
        <v>5.3089875343380282</v>
      </c>
      <c r="H301" s="43">
        <v>-10.494357962912559</v>
      </c>
      <c r="I301" s="43">
        <v>-4.9352198434499952</v>
      </c>
    </row>
    <row r="302" spans="1:9" x14ac:dyDescent="0.25">
      <c r="A302" s="41" t="s">
        <v>24</v>
      </c>
      <c r="B302" s="41" t="s">
        <v>50</v>
      </c>
      <c r="C302" s="41" t="s">
        <v>28</v>
      </c>
      <c r="D302" s="47" t="s">
        <v>701</v>
      </c>
      <c r="E302" s="41" t="s">
        <v>361</v>
      </c>
      <c r="F302" s="41">
        <v>37.74</v>
      </c>
      <c r="G302" s="43">
        <v>6.0066259277000249</v>
      </c>
      <c r="H302" s="43">
        <v>-10.420096206489241</v>
      </c>
      <c r="I302" s="43">
        <v>-5.2536711925114581</v>
      </c>
    </row>
    <row r="303" spans="1:9" x14ac:dyDescent="0.25">
      <c r="A303" s="41" t="s">
        <v>24</v>
      </c>
      <c r="B303" s="41" t="s">
        <v>50</v>
      </c>
      <c r="C303" s="41" t="s">
        <v>28</v>
      </c>
      <c r="D303" s="47" t="s">
        <v>701</v>
      </c>
      <c r="E303" s="41" t="s">
        <v>362</v>
      </c>
      <c r="F303" s="41">
        <v>40.549999999999997</v>
      </c>
      <c r="G303" s="43">
        <v>5.7927147479386276</v>
      </c>
      <c r="H303" s="43">
        <v>-11.472743532314766</v>
      </c>
      <c r="I303" s="43">
        <v>-5.7110620363733151</v>
      </c>
    </row>
    <row r="304" spans="1:9" x14ac:dyDescent="0.25">
      <c r="A304" s="41" t="s">
        <v>24</v>
      </c>
      <c r="B304" s="41" t="s">
        <v>50</v>
      </c>
      <c r="C304" s="41" t="s">
        <v>28</v>
      </c>
      <c r="D304" s="47" t="s">
        <v>701</v>
      </c>
      <c r="E304" s="41" t="s">
        <v>363</v>
      </c>
      <c r="F304" s="41">
        <v>42.96</v>
      </c>
      <c r="G304" s="43">
        <v>6.222168982222704</v>
      </c>
      <c r="H304" s="43">
        <v>-10.439442936106524</v>
      </c>
      <c r="I304" s="43">
        <v>-6.046790438987486</v>
      </c>
    </row>
    <row r="305" spans="1:9" x14ac:dyDescent="0.25">
      <c r="A305" s="41" t="s">
        <v>24</v>
      </c>
      <c r="B305" s="41" t="s">
        <v>50</v>
      </c>
      <c r="C305" s="41" t="s">
        <v>28</v>
      </c>
      <c r="D305" s="47" t="s">
        <v>701</v>
      </c>
      <c r="E305" s="41" t="s">
        <v>364</v>
      </c>
      <c r="F305" s="41">
        <v>45.56</v>
      </c>
      <c r="G305" s="43">
        <v>5.5781697572742344</v>
      </c>
      <c r="H305" s="43">
        <v>-10.46177400167541</v>
      </c>
      <c r="I305" s="43">
        <v>-5.6811045458472353</v>
      </c>
    </row>
    <row r="306" spans="1:9" x14ac:dyDescent="0.25">
      <c r="A306" s="41" t="s">
        <v>24</v>
      </c>
      <c r="B306" s="41" t="s">
        <v>50</v>
      </c>
      <c r="C306" s="41" t="s">
        <v>28</v>
      </c>
      <c r="D306" s="47" t="s">
        <v>701</v>
      </c>
      <c r="E306" s="41" t="s">
        <v>365</v>
      </c>
      <c r="F306" s="41">
        <v>47.91</v>
      </c>
      <c r="G306" s="43">
        <v>5.8277765752067401</v>
      </c>
      <c r="H306" s="43">
        <v>-10.445102883600942</v>
      </c>
      <c r="I306" s="43">
        <v>-6.6337405955435784</v>
      </c>
    </row>
    <row r="307" spans="1:9" x14ac:dyDescent="0.25">
      <c r="A307" s="41" t="s">
        <v>24</v>
      </c>
      <c r="B307" s="41" t="s">
        <v>50</v>
      </c>
      <c r="C307" s="41" t="s">
        <v>28</v>
      </c>
      <c r="D307" s="47" t="s">
        <v>701</v>
      </c>
      <c r="E307" s="41" t="s">
        <v>366</v>
      </c>
      <c r="F307" s="41">
        <v>51.07</v>
      </c>
      <c r="G307" s="43">
        <v>6.2754409769335133</v>
      </c>
      <c r="H307" s="43">
        <v>-10.470521193257692</v>
      </c>
      <c r="I307" s="43">
        <v>-7.0239675353331101</v>
      </c>
    </row>
    <row r="308" spans="1:9" x14ac:dyDescent="0.25">
      <c r="A308" s="41" t="s">
        <v>24</v>
      </c>
      <c r="B308" s="41" t="s">
        <v>50</v>
      </c>
      <c r="C308" s="41" t="s">
        <v>28</v>
      </c>
      <c r="D308" s="47" t="s">
        <v>701</v>
      </c>
      <c r="E308" s="41" t="s">
        <v>367</v>
      </c>
      <c r="F308" s="41">
        <v>52.75</v>
      </c>
      <c r="G308" s="43">
        <v>6.2354700152969942</v>
      </c>
      <c r="H308" s="43">
        <v>-10.403425088414773</v>
      </c>
      <c r="I308" s="43">
        <v>-6.7070195128899002</v>
      </c>
    </row>
    <row r="309" spans="1:9" x14ac:dyDescent="0.25">
      <c r="A309" s="41" t="s">
        <v>24</v>
      </c>
      <c r="B309" s="41" t="s">
        <v>50</v>
      </c>
      <c r="C309" s="41" t="s">
        <v>28</v>
      </c>
      <c r="D309" s="47" t="s">
        <v>701</v>
      </c>
      <c r="E309" s="41" t="s">
        <v>368</v>
      </c>
      <c r="F309" s="41">
        <v>55.41</v>
      </c>
      <c r="G309" s="43">
        <v>6.0809906931412092</v>
      </c>
      <c r="H309" s="43">
        <v>-10.413098453223412</v>
      </c>
      <c r="I309" s="43">
        <v>-6.7349319161952064</v>
      </c>
    </row>
    <row r="310" spans="1:9" x14ac:dyDescent="0.25">
      <c r="A310" s="41" t="s">
        <v>24</v>
      </c>
      <c r="B310" s="41" t="s">
        <v>50</v>
      </c>
      <c r="C310" s="41" t="s">
        <v>28</v>
      </c>
      <c r="D310" s="47" t="s">
        <v>701</v>
      </c>
      <c r="E310" s="41" t="s">
        <v>369</v>
      </c>
      <c r="F310" s="41">
        <v>57.32</v>
      </c>
      <c r="G310" s="43">
        <v>6.6670867853633267</v>
      </c>
      <c r="H310" s="43">
        <v>-10.559120577070692</v>
      </c>
      <c r="I310" s="43">
        <v>-6.2147305717507884</v>
      </c>
    </row>
    <row r="311" spans="1:9" x14ac:dyDescent="0.25">
      <c r="A311" s="44" t="s">
        <v>24</v>
      </c>
      <c r="B311" s="44" t="s">
        <v>50</v>
      </c>
      <c r="C311" s="44" t="s">
        <v>28</v>
      </c>
      <c r="D311" s="48" t="s">
        <v>701</v>
      </c>
      <c r="E311" s="44" t="s">
        <v>370</v>
      </c>
      <c r="F311" s="44">
        <v>60.2</v>
      </c>
      <c r="G311" s="46">
        <v>7.3943180503402655</v>
      </c>
      <c r="H311" s="46">
        <v>-10.480395852830148</v>
      </c>
      <c r="I311" s="46">
        <v>-5.4610045647600511</v>
      </c>
    </row>
    <row r="312" spans="1:9" x14ac:dyDescent="0.25">
      <c r="A312" s="41" t="s">
        <v>24</v>
      </c>
      <c r="B312" s="41" t="s">
        <v>126</v>
      </c>
      <c r="C312" s="41" t="s">
        <v>28</v>
      </c>
      <c r="D312" s="41" t="s">
        <v>877</v>
      </c>
      <c r="E312" s="41" t="s">
        <v>371</v>
      </c>
      <c r="F312" s="41">
        <v>1.54</v>
      </c>
      <c r="G312" s="43">
        <v>8.2792940089898135</v>
      </c>
      <c r="H312" s="43">
        <v>-9.0621673729333363</v>
      </c>
      <c r="I312" s="43">
        <v>-6.7340207387206057</v>
      </c>
    </row>
    <row r="313" spans="1:9" x14ac:dyDescent="0.25">
      <c r="A313" s="41" t="s">
        <v>24</v>
      </c>
      <c r="B313" s="41" t="s">
        <v>126</v>
      </c>
      <c r="C313" s="41" t="s">
        <v>28</v>
      </c>
      <c r="D313" s="41" t="s">
        <v>877</v>
      </c>
      <c r="E313" s="41" t="s">
        <v>372</v>
      </c>
      <c r="F313" s="41">
        <v>3.54</v>
      </c>
      <c r="G313" s="43">
        <v>7.0196733621920995</v>
      </c>
      <c r="H313" s="43">
        <v>-9.1396674903523607</v>
      </c>
      <c r="I313" s="43">
        <v>-6.8898219626833761</v>
      </c>
    </row>
    <row r="314" spans="1:9" x14ac:dyDescent="0.25">
      <c r="A314" s="41" t="s">
        <v>24</v>
      </c>
      <c r="B314" s="41" t="s">
        <v>126</v>
      </c>
      <c r="C314" s="41" t="s">
        <v>28</v>
      </c>
      <c r="D314" s="41" t="s">
        <v>877</v>
      </c>
      <c r="E314" s="41" t="s">
        <v>373</v>
      </c>
      <c r="F314" s="41">
        <v>6.48</v>
      </c>
      <c r="G314" s="43">
        <v>6.2844703884111164</v>
      </c>
      <c r="H314" s="43">
        <v>-9.1944763637255811</v>
      </c>
      <c r="I314" s="43">
        <v>-7.3065540427896618</v>
      </c>
    </row>
    <row r="315" spans="1:9" x14ac:dyDescent="0.25">
      <c r="A315" s="41" t="s">
        <v>24</v>
      </c>
      <c r="B315" s="41" t="s">
        <v>126</v>
      </c>
      <c r="C315" s="41" t="s">
        <v>28</v>
      </c>
      <c r="D315" s="41" t="s">
        <v>877</v>
      </c>
      <c r="E315" s="41" t="s">
        <v>374</v>
      </c>
      <c r="F315" s="41">
        <v>8.83</v>
      </c>
      <c r="G315" s="43">
        <v>6.1900608275874802</v>
      </c>
      <c r="H315" s="43">
        <v>-9.7399512307967306</v>
      </c>
      <c r="I315" s="43">
        <v>-7.038414760402631</v>
      </c>
    </row>
    <row r="316" spans="1:9" x14ac:dyDescent="0.25">
      <c r="A316" s="41" t="s">
        <v>24</v>
      </c>
      <c r="B316" s="41" t="s">
        <v>126</v>
      </c>
      <c r="C316" s="41" t="s">
        <v>28</v>
      </c>
      <c r="D316" s="41" t="s">
        <v>877</v>
      </c>
      <c r="E316" s="41" t="s">
        <v>375</v>
      </c>
      <c r="F316" s="41">
        <v>11.45</v>
      </c>
      <c r="G316" s="43">
        <v>5.8287146701009576</v>
      </c>
      <c r="H316" s="43">
        <v>-9.6561016813703322</v>
      </c>
      <c r="I316" s="43">
        <v>-6.7975804296711733</v>
      </c>
    </row>
    <row r="317" spans="1:9" x14ac:dyDescent="0.25">
      <c r="A317" s="41" t="s">
        <v>24</v>
      </c>
      <c r="B317" s="41" t="s">
        <v>126</v>
      </c>
      <c r="C317" s="41" t="s">
        <v>28</v>
      </c>
      <c r="D317" s="41" t="s">
        <v>877</v>
      </c>
      <c r="E317" s="41" t="s">
        <v>376</v>
      </c>
      <c r="F317" s="41">
        <v>13.94</v>
      </c>
      <c r="G317" s="43">
        <v>6.0645861601085471</v>
      </c>
      <c r="H317" s="43">
        <v>-9.7356187982600932</v>
      </c>
      <c r="I317" s="43">
        <v>-6.2705857509438889</v>
      </c>
    </row>
    <row r="318" spans="1:9" x14ac:dyDescent="0.25">
      <c r="A318" s="41" t="s">
        <v>24</v>
      </c>
      <c r="B318" s="41" t="s">
        <v>126</v>
      </c>
      <c r="C318" s="41" t="s">
        <v>28</v>
      </c>
      <c r="D318" s="41" t="s">
        <v>877</v>
      </c>
      <c r="E318" s="41" t="s">
        <v>377</v>
      </c>
      <c r="F318" s="41">
        <v>15.85</v>
      </c>
      <c r="G318" s="43">
        <v>6.316726772834393</v>
      </c>
      <c r="H318" s="43">
        <v>-9.6710027795010891</v>
      </c>
      <c r="I318" s="43">
        <v>-6.627392725803853</v>
      </c>
    </row>
    <row r="319" spans="1:9" x14ac:dyDescent="0.25">
      <c r="A319" s="41" t="s">
        <v>24</v>
      </c>
      <c r="B319" s="41" t="s">
        <v>126</v>
      </c>
      <c r="C319" s="41" t="s">
        <v>28</v>
      </c>
      <c r="D319" s="41" t="s">
        <v>877</v>
      </c>
      <c r="E319" s="41" t="s">
        <v>378</v>
      </c>
      <c r="F319" s="41">
        <v>19.399999999999999</v>
      </c>
      <c r="G319" s="43">
        <v>6.3049956440148343</v>
      </c>
      <c r="H319" s="43">
        <v>-9.6391732929552081</v>
      </c>
      <c r="I319" s="43">
        <v>-6.6919243393939958</v>
      </c>
    </row>
    <row r="320" spans="1:9" x14ac:dyDescent="0.25">
      <c r="A320" s="41" t="s">
        <v>24</v>
      </c>
      <c r="B320" s="41" t="s">
        <v>126</v>
      </c>
      <c r="C320" s="41" t="s">
        <v>28</v>
      </c>
      <c r="D320" s="41" t="s">
        <v>877</v>
      </c>
      <c r="E320" s="41" t="s">
        <v>379</v>
      </c>
      <c r="F320" s="41">
        <v>21.75</v>
      </c>
      <c r="G320" s="43">
        <v>5.899830641087858</v>
      </c>
      <c r="H320" s="43">
        <v>-9.5998520940894405</v>
      </c>
      <c r="I320" s="43">
        <v>-6.4904731239536648</v>
      </c>
    </row>
    <row r="321" spans="1:9" x14ac:dyDescent="0.25">
      <c r="A321" s="41" t="s">
        <v>24</v>
      </c>
      <c r="B321" s="41" t="s">
        <v>126</v>
      </c>
      <c r="C321" s="41" t="s">
        <v>28</v>
      </c>
      <c r="D321" s="41" t="s">
        <v>877</v>
      </c>
      <c r="E321" s="41" t="s">
        <v>380</v>
      </c>
      <c r="F321" s="41">
        <v>24.11</v>
      </c>
      <c r="G321" s="43">
        <v>6.6697685069024057</v>
      </c>
      <c r="H321" s="43">
        <v>-9.5147367745870159</v>
      </c>
      <c r="I321" s="43">
        <v>-7.2247505539587316</v>
      </c>
    </row>
    <row r="322" spans="1:9" x14ac:dyDescent="0.25">
      <c r="A322" s="41" t="s">
        <v>24</v>
      </c>
      <c r="B322" s="41" t="s">
        <v>126</v>
      </c>
      <c r="C322" s="41" t="s">
        <v>28</v>
      </c>
      <c r="D322" s="41" t="s">
        <v>877</v>
      </c>
      <c r="E322" s="41" t="s">
        <v>381</v>
      </c>
      <c r="F322" s="41">
        <v>26.57</v>
      </c>
      <c r="G322" s="43">
        <v>6.001714149183587</v>
      </c>
      <c r="H322" s="43">
        <v>-9.432327939068287</v>
      </c>
      <c r="I322" s="43">
        <v>-7.5853945984061859</v>
      </c>
    </row>
    <row r="323" spans="1:9" x14ac:dyDescent="0.25">
      <c r="A323" s="41" t="s">
        <v>24</v>
      </c>
      <c r="B323" s="41" t="s">
        <v>126</v>
      </c>
      <c r="C323" s="41" t="s">
        <v>28</v>
      </c>
      <c r="D323" s="41" t="s">
        <v>877</v>
      </c>
      <c r="E323" s="41" t="s">
        <v>382</v>
      </c>
      <c r="F323" s="41">
        <v>28.88</v>
      </c>
      <c r="G323" s="43">
        <v>6.1262625068003871</v>
      </c>
      <c r="H323" s="43">
        <v>-9.4435655075481151</v>
      </c>
      <c r="I323" s="43">
        <v>-7.6639988418818472</v>
      </c>
    </row>
    <row r="324" spans="1:9" x14ac:dyDescent="0.25">
      <c r="A324" s="41" t="s">
        <v>24</v>
      </c>
      <c r="B324" s="41" t="s">
        <v>126</v>
      </c>
      <c r="C324" s="41" t="s">
        <v>28</v>
      </c>
      <c r="D324" s="41" t="s">
        <v>877</v>
      </c>
      <c r="E324" s="41" t="s">
        <v>383</v>
      </c>
      <c r="F324" s="41">
        <v>31.07</v>
      </c>
      <c r="G324" s="43">
        <v>6.7078663215625456</v>
      </c>
      <c r="H324" s="43">
        <v>-9.4807565079932541</v>
      </c>
      <c r="I324" s="43">
        <v>-8.146234458217851</v>
      </c>
    </row>
    <row r="325" spans="1:9" x14ac:dyDescent="0.25">
      <c r="A325" s="41" t="s">
        <v>24</v>
      </c>
      <c r="B325" s="41" t="s">
        <v>126</v>
      </c>
      <c r="C325" s="41" t="s">
        <v>28</v>
      </c>
      <c r="D325" s="41" t="s">
        <v>877</v>
      </c>
      <c r="E325" s="41" t="s">
        <v>384</v>
      </c>
      <c r="F325" s="41">
        <v>33.78</v>
      </c>
      <c r="G325" s="43">
        <v>6.4412073423619463</v>
      </c>
      <c r="H325" s="43">
        <v>-9.7454465252731293</v>
      </c>
      <c r="I325" s="43">
        <v>-7.9684029877580365</v>
      </c>
    </row>
    <row r="326" spans="1:9" x14ac:dyDescent="0.25">
      <c r="A326" s="41" t="s">
        <v>24</v>
      </c>
      <c r="B326" s="41" t="s">
        <v>126</v>
      </c>
      <c r="C326" s="41" t="s">
        <v>28</v>
      </c>
      <c r="D326" s="41" t="s">
        <v>877</v>
      </c>
      <c r="E326" s="41" t="s">
        <v>385</v>
      </c>
      <c r="F326" s="41">
        <v>36.119999999999997</v>
      </c>
      <c r="G326" s="43">
        <v>6.3030860913693445</v>
      </c>
      <c r="H326" s="43">
        <v>-9.7300926313428153</v>
      </c>
      <c r="I326" s="43">
        <v>-7.8573203294098963</v>
      </c>
    </row>
    <row r="327" spans="1:9" x14ac:dyDescent="0.25">
      <c r="A327" s="41" t="s">
        <v>24</v>
      </c>
      <c r="B327" s="41" t="s">
        <v>126</v>
      </c>
      <c r="C327" s="41" t="s">
        <v>28</v>
      </c>
      <c r="D327" s="41" t="s">
        <v>877</v>
      </c>
      <c r="E327" s="41" t="s">
        <v>386</v>
      </c>
      <c r="F327" s="41">
        <v>38.5</v>
      </c>
      <c r="G327" s="43">
        <v>6.3876565652418158</v>
      </c>
      <c r="H327" s="43">
        <v>-9.5887483061867531</v>
      </c>
      <c r="I327" s="43">
        <v>-7.8484211627412837</v>
      </c>
    </row>
    <row r="328" spans="1:9" x14ac:dyDescent="0.25">
      <c r="A328" s="41" t="s">
        <v>24</v>
      </c>
      <c r="B328" s="41" t="s">
        <v>126</v>
      </c>
      <c r="C328" s="41" t="s">
        <v>28</v>
      </c>
      <c r="D328" s="41" t="s">
        <v>877</v>
      </c>
      <c r="E328" s="41" t="s">
        <v>387</v>
      </c>
      <c r="F328" s="41">
        <v>40.99</v>
      </c>
      <c r="G328" s="43">
        <v>6.3466372278873777</v>
      </c>
      <c r="H328" s="43">
        <v>-9.8034661324977286</v>
      </c>
      <c r="I328" s="43">
        <v>-7.7460756839551586</v>
      </c>
    </row>
    <row r="329" spans="1:9" x14ac:dyDescent="0.25">
      <c r="A329" s="41" t="s">
        <v>24</v>
      </c>
      <c r="B329" s="41" t="s">
        <v>126</v>
      </c>
      <c r="C329" s="41" t="s">
        <v>28</v>
      </c>
      <c r="D329" s="41" t="s">
        <v>877</v>
      </c>
      <c r="E329" s="41" t="s">
        <v>388</v>
      </c>
      <c r="F329" s="41">
        <v>43.39</v>
      </c>
      <c r="G329" s="43">
        <v>6.3170001887012868</v>
      </c>
      <c r="H329" s="43">
        <v>-9.9878775126794999</v>
      </c>
      <c r="I329" s="43">
        <v>-7.6199484730819247</v>
      </c>
    </row>
    <row r="330" spans="1:9" x14ac:dyDescent="0.25">
      <c r="A330" s="41" t="s">
        <v>24</v>
      </c>
      <c r="B330" s="41" t="s">
        <v>126</v>
      </c>
      <c r="C330" s="41" t="s">
        <v>28</v>
      </c>
      <c r="D330" s="41" t="s">
        <v>877</v>
      </c>
      <c r="E330" s="41" t="s">
        <v>389</v>
      </c>
      <c r="F330" s="41">
        <v>48.72</v>
      </c>
      <c r="G330" s="43">
        <v>6.533335811602015</v>
      </c>
      <c r="H330" s="43">
        <v>-10.234857039708658</v>
      </c>
      <c r="I330" s="43">
        <v>-7.3310545926622925</v>
      </c>
    </row>
    <row r="331" spans="1:9" x14ac:dyDescent="0.25">
      <c r="A331" s="41" t="s">
        <v>24</v>
      </c>
      <c r="B331" s="41" t="s">
        <v>126</v>
      </c>
      <c r="C331" s="41" t="s">
        <v>28</v>
      </c>
      <c r="D331" s="41" t="s">
        <v>877</v>
      </c>
      <c r="E331" s="41" t="s">
        <v>390</v>
      </c>
      <c r="F331" s="41">
        <v>50.67</v>
      </c>
      <c r="G331" s="43">
        <v>6.8152638566697306</v>
      </c>
      <c r="H331" s="43">
        <v>-10.236503569888853</v>
      </c>
      <c r="I331" s="43">
        <v>-6.1802981874049969</v>
      </c>
    </row>
    <row r="332" spans="1:9" x14ac:dyDescent="0.25">
      <c r="A332" s="44" t="s">
        <v>24</v>
      </c>
      <c r="B332" s="44" t="s">
        <v>126</v>
      </c>
      <c r="C332" s="44" t="s">
        <v>28</v>
      </c>
      <c r="D332" s="44" t="s">
        <v>877</v>
      </c>
      <c r="E332" s="44" t="s">
        <v>391</v>
      </c>
      <c r="F332" s="44">
        <v>52.99</v>
      </c>
      <c r="G332" s="46">
        <v>7.1427783477292017</v>
      </c>
      <c r="H332" s="46">
        <v>-10.097371769662427</v>
      </c>
      <c r="I332" s="46">
        <v>-6.2904899166668606</v>
      </c>
    </row>
    <row r="333" spans="1:9" x14ac:dyDescent="0.25">
      <c r="A333" s="41" t="s">
        <v>24</v>
      </c>
      <c r="B333" s="41" t="s">
        <v>50</v>
      </c>
      <c r="C333" s="41" t="s">
        <v>27</v>
      </c>
      <c r="D333" s="47" t="s">
        <v>701</v>
      </c>
      <c r="E333" s="41" t="s">
        <v>392</v>
      </c>
      <c r="F333" s="41">
        <v>2.02</v>
      </c>
      <c r="G333" s="43">
        <v>6.5972584629301041</v>
      </c>
      <c r="H333" s="43">
        <v>-7.5254607557579121</v>
      </c>
      <c r="I333" s="43">
        <v>-8.8486510491943378</v>
      </c>
    </row>
    <row r="334" spans="1:9" x14ac:dyDescent="0.25">
      <c r="A334" s="41" t="s">
        <v>24</v>
      </c>
      <c r="B334" s="41" t="s">
        <v>50</v>
      </c>
      <c r="C334" s="41" t="s">
        <v>27</v>
      </c>
      <c r="D334" s="47" t="s">
        <v>701</v>
      </c>
      <c r="E334" s="41" t="s">
        <v>393</v>
      </c>
      <c r="F334" s="41">
        <v>4.5999999999999996</v>
      </c>
      <c r="G334" s="43">
        <v>5.8213738190477873</v>
      </c>
      <c r="H334" s="43">
        <v>-7.3880989754751951</v>
      </c>
      <c r="I334" s="43">
        <v>-8.6578403618185238</v>
      </c>
    </row>
    <row r="335" spans="1:9" x14ac:dyDescent="0.25">
      <c r="A335" s="41" t="s">
        <v>24</v>
      </c>
      <c r="B335" s="41" t="s">
        <v>50</v>
      </c>
      <c r="C335" s="41" t="s">
        <v>27</v>
      </c>
      <c r="D335" s="47" t="s">
        <v>701</v>
      </c>
      <c r="E335" s="41" t="s">
        <v>394</v>
      </c>
      <c r="F335" s="41">
        <v>6.79</v>
      </c>
      <c r="G335" s="43">
        <v>5.3031895579719839</v>
      </c>
      <c r="H335" s="43">
        <v>-7.305978282737998</v>
      </c>
      <c r="I335" s="43">
        <v>-8.4080967402242912</v>
      </c>
    </row>
    <row r="336" spans="1:9" x14ac:dyDescent="0.25">
      <c r="A336" s="41" t="s">
        <v>24</v>
      </c>
      <c r="B336" s="41" t="s">
        <v>50</v>
      </c>
      <c r="C336" s="41" t="s">
        <v>27</v>
      </c>
      <c r="D336" s="47" t="s">
        <v>701</v>
      </c>
      <c r="E336" s="41" t="s">
        <v>395</v>
      </c>
      <c r="F336" s="41">
        <v>9.6300000000000008</v>
      </c>
      <c r="G336" s="43">
        <v>5.3854693474774891</v>
      </c>
      <c r="H336" s="43">
        <v>-8.2686015709613976</v>
      </c>
      <c r="I336" s="43">
        <v>-7.9281998127397664</v>
      </c>
    </row>
    <row r="337" spans="1:9" x14ac:dyDescent="0.25">
      <c r="A337" s="41" t="s">
        <v>24</v>
      </c>
      <c r="B337" s="41" t="s">
        <v>50</v>
      </c>
      <c r="C337" s="41" t="s">
        <v>27</v>
      </c>
      <c r="D337" s="47" t="s">
        <v>701</v>
      </c>
      <c r="E337" s="41" t="s">
        <v>396</v>
      </c>
      <c r="F337" s="41">
        <v>12.48</v>
      </c>
      <c r="G337" s="43">
        <v>5.2822842310188189</v>
      </c>
      <c r="H337" s="43">
        <v>-8.5976297550323668</v>
      </c>
      <c r="I337" s="43">
        <v>-7.9709441604927598</v>
      </c>
    </row>
    <row r="338" spans="1:9" x14ac:dyDescent="0.25">
      <c r="A338" s="41" t="s">
        <v>24</v>
      </c>
      <c r="B338" s="41" t="s">
        <v>50</v>
      </c>
      <c r="C338" s="41" t="s">
        <v>27</v>
      </c>
      <c r="D338" s="47" t="s">
        <v>701</v>
      </c>
      <c r="E338" s="41" t="s">
        <v>397</v>
      </c>
      <c r="F338" s="41">
        <v>15.22</v>
      </c>
      <c r="G338" s="43">
        <v>5.2177823853155063</v>
      </c>
      <c r="H338" s="43">
        <v>-9.2313895122028136</v>
      </c>
      <c r="I338" s="43">
        <v>-7.186055883870635</v>
      </c>
    </row>
    <row r="339" spans="1:9" x14ac:dyDescent="0.25">
      <c r="A339" s="41" t="s">
        <v>24</v>
      </c>
      <c r="B339" s="41" t="s">
        <v>50</v>
      </c>
      <c r="C339" s="41" t="s">
        <v>27</v>
      </c>
      <c r="D339" s="47" t="s">
        <v>701</v>
      </c>
      <c r="E339" s="41" t="s">
        <v>398</v>
      </c>
      <c r="F339" s="41">
        <v>18.38</v>
      </c>
      <c r="G339" s="43">
        <v>4.7679328092902669</v>
      </c>
      <c r="H339" s="43">
        <v>-9.2869907782252543</v>
      </c>
      <c r="I339" s="43">
        <v>-6.8871390512303829</v>
      </c>
    </row>
    <row r="340" spans="1:9" x14ac:dyDescent="0.25">
      <c r="A340" s="41" t="s">
        <v>24</v>
      </c>
      <c r="B340" s="41" t="s">
        <v>50</v>
      </c>
      <c r="C340" s="41" t="s">
        <v>27</v>
      </c>
      <c r="D340" s="47" t="s">
        <v>701</v>
      </c>
      <c r="E340" s="41" t="s">
        <v>399</v>
      </c>
      <c r="F340" s="41">
        <v>20.87</v>
      </c>
      <c r="G340" s="43">
        <v>4.948376397581983</v>
      </c>
      <c r="H340" s="43">
        <v>-9.3104744149202769</v>
      </c>
      <c r="I340" s="43">
        <v>-6.6924406732962698</v>
      </c>
    </row>
    <row r="341" spans="1:9" x14ac:dyDescent="0.25">
      <c r="A341" s="41" t="s">
        <v>24</v>
      </c>
      <c r="B341" s="41" t="s">
        <v>50</v>
      </c>
      <c r="C341" s="41" t="s">
        <v>27</v>
      </c>
      <c r="D341" s="47" t="s">
        <v>701</v>
      </c>
      <c r="E341" s="41" t="s">
        <v>400</v>
      </c>
      <c r="F341" s="41">
        <v>23.02</v>
      </c>
      <c r="G341" s="43">
        <v>5.3875009976853701</v>
      </c>
      <c r="H341" s="43">
        <v>-9.5144383409918554</v>
      </c>
      <c r="I341" s="43">
        <v>-7.4057711455796529</v>
      </c>
    </row>
    <row r="342" spans="1:9" x14ac:dyDescent="0.25">
      <c r="A342" s="41" t="s">
        <v>24</v>
      </c>
      <c r="B342" s="41" t="s">
        <v>50</v>
      </c>
      <c r="C342" s="41" t="s">
        <v>27</v>
      </c>
      <c r="D342" s="47" t="s">
        <v>701</v>
      </c>
      <c r="E342" s="41" t="s">
        <v>401</v>
      </c>
      <c r="F342" s="41">
        <v>25.32</v>
      </c>
      <c r="G342" s="43">
        <v>4.8933498093945857</v>
      </c>
      <c r="H342" s="43">
        <v>-9.48397753265826</v>
      </c>
      <c r="I342" s="43">
        <v>-7.3031826861336349</v>
      </c>
    </row>
    <row r="343" spans="1:9" x14ac:dyDescent="0.25">
      <c r="A343" s="41" t="s">
        <v>24</v>
      </c>
      <c r="B343" s="41" t="s">
        <v>50</v>
      </c>
      <c r="C343" s="41" t="s">
        <v>27</v>
      </c>
      <c r="D343" s="47" t="s">
        <v>701</v>
      </c>
      <c r="E343" s="41" t="s">
        <v>402</v>
      </c>
      <c r="F343" s="41">
        <v>28.16</v>
      </c>
      <c r="G343" s="43">
        <v>4.9277507539556975</v>
      </c>
      <c r="H343" s="43">
        <v>-9.6476940866377134</v>
      </c>
      <c r="I343" s="43">
        <v>-7.9750748317109537</v>
      </c>
    </row>
    <row r="344" spans="1:9" x14ac:dyDescent="0.25">
      <c r="A344" s="41" t="s">
        <v>24</v>
      </c>
      <c r="B344" s="41" t="s">
        <v>50</v>
      </c>
      <c r="C344" s="41" t="s">
        <v>27</v>
      </c>
      <c r="D344" s="47" t="s">
        <v>701</v>
      </c>
      <c r="E344" s="41" t="s">
        <v>403</v>
      </c>
      <c r="F344" s="41">
        <v>30.54</v>
      </c>
      <c r="G344" s="43">
        <v>5.2921097697217103</v>
      </c>
      <c r="H344" s="43">
        <v>-9.8775805722337289</v>
      </c>
      <c r="I344" s="43">
        <v>-6.9217840436535809</v>
      </c>
    </row>
    <row r="345" spans="1:9" x14ac:dyDescent="0.25">
      <c r="A345" s="41" t="s">
        <v>24</v>
      </c>
      <c r="B345" s="41" t="s">
        <v>50</v>
      </c>
      <c r="C345" s="41" t="s">
        <v>27</v>
      </c>
      <c r="D345" s="47" t="s">
        <v>701</v>
      </c>
      <c r="E345" s="41" t="s">
        <v>404</v>
      </c>
      <c r="F345" s="41">
        <v>33.06</v>
      </c>
      <c r="G345" s="43">
        <v>5.2205947728335795</v>
      </c>
      <c r="H345" s="43">
        <v>-9.7610165262895929</v>
      </c>
      <c r="I345" s="43">
        <v>-7.4652811588653236</v>
      </c>
    </row>
    <row r="346" spans="1:9" x14ac:dyDescent="0.25">
      <c r="A346" s="41" t="s">
        <v>24</v>
      </c>
      <c r="B346" s="41" t="s">
        <v>50</v>
      </c>
      <c r="C346" s="41" t="s">
        <v>27</v>
      </c>
      <c r="D346" s="47" t="s">
        <v>701</v>
      </c>
      <c r="E346" s="41" t="s">
        <v>405</v>
      </c>
      <c r="F346" s="41">
        <v>35.47</v>
      </c>
      <c r="G346" s="43">
        <v>5.5644304228967121</v>
      </c>
      <c r="H346" s="43">
        <v>-9.9616873920007833</v>
      </c>
      <c r="I346" s="43">
        <v>-7.8481579336930647</v>
      </c>
    </row>
    <row r="347" spans="1:9" x14ac:dyDescent="0.25">
      <c r="A347" s="41" t="s">
        <v>24</v>
      </c>
      <c r="B347" s="41" t="s">
        <v>50</v>
      </c>
      <c r="C347" s="41" t="s">
        <v>27</v>
      </c>
      <c r="D347" s="47" t="s">
        <v>701</v>
      </c>
      <c r="E347" s="41" t="s">
        <v>406</v>
      </c>
      <c r="F347" s="41">
        <v>37.54</v>
      </c>
      <c r="G347" s="43">
        <v>5.8396464646464645</v>
      </c>
      <c r="H347" s="43">
        <v>-10.042521733034702</v>
      </c>
      <c r="I347" s="43">
        <v>-7.4038475486888267</v>
      </c>
    </row>
    <row r="348" spans="1:9" x14ac:dyDescent="0.25">
      <c r="A348" s="41" t="s">
        <v>24</v>
      </c>
      <c r="B348" s="41" t="s">
        <v>50</v>
      </c>
      <c r="C348" s="41" t="s">
        <v>27</v>
      </c>
      <c r="D348" s="47" t="s">
        <v>701</v>
      </c>
      <c r="E348" s="41" t="s">
        <v>407</v>
      </c>
      <c r="F348" s="41">
        <v>39.9</v>
      </c>
      <c r="G348" s="43">
        <v>5.6520528004169392</v>
      </c>
      <c r="H348" s="43">
        <v>-9.503097864375766</v>
      </c>
      <c r="I348" s="43">
        <v>-6.6995073608215154</v>
      </c>
    </row>
    <row r="349" spans="1:9" x14ac:dyDescent="0.25">
      <c r="A349" s="41" t="s">
        <v>24</v>
      </c>
      <c r="B349" s="41" t="s">
        <v>50</v>
      </c>
      <c r="C349" s="41" t="s">
        <v>27</v>
      </c>
      <c r="D349" s="47" t="s">
        <v>701</v>
      </c>
      <c r="E349" s="41" t="s">
        <v>408</v>
      </c>
      <c r="F349" s="41">
        <v>42.16</v>
      </c>
      <c r="G349" s="43">
        <v>5.4364782794825084</v>
      </c>
      <c r="H349" s="43">
        <v>-9.6560193548613213</v>
      </c>
      <c r="I349" s="43">
        <v>-6.3821138738351681</v>
      </c>
    </row>
    <row r="350" spans="1:9" x14ac:dyDescent="0.25">
      <c r="A350" s="41" t="s">
        <v>24</v>
      </c>
      <c r="B350" s="41" t="s">
        <v>50</v>
      </c>
      <c r="C350" s="41" t="s">
        <v>27</v>
      </c>
      <c r="D350" s="47" t="s">
        <v>701</v>
      </c>
      <c r="E350" s="41" t="s">
        <v>409</v>
      </c>
      <c r="F350" s="41">
        <v>44.33</v>
      </c>
      <c r="G350" s="43">
        <v>5.3483871962501528</v>
      </c>
      <c r="H350" s="43">
        <v>-9.9089984262345627</v>
      </c>
      <c r="I350" s="43">
        <v>-5.756094452006975</v>
      </c>
    </row>
    <row r="351" spans="1:9" x14ac:dyDescent="0.25">
      <c r="A351" s="41" t="s">
        <v>24</v>
      </c>
      <c r="B351" s="41" t="s">
        <v>50</v>
      </c>
      <c r="C351" s="41" t="s">
        <v>27</v>
      </c>
      <c r="D351" s="47" t="s">
        <v>701</v>
      </c>
      <c r="E351" s="41" t="s">
        <v>410</v>
      </c>
      <c r="F351" s="41">
        <v>46.47</v>
      </c>
      <c r="G351" s="43">
        <v>5.8570782451379459</v>
      </c>
      <c r="H351" s="43">
        <v>-10.11280799010175</v>
      </c>
      <c r="I351" s="43">
        <v>-6.2038673114147009</v>
      </c>
    </row>
    <row r="352" spans="1:9" x14ac:dyDescent="0.25">
      <c r="A352" s="41" t="s">
        <v>24</v>
      </c>
      <c r="B352" s="41" t="s">
        <v>50</v>
      </c>
      <c r="C352" s="41" t="s">
        <v>27</v>
      </c>
      <c r="D352" s="47" t="s">
        <v>701</v>
      </c>
      <c r="E352" s="41" t="s">
        <v>411</v>
      </c>
      <c r="F352" s="41">
        <v>48.43</v>
      </c>
      <c r="G352" s="43">
        <v>5.7284532531120504</v>
      </c>
      <c r="H352" s="43">
        <v>-10.241340252293174</v>
      </c>
      <c r="I352" s="43">
        <v>-6.0790157490059098</v>
      </c>
    </row>
    <row r="353" spans="1:9" x14ac:dyDescent="0.25">
      <c r="A353" s="44" t="s">
        <v>24</v>
      </c>
      <c r="B353" s="44" t="s">
        <v>50</v>
      </c>
      <c r="C353" s="44" t="s">
        <v>27</v>
      </c>
      <c r="D353" s="48" t="s">
        <v>701</v>
      </c>
      <c r="E353" s="44" t="s">
        <v>412</v>
      </c>
      <c r="F353" s="44">
        <v>50.75</v>
      </c>
      <c r="G353" s="46">
        <v>5.8957879640941195</v>
      </c>
      <c r="H353" s="46">
        <v>-10.299997889962601</v>
      </c>
      <c r="I353" s="46">
        <v>-5.5080010740611876</v>
      </c>
    </row>
    <row r="354" spans="1:9" x14ac:dyDescent="0.25">
      <c r="A354" s="41" t="s">
        <v>803</v>
      </c>
      <c r="B354" s="41" t="s">
        <v>413</v>
      </c>
      <c r="C354" s="41" t="s">
        <v>32</v>
      </c>
      <c r="D354" s="47" t="s">
        <v>834</v>
      </c>
      <c r="E354" s="41" t="s">
        <v>414</v>
      </c>
      <c r="F354" s="41">
        <v>39.6</v>
      </c>
      <c r="G354" s="43">
        <v>7.7274510462076798</v>
      </c>
      <c r="H354" s="43">
        <v>-10.37924750611581</v>
      </c>
      <c r="I354" s="43">
        <v>-4.2612471534564271</v>
      </c>
    </row>
    <row r="355" spans="1:9" x14ac:dyDescent="0.25">
      <c r="A355" s="41" t="s">
        <v>803</v>
      </c>
      <c r="B355" s="41" t="s">
        <v>413</v>
      </c>
      <c r="C355" s="41" t="s">
        <v>32</v>
      </c>
      <c r="D355" s="47" t="s">
        <v>834</v>
      </c>
      <c r="E355" s="41" t="s">
        <v>415</v>
      </c>
      <c r="F355" s="41">
        <v>36.9</v>
      </c>
      <c r="G355" s="43">
        <v>8.0615523803581439</v>
      </c>
      <c r="H355" s="43">
        <v>-10.401630412799904</v>
      </c>
      <c r="I355" s="43">
        <v>-4.3770942183693196</v>
      </c>
    </row>
    <row r="356" spans="1:9" x14ac:dyDescent="0.25">
      <c r="A356" s="41" t="s">
        <v>803</v>
      </c>
      <c r="B356" s="41" t="s">
        <v>413</v>
      </c>
      <c r="C356" s="41" t="s">
        <v>32</v>
      </c>
      <c r="D356" s="47" t="s">
        <v>834</v>
      </c>
      <c r="E356" s="41" t="s">
        <v>416</v>
      </c>
      <c r="F356" s="41">
        <v>33.799999999999997</v>
      </c>
      <c r="G356" s="43">
        <v>7.6422425286431981</v>
      </c>
      <c r="H356" s="43">
        <v>-10.349621080556116</v>
      </c>
      <c r="I356" s="43">
        <v>-4.5936200733619685</v>
      </c>
    </row>
    <row r="357" spans="1:9" x14ac:dyDescent="0.25">
      <c r="A357" s="41" t="s">
        <v>803</v>
      </c>
      <c r="B357" s="41" t="s">
        <v>413</v>
      </c>
      <c r="C357" s="41" t="s">
        <v>32</v>
      </c>
      <c r="D357" s="47" t="s">
        <v>834</v>
      </c>
      <c r="E357" s="41" t="s">
        <v>417</v>
      </c>
      <c r="F357" s="41">
        <v>31.7</v>
      </c>
      <c r="G357" s="43">
        <v>8.0576141525221132</v>
      </c>
      <c r="H357" s="43">
        <v>-10.23964924701483</v>
      </c>
      <c r="I357" s="43">
        <v>-4.75293261612447</v>
      </c>
    </row>
    <row r="358" spans="1:9" x14ac:dyDescent="0.25">
      <c r="A358" s="41" t="s">
        <v>803</v>
      </c>
      <c r="B358" s="41" t="s">
        <v>413</v>
      </c>
      <c r="C358" s="41" t="s">
        <v>32</v>
      </c>
      <c r="D358" s="47" t="s">
        <v>834</v>
      </c>
      <c r="E358" s="41" t="s">
        <v>418</v>
      </c>
      <c r="F358" s="41">
        <v>28.9</v>
      </c>
      <c r="G358" s="43">
        <v>7.1244001080770429</v>
      </c>
      <c r="H358" s="43">
        <v>-10.039879917541377</v>
      </c>
      <c r="I358" s="43">
        <v>-4.7176448168805543</v>
      </c>
    </row>
    <row r="359" spans="1:9" x14ac:dyDescent="0.25">
      <c r="A359" s="41" t="s">
        <v>803</v>
      </c>
      <c r="B359" s="41" t="s">
        <v>413</v>
      </c>
      <c r="C359" s="41" t="s">
        <v>32</v>
      </c>
      <c r="D359" s="47" t="s">
        <v>834</v>
      </c>
      <c r="E359" s="41" t="s">
        <v>419</v>
      </c>
      <c r="F359" s="41">
        <v>25.9</v>
      </c>
      <c r="G359" s="43">
        <v>7.5709830140479815</v>
      </c>
      <c r="H359" s="43">
        <v>-9.936265218881859</v>
      </c>
      <c r="I359" s="43">
        <v>-4.7748581291106991</v>
      </c>
    </row>
    <row r="360" spans="1:9" x14ac:dyDescent="0.25">
      <c r="A360" s="41" t="s">
        <v>803</v>
      </c>
      <c r="B360" s="41" t="s">
        <v>413</v>
      </c>
      <c r="C360" s="41" t="s">
        <v>32</v>
      </c>
      <c r="D360" s="47" t="s">
        <v>834</v>
      </c>
      <c r="E360" s="41" t="s">
        <v>420</v>
      </c>
      <c r="F360" s="41">
        <v>23.5</v>
      </c>
      <c r="G360" s="43">
        <v>8.907437675919466</v>
      </c>
      <c r="H360" s="43">
        <v>-9.5342420418557747</v>
      </c>
      <c r="I360" s="43">
        <v>-5.3051694260862732</v>
      </c>
    </row>
    <row r="361" spans="1:9" x14ac:dyDescent="0.25">
      <c r="A361" s="41" t="s">
        <v>803</v>
      </c>
      <c r="B361" s="41" t="s">
        <v>413</v>
      </c>
      <c r="C361" s="41" t="s">
        <v>32</v>
      </c>
      <c r="D361" s="47" t="s">
        <v>834</v>
      </c>
      <c r="E361" s="41" t="s">
        <v>421</v>
      </c>
      <c r="F361" s="41">
        <v>20.5</v>
      </c>
      <c r="G361" s="43">
        <v>7.6785567307296594</v>
      </c>
      <c r="H361" s="43">
        <v>-9.8649199155185752</v>
      </c>
      <c r="I361" s="43">
        <v>-5.3112773200324606</v>
      </c>
    </row>
    <row r="362" spans="1:9" x14ac:dyDescent="0.25">
      <c r="A362" s="41" t="s">
        <v>803</v>
      </c>
      <c r="B362" s="41" t="s">
        <v>413</v>
      </c>
      <c r="C362" s="41" t="s">
        <v>32</v>
      </c>
      <c r="D362" s="47" t="s">
        <v>834</v>
      </c>
      <c r="E362" s="41" t="s">
        <v>422</v>
      </c>
      <c r="F362" s="41">
        <v>17.600000000000001</v>
      </c>
      <c r="G362" s="43">
        <v>7.8284634781842515</v>
      </c>
      <c r="H362" s="43">
        <v>-9.7992138945090161</v>
      </c>
      <c r="I362" s="43">
        <v>-4.9650956897269847</v>
      </c>
    </row>
    <row r="363" spans="1:9" x14ac:dyDescent="0.25">
      <c r="A363" s="41" t="s">
        <v>803</v>
      </c>
      <c r="B363" s="41" t="s">
        <v>413</v>
      </c>
      <c r="C363" s="41" t="s">
        <v>32</v>
      </c>
      <c r="D363" s="47" t="s">
        <v>834</v>
      </c>
      <c r="E363" s="41" t="s">
        <v>423</v>
      </c>
      <c r="F363" s="41">
        <v>15.7</v>
      </c>
      <c r="G363" s="43">
        <v>8.3698372966207781</v>
      </c>
      <c r="H363" s="43">
        <v>-9.9214006727642214</v>
      </c>
      <c r="I363" s="43">
        <v>-5.2009598268814798</v>
      </c>
    </row>
    <row r="364" spans="1:9" x14ac:dyDescent="0.25">
      <c r="A364" s="41" t="s">
        <v>803</v>
      </c>
      <c r="B364" s="41" t="s">
        <v>413</v>
      </c>
      <c r="C364" s="41" t="s">
        <v>32</v>
      </c>
      <c r="D364" s="47" t="s">
        <v>834</v>
      </c>
      <c r="E364" s="41" t="s">
        <v>424</v>
      </c>
      <c r="F364" s="41">
        <v>12.3</v>
      </c>
      <c r="G364" s="43">
        <v>7.3579466954708739</v>
      </c>
      <c r="H364" s="43">
        <v>-9.9596734977421413</v>
      </c>
      <c r="I364" s="43">
        <v>-4.7561894831622213</v>
      </c>
    </row>
    <row r="365" spans="1:9" x14ac:dyDescent="0.25">
      <c r="A365" s="44" t="s">
        <v>803</v>
      </c>
      <c r="B365" s="44" t="s">
        <v>413</v>
      </c>
      <c r="C365" s="44" t="s">
        <v>32</v>
      </c>
      <c r="D365" s="48" t="s">
        <v>834</v>
      </c>
      <c r="E365" s="44" t="s">
        <v>425</v>
      </c>
      <c r="F365" s="44">
        <v>9.3000000000000007</v>
      </c>
      <c r="G365" s="46">
        <v>7.6710856404295713</v>
      </c>
      <c r="H365" s="46">
        <v>-10.129692655316331</v>
      </c>
      <c r="I365" s="46">
        <v>-4.7725651323800715</v>
      </c>
    </row>
    <row r="366" spans="1:9" x14ac:dyDescent="0.25">
      <c r="A366" s="41" t="s">
        <v>803</v>
      </c>
      <c r="B366" s="41" t="s">
        <v>413</v>
      </c>
      <c r="C366" s="41" t="s">
        <v>32</v>
      </c>
      <c r="D366" s="47" t="s">
        <v>834</v>
      </c>
      <c r="E366" s="41" t="s">
        <v>426</v>
      </c>
      <c r="F366" s="41">
        <v>59.6</v>
      </c>
      <c r="G366" s="43">
        <v>6.954771534075209</v>
      </c>
      <c r="H366" s="43">
        <v>-10.490803799236593</v>
      </c>
      <c r="I366" s="43">
        <v>-4.8579843335975923</v>
      </c>
    </row>
    <row r="367" spans="1:9" x14ac:dyDescent="0.25">
      <c r="A367" s="41" t="s">
        <v>803</v>
      </c>
      <c r="B367" s="41" t="s">
        <v>413</v>
      </c>
      <c r="C367" s="41" t="s">
        <v>32</v>
      </c>
      <c r="D367" s="47" t="s">
        <v>834</v>
      </c>
      <c r="E367" s="41" t="s">
        <v>427</v>
      </c>
      <c r="F367" s="41">
        <v>57.2</v>
      </c>
      <c r="G367" s="43">
        <v>4.7032398452611215</v>
      </c>
      <c r="H367" s="43">
        <v>-10.394207097987628</v>
      </c>
      <c r="I367" s="43">
        <v>-5.0339971976813951</v>
      </c>
    </row>
    <row r="368" spans="1:9" x14ac:dyDescent="0.25">
      <c r="A368" s="41" t="s">
        <v>803</v>
      </c>
      <c r="B368" s="41" t="s">
        <v>413</v>
      </c>
      <c r="C368" s="41" t="s">
        <v>32</v>
      </c>
      <c r="D368" s="47" t="s">
        <v>834</v>
      </c>
      <c r="E368" s="41" t="s">
        <v>428</v>
      </c>
      <c r="F368" s="41">
        <v>54.9</v>
      </c>
      <c r="G368" s="43">
        <v>6.6691047111767734</v>
      </c>
      <c r="H368" s="43">
        <v>-10.494430490696976</v>
      </c>
      <c r="I368" s="43">
        <v>-4.8310162570046264</v>
      </c>
    </row>
    <row r="369" spans="1:9" x14ac:dyDescent="0.25">
      <c r="A369" s="41" t="s">
        <v>803</v>
      </c>
      <c r="B369" s="41" t="s">
        <v>413</v>
      </c>
      <c r="C369" s="41" t="s">
        <v>32</v>
      </c>
      <c r="D369" s="47" t="s">
        <v>834</v>
      </c>
      <c r="E369" s="41" t="s">
        <v>429</v>
      </c>
      <c r="F369" s="41">
        <v>52.8</v>
      </c>
      <c r="G369" s="43">
        <v>5.9942281575373482</v>
      </c>
      <c r="H369" s="43">
        <v>-10.656106331105612</v>
      </c>
      <c r="I369" s="43">
        <v>-4.1732204294080599</v>
      </c>
    </row>
    <row r="370" spans="1:9" x14ac:dyDescent="0.25">
      <c r="A370" s="41" t="s">
        <v>803</v>
      </c>
      <c r="B370" s="41" t="s">
        <v>413</v>
      </c>
      <c r="C370" s="41" t="s">
        <v>32</v>
      </c>
      <c r="D370" s="47" t="s">
        <v>834</v>
      </c>
      <c r="E370" s="41" t="s">
        <v>430</v>
      </c>
      <c r="F370" s="41">
        <v>50.7</v>
      </c>
      <c r="G370" s="43">
        <v>6.7339145522812585</v>
      </c>
      <c r="H370" s="43">
        <v>-10.65192368691579</v>
      </c>
      <c r="I370" s="43">
        <v>-4.9043414223685673</v>
      </c>
    </row>
    <row r="371" spans="1:9" x14ac:dyDescent="0.25">
      <c r="A371" s="41" t="s">
        <v>803</v>
      </c>
      <c r="B371" s="41" t="s">
        <v>413</v>
      </c>
      <c r="C371" s="41" t="s">
        <v>32</v>
      </c>
      <c r="D371" s="47" t="s">
        <v>834</v>
      </c>
      <c r="E371" s="41" t="s">
        <v>431</v>
      </c>
      <c r="F371" s="41">
        <v>48.6</v>
      </c>
      <c r="G371" s="43">
        <v>6.1794714310596142</v>
      </c>
      <c r="H371" s="43">
        <v>-10.575877940092287</v>
      </c>
      <c r="I371" s="43">
        <v>-4.6636274956687611</v>
      </c>
    </row>
    <row r="372" spans="1:9" x14ac:dyDescent="0.25">
      <c r="A372" s="41" t="s">
        <v>803</v>
      </c>
      <c r="B372" s="41" t="s">
        <v>413</v>
      </c>
      <c r="C372" s="41" t="s">
        <v>32</v>
      </c>
      <c r="D372" s="47" t="s">
        <v>834</v>
      </c>
      <c r="E372" s="41" t="s">
        <v>432</v>
      </c>
      <c r="F372" s="41">
        <v>46.1</v>
      </c>
      <c r="G372" s="43">
        <v>6.7848801138644568</v>
      </c>
      <c r="H372" s="43">
        <v>-10.469001059619794</v>
      </c>
      <c r="I372" s="43">
        <v>-4.6864762949491814</v>
      </c>
    </row>
    <row r="373" spans="1:9" x14ac:dyDescent="0.25">
      <c r="A373" s="41" t="s">
        <v>803</v>
      </c>
      <c r="B373" s="41" t="s">
        <v>413</v>
      </c>
      <c r="C373" s="41" t="s">
        <v>32</v>
      </c>
      <c r="D373" s="47" t="s">
        <v>834</v>
      </c>
      <c r="E373" s="41" t="s">
        <v>433</v>
      </c>
      <c r="F373" s="41">
        <v>43.5</v>
      </c>
      <c r="G373" s="43">
        <v>6.5173523285225423</v>
      </c>
      <c r="H373" s="43">
        <v>-10.541981445509984</v>
      </c>
      <c r="I373" s="43">
        <v>-4.6905955722617261</v>
      </c>
    </row>
    <row r="374" spans="1:9" x14ac:dyDescent="0.25">
      <c r="A374" s="41" t="s">
        <v>803</v>
      </c>
      <c r="B374" s="41" t="s">
        <v>413</v>
      </c>
      <c r="C374" s="41" t="s">
        <v>32</v>
      </c>
      <c r="D374" s="47" t="s">
        <v>834</v>
      </c>
      <c r="E374" s="41" t="s">
        <v>434</v>
      </c>
      <c r="F374" s="41">
        <v>37.9</v>
      </c>
      <c r="G374" s="43">
        <v>6.7339145522812585</v>
      </c>
      <c r="H374" s="43">
        <v>-10.503840879343128</v>
      </c>
      <c r="I374" s="43">
        <v>-4.5566987675975597</v>
      </c>
    </row>
    <row r="375" spans="1:9" x14ac:dyDescent="0.25">
      <c r="A375" s="41" t="s">
        <v>803</v>
      </c>
      <c r="B375" s="41" t="s">
        <v>413</v>
      </c>
      <c r="C375" s="41" t="s">
        <v>32</v>
      </c>
      <c r="D375" s="47" t="s">
        <v>834</v>
      </c>
      <c r="E375" s="41" t="s">
        <v>435</v>
      </c>
      <c r="F375" s="41">
        <v>35.6</v>
      </c>
      <c r="G375" s="43">
        <v>6.375884948428256</v>
      </c>
      <c r="H375" s="43">
        <v>-10.352990415292201</v>
      </c>
      <c r="I375" s="43">
        <v>-4.5885572177487663</v>
      </c>
    </row>
    <row r="376" spans="1:9" x14ac:dyDescent="0.25">
      <c r="A376" s="41" t="s">
        <v>803</v>
      </c>
      <c r="B376" s="41" t="s">
        <v>413</v>
      </c>
      <c r="C376" s="41" t="s">
        <v>32</v>
      </c>
      <c r="D376" s="47" t="s">
        <v>834</v>
      </c>
      <c r="E376" s="41" t="s">
        <v>436</v>
      </c>
      <c r="F376" s="41">
        <v>32.200000000000003</v>
      </c>
      <c r="G376" s="43">
        <v>6.434434359966275</v>
      </c>
      <c r="H376" s="43">
        <v>-10.291163593900341</v>
      </c>
      <c r="I376" s="43">
        <v>-3.7121556044968131</v>
      </c>
    </row>
    <row r="377" spans="1:9" x14ac:dyDescent="0.25">
      <c r="A377" s="41" t="s">
        <v>803</v>
      </c>
      <c r="B377" s="41" t="s">
        <v>413</v>
      </c>
      <c r="C377" s="41" t="s">
        <v>32</v>
      </c>
      <c r="D377" s="47" t="s">
        <v>834</v>
      </c>
      <c r="E377" s="41" t="s">
        <v>437</v>
      </c>
      <c r="F377" s="41">
        <v>30.2</v>
      </c>
      <c r="G377" s="43">
        <v>6.270695645477649</v>
      </c>
      <c r="H377" s="43">
        <v>-10.562555262699636</v>
      </c>
      <c r="I377" s="43">
        <v>-3.9776663630977507</v>
      </c>
    </row>
    <row r="378" spans="1:9" x14ac:dyDescent="0.25">
      <c r="A378" s="41" t="s">
        <v>803</v>
      </c>
      <c r="B378" s="41" t="s">
        <v>413</v>
      </c>
      <c r="C378" s="41" t="s">
        <v>32</v>
      </c>
      <c r="D378" s="47" t="s">
        <v>834</v>
      </c>
      <c r="E378" s="41" t="s">
        <v>438</v>
      </c>
      <c r="F378" s="41">
        <v>27.5</v>
      </c>
      <c r="G378" s="43">
        <v>5.9421089216634435</v>
      </c>
      <c r="H378" s="43">
        <v>-10.51011910186361</v>
      </c>
      <c r="I378" s="43">
        <v>-3.8173595120184278</v>
      </c>
    </row>
    <row r="379" spans="1:9" x14ac:dyDescent="0.25">
      <c r="A379" s="41" t="s">
        <v>803</v>
      </c>
      <c r="B379" s="41" t="s">
        <v>413</v>
      </c>
      <c r="C379" s="41" t="s">
        <v>32</v>
      </c>
      <c r="D379" s="47" t="s">
        <v>834</v>
      </c>
      <c r="E379" s="41" t="s">
        <v>439</v>
      </c>
      <c r="F379" s="41">
        <v>24.3</v>
      </c>
      <c r="G379" s="43">
        <v>5.9115894767223969</v>
      </c>
      <c r="H379" s="43">
        <v>-10.303805680673888</v>
      </c>
      <c r="I379" s="43">
        <v>-3.9809435221419678</v>
      </c>
    </row>
    <row r="380" spans="1:9" x14ac:dyDescent="0.25">
      <c r="A380" s="41" t="s">
        <v>803</v>
      </c>
      <c r="B380" s="41" t="s">
        <v>413</v>
      </c>
      <c r="C380" s="41" t="s">
        <v>32</v>
      </c>
      <c r="D380" s="47" t="s">
        <v>834</v>
      </c>
      <c r="E380" s="41" t="s">
        <v>440</v>
      </c>
      <c r="F380" s="41">
        <v>21.1</v>
      </c>
      <c r="G380" s="43">
        <v>5.5588206120121022</v>
      </c>
      <c r="H380" s="43">
        <v>-10.392671412305068</v>
      </c>
      <c r="I380" s="43">
        <v>-3.9507997465371152</v>
      </c>
    </row>
    <row r="381" spans="1:9" x14ac:dyDescent="0.25">
      <c r="A381" s="41" t="s">
        <v>803</v>
      </c>
      <c r="B381" s="41" t="s">
        <v>413</v>
      </c>
      <c r="C381" s="41" t="s">
        <v>32</v>
      </c>
      <c r="D381" s="47" t="s">
        <v>834</v>
      </c>
      <c r="E381" s="41" t="s">
        <v>441</v>
      </c>
      <c r="F381" s="41">
        <v>19.5</v>
      </c>
      <c r="G381" s="43">
        <v>6.0994207036331485</v>
      </c>
      <c r="H381" s="43">
        <v>-10.454162510940211</v>
      </c>
      <c r="I381" s="43">
        <v>-4.106469874139016</v>
      </c>
    </row>
    <row r="382" spans="1:9" x14ac:dyDescent="0.25">
      <c r="A382" s="44" t="s">
        <v>803</v>
      </c>
      <c r="B382" s="44" t="s">
        <v>413</v>
      </c>
      <c r="C382" s="44" t="s">
        <v>32</v>
      </c>
      <c r="D382" s="48" t="s">
        <v>834</v>
      </c>
      <c r="E382" s="44" t="s">
        <v>442</v>
      </c>
      <c r="F382" s="44">
        <v>16.8</v>
      </c>
      <c r="G382" s="46">
        <v>4.4429966579340414</v>
      </c>
      <c r="H382" s="46">
        <v>-10.269819417581211</v>
      </c>
      <c r="I382" s="46">
        <v>-3.6333313053806577</v>
      </c>
    </row>
    <row r="383" spans="1:9" x14ac:dyDescent="0.25">
      <c r="A383" s="41" t="s">
        <v>803</v>
      </c>
      <c r="B383" s="41" t="s">
        <v>443</v>
      </c>
      <c r="C383" s="41" t="s">
        <v>32</v>
      </c>
      <c r="D383" s="47" t="s">
        <v>834</v>
      </c>
      <c r="E383" s="41" t="s">
        <v>444</v>
      </c>
      <c r="F383" s="41">
        <v>43.8</v>
      </c>
      <c r="G383" s="43">
        <v>7.6129381459955763</v>
      </c>
      <c r="H383" s="43">
        <v>-10.438597646113145</v>
      </c>
      <c r="I383" s="43">
        <v>-3.9527579251610585</v>
      </c>
    </row>
    <row r="384" spans="1:9" x14ac:dyDescent="0.25">
      <c r="A384" s="41" t="s">
        <v>803</v>
      </c>
      <c r="B384" s="41" t="s">
        <v>443</v>
      </c>
      <c r="C384" s="41" t="s">
        <v>32</v>
      </c>
      <c r="D384" s="47" t="s">
        <v>834</v>
      </c>
      <c r="E384" s="41" t="s">
        <v>445</v>
      </c>
      <c r="F384" s="41">
        <v>41.8</v>
      </c>
      <c r="G384" s="43">
        <v>5.6185215493726126</v>
      </c>
      <c r="H384" s="43">
        <v>-11.177604849266649</v>
      </c>
      <c r="I384" s="43">
        <v>-4.7283488502912299</v>
      </c>
    </row>
    <row r="385" spans="1:9" x14ac:dyDescent="0.25">
      <c r="A385" s="41" t="s">
        <v>803</v>
      </c>
      <c r="B385" s="41" t="s">
        <v>443</v>
      </c>
      <c r="C385" s="41" t="s">
        <v>32</v>
      </c>
      <c r="D385" s="47" t="s">
        <v>834</v>
      </c>
      <c r="E385" s="41" t="s">
        <v>446</v>
      </c>
      <c r="F385" s="41">
        <v>39.299999999999997</v>
      </c>
      <c r="G385" s="43">
        <v>6.80504162812211</v>
      </c>
      <c r="H385" s="43">
        <v>-11.227980761174875</v>
      </c>
      <c r="I385" s="43">
        <v>-4.6360608048850569</v>
      </c>
    </row>
    <row r="386" spans="1:9" x14ac:dyDescent="0.25">
      <c r="A386" s="41" t="s">
        <v>803</v>
      </c>
      <c r="B386" s="41" t="s">
        <v>443</v>
      </c>
      <c r="C386" s="41" t="s">
        <v>32</v>
      </c>
      <c r="D386" s="47" t="s">
        <v>834</v>
      </c>
      <c r="E386" s="41" t="s">
        <v>447</v>
      </c>
      <c r="F386" s="41">
        <v>37.4</v>
      </c>
      <c r="G386" s="43">
        <v>6.6357591876208906</v>
      </c>
      <c r="H386" s="43">
        <v>-10.953232756358524</v>
      </c>
      <c r="I386" s="43">
        <v>-5.0917888320958156</v>
      </c>
    </row>
    <row r="387" spans="1:9" x14ac:dyDescent="0.25">
      <c r="A387" s="41" t="s">
        <v>803</v>
      </c>
      <c r="B387" s="41" t="s">
        <v>443</v>
      </c>
      <c r="C387" s="41" t="s">
        <v>32</v>
      </c>
      <c r="D387" s="47" t="s">
        <v>834</v>
      </c>
      <c r="E387" s="41" t="s">
        <v>448</v>
      </c>
      <c r="F387" s="41">
        <v>35.299999999999997</v>
      </c>
      <c r="G387" s="43">
        <v>6.6777165215171479</v>
      </c>
      <c r="H387" s="43">
        <v>-10.635046501052752</v>
      </c>
      <c r="I387" s="43">
        <v>-4.6447965136685578</v>
      </c>
    </row>
    <row r="388" spans="1:9" x14ac:dyDescent="0.25">
      <c r="A388" s="41" t="s">
        <v>803</v>
      </c>
      <c r="B388" s="41" t="s">
        <v>443</v>
      </c>
      <c r="C388" s="41" t="s">
        <v>32</v>
      </c>
      <c r="D388" s="47" t="s">
        <v>834</v>
      </c>
      <c r="E388" s="41" t="s">
        <v>449</v>
      </c>
      <c r="F388" s="41">
        <v>32.5</v>
      </c>
      <c r="G388" s="43">
        <v>6.2545511434747985</v>
      </c>
      <c r="H388" s="43">
        <v>-10.912571753228098</v>
      </c>
      <c r="I388" s="43">
        <v>-5.2404176334541059</v>
      </c>
    </row>
    <row r="389" spans="1:9" x14ac:dyDescent="0.25">
      <c r="A389" s="41" t="s">
        <v>803</v>
      </c>
      <c r="B389" s="41" t="s">
        <v>443</v>
      </c>
      <c r="C389" s="41" t="s">
        <v>32</v>
      </c>
      <c r="D389" s="47" t="s">
        <v>834</v>
      </c>
      <c r="E389" s="41" t="s">
        <v>450</v>
      </c>
      <c r="F389" s="41">
        <v>31</v>
      </c>
      <c r="G389" s="43">
        <v>6.5424333008296438</v>
      </c>
      <c r="H389" s="43">
        <v>-10.672192178729</v>
      </c>
      <c r="I389" s="43">
        <v>-4.865137265876764</v>
      </c>
    </row>
    <row r="390" spans="1:9" x14ac:dyDescent="0.25">
      <c r="A390" s="41" t="s">
        <v>803</v>
      </c>
      <c r="B390" s="41" t="s">
        <v>443</v>
      </c>
      <c r="C390" s="41" t="s">
        <v>32</v>
      </c>
      <c r="D390" s="47" t="s">
        <v>834</v>
      </c>
      <c r="E390" s="41" t="s">
        <v>451</v>
      </c>
      <c r="F390" s="41">
        <v>28.5</v>
      </c>
      <c r="G390" s="43">
        <v>5.722183063960923</v>
      </c>
      <c r="H390" s="43">
        <v>-10.682890674073274</v>
      </c>
      <c r="I390" s="43">
        <v>-4.8535911141977586</v>
      </c>
    </row>
    <row r="391" spans="1:9" x14ac:dyDescent="0.25">
      <c r="A391" s="41" t="s">
        <v>803</v>
      </c>
      <c r="B391" s="41" t="s">
        <v>443</v>
      </c>
      <c r="C391" s="41" t="s">
        <v>32</v>
      </c>
      <c r="D391" s="47" t="s">
        <v>834</v>
      </c>
      <c r="E391" s="41" t="s">
        <v>452</v>
      </c>
      <c r="F391" s="41">
        <v>26.5</v>
      </c>
      <c r="G391" s="43">
        <v>4.7216267090593647</v>
      </c>
      <c r="H391" s="43">
        <v>-10.518385304016585</v>
      </c>
      <c r="I391" s="43">
        <v>-4.9529712158637054</v>
      </c>
    </row>
    <row r="392" spans="1:9" x14ac:dyDescent="0.25">
      <c r="A392" s="41" t="s">
        <v>803</v>
      </c>
      <c r="B392" s="41" t="s">
        <v>443</v>
      </c>
      <c r="C392" s="41" t="s">
        <v>32</v>
      </c>
      <c r="D392" s="47" t="s">
        <v>834</v>
      </c>
      <c r="E392" s="41" t="s">
        <v>453</v>
      </c>
      <c r="F392" s="41">
        <v>23.5</v>
      </c>
      <c r="G392" s="43">
        <v>6.6436828460611466</v>
      </c>
      <c r="H392" s="43">
        <v>-10.628994691547421</v>
      </c>
      <c r="I392" s="43">
        <v>-4.6472315544444456</v>
      </c>
    </row>
    <row r="393" spans="1:9" x14ac:dyDescent="0.25">
      <c r="A393" s="41" t="s">
        <v>803</v>
      </c>
      <c r="B393" s="41" t="s">
        <v>443</v>
      </c>
      <c r="C393" s="41" t="s">
        <v>32</v>
      </c>
      <c r="D393" s="47" t="s">
        <v>834</v>
      </c>
      <c r="E393" s="41" t="s">
        <v>454</v>
      </c>
      <c r="F393" s="41">
        <v>20.3</v>
      </c>
      <c r="G393" s="43">
        <v>6.7360680267143538</v>
      </c>
      <c r="H393" s="43">
        <v>-10.556286904224317</v>
      </c>
      <c r="I393" s="43">
        <v>-4.4728623428843672</v>
      </c>
    </row>
    <row r="394" spans="1:9" x14ac:dyDescent="0.25">
      <c r="A394" s="41" t="s">
        <v>803</v>
      </c>
      <c r="B394" s="41" t="s">
        <v>443</v>
      </c>
      <c r="C394" s="41" t="s">
        <v>32</v>
      </c>
      <c r="D394" s="47" t="s">
        <v>834</v>
      </c>
      <c r="E394" s="41" t="s">
        <v>455</v>
      </c>
      <c r="F394" s="41">
        <v>18.600000000000001</v>
      </c>
      <c r="G394" s="43">
        <v>6.918829562322883</v>
      </c>
      <c r="H394" s="43">
        <v>-10.413047603370263</v>
      </c>
      <c r="I394" s="43">
        <v>-4.4272154743396914</v>
      </c>
    </row>
    <row r="395" spans="1:9" x14ac:dyDescent="0.25">
      <c r="A395" s="41" t="s">
        <v>803</v>
      </c>
      <c r="B395" s="41" t="s">
        <v>443</v>
      </c>
      <c r="C395" s="41" t="s">
        <v>32</v>
      </c>
      <c r="D395" s="47" t="s">
        <v>834</v>
      </c>
      <c r="E395" s="41" t="s">
        <v>456</v>
      </c>
      <c r="F395" s="41">
        <v>16.2</v>
      </c>
      <c r="G395" s="43">
        <v>5.5866696124858262</v>
      </c>
      <c r="H395" s="43">
        <v>-10.462712067255538</v>
      </c>
      <c r="I395" s="43">
        <v>-4.6520103219671265</v>
      </c>
    </row>
    <row r="396" spans="1:9" x14ac:dyDescent="0.25">
      <c r="A396" s="41" t="s">
        <v>803</v>
      </c>
      <c r="B396" s="41" t="s">
        <v>443</v>
      </c>
      <c r="C396" s="41" t="s">
        <v>32</v>
      </c>
      <c r="D396" s="47" t="s">
        <v>834</v>
      </c>
      <c r="E396" s="41" t="s">
        <v>457</v>
      </c>
      <c r="F396" s="41">
        <v>14.6</v>
      </c>
      <c r="G396" s="43">
        <v>7.0758482637551179</v>
      </c>
      <c r="H396" s="43">
        <v>-10.65884126077453</v>
      </c>
      <c r="I396" s="43">
        <v>-4.4435201015349106</v>
      </c>
    </row>
    <row r="397" spans="1:9" x14ac:dyDescent="0.25">
      <c r="A397" s="41" t="s">
        <v>803</v>
      </c>
      <c r="B397" s="41" t="s">
        <v>443</v>
      </c>
      <c r="C397" s="41" t="s">
        <v>32</v>
      </c>
      <c r="D397" s="47" t="s">
        <v>834</v>
      </c>
      <c r="E397" s="41" t="s">
        <v>458</v>
      </c>
      <c r="F397" s="41">
        <v>12.5</v>
      </c>
      <c r="G397" s="43">
        <v>6.5376937809072819</v>
      </c>
      <c r="H397" s="43">
        <v>-10.774922736518455</v>
      </c>
      <c r="I397" s="43">
        <v>-5.2889053829039856</v>
      </c>
    </row>
    <row r="398" spans="1:9" x14ac:dyDescent="0.25">
      <c r="A398" s="41" t="s">
        <v>803</v>
      </c>
      <c r="B398" s="41" t="s">
        <v>443</v>
      </c>
      <c r="C398" s="41" t="s">
        <v>32</v>
      </c>
      <c r="D398" s="47" t="s">
        <v>834</v>
      </c>
      <c r="E398" s="41" t="s">
        <v>459</v>
      </c>
      <c r="F398" s="41">
        <v>9.9</v>
      </c>
      <c r="G398" s="43">
        <v>6.034842914438503</v>
      </c>
      <c r="H398" s="43">
        <v>-10.610848235526488</v>
      </c>
      <c r="I398" s="43">
        <v>-5.148139734051167</v>
      </c>
    </row>
    <row r="399" spans="1:9" x14ac:dyDescent="0.25">
      <c r="A399" s="41" t="s">
        <v>803</v>
      </c>
      <c r="B399" s="41" t="s">
        <v>443</v>
      </c>
      <c r="C399" s="41" t="s">
        <v>32</v>
      </c>
      <c r="D399" s="47" t="s">
        <v>834</v>
      </c>
      <c r="E399" s="41" t="s">
        <v>460</v>
      </c>
      <c r="F399" s="41">
        <v>7</v>
      </c>
      <c r="G399" s="43">
        <v>6.1892490757290108</v>
      </c>
      <c r="H399" s="43">
        <v>-10.713929844220754</v>
      </c>
      <c r="I399" s="43">
        <v>-5.3209160231036847</v>
      </c>
    </row>
    <row r="400" spans="1:9" x14ac:dyDescent="0.25">
      <c r="A400" s="52" t="s">
        <v>803</v>
      </c>
      <c r="B400" s="52" t="s">
        <v>461</v>
      </c>
      <c r="C400" s="52" t="s">
        <v>32</v>
      </c>
      <c r="D400" s="53" t="s">
        <v>701</v>
      </c>
      <c r="E400" s="52" t="s">
        <v>462</v>
      </c>
      <c r="F400" s="52">
        <v>51.9</v>
      </c>
      <c r="G400" s="54">
        <v>6.7289521981528297</v>
      </c>
      <c r="H400" s="54">
        <v>-9.8191662076464077</v>
      </c>
      <c r="I400" s="54">
        <v>-4.2362271094841741</v>
      </c>
    </row>
    <row r="401" spans="1:9" x14ac:dyDescent="0.25">
      <c r="A401" s="41" t="s">
        <v>803</v>
      </c>
      <c r="B401" s="41" t="s">
        <v>461</v>
      </c>
      <c r="C401" s="41" t="s">
        <v>32</v>
      </c>
      <c r="D401" s="47" t="s">
        <v>701</v>
      </c>
      <c r="E401" s="41" t="s">
        <v>463</v>
      </c>
      <c r="F401" s="41">
        <v>48.6</v>
      </c>
      <c r="G401" s="43">
        <v>6.8759429892809445</v>
      </c>
      <c r="H401" s="43">
        <v>-9.7421631965606856</v>
      </c>
      <c r="I401" s="43">
        <v>-4.0018138507919776</v>
      </c>
    </row>
    <row r="402" spans="1:9" x14ac:dyDescent="0.25">
      <c r="A402" s="41" t="s">
        <v>803</v>
      </c>
      <c r="B402" s="41" t="s">
        <v>461</v>
      </c>
      <c r="C402" s="41" t="s">
        <v>32</v>
      </c>
      <c r="D402" s="47" t="s">
        <v>701</v>
      </c>
      <c r="E402" s="41" t="s">
        <v>464</v>
      </c>
      <c r="F402" s="41">
        <v>45.3</v>
      </c>
      <c r="G402" s="43">
        <v>6.7689784442361773</v>
      </c>
      <c r="H402" s="43">
        <v>-9.4070316963299661</v>
      </c>
      <c r="I402" s="43">
        <v>-3.5081702094999909</v>
      </c>
    </row>
    <row r="403" spans="1:9" x14ac:dyDescent="0.25">
      <c r="A403" s="41" t="s">
        <v>803</v>
      </c>
      <c r="B403" s="41" t="s">
        <v>461</v>
      </c>
      <c r="C403" s="41" t="s">
        <v>32</v>
      </c>
      <c r="D403" s="47" t="s">
        <v>701</v>
      </c>
      <c r="E403" s="41" t="s">
        <v>465</v>
      </c>
      <c r="F403" s="41">
        <v>41.6</v>
      </c>
      <c r="G403" s="43">
        <v>7.1264506769825919</v>
      </c>
      <c r="H403" s="43">
        <v>-9.3110927229359177</v>
      </c>
      <c r="I403" s="43">
        <v>-3.8085121971993661</v>
      </c>
    </row>
    <row r="404" spans="1:9" x14ac:dyDescent="0.25">
      <c r="A404" s="41" t="s">
        <v>803</v>
      </c>
      <c r="B404" s="41" t="s">
        <v>461</v>
      </c>
      <c r="C404" s="41" t="s">
        <v>32</v>
      </c>
      <c r="D404" s="47" t="s">
        <v>701</v>
      </c>
      <c r="E404" s="41" t="s">
        <v>466</v>
      </c>
      <c r="F404" s="41">
        <v>37.1</v>
      </c>
      <c r="G404" s="43">
        <v>6.9616093037722457</v>
      </c>
      <c r="H404" s="43">
        <v>-8.8163447368245595</v>
      </c>
      <c r="I404" s="43">
        <v>-3.6714904235394763</v>
      </c>
    </row>
    <row r="405" spans="1:9" x14ac:dyDescent="0.25">
      <c r="A405" s="41" t="s">
        <v>803</v>
      </c>
      <c r="B405" s="41" t="s">
        <v>461</v>
      </c>
      <c r="C405" s="41" t="s">
        <v>32</v>
      </c>
      <c r="D405" s="47" t="s">
        <v>701</v>
      </c>
      <c r="E405" s="41" t="s">
        <v>467</v>
      </c>
      <c r="F405" s="41">
        <v>33.5</v>
      </c>
      <c r="G405" s="43">
        <v>7.1785175351714621</v>
      </c>
      <c r="H405" s="43">
        <v>-8.9769802278295394</v>
      </c>
      <c r="I405" s="43">
        <v>-3.6182847825863136</v>
      </c>
    </row>
    <row r="406" spans="1:9" x14ac:dyDescent="0.25">
      <c r="A406" s="41" t="s">
        <v>803</v>
      </c>
      <c r="B406" s="41" t="s">
        <v>461</v>
      </c>
      <c r="C406" s="41" t="s">
        <v>32</v>
      </c>
      <c r="D406" s="47" t="s">
        <v>701</v>
      </c>
      <c r="E406" s="41" t="s">
        <v>468</v>
      </c>
      <c r="F406" s="41">
        <v>29.8</v>
      </c>
      <c r="G406" s="43">
        <v>7.2308588728570227</v>
      </c>
      <c r="H406" s="43">
        <v>-9.2154899697754011</v>
      </c>
      <c r="I406" s="43">
        <v>-3.6164280639946988</v>
      </c>
    </row>
    <row r="407" spans="1:9" x14ac:dyDescent="0.25">
      <c r="A407" s="41" t="s">
        <v>803</v>
      </c>
      <c r="B407" s="41" t="s">
        <v>461</v>
      </c>
      <c r="C407" s="41" t="s">
        <v>32</v>
      </c>
      <c r="D407" s="47" t="s">
        <v>701</v>
      </c>
      <c r="E407" s="41" t="s">
        <v>469</v>
      </c>
      <c r="F407" s="41">
        <v>26.5</v>
      </c>
      <c r="G407" s="43">
        <v>7.0951833252994412</v>
      </c>
      <c r="H407" s="43">
        <v>-9.1820135687146376</v>
      </c>
      <c r="I407" s="43">
        <v>-3.7706371671310679</v>
      </c>
    </row>
    <row r="408" spans="1:9" x14ac:dyDescent="0.25">
      <c r="A408" s="41" t="s">
        <v>803</v>
      </c>
      <c r="B408" s="41" t="s">
        <v>461</v>
      </c>
      <c r="C408" s="41" t="s">
        <v>32</v>
      </c>
      <c r="D408" s="47" t="s">
        <v>701</v>
      </c>
      <c r="E408" s="41" t="s">
        <v>470</v>
      </c>
      <c r="F408" s="41">
        <v>22.8</v>
      </c>
      <c r="G408" s="43">
        <v>7.2120558746407966</v>
      </c>
      <c r="H408" s="43">
        <v>-9.2334011379902456</v>
      </c>
      <c r="I408" s="43">
        <v>-3.7845574835665636</v>
      </c>
    </row>
    <row r="409" spans="1:9" x14ac:dyDescent="0.25">
      <c r="A409" s="41" t="s">
        <v>803</v>
      </c>
      <c r="B409" s="41" t="s">
        <v>461</v>
      </c>
      <c r="C409" s="41" t="s">
        <v>32</v>
      </c>
      <c r="D409" s="47" t="s">
        <v>701</v>
      </c>
      <c r="E409" s="41" t="s">
        <v>471</v>
      </c>
      <c r="F409" s="41">
        <v>19.3</v>
      </c>
      <c r="G409" s="43">
        <v>6.7953713995641403</v>
      </c>
      <c r="H409" s="43">
        <v>-9.3597482269017362</v>
      </c>
      <c r="I409" s="43">
        <v>-3.2979247305084884</v>
      </c>
    </row>
    <row r="410" spans="1:9" x14ac:dyDescent="0.25">
      <c r="A410" s="41" t="s">
        <v>803</v>
      </c>
      <c r="B410" s="41" t="s">
        <v>461</v>
      </c>
      <c r="C410" s="41" t="s">
        <v>32</v>
      </c>
      <c r="D410" s="47" t="s">
        <v>701</v>
      </c>
      <c r="E410" s="41" t="s">
        <v>472</v>
      </c>
      <c r="F410" s="41">
        <v>15.3</v>
      </c>
      <c r="G410" s="43">
        <v>6.4608291897475372</v>
      </c>
      <c r="H410" s="43">
        <v>-9.5519699171406369</v>
      </c>
      <c r="I410" s="43">
        <v>-2.6089502349773168</v>
      </c>
    </row>
    <row r="411" spans="1:9" x14ac:dyDescent="0.25">
      <c r="A411" s="41" t="s">
        <v>803</v>
      </c>
      <c r="B411" s="41" t="s">
        <v>461</v>
      </c>
      <c r="C411" s="41" t="s">
        <v>32</v>
      </c>
      <c r="D411" s="47" t="s">
        <v>701</v>
      </c>
      <c r="E411" s="41" t="s">
        <v>473</v>
      </c>
      <c r="F411" s="41">
        <v>11.9</v>
      </c>
      <c r="G411" s="43">
        <v>6.1514076939608859</v>
      </c>
      <c r="H411" s="43">
        <v>-9.370715099180897</v>
      </c>
      <c r="I411" s="43">
        <v>-2.7800727255028774</v>
      </c>
    </row>
    <row r="412" spans="1:9" x14ac:dyDescent="0.25">
      <c r="A412" s="41" t="s">
        <v>803</v>
      </c>
      <c r="B412" s="41" t="s">
        <v>461</v>
      </c>
      <c r="C412" s="41" t="s">
        <v>32</v>
      </c>
      <c r="D412" s="47" t="s">
        <v>701</v>
      </c>
      <c r="E412" s="41" t="s">
        <v>474</v>
      </c>
      <c r="F412" s="41">
        <v>7.9</v>
      </c>
      <c r="G412" s="43">
        <v>6.3080483814620099</v>
      </c>
      <c r="H412" s="43">
        <v>-9.0071183990751695</v>
      </c>
      <c r="I412" s="43">
        <v>-3.2579900617839184</v>
      </c>
    </row>
    <row r="413" spans="1:9" x14ac:dyDescent="0.25">
      <c r="A413" s="41" t="s">
        <v>803</v>
      </c>
      <c r="B413" s="41" t="s">
        <v>461</v>
      </c>
      <c r="C413" s="41" t="s">
        <v>32</v>
      </c>
      <c r="D413" s="47" t="s">
        <v>701</v>
      </c>
      <c r="E413" s="41" t="s">
        <v>475</v>
      </c>
      <c r="F413" s="41">
        <v>3.8</v>
      </c>
      <c r="G413" s="43">
        <v>6.7286790410448427</v>
      </c>
      <c r="H413" s="43">
        <v>-8.7412305702926094</v>
      </c>
      <c r="I413" s="43">
        <v>-4.0794916515428188</v>
      </c>
    </row>
    <row r="414" spans="1:9" x14ac:dyDescent="0.25">
      <c r="A414" s="52" t="s">
        <v>803</v>
      </c>
      <c r="B414" s="52" t="s">
        <v>461</v>
      </c>
      <c r="C414" s="52" t="s">
        <v>32</v>
      </c>
      <c r="D414" s="53" t="s">
        <v>701</v>
      </c>
      <c r="E414" s="52" t="s">
        <v>476</v>
      </c>
      <c r="F414" s="52">
        <v>54.9</v>
      </c>
      <c r="G414" s="54">
        <v>6.3813668600902655</v>
      </c>
      <c r="H414" s="54">
        <v>-9.4521822766665338</v>
      </c>
      <c r="I414" s="54">
        <v>-5.2714948413563825</v>
      </c>
    </row>
    <row r="415" spans="1:9" x14ac:dyDescent="0.25">
      <c r="A415" s="41" t="s">
        <v>803</v>
      </c>
      <c r="B415" s="41" t="s">
        <v>461</v>
      </c>
      <c r="C415" s="41" t="s">
        <v>32</v>
      </c>
      <c r="D415" s="47" t="s">
        <v>701</v>
      </c>
      <c r="E415" s="41" t="s">
        <v>477</v>
      </c>
      <c r="F415" s="41">
        <v>50.4</v>
      </c>
      <c r="G415" s="43">
        <v>6.9163738996565751</v>
      </c>
      <c r="H415" s="43">
        <v>-9.2274233922792295</v>
      </c>
      <c r="I415" s="43">
        <v>-4.9610068504241394</v>
      </c>
    </row>
    <row r="416" spans="1:9" x14ac:dyDescent="0.25">
      <c r="A416" s="41" t="s">
        <v>803</v>
      </c>
      <c r="B416" s="41" t="s">
        <v>461</v>
      </c>
      <c r="C416" s="41" t="s">
        <v>32</v>
      </c>
      <c r="D416" s="47" t="s">
        <v>701</v>
      </c>
      <c r="E416" s="41" t="s">
        <v>478</v>
      </c>
      <c r="F416" s="41">
        <v>46.8</v>
      </c>
      <c r="G416" s="43">
        <v>6.8598302863917135</v>
      </c>
      <c r="H416" s="43">
        <v>-8.9890348889338405</v>
      </c>
      <c r="I416" s="43">
        <v>-5.2926086740839811</v>
      </c>
    </row>
    <row r="417" spans="1:9" x14ac:dyDescent="0.25">
      <c r="A417" s="41" t="s">
        <v>803</v>
      </c>
      <c r="B417" s="41" t="s">
        <v>461</v>
      </c>
      <c r="C417" s="41" t="s">
        <v>32</v>
      </c>
      <c r="D417" s="47" t="s">
        <v>701</v>
      </c>
      <c r="E417" s="41" t="s">
        <v>479</v>
      </c>
      <c r="F417" s="41">
        <v>42.9</v>
      </c>
      <c r="G417" s="43">
        <v>6.6523901630284596</v>
      </c>
      <c r="H417" s="43">
        <v>-8.9820413216244077</v>
      </c>
      <c r="I417" s="43">
        <v>-5.3816702904621012</v>
      </c>
    </row>
    <row r="418" spans="1:9" x14ac:dyDescent="0.25">
      <c r="A418" s="41" t="s">
        <v>803</v>
      </c>
      <c r="B418" s="41" t="s">
        <v>461</v>
      </c>
      <c r="C418" s="41" t="s">
        <v>32</v>
      </c>
      <c r="D418" s="47" t="s">
        <v>701</v>
      </c>
      <c r="E418" s="41" t="s">
        <v>480</v>
      </c>
      <c r="F418" s="41">
        <v>40</v>
      </c>
      <c r="G418" s="43">
        <v>6.1632438275116632</v>
      </c>
      <c r="H418" s="43">
        <v>-8.8542934975899374</v>
      </c>
      <c r="I418" s="43">
        <v>-5.177370369365061</v>
      </c>
    </row>
    <row r="419" spans="1:9" x14ac:dyDescent="0.25">
      <c r="A419" s="41" t="s">
        <v>803</v>
      </c>
      <c r="B419" s="41" t="s">
        <v>461</v>
      </c>
      <c r="C419" s="41" t="s">
        <v>32</v>
      </c>
      <c r="D419" s="47" t="s">
        <v>701</v>
      </c>
      <c r="E419" s="41" t="s">
        <v>481</v>
      </c>
      <c r="F419" s="41">
        <v>37.200000000000003</v>
      </c>
      <c r="G419" s="43">
        <v>6.6098556990704784</v>
      </c>
      <c r="H419" s="43">
        <v>-8.5311784561524213</v>
      </c>
      <c r="I419" s="43">
        <v>-5.5469283911190654</v>
      </c>
    </row>
    <row r="420" spans="1:9" x14ac:dyDescent="0.25">
      <c r="A420" s="41" t="s">
        <v>803</v>
      </c>
      <c r="B420" s="41" t="s">
        <v>461</v>
      </c>
      <c r="C420" s="41" t="s">
        <v>32</v>
      </c>
      <c r="D420" s="47" t="s">
        <v>701</v>
      </c>
      <c r="E420" s="41" t="s">
        <v>482</v>
      </c>
      <c r="F420" s="41">
        <v>34.5</v>
      </c>
      <c r="G420" s="43">
        <v>6.5402712276965191</v>
      </c>
      <c r="H420" s="43">
        <v>-8.8235294337486376</v>
      </c>
      <c r="I420" s="43">
        <v>-5.8285205648440996</v>
      </c>
    </row>
    <row r="421" spans="1:9" x14ac:dyDescent="0.25">
      <c r="A421" s="41" t="s">
        <v>803</v>
      </c>
      <c r="B421" s="41" t="s">
        <v>461</v>
      </c>
      <c r="C421" s="41" t="s">
        <v>32</v>
      </c>
      <c r="D421" s="47" t="s">
        <v>701</v>
      </c>
      <c r="E421" s="41" t="s">
        <v>483</v>
      </c>
      <c r="F421" s="41">
        <v>31.3</v>
      </c>
      <c r="G421" s="43">
        <v>6.2191771170917294</v>
      </c>
      <c r="H421" s="43">
        <v>-8.8526816401466615</v>
      </c>
      <c r="I421" s="43">
        <v>-5.5559278959866187</v>
      </c>
    </row>
    <row r="422" spans="1:9" x14ac:dyDescent="0.25">
      <c r="A422" s="41" t="s">
        <v>803</v>
      </c>
      <c r="B422" s="41" t="s">
        <v>461</v>
      </c>
      <c r="C422" s="41" t="s">
        <v>32</v>
      </c>
      <c r="D422" s="47" t="s">
        <v>701</v>
      </c>
      <c r="E422" s="41" t="s">
        <v>484</v>
      </c>
      <c r="F422" s="41">
        <v>27.5</v>
      </c>
      <c r="G422" s="43">
        <v>5.5859195427223289</v>
      </c>
      <c r="H422" s="43">
        <v>-8.9367968516990857</v>
      </c>
      <c r="I422" s="43">
        <v>-6.1656519602658566</v>
      </c>
    </row>
    <row r="423" spans="1:9" x14ac:dyDescent="0.25">
      <c r="A423" s="41" t="s">
        <v>803</v>
      </c>
      <c r="B423" s="41" t="s">
        <v>461</v>
      </c>
      <c r="C423" s="41" t="s">
        <v>32</v>
      </c>
      <c r="D423" s="47" t="s">
        <v>701</v>
      </c>
      <c r="E423" s="41" t="s">
        <v>485</v>
      </c>
      <c r="F423" s="41">
        <v>24.5</v>
      </c>
      <c r="G423" s="43">
        <v>7.0991924874109689</v>
      </c>
      <c r="H423" s="43">
        <v>-8.5404909289858537</v>
      </c>
      <c r="I423" s="43">
        <v>-5.963716057922074</v>
      </c>
    </row>
    <row r="424" spans="1:9" x14ac:dyDescent="0.25">
      <c r="A424" s="41" t="s">
        <v>803</v>
      </c>
      <c r="B424" s="41" t="s">
        <v>461</v>
      </c>
      <c r="C424" s="41" t="s">
        <v>32</v>
      </c>
      <c r="D424" s="47" t="s">
        <v>701</v>
      </c>
      <c r="E424" s="41" t="s">
        <v>486</v>
      </c>
      <c r="F424" s="41">
        <v>20.8</v>
      </c>
      <c r="G424" s="43">
        <v>6.8950739243406574</v>
      </c>
      <c r="H424" s="43">
        <v>-8.5350634447392579</v>
      </c>
      <c r="I424" s="43">
        <v>-5.9362711191771638</v>
      </c>
    </row>
    <row r="425" spans="1:9" x14ac:dyDescent="0.25">
      <c r="A425" s="41" t="s">
        <v>803</v>
      </c>
      <c r="B425" s="41" t="s">
        <v>461</v>
      </c>
      <c r="C425" s="41" t="s">
        <v>32</v>
      </c>
      <c r="D425" s="47" t="s">
        <v>701</v>
      </c>
      <c r="E425" s="41" t="s">
        <v>487</v>
      </c>
      <c r="F425" s="41">
        <v>17.7</v>
      </c>
      <c r="G425" s="43">
        <v>6.8359550130016533</v>
      </c>
      <c r="H425" s="43">
        <v>-9.0217085146734561</v>
      </c>
      <c r="I425" s="43">
        <v>-5.6596403410330005</v>
      </c>
    </row>
    <row r="426" spans="1:9" x14ac:dyDescent="0.25">
      <c r="A426" s="41" t="s">
        <v>803</v>
      </c>
      <c r="B426" s="41" t="s">
        <v>461</v>
      </c>
      <c r="C426" s="41" t="s">
        <v>32</v>
      </c>
      <c r="D426" s="47" t="s">
        <v>701</v>
      </c>
      <c r="E426" s="41" t="s">
        <v>488</v>
      </c>
      <c r="F426" s="41">
        <v>14.7</v>
      </c>
      <c r="G426" s="43">
        <v>6.414804800063159</v>
      </c>
      <c r="H426" s="43">
        <v>-9.4455366744401061</v>
      </c>
      <c r="I426" s="43">
        <v>-5.4219499232965891</v>
      </c>
    </row>
    <row r="427" spans="1:9" x14ac:dyDescent="0.25">
      <c r="A427" s="44" t="s">
        <v>803</v>
      </c>
      <c r="B427" s="44" t="s">
        <v>461</v>
      </c>
      <c r="C427" s="44" t="s">
        <v>32</v>
      </c>
      <c r="D427" s="48" t="s">
        <v>701</v>
      </c>
      <c r="E427" s="44" t="s">
        <v>489</v>
      </c>
      <c r="F427" s="44">
        <v>10</v>
      </c>
      <c r="G427" s="46">
        <v>6.4969391214181744</v>
      </c>
      <c r="H427" s="46">
        <v>-9.3118449559155554</v>
      </c>
      <c r="I427" s="46">
        <v>-5.1535171157645872</v>
      </c>
    </row>
    <row r="428" spans="1:9" x14ac:dyDescent="0.25">
      <c r="A428" s="41" t="s">
        <v>490</v>
      </c>
      <c r="B428" s="41" t="s">
        <v>491</v>
      </c>
      <c r="C428" s="41" t="s">
        <v>20</v>
      </c>
      <c r="D428" s="41" t="s">
        <v>865</v>
      </c>
      <c r="E428" s="41" t="s">
        <v>492</v>
      </c>
      <c r="F428" s="41">
        <v>64.86</v>
      </c>
      <c r="G428" s="41"/>
      <c r="H428" s="43">
        <v>-11.6106</v>
      </c>
      <c r="I428" s="43">
        <v>-6.0481999999999996</v>
      </c>
    </row>
    <row r="429" spans="1:9" x14ac:dyDescent="0.25">
      <c r="A429" s="41" t="s">
        <v>490</v>
      </c>
      <c r="B429" s="41" t="s">
        <v>491</v>
      </c>
      <c r="C429" s="41" t="s">
        <v>20</v>
      </c>
      <c r="D429" s="41" t="s">
        <v>865</v>
      </c>
      <c r="E429" s="41" t="s">
        <v>493</v>
      </c>
      <c r="F429" s="41">
        <v>60.9</v>
      </c>
      <c r="G429" s="41"/>
      <c r="H429" s="43">
        <v>-11.6076</v>
      </c>
      <c r="I429" s="43">
        <v>-5.6319999999999997</v>
      </c>
    </row>
    <row r="430" spans="1:9" x14ac:dyDescent="0.25">
      <c r="A430" s="41" t="s">
        <v>490</v>
      </c>
      <c r="B430" s="41" t="s">
        <v>491</v>
      </c>
      <c r="C430" s="41" t="s">
        <v>20</v>
      </c>
      <c r="D430" s="41" t="s">
        <v>865</v>
      </c>
      <c r="E430" s="41" t="s">
        <v>494</v>
      </c>
      <c r="F430" s="41">
        <v>58.38</v>
      </c>
      <c r="G430" s="41"/>
      <c r="H430" s="43">
        <v>-11.582400000000002</v>
      </c>
      <c r="I430" s="43">
        <v>-6.4665999999999997</v>
      </c>
    </row>
    <row r="431" spans="1:9" x14ac:dyDescent="0.25">
      <c r="A431" s="41" t="s">
        <v>490</v>
      </c>
      <c r="B431" s="41" t="s">
        <v>491</v>
      </c>
      <c r="C431" s="41" t="s">
        <v>20</v>
      </c>
      <c r="D431" s="41" t="s">
        <v>865</v>
      </c>
      <c r="E431" s="41" t="s">
        <v>495</v>
      </c>
      <c r="F431" s="41">
        <v>55.23</v>
      </c>
      <c r="G431" s="41"/>
      <c r="H431" s="43">
        <v>-11.627000000000001</v>
      </c>
      <c r="I431" s="43">
        <v>-6.2237999999999998</v>
      </c>
    </row>
    <row r="432" spans="1:9" x14ac:dyDescent="0.25">
      <c r="A432" s="41" t="s">
        <v>490</v>
      </c>
      <c r="B432" s="41" t="s">
        <v>491</v>
      </c>
      <c r="C432" s="41" t="s">
        <v>20</v>
      </c>
      <c r="D432" s="41" t="s">
        <v>865</v>
      </c>
      <c r="E432" s="41" t="s">
        <v>496</v>
      </c>
      <c r="F432" s="41">
        <v>52.72</v>
      </c>
      <c r="G432" s="41"/>
      <c r="H432" s="43">
        <v>-11.597000000000001</v>
      </c>
      <c r="I432" s="43">
        <v>-5.915</v>
      </c>
    </row>
    <row r="433" spans="1:9" x14ac:dyDescent="0.25">
      <c r="A433" s="41" t="s">
        <v>490</v>
      </c>
      <c r="B433" s="41" t="s">
        <v>491</v>
      </c>
      <c r="C433" s="41" t="s">
        <v>20</v>
      </c>
      <c r="D433" s="41" t="s">
        <v>865</v>
      </c>
      <c r="E433" s="41" t="s">
        <v>497</v>
      </c>
      <c r="F433" s="41">
        <v>49.88</v>
      </c>
      <c r="G433" s="41"/>
      <c r="H433" s="43">
        <v>-11.594200000000001</v>
      </c>
      <c r="I433" s="43">
        <v>-6.1547999999999998</v>
      </c>
    </row>
    <row r="434" spans="1:9" x14ac:dyDescent="0.25">
      <c r="A434" s="41" t="s">
        <v>490</v>
      </c>
      <c r="B434" s="41" t="s">
        <v>491</v>
      </c>
      <c r="C434" s="41" t="s">
        <v>20</v>
      </c>
      <c r="D434" s="41" t="s">
        <v>865</v>
      </c>
      <c r="E434" s="41" t="s">
        <v>498</v>
      </c>
      <c r="F434" s="41">
        <v>47.25</v>
      </c>
      <c r="G434" s="41"/>
      <c r="H434" s="43">
        <v>-11.606000000000002</v>
      </c>
      <c r="I434" s="43">
        <v>-6.3945999999999996</v>
      </c>
    </row>
    <row r="435" spans="1:9" x14ac:dyDescent="0.25">
      <c r="A435" s="41" t="s">
        <v>490</v>
      </c>
      <c r="B435" s="41" t="s">
        <v>491</v>
      </c>
      <c r="C435" s="41" t="s">
        <v>20</v>
      </c>
      <c r="D435" s="41" t="s">
        <v>865</v>
      </c>
      <c r="E435" s="41" t="s">
        <v>499</v>
      </c>
      <c r="F435" s="41">
        <v>44</v>
      </c>
      <c r="G435" s="41"/>
      <c r="H435" s="43">
        <v>-11.636800000000001</v>
      </c>
      <c r="I435" s="43">
        <v>-6.5010000000000003</v>
      </c>
    </row>
    <row r="436" spans="1:9" x14ac:dyDescent="0.25">
      <c r="A436" s="41" t="s">
        <v>490</v>
      </c>
      <c r="B436" s="41" t="s">
        <v>491</v>
      </c>
      <c r="C436" s="41" t="s">
        <v>20</v>
      </c>
      <c r="D436" s="41" t="s">
        <v>865</v>
      </c>
      <c r="E436" s="41" t="s">
        <v>500</v>
      </c>
      <c r="F436" s="41">
        <v>41.33</v>
      </c>
      <c r="G436" s="41"/>
      <c r="H436" s="43">
        <v>-11.769800000000002</v>
      </c>
      <c r="I436" s="43">
        <v>-7.4634</v>
      </c>
    </row>
    <row r="437" spans="1:9" x14ac:dyDescent="0.25">
      <c r="A437" s="41" t="s">
        <v>490</v>
      </c>
      <c r="B437" s="41" t="s">
        <v>491</v>
      </c>
      <c r="C437" s="41" t="s">
        <v>20</v>
      </c>
      <c r="D437" s="41" t="s">
        <v>865</v>
      </c>
      <c r="E437" s="41" t="s">
        <v>501</v>
      </c>
      <c r="F437" s="41">
        <v>37.94</v>
      </c>
      <c r="G437" s="41"/>
      <c r="H437" s="43">
        <v>-11.707000000000001</v>
      </c>
      <c r="I437" s="43">
        <v>-7.2206000000000001</v>
      </c>
    </row>
    <row r="438" spans="1:9" x14ac:dyDescent="0.25">
      <c r="A438" s="41" t="s">
        <v>490</v>
      </c>
      <c r="B438" s="41" t="s">
        <v>491</v>
      </c>
      <c r="C438" s="41" t="s">
        <v>20</v>
      </c>
      <c r="D438" s="41" t="s">
        <v>865</v>
      </c>
      <c r="E438" s="41" t="s">
        <v>502</v>
      </c>
      <c r="F438" s="41">
        <v>35.200000000000003</v>
      </c>
      <c r="G438" s="41"/>
      <c r="H438" s="43">
        <v>-11.648200000000001</v>
      </c>
      <c r="I438" s="43">
        <v>-7.1782000000000012</v>
      </c>
    </row>
    <row r="439" spans="1:9" x14ac:dyDescent="0.25">
      <c r="A439" s="41" t="s">
        <v>490</v>
      </c>
      <c r="B439" s="41" t="s">
        <v>491</v>
      </c>
      <c r="C439" s="41" t="s">
        <v>20</v>
      </c>
      <c r="D439" s="41" t="s">
        <v>865</v>
      </c>
      <c r="E439" s="41" t="s">
        <v>503</v>
      </c>
      <c r="F439" s="41">
        <v>32.24</v>
      </c>
      <c r="G439" s="41"/>
      <c r="H439" s="43">
        <v>-11.594200000000001</v>
      </c>
      <c r="I439" s="43">
        <v>-6.7694000000000001</v>
      </c>
    </row>
    <row r="440" spans="1:9" x14ac:dyDescent="0.25">
      <c r="A440" s="41" t="s">
        <v>490</v>
      </c>
      <c r="B440" s="41" t="s">
        <v>491</v>
      </c>
      <c r="C440" s="41" t="s">
        <v>20</v>
      </c>
      <c r="D440" s="41" t="s">
        <v>865</v>
      </c>
      <c r="E440" s="41" t="s">
        <v>504</v>
      </c>
      <c r="F440" s="41">
        <v>29.51</v>
      </c>
      <c r="G440" s="41"/>
      <c r="H440" s="43">
        <v>-11.637599999999999</v>
      </c>
      <c r="I440" s="43">
        <v>-6.7640000000000002</v>
      </c>
    </row>
    <row r="441" spans="1:9" x14ac:dyDescent="0.25">
      <c r="A441" s="41" t="s">
        <v>490</v>
      </c>
      <c r="B441" s="41" t="s">
        <v>491</v>
      </c>
      <c r="C441" s="41" t="s">
        <v>20</v>
      </c>
      <c r="D441" s="41" t="s">
        <v>865</v>
      </c>
      <c r="E441" s="41" t="s">
        <v>505</v>
      </c>
      <c r="F441" s="41">
        <v>25.64</v>
      </c>
      <c r="G441" s="41"/>
      <c r="H441" s="43">
        <v>-11.678800000000001</v>
      </c>
      <c r="I441" s="43">
        <v>-6.4398</v>
      </c>
    </row>
    <row r="442" spans="1:9" x14ac:dyDescent="0.25">
      <c r="A442" s="41" t="s">
        <v>490</v>
      </c>
      <c r="B442" s="41" t="s">
        <v>491</v>
      </c>
      <c r="C442" s="41" t="s">
        <v>20</v>
      </c>
      <c r="D442" s="41" t="s">
        <v>865</v>
      </c>
      <c r="E442" s="41" t="s">
        <v>506</v>
      </c>
      <c r="F442" s="41">
        <v>22.98</v>
      </c>
      <c r="G442" s="41"/>
      <c r="H442" s="43">
        <v>-11.486600000000001</v>
      </c>
      <c r="I442" s="43">
        <v>-6.7162000000000006</v>
      </c>
    </row>
    <row r="443" spans="1:9" x14ac:dyDescent="0.25">
      <c r="A443" s="41" t="s">
        <v>490</v>
      </c>
      <c r="B443" s="41" t="s">
        <v>491</v>
      </c>
      <c r="C443" s="41" t="s">
        <v>20</v>
      </c>
      <c r="D443" s="41" t="s">
        <v>865</v>
      </c>
      <c r="E443" s="41" t="s">
        <v>507</v>
      </c>
      <c r="F443" s="41">
        <v>19.87</v>
      </c>
      <c r="G443" s="41"/>
      <c r="H443" s="43">
        <v>-11.794600000000001</v>
      </c>
      <c r="I443" s="43">
        <v>-6.6617999999999995</v>
      </c>
    </row>
    <row r="444" spans="1:9" x14ac:dyDescent="0.25">
      <c r="A444" s="41" t="s">
        <v>490</v>
      </c>
      <c r="B444" s="41" t="s">
        <v>491</v>
      </c>
      <c r="C444" s="41" t="s">
        <v>20</v>
      </c>
      <c r="D444" s="41" t="s">
        <v>865</v>
      </c>
      <c r="E444" s="41" t="s">
        <v>508</v>
      </c>
      <c r="F444" s="41">
        <v>16.28</v>
      </c>
      <c r="G444" s="41"/>
      <c r="H444" s="43">
        <v>-11.771800000000001</v>
      </c>
      <c r="I444" s="43">
        <v>-6.3528000000000002</v>
      </c>
    </row>
    <row r="445" spans="1:9" x14ac:dyDescent="0.25">
      <c r="A445" s="41" t="s">
        <v>490</v>
      </c>
      <c r="B445" s="41" t="s">
        <v>491</v>
      </c>
      <c r="C445" s="41" t="s">
        <v>20</v>
      </c>
      <c r="D445" s="41" t="s">
        <v>865</v>
      </c>
      <c r="E445" s="41" t="s">
        <v>509</v>
      </c>
      <c r="F445" s="41">
        <v>14.05</v>
      </c>
      <c r="G445" s="41"/>
      <c r="H445" s="43">
        <v>-11.713800000000001</v>
      </c>
      <c r="I445" s="43">
        <v>-6.8105999999999991</v>
      </c>
    </row>
    <row r="446" spans="1:9" x14ac:dyDescent="0.25">
      <c r="A446" s="44" t="s">
        <v>490</v>
      </c>
      <c r="B446" s="44" t="s">
        <v>491</v>
      </c>
      <c r="C446" s="44" t="s">
        <v>20</v>
      </c>
      <c r="D446" s="44" t="s">
        <v>865</v>
      </c>
      <c r="E446" s="44" t="s">
        <v>510</v>
      </c>
      <c r="F446" s="44">
        <v>10.93</v>
      </c>
      <c r="G446" s="44"/>
      <c r="H446" s="46">
        <v>-11.781200000000002</v>
      </c>
      <c r="I446" s="46">
        <v>-7.4359999999999999</v>
      </c>
    </row>
    <row r="447" spans="1:9" x14ac:dyDescent="0.25">
      <c r="A447" s="41" t="s">
        <v>490</v>
      </c>
      <c r="B447" s="41" t="s">
        <v>196</v>
      </c>
      <c r="C447" s="41" t="s">
        <v>20</v>
      </c>
      <c r="D447" s="41" t="s">
        <v>865</v>
      </c>
      <c r="E447" s="41" t="s">
        <v>511</v>
      </c>
      <c r="F447" s="41">
        <v>38.69</v>
      </c>
      <c r="G447" s="41"/>
      <c r="H447" s="43">
        <v>-11.648199999999999</v>
      </c>
      <c r="I447" s="43">
        <v>-3.6280000000000006</v>
      </c>
    </row>
    <row r="448" spans="1:9" x14ac:dyDescent="0.25">
      <c r="A448" s="41" t="s">
        <v>490</v>
      </c>
      <c r="B448" s="41" t="s">
        <v>196</v>
      </c>
      <c r="C448" s="41" t="s">
        <v>20</v>
      </c>
      <c r="D448" s="41" t="s">
        <v>865</v>
      </c>
      <c r="E448" s="41" t="s">
        <v>512</v>
      </c>
      <c r="F448" s="41">
        <v>36.22</v>
      </c>
      <c r="G448" s="41"/>
      <c r="H448" s="43">
        <v>-11.6082</v>
      </c>
      <c r="I448" s="43">
        <v>-3.6039999999999996</v>
      </c>
    </row>
    <row r="449" spans="1:9" x14ac:dyDescent="0.25">
      <c r="A449" s="41" t="s">
        <v>490</v>
      </c>
      <c r="B449" s="41" t="s">
        <v>196</v>
      </c>
      <c r="C449" s="41" t="s">
        <v>20</v>
      </c>
      <c r="D449" s="41" t="s">
        <v>865</v>
      </c>
      <c r="E449" s="41" t="s">
        <v>513</v>
      </c>
      <c r="F449" s="41">
        <v>33.79</v>
      </c>
      <c r="G449" s="41"/>
      <c r="H449" s="43">
        <v>-11.6434</v>
      </c>
      <c r="I449" s="43">
        <v>-3.5738000000000003</v>
      </c>
    </row>
    <row r="450" spans="1:9" x14ac:dyDescent="0.25">
      <c r="A450" s="41" t="s">
        <v>490</v>
      </c>
      <c r="B450" s="41" t="s">
        <v>196</v>
      </c>
      <c r="C450" s="41" t="s">
        <v>20</v>
      </c>
      <c r="D450" s="41" t="s">
        <v>865</v>
      </c>
      <c r="E450" s="41" t="s">
        <v>514</v>
      </c>
      <c r="F450" s="41">
        <v>30.84</v>
      </c>
      <c r="G450" s="41"/>
      <c r="H450" s="43">
        <v>-11.5456</v>
      </c>
      <c r="I450" s="43">
        <v>-3.5221999999999998</v>
      </c>
    </row>
    <row r="451" spans="1:9" x14ac:dyDescent="0.25">
      <c r="A451" s="41" t="s">
        <v>490</v>
      </c>
      <c r="B451" s="41" t="s">
        <v>196</v>
      </c>
      <c r="C451" s="41" t="s">
        <v>20</v>
      </c>
      <c r="D451" s="41" t="s">
        <v>865</v>
      </c>
      <c r="E451" s="41" t="s">
        <v>515</v>
      </c>
      <c r="F451" s="41">
        <v>28.52</v>
      </c>
      <c r="G451" s="41"/>
      <c r="H451" s="43">
        <v>-11.420600000000002</v>
      </c>
      <c r="I451" s="43">
        <v>-3.6974</v>
      </c>
    </row>
    <row r="452" spans="1:9" x14ac:dyDescent="0.25">
      <c r="A452" s="41" t="s">
        <v>490</v>
      </c>
      <c r="B452" s="41" t="s">
        <v>196</v>
      </c>
      <c r="C452" s="41" t="s">
        <v>20</v>
      </c>
      <c r="D452" s="41" t="s">
        <v>865</v>
      </c>
      <c r="E452" s="41" t="s">
        <v>516</v>
      </c>
      <c r="F452" s="41">
        <v>26</v>
      </c>
      <c r="G452" s="41"/>
      <c r="H452" s="43">
        <v>-11.52</v>
      </c>
      <c r="I452" s="43">
        <v>-4.2641999999999998</v>
      </c>
    </row>
    <row r="453" spans="1:9" x14ac:dyDescent="0.25">
      <c r="A453" s="41" t="s">
        <v>490</v>
      </c>
      <c r="B453" s="41" t="s">
        <v>196</v>
      </c>
      <c r="C453" s="41" t="s">
        <v>20</v>
      </c>
      <c r="D453" s="41" t="s">
        <v>865</v>
      </c>
      <c r="E453" s="41" t="s">
        <v>517</v>
      </c>
      <c r="F453" s="41">
        <v>23.11</v>
      </c>
      <c r="G453" s="41"/>
      <c r="H453" s="43">
        <v>-11.647</v>
      </c>
      <c r="I453" s="43">
        <v>-3.9384000000000006</v>
      </c>
    </row>
    <row r="454" spans="1:9" x14ac:dyDescent="0.25">
      <c r="A454" s="41" t="s">
        <v>490</v>
      </c>
      <c r="B454" s="41" t="s">
        <v>196</v>
      </c>
      <c r="C454" s="41" t="s">
        <v>20</v>
      </c>
      <c r="D454" s="41" t="s">
        <v>865</v>
      </c>
      <c r="E454" s="41" t="s">
        <v>518</v>
      </c>
      <c r="F454" s="41">
        <v>20.13</v>
      </c>
      <c r="G454" s="41"/>
      <c r="H454" s="43">
        <v>-11.579000000000001</v>
      </c>
      <c r="I454" s="43">
        <v>-4.2438000000000002</v>
      </c>
    </row>
    <row r="455" spans="1:9" x14ac:dyDescent="0.25">
      <c r="A455" s="41" t="s">
        <v>490</v>
      </c>
      <c r="B455" s="41" t="s">
        <v>196</v>
      </c>
      <c r="C455" s="41" t="s">
        <v>20</v>
      </c>
      <c r="D455" s="41" t="s">
        <v>865</v>
      </c>
      <c r="E455" s="41" t="s">
        <v>519</v>
      </c>
      <c r="F455" s="41">
        <v>16.739999999999998</v>
      </c>
      <c r="G455" s="41"/>
      <c r="H455" s="43">
        <v>-11.7316</v>
      </c>
      <c r="I455" s="43">
        <v>-3.9080000000000004</v>
      </c>
    </row>
    <row r="456" spans="1:9" x14ac:dyDescent="0.25">
      <c r="A456" s="41" t="s">
        <v>490</v>
      </c>
      <c r="B456" s="41" t="s">
        <v>196</v>
      </c>
      <c r="C456" s="41" t="s">
        <v>20</v>
      </c>
      <c r="D456" s="41" t="s">
        <v>865</v>
      </c>
      <c r="E456" s="41" t="s">
        <v>520</v>
      </c>
      <c r="F456" s="41">
        <v>14.11</v>
      </c>
      <c r="G456" s="41"/>
      <c r="H456" s="43">
        <v>-11.724599999999999</v>
      </c>
      <c r="I456" s="43">
        <v>-4.0940000000000003</v>
      </c>
    </row>
    <row r="457" spans="1:9" x14ac:dyDescent="0.25">
      <c r="A457" s="41" t="s">
        <v>490</v>
      </c>
      <c r="B457" s="41" t="s">
        <v>196</v>
      </c>
      <c r="C457" s="41" t="s">
        <v>20</v>
      </c>
      <c r="D457" s="41" t="s">
        <v>865</v>
      </c>
      <c r="E457" s="41" t="s">
        <v>521</v>
      </c>
      <c r="F457" s="41">
        <v>11.45</v>
      </c>
      <c r="G457" s="41"/>
      <c r="H457" s="43">
        <v>-11.6494</v>
      </c>
      <c r="I457" s="43">
        <v>-3.8015999999999996</v>
      </c>
    </row>
    <row r="458" spans="1:9" x14ac:dyDescent="0.25">
      <c r="A458" s="41" t="s">
        <v>490</v>
      </c>
      <c r="B458" s="41" t="s">
        <v>196</v>
      </c>
      <c r="C458" s="41" t="s">
        <v>20</v>
      </c>
      <c r="D458" s="41" t="s">
        <v>865</v>
      </c>
      <c r="E458" s="41" t="s">
        <v>522</v>
      </c>
      <c r="F458" s="41">
        <v>7.98</v>
      </c>
      <c r="G458" s="41"/>
      <c r="H458" s="43">
        <v>-11.447600000000003</v>
      </c>
      <c r="I458" s="43">
        <v>-4.6761999999999997</v>
      </c>
    </row>
    <row r="459" spans="1:9" x14ac:dyDescent="0.25">
      <c r="A459" s="41" t="s">
        <v>490</v>
      </c>
      <c r="B459" s="41" t="s">
        <v>196</v>
      </c>
      <c r="C459" s="41" t="s">
        <v>20</v>
      </c>
      <c r="D459" s="41" t="s">
        <v>865</v>
      </c>
      <c r="E459" s="41" t="s">
        <v>523</v>
      </c>
      <c r="F459" s="41">
        <v>5.31</v>
      </c>
      <c r="G459" s="41"/>
      <c r="H459" s="43">
        <v>-11.385199999999999</v>
      </c>
      <c r="I459" s="43">
        <v>-4.3712000000000009</v>
      </c>
    </row>
    <row r="460" spans="1:9" x14ac:dyDescent="0.25">
      <c r="A460" s="44" t="s">
        <v>490</v>
      </c>
      <c r="B460" s="44" t="s">
        <v>196</v>
      </c>
      <c r="C460" s="44" t="s">
        <v>20</v>
      </c>
      <c r="D460" s="44" t="s">
        <v>865</v>
      </c>
      <c r="E460" s="44" t="s">
        <v>524</v>
      </c>
      <c r="F460" s="44">
        <v>3.16</v>
      </c>
      <c r="G460" s="44"/>
      <c r="H460" s="46">
        <v>-11.000400000000001</v>
      </c>
      <c r="I460" s="46">
        <v>-4.5397999999999996</v>
      </c>
    </row>
    <row r="461" spans="1:9" x14ac:dyDescent="0.25">
      <c r="A461" s="41" t="s">
        <v>490</v>
      </c>
      <c r="B461" s="41" t="s">
        <v>525</v>
      </c>
      <c r="C461" s="41" t="s">
        <v>23</v>
      </c>
      <c r="D461" s="41" t="s">
        <v>865</v>
      </c>
      <c r="E461" s="41" t="s">
        <v>526</v>
      </c>
      <c r="F461" s="41">
        <v>56.59</v>
      </c>
      <c r="G461" s="41"/>
      <c r="H461" s="43">
        <v>-12.526999999999999</v>
      </c>
      <c r="I461" s="43">
        <v>-2.4369999999999998</v>
      </c>
    </row>
    <row r="462" spans="1:9" x14ac:dyDescent="0.25">
      <c r="A462" s="41" t="s">
        <v>490</v>
      </c>
      <c r="B462" s="41" t="s">
        <v>525</v>
      </c>
      <c r="C462" s="41" t="s">
        <v>23</v>
      </c>
      <c r="D462" s="41" t="s">
        <v>865</v>
      </c>
      <c r="E462" s="41" t="s">
        <v>527</v>
      </c>
      <c r="F462" s="41">
        <v>53.31</v>
      </c>
      <c r="G462" s="41"/>
      <c r="H462" s="43">
        <v>-12.393400000000002</v>
      </c>
      <c r="I462" s="43">
        <v>-2.9770000000000003</v>
      </c>
    </row>
    <row r="463" spans="1:9" x14ac:dyDescent="0.25">
      <c r="A463" s="41" t="s">
        <v>490</v>
      </c>
      <c r="B463" s="41" t="s">
        <v>525</v>
      </c>
      <c r="C463" s="41" t="s">
        <v>23</v>
      </c>
      <c r="D463" s="41" t="s">
        <v>865</v>
      </c>
      <c r="E463" s="41" t="s">
        <v>528</v>
      </c>
      <c r="F463" s="41">
        <v>43.06</v>
      </c>
      <c r="G463" s="41"/>
      <c r="H463" s="43">
        <v>-11.8</v>
      </c>
      <c r="I463" s="43">
        <v>-3.0924</v>
      </c>
    </row>
    <row r="464" spans="1:9" x14ac:dyDescent="0.25">
      <c r="A464" s="41" t="s">
        <v>490</v>
      </c>
      <c r="B464" s="41" t="s">
        <v>525</v>
      </c>
      <c r="C464" s="41" t="s">
        <v>23</v>
      </c>
      <c r="D464" s="41" t="s">
        <v>865</v>
      </c>
      <c r="E464" s="41" t="s">
        <v>529</v>
      </c>
      <c r="F464" s="41">
        <v>39.340000000000003</v>
      </c>
      <c r="G464" s="41"/>
      <c r="H464" s="43">
        <v>-11.7186</v>
      </c>
      <c r="I464" s="43">
        <v>-3.2064000000000004</v>
      </c>
    </row>
    <row r="465" spans="1:9" x14ac:dyDescent="0.25">
      <c r="A465" s="41" t="s">
        <v>490</v>
      </c>
      <c r="B465" s="41" t="s">
        <v>525</v>
      </c>
      <c r="C465" s="41" t="s">
        <v>23</v>
      </c>
      <c r="D465" s="41" t="s">
        <v>865</v>
      </c>
      <c r="E465" s="41" t="s">
        <v>530</v>
      </c>
      <c r="F465" s="41">
        <v>36.590000000000003</v>
      </c>
      <c r="G465" s="41"/>
      <c r="H465" s="43">
        <v>-11.763600000000002</v>
      </c>
      <c r="I465" s="43">
        <v>-3.6987999999999999</v>
      </c>
    </row>
    <row r="466" spans="1:9" x14ac:dyDescent="0.25">
      <c r="A466" s="41" t="s">
        <v>490</v>
      </c>
      <c r="B466" s="41" t="s">
        <v>525</v>
      </c>
      <c r="C466" s="41" t="s">
        <v>23</v>
      </c>
      <c r="D466" s="41" t="s">
        <v>865</v>
      </c>
      <c r="E466" s="41" t="s">
        <v>531</v>
      </c>
      <c r="F466" s="41">
        <v>32.5</v>
      </c>
      <c r="G466" s="41"/>
      <c r="H466" s="43">
        <v>-11.549199999999999</v>
      </c>
      <c r="I466" s="43">
        <v>-4.0674000000000001</v>
      </c>
    </row>
    <row r="467" spans="1:9" x14ac:dyDescent="0.25">
      <c r="A467" s="41" t="s">
        <v>490</v>
      </c>
      <c r="B467" s="41" t="s">
        <v>525</v>
      </c>
      <c r="C467" s="41" t="s">
        <v>23</v>
      </c>
      <c r="D467" s="41" t="s">
        <v>865</v>
      </c>
      <c r="E467" s="41" t="s">
        <v>532</v>
      </c>
      <c r="F467" s="41">
        <v>29.24</v>
      </c>
      <c r="G467" s="41"/>
      <c r="H467" s="43">
        <v>-11.7956</v>
      </c>
      <c r="I467" s="43">
        <v>-3.3517999999999999</v>
      </c>
    </row>
    <row r="468" spans="1:9" x14ac:dyDescent="0.25">
      <c r="A468" s="41" t="s">
        <v>490</v>
      </c>
      <c r="B468" s="41" t="s">
        <v>525</v>
      </c>
      <c r="C468" s="41" t="s">
        <v>23</v>
      </c>
      <c r="D468" s="41" t="s">
        <v>865</v>
      </c>
      <c r="E468" s="41" t="s">
        <v>533</v>
      </c>
      <c r="F468" s="41">
        <v>26.01</v>
      </c>
      <c r="G468" s="41"/>
      <c r="H468" s="43">
        <v>-11.7438</v>
      </c>
      <c r="I468" s="43">
        <v>-3.5908000000000002</v>
      </c>
    </row>
    <row r="469" spans="1:9" x14ac:dyDescent="0.25">
      <c r="A469" s="41" t="s">
        <v>490</v>
      </c>
      <c r="B469" s="41" t="s">
        <v>525</v>
      </c>
      <c r="C469" s="41" t="s">
        <v>23</v>
      </c>
      <c r="D469" s="41" t="s">
        <v>865</v>
      </c>
      <c r="E469" s="41" t="s">
        <v>534</v>
      </c>
      <c r="F469" s="41">
        <v>22.63</v>
      </c>
      <c r="G469" s="41"/>
      <c r="H469" s="43">
        <v>-12.034200000000002</v>
      </c>
      <c r="I469" s="43">
        <v>-3.6212000000000004</v>
      </c>
    </row>
    <row r="470" spans="1:9" x14ac:dyDescent="0.25">
      <c r="A470" s="41" t="s">
        <v>490</v>
      </c>
      <c r="B470" s="41" t="s">
        <v>525</v>
      </c>
      <c r="C470" s="41" t="s">
        <v>23</v>
      </c>
      <c r="D470" s="41" t="s">
        <v>865</v>
      </c>
      <c r="E470" s="41" t="s">
        <v>535</v>
      </c>
      <c r="F470" s="41">
        <v>19.600000000000001</v>
      </c>
      <c r="G470" s="41"/>
      <c r="H470" s="43">
        <v>-12.047000000000002</v>
      </c>
      <c r="I470" s="43">
        <v>-3.2956000000000003</v>
      </c>
    </row>
    <row r="471" spans="1:9" x14ac:dyDescent="0.25">
      <c r="A471" s="41" t="s">
        <v>490</v>
      </c>
      <c r="B471" s="41" t="s">
        <v>525</v>
      </c>
      <c r="C471" s="41" t="s">
        <v>23</v>
      </c>
      <c r="D471" s="41" t="s">
        <v>865</v>
      </c>
      <c r="E471" s="41" t="s">
        <v>536</v>
      </c>
      <c r="F471" s="41">
        <v>16.649999999999999</v>
      </c>
      <c r="G471" s="41"/>
      <c r="H471" s="43">
        <v>-11.9758</v>
      </c>
      <c r="I471" s="43">
        <v>-3.3572000000000002</v>
      </c>
    </row>
    <row r="472" spans="1:9" x14ac:dyDescent="0.25">
      <c r="A472" s="41" t="s">
        <v>490</v>
      </c>
      <c r="B472" s="41" t="s">
        <v>525</v>
      </c>
      <c r="C472" s="41" t="s">
        <v>23</v>
      </c>
      <c r="D472" s="41" t="s">
        <v>865</v>
      </c>
      <c r="E472" s="41" t="s">
        <v>537</v>
      </c>
      <c r="F472" s="41">
        <v>13.76</v>
      </c>
      <c r="G472" s="41"/>
      <c r="H472" s="43">
        <v>-11.978999999999999</v>
      </c>
      <c r="I472" s="43">
        <v>-3.3161999999999998</v>
      </c>
    </row>
    <row r="473" spans="1:9" x14ac:dyDescent="0.25">
      <c r="A473" s="41" t="s">
        <v>490</v>
      </c>
      <c r="B473" s="41" t="s">
        <v>525</v>
      </c>
      <c r="C473" s="41" t="s">
        <v>23</v>
      </c>
      <c r="D473" s="41" t="s">
        <v>865</v>
      </c>
      <c r="E473" s="41" t="s">
        <v>538</v>
      </c>
      <c r="F473" s="41">
        <v>9.92</v>
      </c>
      <c r="G473" s="41"/>
      <c r="H473" s="43">
        <v>-11.908600000000002</v>
      </c>
      <c r="I473" s="43">
        <v>-3.3614000000000002</v>
      </c>
    </row>
    <row r="474" spans="1:9" x14ac:dyDescent="0.25">
      <c r="A474" s="44" t="s">
        <v>490</v>
      </c>
      <c r="B474" s="44" t="s">
        <v>525</v>
      </c>
      <c r="C474" s="44" t="s">
        <v>23</v>
      </c>
      <c r="D474" s="44" t="s">
        <v>865</v>
      </c>
      <c r="E474" s="44" t="s">
        <v>539</v>
      </c>
      <c r="F474" s="44">
        <v>6.78</v>
      </c>
      <c r="G474" s="44"/>
      <c r="H474" s="46">
        <v>-11.9854</v>
      </c>
      <c r="I474" s="46">
        <v>-2.9742000000000002</v>
      </c>
    </row>
    <row r="475" spans="1:9" x14ac:dyDescent="0.25">
      <c r="A475" s="41" t="s">
        <v>490</v>
      </c>
      <c r="B475" s="41" t="s">
        <v>525</v>
      </c>
      <c r="C475" s="41" t="s">
        <v>23</v>
      </c>
      <c r="D475" s="41" t="s">
        <v>865</v>
      </c>
      <c r="E475" s="41" t="s">
        <v>540</v>
      </c>
      <c r="F475" s="41">
        <v>56.41</v>
      </c>
      <c r="G475" s="41"/>
      <c r="H475" s="43">
        <v>-12.1128</v>
      </c>
      <c r="I475" s="43">
        <v>-4.5733999999999995</v>
      </c>
    </row>
    <row r="476" spans="1:9" x14ac:dyDescent="0.25">
      <c r="A476" s="41" t="s">
        <v>490</v>
      </c>
      <c r="B476" s="41" t="s">
        <v>525</v>
      </c>
      <c r="C476" s="41" t="s">
        <v>23</v>
      </c>
      <c r="D476" s="41" t="s">
        <v>865</v>
      </c>
      <c r="E476" s="41" t="s">
        <v>541</v>
      </c>
      <c r="F476" s="41">
        <v>52.55</v>
      </c>
      <c r="G476" s="41"/>
      <c r="H476" s="43">
        <v>-12.0646</v>
      </c>
      <c r="I476" s="43">
        <v>-4.5616000000000003</v>
      </c>
    </row>
    <row r="477" spans="1:9" x14ac:dyDescent="0.25">
      <c r="A477" s="41" t="s">
        <v>490</v>
      </c>
      <c r="B477" s="41" t="s">
        <v>525</v>
      </c>
      <c r="C477" s="41" t="s">
        <v>23</v>
      </c>
      <c r="D477" s="41" t="s">
        <v>865</v>
      </c>
      <c r="E477" s="41" t="s">
        <v>542</v>
      </c>
      <c r="F477" s="41">
        <v>48.97</v>
      </c>
      <c r="G477" s="41"/>
      <c r="H477" s="43">
        <v>-12.139200000000001</v>
      </c>
      <c r="I477" s="43">
        <v>-5.2483999999999993</v>
      </c>
    </row>
    <row r="478" spans="1:9" x14ac:dyDescent="0.25">
      <c r="A478" s="41" t="s">
        <v>490</v>
      </c>
      <c r="B478" s="41" t="s">
        <v>525</v>
      </c>
      <c r="C478" s="41" t="s">
        <v>23</v>
      </c>
      <c r="D478" s="41" t="s">
        <v>865</v>
      </c>
      <c r="E478" s="41" t="s">
        <v>543</v>
      </c>
      <c r="F478" s="41">
        <v>45.3</v>
      </c>
      <c r="G478" s="41"/>
      <c r="H478" s="43">
        <v>-12.098800000000001</v>
      </c>
      <c r="I478" s="43">
        <v>-5.0503999999999998</v>
      </c>
    </row>
    <row r="479" spans="1:9" x14ac:dyDescent="0.25">
      <c r="A479" s="41" t="s">
        <v>490</v>
      </c>
      <c r="B479" s="41" t="s">
        <v>525</v>
      </c>
      <c r="C479" s="41" t="s">
        <v>23</v>
      </c>
      <c r="D479" s="41" t="s">
        <v>865</v>
      </c>
      <c r="E479" s="41" t="s">
        <v>544</v>
      </c>
      <c r="F479" s="41">
        <v>41.55</v>
      </c>
      <c r="G479" s="41"/>
      <c r="H479" s="43">
        <v>-12.0548</v>
      </c>
      <c r="I479" s="43">
        <v>-5.4095999999999993</v>
      </c>
    </row>
    <row r="480" spans="1:9" x14ac:dyDescent="0.25">
      <c r="A480" s="41" t="s">
        <v>490</v>
      </c>
      <c r="B480" s="41" t="s">
        <v>525</v>
      </c>
      <c r="C480" s="41" t="s">
        <v>23</v>
      </c>
      <c r="D480" s="41" t="s">
        <v>865</v>
      </c>
      <c r="E480" s="41" t="s">
        <v>545</v>
      </c>
      <c r="F480" s="41">
        <v>38.15</v>
      </c>
      <c r="G480" s="41"/>
      <c r="H480" s="43">
        <v>-12.244000000000002</v>
      </c>
      <c r="I480" s="43">
        <v>-5.7949999999999999</v>
      </c>
    </row>
    <row r="481" spans="1:9" x14ac:dyDescent="0.25">
      <c r="A481" s="41" t="s">
        <v>490</v>
      </c>
      <c r="B481" s="41" t="s">
        <v>525</v>
      </c>
      <c r="C481" s="41" t="s">
        <v>23</v>
      </c>
      <c r="D481" s="41" t="s">
        <v>865</v>
      </c>
      <c r="E481" s="41" t="s">
        <v>546</v>
      </c>
      <c r="F481" s="41">
        <v>34.25</v>
      </c>
      <c r="G481" s="41"/>
      <c r="H481" s="43">
        <v>-12.296200000000002</v>
      </c>
      <c r="I481" s="43">
        <v>-5.0629999999999997</v>
      </c>
    </row>
    <row r="482" spans="1:9" x14ac:dyDescent="0.25">
      <c r="A482" s="41" t="s">
        <v>490</v>
      </c>
      <c r="B482" s="41" t="s">
        <v>525</v>
      </c>
      <c r="C482" s="41" t="s">
        <v>23</v>
      </c>
      <c r="D482" s="41" t="s">
        <v>865</v>
      </c>
      <c r="E482" s="41" t="s">
        <v>547</v>
      </c>
      <c r="F482" s="41">
        <v>30.88</v>
      </c>
      <c r="G482" s="41"/>
      <c r="H482" s="43">
        <v>-12.295400000000001</v>
      </c>
      <c r="I482" s="43">
        <v>-5.1510000000000007</v>
      </c>
    </row>
    <row r="483" spans="1:9" x14ac:dyDescent="0.25">
      <c r="A483" s="41" t="s">
        <v>490</v>
      </c>
      <c r="B483" s="41" t="s">
        <v>525</v>
      </c>
      <c r="C483" s="41" t="s">
        <v>23</v>
      </c>
      <c r="D483" s="41" t="s">
        <v>865</v>
      </c>
      <c r="E483" s="41" t="s">
        <v>548</v>
      </c>
      <c r="F483" s="41">
        <v>26.39</v>
      </c>
      <c r="G483" s="41"/>
      <c r="H483" s="43">
        <v>-12.292400000000001</v>
      </c>
      <c r="I483" s="43">
        <v>-5.1167999999999996</v>
      </c>
    </row>
    <row r="484" spans="1:9" x14ac:dyDescent="0.25">
      <c r="A484" s="41" t="s">
        <v>490</v>
      </c>
      <c r="B484" s="41" t="s">
        <v>525</v>
      </c>
      <c r="C484" s="41" t="s">
        <v>23</v>
      </c>
      <c r="D484" s="41" t="s">
        <v>865</v>
      </c>
      <c r="E484" s="41" t="s">
        <v>549</v>
      </c>
      <c r="F484" s="41">
        <v>22.07</v>
      </c>
      <c r="G484" s="41"/>
      <c r="H484" s="43">
        <v>-12.255400000000002</v>
      </c>
      <c r="I484" s="43">
        <v>-4.4354000000000005</v>
      </c>
    </row>
    <row r="485" spans="1:9" x14ac:dyDescent="0.25">
      <c r="A485" s="41" t="s">
        <v>490</v>
      </c>
      <c r="B485" s="41" t="s">
        <v>525</v>
      </c>
      <c r="C485" s="41" t="s">
        <v>23</v>
      </c>
      <c r="D485" s="41" t="s">
        <v>865</v>
      </c>
      <c r="E485" s="41" t="s">
        <v>550</v>
      </c>
      <c r="F485" s="41">
        <v>18.43</v>
      </c>
      <c r="G485" s="41"/>
      <c r="H485" s="43">
        <v>-12.3018</v>
      </c>
      <c r="I485" s="43">
        <v>-4.5446</v>
      </c>
    </row>
    <row r="486" spans="1:9" x14ac:dyDescent="0.25">
      <c r="A486" s="41" t="s">
        <v>490</v>
      </c>
      <c r="B486" s="41" t="s">
        <v>525</v>
      </c>
      <c r="C486" s="41" t="s">
        <v>23</v>
      </c>
      <c r="D486" s="41" t="s">
        <v>865</v>
      </c>
      <c r="E486" s="41" t="s">
        <v>551</v>
      </c>
      <c r="F486" s="41">
        <v>14.09</v>
      </c>
      <c r="G486" s="41"/>
      <c r="H486" s="43">
        <v>-12.361000000000001</v>
      </c>
      <c r="I486" s="43">
        <v>-4.3461999999999996</v>
      </c>
    </row>
    <row r="487" spans="1:9" x14ac:dyDescent="0.25">
      <c r="A487" s="41" t="s">
        <v>490</v>
      </c>
      <c r="B487" s="41" t="s">
        <v>525</v>
      </c>
      <c r="C487" s="41" t="s">
        <v>23</v>
      </c>
      <c r="D487" s="41" t="s">
        <v>865</v>
      </c>
      <c r="E487" s="41" t="s">
        <v>552</v>
      </c>
      <c r="F487" s="41">
        <v>11.36</v>
      </c>
      <c r="G487" s="41"/>
      <c r="H487" s="43">
        <v>-12.269</v>
      </c>
      <c r="I487" s="43">
        <v>-4.3425999999999991</v>
      </c>
    </row>
    <row r="488" spans="1:9" x14ac:dyDescent="0.25">
      <c r="A488" s="44" t="s">
        <v>490</v>
      </c>
      <c r="B488" s="44" t="s">
        <v>525</v>
      </c>
      <c r="C488" s="44" t="s">
        <v>23</v>
      </c>
      <c r="D488" s="44" t="s">
        <v>865</v>
      </c>
      <c r="E488" s="44" t="s">
        <v>553</v>
      </c>
      <c r="F488" s="44">
        <v>7.2</v>
      </c>
      <c r="G488" s="44"/>
      <c r="H488" s="46">
        <v>-12.275200000000002</v>
      </c>
      <c r="I488" s="46">
        <v>-5.1843999999999992</v>
      </c>
    </row>
    <row r="489" spans="1:9" x14ac:dyDescent="0.25">
      <c r="A489" s="41" t="s">
        <v>17</v>
      </c>
      <c r="B489" s="41" t="s">
        <v>554</v>
      </c>
      <c r="C489" s="41" t="s">
        <v>20</v>
      </c>
      <c r="D489" s="41" t="s">
        <v>877</v>
      </c>
      <c r="E489" s="41" t="s">
        <v>555</v>
      </c>
      <c r="F489" s="41">
        <v>37.5</v>
      </c>
      <c r="G489" s="43">
        <v>6.6188088956291597</v>
      </c>
      <c r="H489" s="43">
        <v>-11.455309618734649</v>
      </c>
      <c r="I489" s="43">
        <v>-5.7957029001728824</v>
      </c>
    </row>
    <row r="490" spans="1:9" x14ac:dyDescent="0.25">
      <c r="A490" s="41" t="s">
        <v>17</v>
      </c>
      <c r="B490" s="41" t="s">
        <v>554</v>
      </c>
      <c r="C490" s="41" t="s">
        <v>20</v>
      </c>
      <c r="D490" s="41" t="s">
        <v>877</v>
      </c>
      <c r="E490" s="41" t="s">
        <v>556</v>
      </c>
      <c r="F490" s="41">
        <v>34.5</v>
      </c>
      <c r="G490" s="43">
        <v>6.5593935266572698</v>
      </c>
      <c r="H490" s="43">
        <v>-11.321607969009548</v>
      </c>
      <c r="I490" s="43">
        <v>-5.8088719803961979</v>
      </c>
    </row>
    <row r="491" spans="1:9" x14ac:dyDescent="0.25">
      <c r="A491" s="41" t="s">
        <v>17</v>
      </c>
      <c r="B491" s="41" t="s">
        <v>554</v>
      </c>
      <c r="C491" s="41" t="s">
        <v>20</v>
      </c>
      <c r="D491" s="41" t="s">
        <v>877</v>
      </c>
      <c r="E491" s="41" t="s">
        <v>557</v>
      </c>
      <c r="F491" s="41">
        <v>31.8</v>
      </c>
      <c r="G491" s="43">
        <v>6.0539510817460176</v>
      </c>
      <c r="H491" s="43">
        <v>-11.334816267267092</v>
      </c>
      <c r="I491" s="43">
        <v>-5.7034684927400985</v>
      </c>
    </row>
    <row r="492" spans="1:9" x14ac:dyDescent="0.25">
      <c r="A492" s="41" t="s">
        <v>17</v>
      </c>
      <c r="B492" s="41" t="s">
        <v>554</v>
      </c>
      <c r="C492" s="41" t="s">
        <v>20</v>
      </c>
      <c r="D492" s="41" t="s">
        <v>877</v>
      </c>
      <c r="E492" s="41" t="s">
        <v>558</v>
      </c>
      <c r="F492" s="41">
        <v>29</v>
      </c>
      <c r="G492" s="43">
        <v>6.244145474477337</v>
      </c>
      <c r="H492" s="43">
        <v>-11.118616897522687</v>
      </c>
      <c r="I492" s="43">
        <v>-6.0688062349043985</v>
      </c>
    </row>
    <row r="493" spans="1:9" x14ac:dyDescent="0.25">
      <c r="A493" s="41" t="s">
        <v>17</v>
      </c>
      <c r="B493" s="41" t="s">
        <v>554</v>
      </c>
      <c r="C493" s="41" t="s">
        <v>20</v>
      </c>
      <c r="D493" s="41" t="s">
        <v>877</v>
      </c>
      <c r="E493" s="41" t="s">
        <v>559</v>
      </c>
      <c r="F493" s="41">
        <v>27.1</v>
      </c>
      <c r="G493" s="43">
        <v>5.7525992973137363</v>
      </c>
      <c r="H493" s="43">
        <v>-11.159161339823852</v>
      </c>
      <c r="I493" s="43">
        <v>-6.4984843404454615</v>
      </c>
    </row>
    <row r="494" spans="1:9" x14ac:dyDescent="0.25">
      <c r="A494" s="41" t="s">
        <v>17</v>
      </c>
      <c r="B494" s="41" t="s">
        <v>554</v>
      </c>
      <c r="C494" s="41" t="s">
        <v>20</v>
      </c>
      <c r="D494" s="41" t="s">
        <v>877</v>
      </c>
      <c r="E494" s="41" t="s">
        <v>560</v>
      </c>
      <c r="F494" s="41">
        <v>23.9</v>
      </c>
      <c r="G494" s="43">
        <v>4.8810359853452594</v>
      </c>
      <c r="H494" s="43">
        <v>-11.370675048235611</v>
      </c>
      <c r="I494" s="43">
        <v>-6.6344258573761632</v>
      </c>
    </row>
    <row r="495" spans="1:9" x14ac:dyDescent="0.25">
      <c r="A495" s="41" t="s">
        <v>17</v>
      </c>
      <c r="B495" s="41" t="s">
        <v>554</v>
      </c>
      <c r="C495" s="41" t="s">
        <v>20</v>
      </c>
      <c r="D495" s="41" t="s">
        <v>877</v>
      </c>
      <c r="E495" s="41" t="s">
        <v>561</v>
      </c>
      <c r="F495" s="41">
        <v>21</v>
      </c>
      <c r="G495" s="43">
        <v>5.7608185230600091</v>
      </c>
      <c r="H495" s="43">
        <v>-11.34889077210544</v>
      </c>
      <c r="I495" s="43">
        <v>-7.0204375301149788</v>
      </c>
    </row>
    <row r="496" spans="1:9" x14ac:dyDescent="0.25">
      <c r="A496" s="41" t="s">
        <v>17</v>
      </c>
      <c r="B496" s="41" t="s">
        <v>554</v>
      </c>
      <c r="C496" s="41" t="s">
        <v>20</v>
      </c>
      <c r="D496" s="41" t="s">
        <v>877</v>
      </c>
      <c r="E496" s="41" t="s">
        <v>562</v>
      </c>
      <c r="F496" s="41">
        <v>18.5</v>
      </c>
      <c r="G496" s="43">
        <v>6.290274625771958</v>
      </c>
      <c r="H496" s="43">
        <v>-11.106227152198814</v>
      </c>
      <c r="I496" s="43">
        <v>-7.4090016655071178</v>
      </c>
    </row>
    <row r="497" spans="1:9" x14ac:dyDescent="0.25">
      <c r="A497" s="41" t="s">
        <v>17</v>
      </c>
      <c r="B497" s="41" t="s">
        <v>554</v>
      </c>
      <c r="C497" s="41" t="s">
        <v>20</v>
      </c>
      <c r="D497" s="41" t="s">
        <v>877</v>
      </c>
      <c r="E497" s="41" t="s">
        <v>563</v>
      </c>
      <c r="F497" s="41">
        <v>15.5</v>
      </c>
      <c r="G497" s="43">
        <v>6.129376713096045</v>
      </c>
      <c r="H497" s="43">
        <v>-11.291082463801574</v>
      </c>
      <c r="I497" s="43">
        <v>-6.5158837970185033</v>
      </c>
    </row>
    <row r="498" spans="1:9" x14ac:dyDescent="0.25">
      <c r="A498" s="41" t="s">
        <v>17</v>
      </c>
      <c r="B498" s="41" t="s">
        <v>554</v>
      </c>
      <c r="C498" s="41" t="s">
        <v>20</v>
      </c>
      <c r="D498" s="41" t="s">
        <v>877</v>
      </c>
      <c r="E498" s="41" t="s">
        <v>564</v>
      </c>
      <c r="F498" s="41">
        <v>12.4</v>
      </c>
      <c r="G498" s="43">
        <v>5.8425379993000455</v>
      </c>
      <c r="H498" s="43">
        <v>-11.414155217867396</v>
      </c>
      <c r="I498" s="43">
        <v>-6.7042880821901907</v>
      </c>
    </row>
    <row r="499" spans="1:9" x14ac:dyDescent="0.25">
      <c r="A499" s="41" t="s">
        <v>17</v>
      </c>
      <c r="B499" s="41" t="s">
        <v>554</v>
      </c>
      <c r="C499" s="41" t="s">
        <v>20</v>
      </c>
      <c r="D499" s="41" t="s">
        <v>877</v>
      </c>
      <c r="E499" s="41" t="s">
        <v>565</v>
      </c>
      <c r="F499" s="41">
        <v>9.6999999999999993</v>
      </c>
      <c r="G499" s="43">
        <v>5.9089304765648194</v>
      </c>
      <c r="H499" s="43">
        <v>-11.189889293160197</v>
      </c>
      <c r="I499" s="43">
        <v>-5.8044585589159521</v>
      </c>
    </row>
    <row r="500" spans="1:9" x14ac:dyDescent="0.25">
      <c r="A500" s="41" t="s">
        <v>17</v>
      </c>
      <c r="B500" s="41" t="s">
        <v>554</v>
      </c>
      <c r="C500" s="41" t="s">
        <v>20</v>
      </c>
      <c r="D500" s="41" t="s">
        <v>877</v>
      </c>
      <c r="E500" s="41" t="s">
        <v>566</v>
      </c>
      <c r="F500" s="41">
        <v>6.8</v>
      </c>
      <c r="G500" s="43">
        <v>6.6520462763114976</v>
      </c>
      <c r="H500" s="43">
        <v>-11.189509301348215</v>
      </c>
      <c r="I500" s="43">
        <v>-4.8558678467067384</v>
      </c>
    </row>
    <row r="501" spans="1:9" x14ac:dyDescent="0.25">
      <c r="A501" s="44" t="s">
        <v>17</v>
      </c>
      <c r="B501" s="44" t="s">
        <v>554</v>
      </c>
      <c r="C501" s="44" t="s">
        <v>20</v>
      </c>
      <c r="D501" s="44" t="s">
        <v>877</v>
      </c>
      <c r="E501" s="44" t="s">
        <v>567</v>
      </c>
      <c r="F501" s="44">
        <v>4.5</v>
      </c>
      <c r="G501" s="46">
        <v>7.8487106858066884</v>
      </c>
      <c r="H501" s="46">
        <v>-10.894834114464704</v>
      </c>
      <c r="I501" s="46">
        <v>-5.2657058939345305</v>
      </c>
    </row>
    <row r="502" spans="1:9" x14ac:dyDescent="0.25">
      <c r="A502" s="41" t="s">
        <v>17</v>
      </c>
      <c r="B502" s="41" t="s">
        <v>554</v>
      </c>
      <c r="C502" s="41" t="s">
        <v>20</v>
      </c>
      <c r="D502" s="41" t="s">
        <v>877</v>
      </c>
      <c r="E502" s="41" t="s">
        <v>568</v>
      </c>
      <c r="F502" s="41">
        <v>50.4</v>
      </c>
      <c r="G502" s="43">
        <v>6.7329566488263852</v>
      </c>
      <c r="H502" s="43">
        <v>-11.622911979997273</v>
      </c>
      <c r="I502" s="43">
        <v>-4.2660760978328005</v>
      </c>
    </row>
    <row r="503" spans="1:9" x14ac:dyDescent="0.25">
      <c r="A503" s="41" t="s">
        <v>17</v>
      </c>
      <c r="B503" s="41" t="s">
        <v>554</v>
      </c>
      <c r="C503" s="41" t="s">
        <v>20</v>
      </c>
      <c r="D503" s="41" t="s">
        <v>877</v>
      </c>
      <c r="E503" s="41" t="s">
        <v>569</v>
      </c>
      <c r="F503" s="41">
        <v>47.5</v>
      </c>
      <c r="G503" s="43">
        <v>6.5482000223455685</v>
      </c>
      <c r="H503" s="43">
        <v>-11.34002795447274</v>
      </c>
      <c r="I503" s="43">
        <v>-4.5721987402748185</v>
      </c>
    </row>
    <row r="504" spans="1:9" x14ac:dyDescent="0.25">
      <c r="A504" s="41" t="s">
        <v>17</v>
      </c>
      <c r="B504" s="41" t="s">
        <v>554</v>
      </c>
      <c r="C504" s="41" t="s">
        <v>20</v>
      </c>
      <c r="D504" s="41" t="s">
        <v>877</v>
      </c>
      <c r="E504" s="41" t="s">
        <v>570</v>
      </c>
      <c r="F504" s="41">
        <v>44.8</v>
      </c>
      <c r="G504" s="43">
        <v>6.6005092586756753</v>
      </c>
      <c r="H504" s="43">
        <v>-11.186879630921823</v>
      </c>
      <c r="I504" s="43">
        <v>-4.9123982845147713</v>
      </c>
    </row>
    <row r="505" spans="1:9" x14ac:dyDescent="0.25">
      <c r="A505" s="41" t="s">
        <v>17</v>
      </c>
      <c r="B505" s="41" t="s">
        <v>554</v>
      </c>
      <c r="C505" s="41" t="s">
        <v>20</v>
      </c>
      <c r="D505" s="41" t="s">
        <v>877</v>
      </c>
      <c r="E505" s="41" t="s">
        <v>571</v>
      </c>
      <c r="F505" s="41">
        <v>41.8</v>
      </c>
      <c r="G505" s="43">
        <v>5.900652344768007</v>
      </c>
      <c r="H505" s="43">
        <v>-11.006755479056483</v>
      </c>
      <c r="I505" s="43">
        <v>-4.8886125867214654</v>
      </c>
    </row>
    <row r="506" spans="1:9" x14ac:dyDescent="0.25">
      <c r="A506" s="41" t="s">
        <v>17</v>
      </c>
      <c r="B506" s="41" t="s">
        <v>554</v>
      </c>
      <c r="C506" s="41" t="s">
        <v>20</v>
      </c>
      <c r="D506" s="41" t="s">
        <v>877</v>
      </c>
      <c r="E506" s="41" t="s">
        <v>572</v>
      </c>
      <c r="F506" s="41">
        <v>39.9</v>
      </c>
      <c r="G506" s="43">
        <v>6.7819443784545701</v>
      </c>
      <c r="H506" s="43">
        <v>-10.934518037485661</v>
      </c>
      <c r="I506" s="43">
        <v>-5.0576344264061728</v>
      </c>
    </row>
    <row r="507" spans="1:9" x14ac:dyDescent="0.25">
      <c r="A507" s="41" t="s">
        <v>17</v>
      </c>
      <c r="B507" s="41" t="s">
        <v>554</v>
      </c>
      <c r="C507" s="41" t="s">
        <v>20</v>
      </c>
      <c r="D507" s="41" t="s">
        <v>877</v>
      </c>
      <c r="E507" s="41" t="s">
        <v>573</v>
      </c>
      <c r="F507" s="41">
        <v>37.1</v>
      </c>
      <c r="G507" s="43">
        <v>6.5035042741032099</v>
      </c>
      <c r="H507" s="43">
        <v>-10.862202350522347</v>
      </c>
      <c r="I507" s="43">
        <v>-4.8778027548470382</v>
      </c>
    </row>
    <row r="508" spans="1:9" x14ac:dyDescent="0.25">
      <c r="A508" s="41" t="s">
        <v>17</v>
      </c>
      <c r="B508" s="41" t="s">
        <v>554</v>
      </c>
      <c r="C508" s="41" t="s">
        <v>20</v>
      </c>
      <c r="D508" s="41" t="s">
        <v>877</v>
      </c>
      <c r="E508" s="41" t="s">
        <v>574</v>
      </c>
      <c r="F508" s="41">
        <v>34.299999999999997</v>
      </c>
      <c r="G508" s="43">
        <v>6.7922377990321161</v>
      </c>
      <c r="H508" s="43">
        <v>-10.740879071519929</v>
      </c>
      <c r="I508" s="43">
        <v>-5.387197014728299</v>
      </c>
    </row>
    <row r="509" spans="1:9" x14ac:dyDescent="0.25">
      <c r="A509" s="41" t="s">
        <v>17</v>
      </c>
      <c r="B509" s="41" t="s">
        <v>554</v>
      </c>
      <c r="C509" s="41" t="s">
        <v>20</v>
      </c>
      <c r="D509" s="41" t="s">
        <v>877</v>
      </c>
      <c r="E509" s="41" t="s">
        <v>575</v>
      </c>
      <c r="F509" s="41">
        <v>31.7</v>
      </c>
      <c r="G509" s="43">
        <v>7.2020769620914251</v>
      </c>
      <c r="H509" s="43">
        <v>-10.613958426199284</v>
      </c>
      <c r="I509" s="43">
        <v>-6.0623894861623846</v>
      </c>
    </row>
    <row r="510" spans="1:9" x14ac:dyDescent="0.25">
      <c r="A510" s="41" t="s">
        <v>17</v>
      </c>
      <c r="B510" s="41" t="s">
        <v>554</v>
      </c>
      <c r="C510" s="41" t="s">
        <v>20</v>
      </c>
      <c r="D510" s="41" t="s">
        <v>877</v>
      </c>
      <c r="E510" s="41" t="s">
        <v>576</v>
      </c>
      <c r="F510" s="41">
        <v>28.3</v>
      </c>
      <c r="G510" s="43">
        <v>7.4197815087253014</v>
      </c>
      <c r="H510" s="43">
        <v>-10.579076065765275</v>
      </c>
      <c r="I510" s="43">
        <v>-5.7718866948578249</v>
      </c>
    </row>
    <row r="511" spans="1:9" x14ac:dyDescent="0.25">
      <c r="A511" s="41" t="s">
        <v>17</v>
      </c>
      <c r="B511" s="41" t="s">
        <v>554</v>
      </c>
      <c r="C511" s="41" t="s">
        <v>20</v>
      </c>
      <c r="D511" s="41" t="s">
        <v>877</v>
      </c>
      <c r="E511" s="41" t="s">
        <v>577</v>
      </c>
      <c r="F511" s="41">
        <v>25.8</v>
      </c>
      <c r="G511" s="43">
        <v>6.6152992535672794</v>
      </c>
      <c r="H511" s="43">
        <v>-10.698925793801786</v>
      </c>
      <c r="I511" s="43">
        <v>-6.3065106752286919</v>
      </c>
    </row>
    <row r="512" spans="1:9" x14ac:dyDescent="0.25">
      <c r="A512" s="41" t="s">
        <v>17</v>
      </c>
      <c r="B512" s="41" t="s">
        <v>554</v>
      </c>
      <c r="C512" s="41" t="s">
        <v>20</v>
      </c>
      <c r="D512" s="41" t="s">
        <v>877</v>
      </c>
      <c r="E512" s="41" t="s">
        <v>578</v>
      </c>
      <c r="F512" s="41">
        <v>23.4</v>
      </c>
      <c r="G512" s="43">
        <v>6.3694792948098584</v>
      </c>
      <c r="H512" s="43">
        <v>-10.65742813910712</v>
      </c>
      <c r="I512" s="43">
        <v>-5.9965644233936501</v>
      </c>
    </row>
    <row r="513" spans="1:9" x14ac:dyDescent="0.25">
      <c r="A513" s="41" t="s">
        <v>17</v>
      </c>
      <c r="B513" s="41" t="s">
        <v>554</v>
      </c>
      <c r="C513" s="41" t="s">
        <v>20</v>
      </c>
      <c r="D513" s="41" t="s">
        <v>877</v>
      </c>
      <c r="E513" s="41" t="s">
        <v>579</v>
      </c>
      <c r="F513" s="41">
        <v>20.2</v>
      </c>
      <c r="G513" s="43">
        <v>7.0414863430210515</v>
      </c>
      <c r="H513" s="43">
        <v>-10.512419387549507</v>
      </c>
      <c r="I513" s="43">
        <v>-6.3676375796474876</v>
      </c>
    </row>
    <row r="514" spans="1:9" x14ac:dyDescent="0.25">
      <c r="A514" s="41" t="s">
        <v>17</v>
      </c>
      <c r="B514" s="41" t="s">
        <v>554</v>
      </c>
      <c r="C514" s="41" t="s">
        <v>20</v>
      </c>
      <c r="D514" s="41" t="s">
        <v>877</v>
      </c>
      <c r="E514" s="41" t="s">
        <v>580</v>
      </c>
      <c r="F514" s="41">
        <v>17.5</v>
      </c>
      <c r="G514" s="43">
        <v>6.7754414628493773</v>
      </c>
      <c r="H514" s="43">
        <v>-10.826487448372486</v>
      </c>
      <c r="I514" s="43">
        <v>-6.4840949593520349</v>
      </c>
    </row>
    <row r="515" spans="1:9" x14ac:dyDescent="0.25">
      <c r="A515" s="41" t="s">
        <v>17</v>
      </c>
      <c r="B515" s="41" t="s">
        <v>554</v>
      </c>
      <c r="C515" s="41" t="s">
        <v>20</v>
      </c>
      <c r="D515" s="41" t="s">
        <v>877</v>
      </c>
      <c r="E515" s="41" t="s">
        <v>581</v>
      </c>
      <c r="F515" s="41">
        <v>14.8</v>
      </c>
      <c r="G515" s="43">
        <v>6.8112468424173898</v>
      </c>
      <c r="H515" s="43">
        <v>-10.881741717461459</v>
      </c>
      <c r="I515" s="43">
        <v>-6.2683457655158765</v>
      </c>
    </row>
    <row r="516" spans="1:9" x14ac:dyDescent="0.25">
      <c r="A516" s="41" t="s">
        <v>17</v>
      </c>
      <c r="B516" s="41" t="s">
        <v>554</v>
      </c>
      <c r="C516" s="41" t="s">
        <v>20</v>
      </c>
      <c r="D516" s="41" t="s">
        <v>877</v>
      </c>
      <c r="E516" s="41" t="s">
        <v>582</v>
      </c>
      <c r="F516" s="41">
        <v>11.5</v>
      </c>
      <c r="G516" s="43">
        <v>6.7781455018947305</v>
      </c>
      <c r="H516" s="43">
        <v>-10.8936308002957</v>
      </c>
      <c r="I516" s="43">
        <v>-5.7032549400878292</v>
      </c>
    </row>
    <row r="517" spans="1:9" x14ac:dyDescent="0.25">
      <c r="A517" s="41" t="s">
        <v>17</v>
      </c>
      <c r="B517" s="41" t="s">
        <v>554</v>
      </c>
      <c r="C517" s="41" t="s">
        <v>20</v>
      </c>
      <c r="D517" s="41" t="s">
        <v>877</v>
      </c>
      <c r="E517" s="41" t="s">
        <v>583</v>
      </c>
      <c r="F517" s="41">
        <v>9.1999999999999993</v>
      </c>
      <c r="G517" s="43">
        <v>6.8011222663079325</v>
      </c>
      <c r="H517" s="43">
        <v>-10.855437949081063</v>
      </c>
      <c r="I517" s="43">
        <v>-5.4396902904910363</v>
      </c>
    </row>
    <row r="518" spans="1:9" x14ac:dyDescent="0.25">
      <c r="A518" s="41" t="s">
        <v>17</v>
      </c>
      <c r="B518" s="41" t="s">
        <v>554</v>
      </c>
      <c r="C518" s="41" t="s">
        <v>20</v>
      </c>
      <c r="D518" s="41" t="s">
        <v>877</v>
      </c>
      <c r="E518" s="41" t="s">
        <v>584</v>
      </c>
      <c r="F518" s="41">
        <v>6.8</v>
      </c>
      <c r="G518" s="43">
        <v>7.3806957413395669</v>
      </c>
      <c r="H518" s="43">
        <v>-10.637764569432132</v>
      </c>
      <c r="I518" s="43">
        <v>-5.0281539912190034</v>
      </c>
    </row>
    <row r="519" spans="1:9" x14ac:dyDescent="0.25">
      <c r="A519" s="44" t="s">
        <v>17</v>
      </c>
      <c r="B519" s="44" t="s">
        <v>554</v>
      </c>
      <c r="C519" s="44" t="s">
        <v>20</v>
      </c>
      <c r="D519" s="44" t="s">
        <v>877</v>
      </c>
      <c r="E519" s="44" t="s">
        <v>585</v>
      </c>
      <c r="F519" s="44">
        <v>3.7</v>
      </c>
      <c r="G519" s="46">
        <v>7.2230498128837706</v>
      </c>
      <c r="H519" s="46">
        <v>-10.557539736168243</v>
      </c>
      <c r="I519" s="46">
        <v>-4.2398497982992662</v>
      </c>
    </row>
    <row r="520" spans="1:9" x14ac:dyDescent="0.25">
      <c r="A520" s="41" t="s">
        <v>17</v>
      </c>
      <c r="B520" s="55" t="s">
        <v>554</v>
      </c>
      <c r="C520" s="41" t="s">
        <v>20</v>
      </c>
      <c r="D520" s="55" t="s">
        <v>877</v>
      </c>
      <c r="E520" s="41" t="s">
        <v>586</v>
      </c>
      <c r="F520" s="41">
        <v>49.1</v>
      </c>
      <c r="G520" s="43">
        <v>6.1488736596828018</v>
      </c>
      <c r="H520" s="43">
        <v>-12.556368787149184</v>
      </c>
      <c r="I520" s="43">
        <v>-4.4893708187158285</v>
      </c>
    </row>
    <row r="521" spans="1:9" x14ac:dyDescent="0.25">
      <c r="A521" s="41" t="s">
        <v>17</v>
      </c>
      <c r="B521" s="55" t="s">
        <v>554</v>
      </c>
      <c r="C521" s="41" t="s">
        <v>20</v>
      </c>
      <c r="D521" s="55" t="s">
        <v>877</v>
      </c>
      <c r="E521" s="41" t="s">
        <v>587</v>
      </c>
      <c r="F521" s="41">
        <v>47.1</v>
      </c>
      <c r="G521" s="43">
        <v>5.8993536038313268</v>
      </c>
      <c r="H521" s="43">
        <v>-12.809599201347142</v>
      </c>
      <c r="I521" s="43">
        <v>-4.7559048670965662</v>
      </c>
    </row>
    <row r="522" spans="1:9" x14ac:dyDescent="0.25">
      <c r="A522" s="41" t="s">
        <v>17</v>
      </c>
      <c r="B522" s="55" t="s">
        <v>554</v>
      </c>
      <c r="C522" s="41" t="s">
        <v>20</v>
      </c>
      <c r="D522" s="55" t="s">
        <v>877</v>
      </c>
      <c r="E522" s="41" t="s">
        <v>588</v>
      </c>
      <c r="F522" s="41">
        <v>44.5</v>
      </c>
      <c r="G522" s="43">
        <v>6.7177737686827808</v>
      </c>
      <c r="H522" s="43">
        <v>-12.558511783868129</v>
      </c>
      <c r="I522" s="43">
        <v>-4.803272879204826</v>
      </c>
    </row>
    <row r="523" spans="1:9" x14ac:dyDescent="0.25">
      <c r="A523" s="41" t="s">
        <v>17</v>
      </c>
      <c r="B523" s="55" t="s">
        <v>554</v>
      </c>
      <c r="C523" s="41" t="s">
        <v>20</v>
      </c>
      <c r="D523" s="55" t="s">
        <v>877</v>
      </c>
      <c r="E523" s="41" t="s">
        <v>589</v>
      </c>
      <c r="F523" s="41">
        <v>41.6</v>
      </c>
      <c r="G523" s="43">
        <v>6.7293561372494741</v>
      </c>
      <c r="H523" s="43">
        <v>-12.78943804230213</v>
      </c>
      <c r="I523" s="43">
        <v>-5.1255848465236902</v>
      </c>
    </row>
    <row r="524" spans="1:9" x14ac:dyDescent="0.25">
      <c r="A524" s="41" t="s">
        <v>17</v>
      </c>
      <c r="B524" s="55" t="s">
        <v>554</v>
      </c>
      <c r="C524" s="41" t="s">
        <v>20</v>
      </c>
      <c r="D524" s="55" t="s">
        <v>877</v>
      </c>
      <c r="E524" s="41" t="s">
        <v>590</v>
      </c>
      <c r="F524" s="41">
        <v>38.9</v>
      </c>
      <c r="G524" s="43">
        <v>6.5126230581267484</v>
      </c>
      <c r="H524" s="43">
        <v>-12.742118282897106</v>
      </c>
      <c r="I524" s="43">
        <v>-5.4021558695611134</v>
      </c>
    </row>
    <row r="525" spans="1:9" x14ac:dyDescent="0.25">
      <c r="A525" s="41" t="s">
        <v>17</v>
      </c>
      <c r="B525" s="55" t="s">
        <v>554</v>
      </c>
      <c r="C525" s="41" t="s">
        <v>20</v>
      </c>
      <c r="D525" s="55" t="s">
        <v>877</v>
      </c>
      <c r="E525" s="41" t="s">
        <v>591</v>
      </c>
      <c r="F525" s="41">
        <v>36.200000000000003</v>
      </c>
      <c r="G525" s="43">
        <v>6.589116511872267</v>
      </c>
      <c r="H525" s="43">
        <v>-12.776364862443039</v>
      </c>
      <c r="I525" s="43">
        <v>-5.8266375272302735</v>
      </c>
    </row>
    <row r="526" spans="1:9" x14ac:dyDescent="0.25">
      <c r="A526" s="41" t="s">
        <v>17</v>
      </c>
      <c r="B526" s="55" t="s">
        <v>554</v>
      </c>
      <c r="C526" s="41" t="s">
        <v>20</v>
      </c>
      <c r="D526" s="55" t="s">
        <v>877</v>
      </c>
      <c r="E526" s="41" t="s">
        <v>592</v>
      </c>
      <c r="F526" s="41">
        <v>33.700000000000003</v>
      </c>
      <c r="G526" s="43">
        <v>5.9393720017719733</v>
      </c>
      <c r="H526" s="43">
        <v>-12.667929377073134</v>
      </c>
      <c r="I526" s="43">
        <v>-5.9200108821418294</v>
      </c>
    </row>
    <row r="527" spans="1:9" x14ac:dyDescent="0.25">
      <c r="A527" s="41" t="s">
        <v>17</v>
      </c>
      <c r="B527" s="55" t="s">
        <v>554</v>
      </c>
      <c r="C527" s="41" t="s">
        <v>20</v>
      </c>
      <c r="D527" s="55" t="s">
        <v>877</v>
      </c>
      <c r="E527" s="41" t="s">
        <v>593</v>
      </c>
      <c r="F527" s="41">
        <v>31.1</v>
      </c>
      <c r="G527" s="43">
        <v>6.6195065670632918</v>
      </c>
      <c r="H527" s="43">
        <v>-12.4726165672555</v>
      </c>
      <c r="I527" s="43">
        <v>-5.765246224289621</v>
      </c>
    </row>
    <row r="528" spans="1:9" x14ac:dyDescent="0.25">
      <c r="A528" s="41" t="s">
        <v>17</v>
      </c>
      <c r="B528" s="55" t="s">
        <v>554</v>
      </c>
      <c r="C528" s="41" t="s">
        <v>20</v>
      </c>
      <c r="D528" s="55" t="s">
        <v>877</v>
      </c>
      <c r="E528" s="41" t="s">
        <v>594</v>
      </c>
      <c r="F528" s="41">
        <v>28.2</v>
      </c>
      <c r="G528" s="43">
        <v>6.5290722583265213</v>
      </c>
      <c r="H528" s="43">
        <v>-12.336645103894591</v>
      </c>
      <c r="I528" s="43">
        <v>-5.9401051698030418</v>
      </c>
    </row>
    <row r="529" spans="1:9" x14ac:dyDescent="0.25">
      <c r="A529" s="41" t="s">
        <v>17</v>
      </c>
      <c r="B529" s="55" t="s">
        <v>554</v>
      </c>
      <c r="C529" s="41" t="s">
        <v>20</v>
      </c>
      <c r="D529" s="55" t="s">
        <v>877</v>
      </c>
      <c r="E529" s="41" t="s">
        <v>595</v>
      </c>
      <c r="F529" s="41">
        <v>25.8</v>
      </c>
      <c r="G529" s="43">
        <v>6.6685557458785185</v>
      </c>
      <c r="H529" s="43">
        <v>-12.299675701870354</v>
      </c>
      <c r="I529" s="43">
        <v>-5.9446914672398865</v>
      </c>
    </row>
    <row r="530" spans="1:9" x14ac:dyDescent="0.25">
      <c r="A530" s="41" t="s">
        <v>17</v>
      </c>
      <c r="B530" s="55" t="s">
        <v>554</v>
      </c>
      <c r="C530" s="41" t="s">
        <v>20</v>
      </c>
      <c r="D530" s="55" t="s">
        <v>877</v>
      </c>
      <c r="E530" s="41" t="s">
        <v>596</v>
      </c>
      <c r="F530" s="41">
        <v>22.9</v>
      </c>
      <c r="G530" s="43">
        <v>6.4726808616993274</v>
      </c>
      <c r="H530" s="43">
        <v>-12.228096790390001</v>
      </c>
      <c r="I530" s="43">
        <v>-5.2580078292788954</v>
      </c>
    </row>
    <row r="531" spans="1:9" x14ac:dyDescent="0.25">
      <c r="A531" s="41" t="s">
        <v>17</v>
      </c>
      <c r="B531" s="55" t="s">
        <v>554</v>
      </c>
      <c r="C531" s="41" t="s">
        <v>20</v>
      </c>
      <c r="D531" s="55" t="s">
        <v>877</v>
      </c>
      <c r="E531" s="41" t="s">
        <v>597</v>
      </c>
      <c r="F531" s="41">
        <v>20.399999999999999</v>
      </c>
      <c r="G531" s="43">
        <v>6.2490430355381452</v>
      </c>
      <c r="H531" s="43">
        <v>-12.239575289666911</v>
      </c>
      <c r="I531" s="43">
        <v>-5.5625135730680118</v>
      </c>
    </row>
    <row r="532" spans="1:9" x14ac:dyDescent="0.25">
      <c r="A532" s="41" t="s">
        <v>17</v>
      </c>
      <c r="B532" s="55" t="s">
        <v>554</v>
      </c>
      <c r="C532" s="41" t="s">
        <v>20</v>
      </c>
      <c r="D532" s="55" t="s">
        <v>877</v>
      </c>
      <c r="E532" s="41" t="s">
        <v>598</v>
      </c>
      <c r="F532" s="41">
        <v>17.7</v>
      </c>
      <c r="G532" s="43">
        <v>7.013723814217947</v>
      </c>
      <c r="H532" s="43">
        <v>-12.299203016945089</v>
      </c>
      <c r="I532" s="43">
        <v>-6.2692813295162981</v>
      </c>
    </row>
    <row r="533" spans="1:9" x14ac:dyDescent="0.25">
      <c r="A533" s="41" t="s">
        <v>17</v>
      </c>
      <c r="B533" s="55" t="s">
        <v>554</v>
      </c>
      <c r="C533" s="41" t="s">
        <v>20</v>
      </c>
      <c r="D533" s="55" t="s">
        <v>877</v>
      </c>
      <c r="E533" s="41" t="s">
        <v>599</v>
      </c>
      <c r="F533" s="41">
        <v>15.6</v>
      </c>
      <c r="G533" s="43">
        <v>6.5010040939720222</v>
      </c>
      <c r="H533" s="43">
        <v>-12.162826657327448</v>
      </c>
      <c r="I533" s="43">
        <v>-5.3288564639629321</v>
      </c>
    </row>
    <row r="534" spans="1:9" x14ac:dyDescent="0.25">
      <c r="A534" s="41" t="s">
        <v>17</v>
      </c>
      <c r="B534" s="55" t="s">
        <v>554</v>
      </c>
      <c r="C534" s="41" t="s">
        <v>20</v>
      </c>
      <c r="D534" s="55" t="s">
        <v>877</v>
      </c>
      <c r="E534" s="41" t="s">
        <v>600</v>
      </c>
      <c r="F534" s="41">
        <v>12.2</v>
      </c>
      <c r="G534" s="43">
        <v>6.5314812137778775</v>
      </c>
      <c r="H534" s="43">
        <v>-12.053341734392523</v>
      </c>
      <c r="I534" s="43">
        <v>-5.2907627384675386</v>
      </c>
    </row>
    <row r="535" spans="1:9" x14ac:dyDescent="0.25">
      <c r="A535" s="41" t="s">
        <v>17</v>
      </c>
      <c r="B535" s="55" t="s">
        <v>554</v>
      </c>
      <c r="C535" s="41" t="s">
        <v>20</v>
      </c>
      <c r="D535" s="55" t="s">
        <v>877</v>
      </c>
      <c r="E535" s="41" t="s">
        <v>601</v>
      </c>
      <c r="F535" s="41">
        <v>9.8000000000000007</v>
      </c>
      <c r="G535" s="43">
        <v>6.4603286578466506</v>
      </c>
      <c r="H535" s="43">
        <v>-11.965064334948023</v>
      </c>
      <c r="I535" s="43">
        <v>-5.4762077940291984</v>
      </c>
    </row>
    <row r="536" spans="1:9" x14ac:dyDescent="0.25">
      <c r="A536" s="41" t="s">
        <v>17</v>
      </c>
      <c r="B536" s="55" t="s">
        <v>554</v>
      </c>
      <c r="C536" s="41" t="s">
        <v>20</v>
      </c>
      <c r="D536" s="55" t="s">
        <v>877</v>
      </c>
      <c r="E536" s="41" t="s">
        <v>602</v>
      </c>
      <c r="F536" s="41">
        <v>7</v>
      </c>
      <c r="G536" s="43">
        <v>7.1628577311097397</v>
      </c>
      <c r="H536" s="43">
        <v>-11.873475985784273</v>
      </c>
      <c r="I536" s="43">
        <v>-5.2209513595230987</v>
      </c>
    </row>
    <row r="537" spans="1:9" x14ac:dyDescent="0.25">
      <c r="A537" s="44" t="s">
        <v>17</v>
      </c>
      <c r="B537" s="56" t="s">
        <v>554</v>
      </c>
      <c r="C537" s="44" t="s">
        <v>20</v>
      </c>
      <c r="D537" s="56" t="s">
        <v>877</v>
      </c>
      <c r="E537" s="44" t="s">
        <v>603</v>
      </c>
      <c r="F537" s="44">
        <v>4</v>
      </c>
      <c r="G537" s="46">
        <v>8.0840588968478926</v>
      </c>
      <c r="H537" s="46">
        <v>-11.60557156490583</v>
      </c>
      <c r="I537" s="46">
        <v>-5.4124979194353289</v>
      </c>
    </row>
    <row r="538" spans="1:9" x14ac:dyDescent="0.25">
      <c r="A538" s="41" t="s">
        <v>17</v>
      </c>
      <c r="B538" s="41" t="s">
        <v>604</v>
      </c>
      <c r="C538" s="41" t="s">
        <v>22</v>
      </c>
      <c r="D538" s="41" t="s">
        <v>877</v>
      </c>
      <c r="E538" s="41" t="s">
        <v>605</v>
      </c>
      <c r="F538" s="41">
        <v>45.4</v>
      </c>
      <c r="G538" s="43">
        <v>6.2000809354433351</v>
      </c>
      <c r="H538" s="43">
        <v>-11.470208363807263</v>
      </c>
      <c r="I538" s="43">
        <v>-6.1923718671773607</v>
      </c>
    </row>
    <row r="539" spans="1:9" x14ac:dyDescent="0.25">
      <c r="A539" s="41" t="s">
        <v>17</v>
      </c>
      <c r="B539" s="41" t="s">
        <v>604</v>
      </c>
      <c r="C539" s="41" t="s">
        <v>22</v>
      </c>
      <c r="D539" s="41" t="s">
        <v>877</v>
      </c>
      <c r="E539" s="41" t="s">
        <v>606</v>
      </c>
      <c r="F539" s="41">
        <v>43</v>
      </c>
      <c r="G539" s="43">
        <v>6.1967935118296316</v>
      </c>
      <c r="H539" s="43">
        <v>-11.296513661037377</v>
      </c>
      <c r="I539" s="43">
        <v>-6.3297777451521995</v>
      </c>
    </row>
    <row r="540" spans="1:9" x14ac:dyDescent="0.25">
      <c r="A540" s="41" t="s">
        <v>17</v>
      </c>
      <c r="B540" s="41" t="s">
        <v>604</v>
      </c>
      <c r="C540" s="41" t="s">
        <v>22</v>
      </c>
      <c r="D540" s="41" t="s">
        <v>877</v>
      </c>
      <c r="E540" s="41" t="s">
        <v>607</v>
      </c>
      <c r="F540" s="41">
        <v>40.200000000000003</v>
      </c>
      <c r="G540" s="43">
        <v>5.7280484759290413</v>
      </c>
      <c r="H540" s="43">
        <v>-10.959306288553609</v>
      </c>
      <c r="I540" s="43">
        <v>-6.059023489595651</v>
      </c>
    </row>
    <row r="541" spans="1:9" x14ac:dyDescent="0.25">
      <c r="A541" s="41" t="s">
        <v>17</v>
      </c>
      <c r="B541" s="41" t="s">
        <v>604</v>
      </c>
      <c r="C541" s="41" t="s">
        <v>22</v>
      </c>
      <c r="D541" s="41" t="s">
        <v>877</v>
      </c>
      <c r="E541" s="41" t="s">
        <v>608</v>
      </c>
      <c r="F541" s="41">
        <v>37.5</v>
      </c>
      <c r="G541" s="43">
        <v>5.8243900555898698</v>
      </c>
      <c r="H541" s="43">
        <v>-11.068788597307543</v>
      </c>
      <c r="I541" s="43">
        <v>-6.1254078569298542</v>
      </c>
    </row>
    <row r="542" spans="1:9" x14ac:dyDescent="0.25">
      <c r="A542" s="41" t="s">
        <v>17</v>
      </c>
      <c r="B542" s="41" t="s">
        <v>604</v>
      </c>
      <c r="C542" s="41" t="s">
        <v>22</v>
      </c>
      <c r="D542" s="41" t="s">
        <v>877</v>
      </c>
      <c r="E542" s="41" t="s">
        <v>609</v>
      </c>
      <c r="F542" s="41">
        <v>34.9</v>
      </c>
      <c r="G542" s="43">
        <v>5.862071488217854</v>
      </c>
      <c r="H542" s="43">
        <v>-11.177764097332631</v>
      </c>
      <c r="I542" s="43">
        <v>-6.1107032314449814</v>
      </c>
    </row>
    <row r="543" spans="1:9" x14ac:dyDescent="0.25">
      <c r="A543" s="41" t="s">
        <v>17</v>
      </c>
      <c r="B543" s="41" t="s">
        <v>604</v>
      </c>
      <c r="C543" s="41" t="s">
        <v>22</v>
      </c>
      <c r="D543" s="41" t="s">
        <v>877</v>
      </c>
      <c r="E543" s="41" t="s">
        <v>610</v>
      </c>
      <c r="F543" s="41">
        <v>32.200000000000003</v>
      </c>
      <c r="G543" s="43">
        <v>6.1771610396720176</v>
      </c>
      <c r="H543" s="43">
        <v>-11.305502836648323</v>
      </c>
      <c r="I543" s="43">
        <v>-6.3087885701862376</v>
      </c>
    </row>
    <row r="544" spans="1:9" x14ac:dyDescent="0.25">
      <c r="A544" s="41" t="s">
        <v>17</v>
      </c>
      <c r="B544" s="41" t="s">
        <v>604</v>
      </c>
      <c r="C544" s="41" t="s">
        <v>22</v>
      </c>
      <c r="D544" s="41" t="s">
        <v>877</v>
      </c>
      <c r="E544" s="41" t="s">
        <v>611</v>
      </c>
      <c r="F544" s="41">
        <v>29.3</v>
      </c>
      <c r="G544" s="43">
        <v>5.8181401004038884</v>
      </c>
      <c r="H544" s="43">
        <v>-11.384377862743563</v>
      </c>
      <c r="I544" s="43">
        <v>-5.9735109061224119</v>
      </c>
    </row>
    <row r="545" spans="1:9" x14ac:dyDescent="0.25">
      <c r="A545" s="41" t="s">
        <v>17</v>
      </c>
      <c r="B545" s="41" t="s">
        <v>604</v>
      </c>
      <c r="C545" s="41" t="s">
        <v>22</v>
      </c>
      <c r="D545" s="41" t="s">
        <v>877</v>
      </c>
      <c r="E545" s="41" t="s">
        <v>612</v>
      </c>
      <c r="F545" s="41">
        <v>26.3</v>
      </c>
      <c r="G545" s="43">
        <v>6.1309369006209158</v>
      </c>
      <c r="H545" s="43">
        <v>-11.450761689981441</v>
      </c>
      <c r="I545" s="43">
        <v>-6.1976700067884405</v>
      </c>
    </row>
    <row r="546" spans="1:9" x14ac:dyDescent="0.25">
      <c r="A546" s="41" t="s">
        <v>17</v>
      </c>
      <c r="B546" s="41" t="s">
        <v>604</v>
      </c>
      <c r="C546" s="41" t="s">
        <v>22</v>
      </c>
      <c r="D546" s="41" t="s">
        <v>877</v>
      </c>
      <c r="E546" s="41" t="s">
        <v>613</v>
      </c>
      <c r="F546" s="41">
        <v>23.6</v>
      </c>
      <c r="G546" s="43">
        <v>5.8496834983895107</v>
      </c>
      <c r="H546" s="43">
        <v>-11.355843632892912</v>
      </c>
      <c r="I546" s="43">
        <v>-5.6798556709033914</v>
      </c>
    </row>
    <row r="547" spans="1:9" x14ac:dyDescent="0.25">
      <c r="A547" s="41" t="s">
        <v>17</v>
      </c>
      <c r="B547" s="41" t="s">
        <v>604</v>
      </c>
      <c r="C547" s="41" t="s">
        <v>22</v>
      </c>
      <c r="D547" s="41" t="s">
        <v>877</v>
      </c>
      <c r="E547" s="41" t="s">
        <v>614</v>
      </c>
      <c r="F547" s="41">
        <v>21.2</v>
      </c>
      <c r="G547" s="43">
        <v>6.25473635105008</v>
      </c>
      <c r="H547" s="43">
        <v>-11.408420118969731</v>
      </c>
      <c r="I547" s="43">
        <v>-6.2170727906232521</v>
      </c>
    </row>
    <row r="548" spans="1:9" x14ac:dyDescent="0.25">
      <c r="A548" s="41" t="s">
        <v>17</v>
      </c>
      <c r="B548" s="41" t="s">
        <v>604</v>
      </c>
      <c r="C548" s="41" t="s">
        <v>22</v>
      </c>
      <c r="D548" s="41" t="s">
        <v>877</v>
      </c>
      <c r="E548" s="41" t="s">
        <v>615</v>
      </c>
      <c r="F548" s="41">
        <v>18.2</v>
      </c>
      <c r="G548" s="43">
        <v>5.5478244044739808</v>
      </c>
      <c r="H548" s="43">
        <v>-11.380687839089582</v>
      </c>
      <c r="I548" s="43">
        <v>-5.9789107374726669</v>
      </c>
    </row>
    <row r="549" spans="1:9" x14ac:dyDescent="0.25">
      <c r="A549" s="41" t="s">
        <v>17</v>
      </c>
      <c r="B549" s="41" t="s">
        <v>604</v>
      </c>
      <c r="C549" s="41" t="s">
        <v>22</v>
      </c>
      <c r="D549" s="41" t="s">
        <v>877</v>
      </c>
      <c r="E549" s="41" t="s">
        <v>616</v>
      </c>
      <c r="F549" s="41">
        <v>16.2</v>
      </c>
      <c r="G549" s="43">
        <v>6.1011366915017406</v>
      </c>
      <c r="H549" s="43">
        <v>-11.334315604777462</v>
      </c>
      <c r="I549" s="43">
        <v>-6.2130051210562058</v>
      </c>
    </row>
    <row r="550" spans="1:9" x14ac:dyDescent="0.25">
      <c r="A550" s="41" t="s">
        <v>17</v>
      </c>
      <c r="B550" s="41" t="s">
        <v>604</v>
      </c>
      <c r="C550" s="41" t="s">
        <v>22</v>
      </c>
      <c r="D550" s="41" t="s">
        <v>877</v>
      </c>
      <c r="E550" s="41" t="s">
        <v>617</v>
      </c>
      <c r="F550" s="41">
        <v>13.3</v>
      </c>
      <c r="G550" s="43">
        <v>5.8864739606435323</v>
      </c>
      <c r="H550" s="43">
        <v>-11.230982051598129</v>
      </c>
      <c r="I550" s="43">
        <v>-5.532006051315161</v>
      </c>
    </row>
    <row r="551" spans="1:9" x14ac:dyDescent="0.25">
      <c r="A551" s="41" t="s">
        <v>17</v>
      </c>
      <c r="B551" s="41" t="s">
        <v>604</v>
      </c>
      <c r="C551" s="41" t="s">
        <v>22</v>
      </c>
      <c r="D551" s="41" t="s">
        <v>877</v>
      </c>
      <c r="E551" s="41" t="s">
        <v>618</v>
      </c>
      <c r="F551" s="41">
        <v>10.199999999999999</v>
      </c>
      <c r="G551" s="43">
        <v>5.8521693404337025</v>
      </c>
      <c r="H551" s="43">
        <v>-11.022495067326531</v>
      </c>
      <c r="I551" s="43">
        <v>-5.6343282792742233</v>
      </c>
    </row>
    <row r="552" spans="1:9" x14ac:dyDescent="0.25">
      <c r="A552" s="41" t="s">
        <v>17</v>
      </c>
      <c r="B552" s="41" t="s">
        <v>604</v>
      </c>
      <c r="C552" s="41" t="s">
        <v>22</v>
      </c>
      <c r="D552" s="41" t="s">
        <v>877</v>
      </c>
      <c r="E552" s="41" t="s">
        <v>619</v>
      </c>
      <c r="F552" s="41">
        <v>7.7</v>
      </c>
      <c r="G552" s="43">
        <v>5.8624579644499359</v>
      </c>
      <c r="H552" s="43">
        <v>-11.177060986714636</v>
      </c>
      <c r="I552" s="43">
        <v>-5.9026927789601302</v>
      </c>
    </row>
    <row r="553" spans="1:9" x14ac:dyDescent="0.25">
      <c r="A553" s="41" t="s">
        <v>17</v>
      </c>
      <c r="B553" s="41" t="s">
        <v>604</v>
      </c>
      <c r="C553" s="41" t="s">
        <v>22</v>
      </c>
      <c r="D553" s="41" t="s">
        <v>877</v>
      </c>
      <c r="E553" s="41" t="s">
        <v>620</v>
      </c>
      <c r="F553" s="41">
        <v>5</v>
      </c>
      <c r="G553" s="43">
        <v>6.1622755638857534</v>
      </c>
      <c r="H553" s="43">
        <v>-11.176821800601701</v>
      </c>
      <c r="I553" s="43">
        <v>-6.1962971683095613</v>
      </c>
    </row>
    <row r="554" spans="1:9" x14ac:dyDescent="0.25">
      <c r="A554" s="44" t="s">
        <v>17</v>
      </c>
      <c r="B554" s="44" t="s">
        <v>604</v>
      </c>
      <c r="C554" s="44" t="s">
        <v>22</v>
      </c>
      <c r="D554" s="44" t="s">
        <v>877</v>
      </c>
      <c r="E554" s="44" t="s">
        <v>621</v>
      </c>
      <c r="F554" s="44">
        <v>2.2000000000000002</v>
      </c>
      <c r="G554" s="46">
        <v>5.779799803201886</v>
      </c>
      <c r="H554" s="46">
        <v>-11.419864953381687</v>
      </c>
      <c r="I554" s="46">
        <v>-6.6023827903617516</v>
      </c>
    </row>
    <row r="555" spans="1:9" x14ac:dyDescent="0.25">
      <c r="A555" s="41" t="s">
        <v>17</v>
      </c>
      <c r="B555" s="41" t="s">
        <v>604</v>
      </c>
      <c r="C555" s="41" t="s">
        <v>22</v>
      </c>
      <c r="D555" s="41" t="s">
        <v>877</v>
      </c>
      <c r="E555" s="41" t="s">
        <v>622</v>
      </c>
      <c r="F555" s="41">
        <v>47.4</v>
      </c>
      <c r="G555" s="43">
        <v>5.9107876574374956</v>
      </c>
      <c r="H555" s="43">
        <v>-12.300283505194075</v>
      </c>
      <c r="I555" s="43">
        <v>-5.0475262675320618</v>
      </c>
    </row>
    <row r="556" spans="1:9" x14ac:dyDescent="0.25">
      <c r="A556" s="41" t="s">
        <v>17</v>
      </c>
      <c r="B556" s="41" t="s">
        <v>604</v>
      </c>
      <c r="C556" s="41" t="s">
        <v>22</v>
      </c>
      <c r="D556" s="41" t="s">
        <v>877</v>
      </c>
      <c r="E556" s="41" t="s">
        <v>623</v>
      </c>
      <c r="F556" s="41">
        <v>44.4</v>
      </c>
      <c r="G556" s="43">
        <v>5.5411483221581275</v>
      </c>
      <c r="H556" s="43">
        <v>-12.143262385943586</v>
      </c>
      <c r="I556" s="43">
        <v>-5.3068910483008791</v>
      </c>
    </row>
    <row r="557" spans="1:9" x14ac:dyDescent="0.25">
      <c r="A557" s="41" t="s">
        <v>17</v>
      </c>
      <c r="B557" s="41" t="s">
        <v>604</v>
      </c>
      <c r="C557" s="41" t="s">
        <v>22</v>
      </c>
      <c r="D557" s="41" t="s">
        <v>877</v>
      </c>
      <c r="E557" s="41" t="s">
        <v>624</v>
      </c>
      <c r="F557" s="41">
        <v>42.2</v>
      </c>
      <c r="G557" s="43">
        <v>5.8811137608449338</v>
      </c>
      <c r="H557" s="43">
        <v>-12.378680159063453</v>
      </c>
      <c r="I557" s="43">
        <v>-5.1374827800073009</v>
      </c>
    </row>
    <row r="558" spans="1:9" x14ac:dyDescent="0.25">
      <c r="A558" s="41" t="s">
        <v>17</v>
      </c>
      <c r="B558" s="41" t="s">
        <v>604</v>
      </c>
      <c r="C558" s="41" t="s">
        <v>22</v>
      </c>
      <c r="D558" s="41" t="s">
        <v>877</v>
      </c>
      <c r="E558" s="41" t="s">
        <v>625</v>
      </c>
      <c r="F558" s="41">
        <v>38</v>
      </c>
      <c r="G558" s="43">
        <v>5.5464879013652171</v>
      </c>
      <c r="H558" s="43">
        <v>-12.052087693456775</v>
      </c>
      <c r="I558" s="43">
        <v>-5.0784914021112062</v>
      </c>
    </row>
    <row r="559" spans="1:9" x14ac:dyDescent="0.25">
      <c r="A559" s="41" t="s">
        <v>17</v>
      </c>
      <c r="B559" s="41" t="s">
        <v>604</v>
      </c>
      <c r="C559" s="41" t="s">
        <v>22</v>
      </c>
      <c r="D559" s="41" t="s">
        <v>877</v>
      </c>
      <c r="E559" s="41" t="s">
        <v>626</v>
      </c>
      <c r="F559" s="41">
        <v>36.1</v>
      </c>
      <c r="G559" s="43">
        <v>5.5788796288836577</v>
      </c>
      <c r="H559" s="43">
        <v>-12.18305821922198</v>
      </c>
      <c r="I559" s="43">
        <v>-5.069318807237515</v>
      </c>
    </row>
    <row r="560" spans="1:9" x14ac:dyDescent="0.25">
      <c r="A560" s="41" t="s">
        <v>17</v>
      </c>
      <c r="B560" s="41" t="s">
        <v>604</v>
      </c>
      <c r="C560" s="41" t="s">
        <v>22</v>
      </c>
      <c r="D560" s="41" t="s">
        <v>877</v>
      </c>
      <c r="E560" s="41" t="s">
        <v>627</v>
      </c>
      <c r="F560" s="41">
        <v>33.1</v>
      </c>
      <c r="G560" s="43">
        <v>5.7628957412774584</v>
      </c>
      <c r="H560" s="43">
        <v>-12.140612580495795</v>
      </c>
      <c r="I560" s="43">
        <v>-5.8528536575898897</v>
      </c>
    </row>
    <row r="561" spans="1:9" x14ac:dyDescent="0.25">
      <c r="A561" s="41" t="s">
        <v>17</v>
      </c>
      <c r="B561" s="41" t="s">
        <v>604</v>
      </c>
      <c r="C561" s="41" t="s">
        <v>22</v>
      </c>
      <c r="D561" s="41" t="s">
        <v>877</v>
      </c>
      <c r="E561" s="41" t="s">
        <v>628</v>
      </c>
      <c r="F561" s="41">
        <v>29.8</v>
      </c>
      <c r="G561" s="43">
        <v>5.5821109351410412</v>
      </c>
      <c r="H561" s="43">
        <v>-11.969308820977989</v>
      </c>
      <c r="I561" s="43">
        <v>-5.940115338976959</v>
      </c>
    </row>
    <row r="562" spans="1:9" x14ac:dyDescent="0.25">
      <c r="A562" s="41" t="s">
        <v>17</v>
      </c>
      <c r="B562" s="41" t="s">
        <v>604</v>
      </c>
      <c r="C562" s="41" t="s">
        <v>22</v>
      </c>
      <c r="D562" s="41" t="s">
        <v>877</v>
      </c>
      <c r="E562" s="41" t="s">
        <v>629</v>
      </c>
      <c r="F562" s="41">
        <v>27.2</v>
      </c>
      <c r="G562" s="43">
        <v>5.8063578882351035</v>
      </c>
      <c r="H562" s="43">
        <v>-11.874556474033261</v>
      </c>
      <c r="I562" s="43">
        <v>-5.7141562945275126</v>
      </c>
    </row>
    <row r="563" spans="1:9" x14ac:dyDescent="0.25">
      <c r="A563" s="41" t="s">
        <v>17</v>
      </c>
      <c r="B563" s="41" t="s">
        <v>604</v>
      </c>
      <c r="C563" s="41" t="s">
        <v>22</v>
      </c>
      <c r="D563" s="41" t="s">
        <v>877</v>
      </c>
      <c r="E563" s="41" t="s">
        <v>630</v>
      </c>
      <c r="F563" s="41">
        <v>24.4</v>
      </c>
      <c r="G563" s="43">
        <v>5.9527220782418411</v>
      </c>
      <c r="H563" s="43">
        <v>-11.799672759072877</v>
      </c>
      <c r="I563" s="43">
        <v>-5.7213560696611871</v>
      </c>
    </row>
    <row r="564" spans="1:9" x14ac:dyDescent="0.25">
      <c r="A564" s="41" t="s">
        <v>17</v>
      </c>
      <c r="B564" s="41" t="s">
        <v>604</v>
      </c>
      <c r="C564" s="41" t="s">
        <v>22</v>
      </c>
      <c r="D564" s="41" t="s">
        <v>877</v>
      </c>
      <c r="E564" s="41" t="s">
        <v>631</v>
      </c>
      <c r="F564" s="41">
        <v>21.5</v>
      </c>
      <c r="G564" s="43">
        <v>5.9999569785415119</v>
      </c>
      <c r="H564" s="43">
        <v>-11.803244726230199</v>
      </c>
      <c r="I564" s="43">
        <v>-6.0259024901459739</v>
      </c>
    </row>
    <row r="565" spans="1:9" x14ac:dyDescent="0.25">
      <c r="A565" s="41" t="s">
        <v>17</v>
      </c>
      <c r="B565" s="41" t="s">
        <v>604</v>
      </c>
      <c r="C565" s="41" t="s">
        <v>22</v>
      </c>
      <c r="D565" s="41" t="s">
        <v>877</v>
      </c>
      <c r="E565" s="41" t="s">
        <v>632</v>
      </c>
      <c r="F565" s="41">
        <v>18.899999999999999</v>
      </c>
      <c r="G565" s="43">
        <v>5.4909304265602223</v>
      </c>
      <c r="H565" s="43">
        <v>-11.80419839756232</v>
      </c>
      <c r="I565" s="43">
        <v>-5.8793850323409522</v>
      </c>
    </row>
    <row r="566" spans="1:9" x14ac:dyDescent="0.25">
      <c r="A566" s="41" t="s">
        <v>17</v>
      </c>
      <c r="B566" s="41" t="s">
        <v>604</v>
      </c>
      <c r="C566" s="41" t="s">
        <v>22</v>
      </c>
      <c r="D566" s="41" t="s">
        <v>877</v>
      </c>
      <c r="E566" s="41" t="s">
        <v>633</v>
      </c>
      <c r="F566" s="41">
        <v>16.2</v>
      </c>
      <c r="G566" s="43">
        <v>5.249651431595086</v>
      </c>
      <c r="H566" s="43">
        <v>-11.825993589355059</v>
      </c>
      <c r="I566" s="43">
        <v>-6.4811865756115949</v>
      </c>
    </row>
    <row r="567" spans="1:9" x14ac:dyDescent="0.25">
      <c r="A567" s="41" t="s">
        <v>17</v>
      </c>
      <c r="B567" s="41" t="s">
        <v>604</v>
      </c>
      <c r="C567" s="41" t="s">
        <v>22</v>
      </c>
      <c r="D567" s="41" t="s">
        <v>877</v>
      </c>
      <c r="E567" s="41" t="s">
        <v>634</v>
      </c>
      <c r="F567" s="41">
        <v>13.4</v>
      </c>
      <c r="G567" s="43">
        <v>5.6446039909735264</v>
      </c>
      <c r="H567" s="43">
        <v>-11.83397575268615</v>
      </c>
      <c r="I567" s="43">
        <v>-6.1494172765493484</v>
      </c>
    </row>
    <row r="568" spans="1:9" x14ac:dyDescent="0.25">
      <c r="A568" s="41" t="s">
        <v>17</v>
      </c>
      <c r="B568" s="41" t="s">
        <v>604</v>
      </c>
      <c r="C568" s="41" t="s">
        <v>22</v>
      </c>
      <c r="D568" s="41" t="s">
        <v>877</v>
      </c>
      <c r="E568" s="41" t="s">
        <v>635</v>
      </c>
      <c r="F568" s="41">
        <v>10.5</v>
      </c>
      <c r="G568" s="43">
        <v>6.0875819322099929</v>
      </c>
      <c r="H568" s="43">
        <v>-12.51749034615696</v>
      </c>
      <c r="I568" s="43">
        <v>-5.8356575844952001</v>
      </c>
    </row>
    <row r="569" spans="1:9" x14ac:dyDescent="0.25">
      <c r="A569" s="41" t="s">
        <v>17</v>
      </c>
      <c r="B569" s="41" t="s">
        <v>604</v>
      </c>
      <c r="C569" s="41" t="s">
        <v>22</v>
      </c>
      <c r="D569" s="41" t="s">
        <v>877</v>
      </c>
      <c r="E569" s="41" t="s">
        <v>636</v>
      </c>
      <c r="F569" s="41">
        <v>7.2</v>
      </c>
      <c r="G569" s="43">
        <v>6.0895244519392913</v>
      </c>
      <c r="H569" s="43">
        <v>-11.664056042645525</v>
      </c>
      <c r="I569" s="43">
        <v>-6.7472518826981815</v>
      </c>
    </row>
    <row r="570" spans="1:9" x14ac:dyDescent="0.25">
      <c r="A570" s="41" t="s">
        <v>17</v>
      </c>
      <c r="B570" s="41" t="s">
        <v>604</v>
      </c>
      <c r="C570" s="41" t="s">
        <v>22</v>
      </c>
      <c r="D570" s="41" t="s">
        <v>877</v>
      </c>
      <c r="E570" s="41" t="s">
        <v>637</v>
      </c>
      <c r="F570" s="41">
        <v>4.5</v>
      </c>
      <c r="G570" s="43">
        <v>6.0400268456375832</v>
      </c>
      <c r="H570" s="43">
        <v>-11.86367913220402</v>
      </c>
      <c r="I570" s="43">
        <v>-6.3714342242114075</v>
      </c>
    </row>
    <row r="571" spans="1:9" x14ac:dyDescent="0.25">
      <c r="A571" s="44" t="s">
        <v>17</v>
      </c>
      <c r="B571" s="44" t="s">
        <v>604</v>
      </c>
      <c r="C571" s="44" t="s">
        <v>22</v>
      </c>
      <c r="D571" s="44" t="s">
        <v>877</v>
      </c>
      <c r="E571" s="44" t="s">
        <v>638</v>
      </c>
      <c r="F571" s="44">
        <v>1.8</v>
      </c>
      <c r="G571" s="46">
        <v>6.6719999999999988</v>
      </c>
      <c r="H571" s="46">
        <v>-11.708749550208974</v>
      </c>
      <c r="I571" s="46">
        <v>-6.6208743704962369</v>
      </c>
    </row>
    <row r="572" spans="1:9" x14ac:dyDescent="0.25">
      <c r="A572" s="41" t="s">
        <v>17</v>
      </c>
      <c r="B572" s="41" t="s">
        <v>604</v>
      </c>
      <c r="C572" s="41" t="s">
        <v>22</v>
      </c>
      <c r="D572" s="41" t="s">
        <v>877</v>
      </c>
      <c r="E572" s="41" t="s">
        <v>639</v>
      </c>
      <c r="F572" s="41">
        <v>36.6</v>
      </c>
      <c r="G572" s="43">
        <v>6.8404721311475392</v>
      </c>
      <c r="H572" s="43">
        <v>-10.255171821325428</v>
      </c>
      <c r="I572" s="43">
        <v>-4.0735920019310843</v>
      </c>
    </row>
    <row r="573" spans="1:9" x14ac:dyDescent="0.25">
      <c r="A573" s="41" t="s">
        <v>17</v>
      </c>
      <c r="B573" s="41" t="s">
        <v>604</v>
      </c>
      <c r="C573" s="41" t="s">
        <v>22</v>
      </c>
      <c r="D573" s="41" t="s">
        <v>877</v>
      </c>
      <c r="E573" s="41" t="s">
        <v>640</v>
      </c>
      <c r="F573" s="41">
        <v>33.6</v>
      </c>
      <c r="G573" s="43">
        <v>6.5471999999999992</v>
      </c>
      <c r="H573" s="43">
        <v>-10.578305130325514</v>
      </c>
      <c r="I573" s="43">
        <v>-4.8649569121170657</v>
      </c>
    </row>
    <row r="574" spans="1:9" x14ac:dyDescent="0.25">
      <c r="A574" s="41" t="s">
        <v>17</v>
      </c>
      <c r="B574" s="41" t="s">
        <v>604</v>
      </c>
      <c r="C574" s="41" t="s">
        <v>22</v>
      </c>
      <c r="D574" s="41" t="s">
        <v>877</v>
      </c>
      <c r="E574" s="41" t="s">
        <v>641</v>
      </c>
      <c r="F574" s="41">
        <v>31</v>
      </c>
      <c r="G574" s="43">
        <v>6.1775999999999991</v>
      </c>
      <c r="H574" s="43">
        <v>-10.402055914615421</v>
      </c>
      <c r="I574" s="43">
        <v>-5.3899413934141762</v>
      </c>
    </row>
    <row r="575" spans="1:9" x14ac:dyDescent="0.25">
      <c r="A575" s="41" t="s">
        <v>17</v>
      </c>
      <c r="B575" s="41" t="s">
        <v>604</v>
      </c>
      <c r="C575" s="41" t="s">
        <v>22</v>
      </c>
      <c r="D575" s="41" t="s">
        <v>877</v>
      </c>
      <c r="E575" s="41" t="s">
        <v>642</v>
      </c>
      <c r="F575" s="41">
        <v>28.1</v>
      </c>
      <c r="G575" s="43">
        <v>6.1442376237623755</v>
      </c>
      <c r="H575" s="43">
        <v>-10.403237004430752</v>
      </c>
      <c r="I575" s="43">
        <v>-5.9103131344439248</v>
      </c>
    </row>
    <row r="576" spans="1:9" x14ac:dyDescent="0.25">
      <c r="A576" s="41" t="s">
        <v>17</v>
      </c>
      <c r="B576" s="41" t="s">
        <v>604</v>
      </c>
      <c r="C576" s="41" t="s">
        <v>22</v>
      </c>
      <c r="D576" s="41" t="s">
        <v>877</v>
      </c>
      <c r="E576" s="41" t="s">
        <v>643</v>
      </c>
      <c r="F576" s="41">
        <v>25.8</v>
      </c>
      <c r="G576" s="43">
        <v>6.1508571428571415</v>
      </c>
      <c r="H576" s="43">
        <v>-10.376593054100663</v>
      </c>
      <c r="I576" s="43">
        <v>-5.8626744439400191</v>
      </c>
    </row>
    <row r="577" spans="1:9" x14ac:dyDescent="0.25">
      <c r="A577" s="41" t="s">
        <v>17</v>
      </c>
      <c r="B577" s="41" t="s">
        <v>604</v>
      </c>
      <c r="C577" s="41" t="s">
        <v>22</v>
      </c>
      <c r="D577" s="41" t="s">
        <v>877</v>
      </c>
      <c r="E577" s="41" t="s">
        <v>644</v>
      </c>
      <c r="F577" s="41">
        <v>22.9</v>
      </c>
      <c r="G577" s="43">
        <v>6.663050847457626</v>
      </c>
      <c r="H577" s="43">
        <v>-10.171909577901721</v>
      </c>
      <c r="I577" s="43">
        <v>-5.9915071872781756</v>
      </c>
    </row>
    <row r="578" spans="1:9" x14ac:dyDescent="0.25">
      <c r="A578" s="41" t="s">
        <v>17</v>
      </c>
      <c r="B578" s="41" t="s">
        <v>604</v>
      </c>
      <c r="C578" s="41" t="s">
        <v>22</v>
      </c>
      <c r="D578" s="41" t="s">
        <v>877</v>
      </c>
      <c r="E578" s="41" t="s">
        <v>645</v>
      </c>
      <c r="F578" s="41">
        <v>20.5</v>
      </c>
      <c r="G578" s="43">
        <v>6.6930410958904103</v>
      </c>
      <c r="H578" s="43">
        <v>-10.178936099754614</v>
      </c>
      <c r="I578" s="43">
        <v>-6.5134404210568526</v>
      </c>
    </row>
    <row r="579" spans="1:9" x14ac:dyDescent="0.25">
      <c r="A579" s="41" t="s">
        <v>17</v>
      </c>
      <c r="B579" s="41" t="s">
        <v>604</v>
      </c>
      <c r="C579" s="41" t="s">
        <v>22</v>
      </c>
      <c r="D579" s="41" t="s">
        <v>877</v>
      </c>
      <c r="E579" s="41" t="s">
        <v>646</v>
      </c>
      <c r="F579" s="41">
        <v>18.2</v>
      </c>
      <c r="G579" s="43">
        <v>6.8248677966101674</v>
      </c>
      <c r="H579" s="43">
        <v>-9.9033399123020054</v>
      </c>
      <c r="I579" s="43">
        <v>-6.4892330950811719</v>
      </c>
    </row>
    <row r="580" spans="1:9" x14ac:dyDescent="0.25">
      <c r="A580" s="41" t="s">
        <v>17</v>
      </c>
      <c r="B580" s="41" t="s">
        <v>604</v>
      </c>
      <c r="C580" s="41" t="s">
        <v>22</v>
      </c>
      <c r="D580" s="41" t="s">
        <v>877</v>
      </c>
      <c r="E580" s="41" t="s">
        <v>647</v>
      </c>
      <c r="F580" s="41">
        <v>15.9</v>
      </c>
      <c r="G580" s="43">
        <v>6.1082790697674412</v>
      </c>
      <c r="H580" s="43">
        <v>-9.9620359572395465</v>
      </c>
      <c r="I580" s="43">
        <v>-5.9670009490236513</v>
      </c>
    </row>
    <row r="581" spans="1:9" x14ac:dyDescent="0.25">
      <c r="A581" s="41" t="s">
        <v>17</v>
      </c>
      <c r="B581" s="41" t="s">
        <v>604</v>
      </c>
      <c r="C581" s="41" t="s">
        <v>22</v>
      </c>
      <c r="D581" s="41" t="s">
        <v>877</v>
      </c>
      <c r="E581" s="41" t="s">
        <v>648</v>
      </c>
      <c r="F581" s="41">
        <v>13.4</v>
      </c>
      <c r="G581" s="43">
        <v>6.4435231788079461</v>
      </c>
      <c r="H581" s="43">
        <v>-10.267449452613626</v>
      </c>
      <c r="I581" s="43">
        <v>-6.3506284674534133</v>
      </c>
    </row>
    <row r="582" spans="1:9" x14ac:dyDescent="0.25">
      <c r="A582" s="41" t="s">
        <v>17</v>
      </c>
      <c r="B582" s="41" t="s">
        <v>604</v>
      </c>
      <c r="C582" s="41" t="s">
        <v>22</v>
      </c>
      <c r="D582" s="41" t="s">
        <v>877</v>
      </c>
      <c r="E582" s="41" t="s">
        <v>649</v>
      </c>
      <c r="F582" s="41">
        <v>10.7</v>
      </c>
      <c r="G582" s="43">
        <v>5.654010152284263</v>
      </c>
      <c r="H582" s="43">
        <v>-10.180114970019547</v>
      </c>
      <c r="I582" s="43">
        <v>-6.1354000818844838</v>
      </c>
    </row>
    <row r="583" spans="1:9" x14ac:dyDescent="0.25">
      <c r="A583" s="41" t="s">
        <v>17</v>
      </c>
      <c r="B583" s="41" t="s">
        <v>604</v>
      </c>
      <c r="C583" s="41" t="s">
        <v>22</v>
      </c>
      <c r="D583" s="41" t="s">
        <v>877</v>
      </c>
      <c r="E583" s="41" t="s">
        <v>650</v>
      </c>
      <c r="F583" s="41">
        <v>8.1999999999999993</v>
      </c>
      <c r="G583" s="43">
        <v>6.936317880794701</v>
      </c>
      <c r="H583" s="43">
        <v>-10.360600767413585</v>
      </c>
      <c r="I583" s="43">
        <v>-6.0532381742701755</v>
      </c>
    </row>
    <row r="584" spans="1:9" x14ac:dyDescent="0.25">
      <c r="A584" s="41" t="s">
        <v>17</v>
      </c>
      <c r="B584" s="41" t="s">
        <v>604</v>
      </c>
      <c r="C584" s="41" t="s">
        <v>22</v>
      </c>
      <c r="D584" s="41" t="s">
        <v>877</v>
      </c>
      <c r="E584" s="41" t="s">
        <v>651</v>
      </c>
      <c r="F584" s="41">
        <v>6.3</v>
      </c>
      <c r="G584" s="43">
        <v>6.9362862010221447</v>
      </c>
      <c r="H584" s="43">
        <v>-10.312388663084898</v>
      </c>
      <c r="I584" s="43">
        <v>-5.8653466808277539</v>
      </c>
    </row>
    <row r="585" spans="1:9" x14ac:dyDescent="0.25">
      <c r="A585" s="44" t="s">
        <v>17</v>
      </c>
      <c r="B585" s="44" t="s">
        <v>604</v>
      </c>
      <c r="C585" s="44" t="s">
        <v>22</v>
      </c>
      <c r="D585" s="44" t="s">
        <v>877</v>
      </c>
      <c r="E585" s="44" t="s">
        <v>652</v>
      </c>
      <c r="F585" s="44">
        <v>3</v>
      </c>
      <c r="G585" s="46">
        <v>7.7890251256281395</v>
      </c>
      <c r="H585" s="46">
        <v>-9.8906018911029339</v>
      </c>
      <c r="I585" s="46">
        <v>-5.2297490727358849</v>
      </c>
    </row>
    <row r="586" spans="1:9" x14ac:dyDescent="0.25">
      <c r="A586" s="41" t="s">
        <v>17</v>
      </c>
      <c r="B586" s="41" t="s">
        <v>604</v>
      </c>
      <c r="C586" s="41" t="s">
        <v>22</v>
      </c>
      <c r="D586" s="41" t="s">
        <v>877</v>
      </c>
      <c r="E586" s="41" t="s">
        <v>653</v>
      </c>
      <c r="F586" s="41">
        <v>46.4</v>
      </c>
      <c r="G586" s="43">
        <v>5.6453519163763053</v>
      </c>
      <c r="H586" s="43">
        <v>-11.38116819120026</v>
      </c>
      <c r="I586" s="43">
        <v>-5.7259917900601458</v>
      </c>
    </row>
    <row r="587" spans="1:9" x14ac:dyDescent="0.25">
      <c r="A587" s="41" t="s">
        <v>17</v>
      </c>
      <c r="B587" s="41" t="s">
        <v>604</v>
      </c>
      <c r="C587" s="41" t="s">
        <v>22</v>
      </c>
      <c r="D587" s="41" t="s">
        <v>877</v>
      </c>
      <c r="E587" s="41" t="s">
        <v>654</v>
      </c>
      <c r="F587" s="41">
        <v>43.6</v>
      </c>
      <c r="G587" s="43">
        <v>6.0371999999999986</v>
      </c>
      <c r="H587" s="43">
        <v>-11.620804737496266</v>
      </c>
      <c r="I587" s="43">
        <v>-5.5746465308657651</v>
      </c>
    </row>
    <row r="588" spans="1:9" x14ac:dyDescent="0.25">
      <c r="A588" s="41" t="s">
        <v>17</v>
      </c>
      <c r="B588" s="41" t="s">
        <v>604</v>
      </c>
      <c r="C588" s="41" t="s">
        <v>22</v>
      </c>
      <c r="D588" s="41" t="s">
        <v>877</v>
      </c>
      <c r="E588" s="41" t="s">
        <v>655</v>
      </c>
      <c r="F588" s="41">
        <v>41.2</v>
      </c>
      <c r="G588" s="43">
        <v>6.748718644067794</v>
      </c>
      <c r="H588" s="43">
        <v>-11.477312462366672</v>
      </c>
      <c r="I588" s="43">
        <v>-5.0302217020811639</v>
      </c>
    </row>
    <row r="589" spans="1:9" x14ac:dyDescent="0.25">
      <c r="A589" s="41" t="s">
        <v>17</v>
      </c>
      <c r="B589" s="41" t="s">
        <v>604</v>
      </c>
      <c r="C589" s="41" t="s">
        <v>22</v>
      </c>
      <c r="D589" s="41" t="s">
        <v>877</v>
      </c>
      <c r="E589" s="41" t="s">
        <v>656</v>
      </c>
      <c r="F589" s="41">
        <v>38.799999999999997</v>
      </c>
      <c r="G589" s="43">
        <v>6.5535626043405655</v>
      </c>
      <c r="H589" s="43">
        <v>-11.434704014318653</v>
      </c>
      <c r="I589" s="43">
        <v>-5.0075519552460701</v>
      </c>
    </row>
    <row r="590" spans="1:9" x14ac:dyDescent="0.25">
      <c r="A590" s="41" t="s">
        <v>17</v>
      </c>
      <c r="B590" s="41" t="s">
        <v>604</v>
      </c>
      <c r="C590" s="41" t="s">
        <v>22</v>
      </c>
      <c r="D590" s="41" t="s">
        <v>877</v>
      </c>
      <c r="E590" s="41" t="s">
        <v>657</v>
      </c>
      <c r="F590" s="41">
        <v>36</v>
      </c>
      <c r="G590" s="43">
        <v>6.061112984822933</v>
      </c>
      <c r="H590" s="43">
        <v>-11.494426931605194</v>
      </c>
      <c r="I590" s="43">
        <v>-5.1528897708746495</v>
      </c>
    </row>
    <row r="591" spans="1:9" x14ac:dyDescent="0.25">
      <c r="A591" s="41" t="s">
        <v>17</v>
      </c>
      <c r="B591" s="41" t="s">
        <v>604</v>
      </c>
      <c r="C591" s="41" t="s">
        <v>22</v>
      </c>
      <c r="D591" s="41" t="s">
        <v>877</v>
      </c>
      <c r="E591" s="41" t="s">
        <v>658</v>
      </c>
      <c r="F591" s="41">
        <v>33.799999999999997</v>
      </c>
      <c r="G591" s="43">
        <v>5.6630351758793962</v>
      </c>
      <c r="H591" s="43">
        <v>-11.520821550789197</v>
      </c>
      <c r="I591" s="43">
        <v>-4.9338796094923563</v>
      </c>
    </row>
    <row r="592" spans="1:9" x14ac:dyDescent="0.25">
      <c r="A592" s="41" t="s">
        <v>17</v>
      </c>
      <c r="B592" s="41" t="s">
        <v>604</v>
      </c>
      <c r="C592" s="41" t="s">
        <v>22</v>
      </c>
      <c r="D592" s="41" t="s">
        <v>877</v>
      </c>
      <c r="E592" s="41" t="s">
        <v>659</v>
      </c>
      <c r="F592" s="41">
        <v>31.2</v>
      </c>
      <c r="G592" s="43">
        <v>5.8618844133099817</v>
      </c>
      <c r="H592" s="43">
        <v>-11.520420469444854</v>
      </c>
      <c r="I592" s="43">
        <v>-5.1849470059692466</v>
      </c>
    </row>
    <row r="593" spans="1:9" x14ac:dyDescent="0.25">
      <c r="A593" s="41" t="s">
        <v>17</v>
      </c>
      <c r="B593" s="41" t="s">
        <v>604</v>
      </c>
      <c r="C593" s="41" t="s">
        <v>22</v>
      </c>
      <c r="D593" s="41" t="s">
        <v>877</v>
      </c>
      <c r="E593" s="41" t="s">
        <v>660</v>
      </c>
      <c r="F593" s="41">
        <v>29</v>
      </c>
      <c r="G593" s="43">
        <v>5.9972185430463565</v>
      </c>
      <c r="H593" s="43">
        <v>-11.785330562148628</v>
      </c>
      <c r="I593" s="43">
        <v>-4.7764964167392616</v>
      </c>
    </row>
    <row r="594" spans="1:9" x14ac:dyDescent="0.25">
      <c r="A594" s="41" t="s">
        <v>17</v>
      </c>
      <c r="B594" s="41" t="s">
        <v>604</v>
      </c>
      <c r="C594" s="41" t="s">
        <v>22</v>
      </c>
      <c r="D594" s="41" t="s">
        <v>877</v>
      </c>
      <c r="E594" s="41" t="s">
        <v>661</v>
      </c>
      <c r="F594" s="41">
        <v>26.6</v>
      </c>
      <c r="G594" s="43">
        <v>5.6807644151565055</v>
      </c>
      <c r="H594" s="43">
        <v>-11.72960334752713</v>
      </c>
      <c r="I594" s="43">
        <v>-4.9861489754698782</v>
      </c>
    </row>
    <row r="595" spans="1:9" x14ac:dyDescent="0.25">
      <c r="A595" s="41" t="s">
        <v>17</v>
      </c>
      <c r="B595" s="41" t="s">
        <v>604</v>
      </c>
      <c r="C595" s="41" t="s">
        <v>22</v>
      </c>
      <c r="D595" s="41" t="s">
        <v>877</v>
      </c>
      <c r="E595" s="41" t="s">
        <v>662</v>
      </c>
      <c r="F595" s="41">
        <v>23.7</v>
      </c>
      <c r="G595" s="43">
        <v>6.1574117647058815</v>
      </c>
      <c r="H595" s="43">
        <v>-11.502571708858598</v>
      </c>
      <c r="I595" s="43">
        <v>-5.3639388282739713</v>
      </c>
    </row>
    <row r="596" spans="1:9" x14ac:dyDescent="0.25">
      <c r="A596" s="41" t="s">
        <v>17</v>
      </c>
      <c r="B596" s="41" t="s">
        <v>604</v>
      </c>
      <c r="C596" s="41" t="s">
        <v>22</v>
      </c>
      <c r="D596" s="41" t="s">
        <v>877</v>
      </c>
      <c r="E596" s="41" t="s">
        <v>663</v>
      </c>
      <c r="F596" s="41">
        <v>21.3</v>
      </c>
      <c r="G596" s="43">
        <v>5.9200812182741096</v>
      </c>
      <c r="H596" s="43">
        <v>-11.747700030571607</v>
      </c>
      <c r="I596" s="43">
        <v>-5.2407476663716599</v>
      </c>
    </row>
    <row r="597" spans="1:9" x14ac:dyDescent="0.25">
      <c r="A597" s="41" t="s">
        <v>17</v>
      </c>
      <c r="B597" s="41" t="s">
        <v>604</v>
      </c>
      <c r="C597" s="41" t="s">
        <v>22</v>
      </c>
      <c r="D597" s="41" t="s">
        <v>877</v>
      </c>
      <c r="E597" s="41" t="s">
        <v>664</v>
      </c>
      <c r="F597" s="41">
        <v>18.7</v>
      </c>
      <c r="G597" s="43">
        <v>6.4524255319148933</v>
      </c>
      <c r="H597" s="43">
        <v>-11.541784411595291</v>
      </c>
      <c r="I597" s="43">
        <v>-5.3587832721466624</v>
      </c>
    </row>
    <row r="598" spans="1:9" x14ac:dyDescent="0.25">
      <c r="A598" s="41" t="s">
        <v>17</v>
      </c>
      <c r="B598" s="41" t="s">
        <v>604</v>
      </c>
      <c r="C598" s="41" t="s">
        <v>22</v>
      </c>
      <c r="D598" s="41" t="s">
        <v>877</v>
      </c>
      <c r="E598" s="41" t="s">
        <v>665</v>
      </c>
      <c r="F598" s="41">
        <v>16.3</v>
      </c>
      <c r="G598" s="43">
        <v>5.6894117647058806</v>
      </c>
      <c r="H598" s="43">
        <v>-11.690472816047222</v>
      </c>
      <c r="I598" s="43">
        <v>-5.7373628328814466</v>
      </c>
    </row>
    <row r="599" spans="1:9" x14ac:dyDescent="0.25">
      <c r="A599" s="41" t="s">
        <v>17</v>
      </c>
      <c r="B599" s="41" t="s">
        <v>604</v>
      </c>
      <c r="C599" s="41" t="s">
        <v>22</v>
      </c>
      <c r="D599" s="41" t="s">
        <v>877</v>
      </c>
      <c r="E599" s="41" t="s">
        <v>666</v>
      </c>
      <c r="F599" s="41">
        <v>13.4</v>
      </c>
      <c r="G599" s="43">
        <v>6.4018566552901017</v>
      </c>
      <c r="H599" s="43">
        <v>-11.539580427776878</v>
      </c>
      <c r="I599" s="43">
        <v>-5.3804403183606615</v>
      </c>
    </row>
    <row r="600" spans="1:9" x14ac:dyDescent="0.25">
      <c r="A600" s="41" t="s">
        <v>17</v>
      </c>
      <c r="B600" s="41" t="s">
        <v>604</v>
      </c>
      <c r="C600" s="41" t="s">
        <v>22</v>
      </c>
      <c r="D600" s="41" t="s">
        <v>877</v>
      </c>
      <c r="E600" s="41" t="s">
        <v>667</v>
      </c>
      <c r="F600" s="41">
        <v>10.8</v>
      </c>
      <c r="G600" s="43">
        <v>6.0560954003407144</v>
      </c>
      <c r="H600" s="43">
        <v>-11.614945005542863</v>
      </c>
      <c r="I600" s="43">
        <v>-5.9411376753876635</v>
      </c>
    </row>
    <row r="601" spans="1:9" x14ac:dyDescent="0.25">
      <c r="A601" s="41" t="s">
        <v>17</v>
      </c>
      <c r="B601" s="41" t="s">
        <v>604</v>
      </c>
      <c r="C601" s="41" t="s">
        <v>22</v>
      </c>
      <c r="D601" s="41" t="s">
        <v>877</v>
      </c>
      <c r="E601" s="41" t="s">
        <v>668</v>
      </c>
      <c r="F601" s="41">
        <v>8.5</v>
      </c>
      <c r="G601" s="43">
        <v>6.1366887417218532</v>
      </c>
      <c r="H601" s="43">
        <v>-11.41418906175535</v>
      </c>
      <c r="I601" s="43">
        <v>-5.4557154020042082</v>
      </c>
    </row>
    <row r="602" spans="1:9" x14ac:dyDescent="0.25">
      <c r="A602" s="41" t="s">
        <v>17</v>
      </c>
      <c r="B602" s="41" t="s">
        <v>604</v>
      </c>
      <c r="C602" s="41" t="s">
        <v>22</v>
      </c>
      <c r="D602" s="41" t="s">
        <v>877</v>
      </c>
      <c r="E602" s="41" t="s">
        <v>669</v>
      </c>
      <c r="F602" s="41">
        <v>6.1</v>
      </c>
      <c r="G602" s="43">
        <v>5.7302237288135576</v>
      </c>
      <c r="H602" s="43">
        <v>-11.764513816789336</v>
      </c>
      <c r="I602" s="43">
        <v>-5.0853874772396042</v>
      </c>
    </row>
    <row r="603" spans="1:9" x14ac:dyDescent="0.25">
      <c r="A603" s="44" t="s">
        <v>17</v>
      </c>
      <c r="B603" s="44" t="s">
        <v>604</v>
      </c>
      <c r="C603" s="44" t="s">
        <v>22</v>
      </c>
      <c r="D603" s="44" t="s">
        <v>877</v>
      </c>
      <c r="E603" s="44" t="s">
        <v>670</v>
      </c>
      <c r="F603" s="44">
        <v>3.2</v>
      </c>
      <c r="G603" s="46">
        <v>6.3132244897959167</v>
      </c>
      <c r="H603" s="46">
        <v>-11.682496308458312</v>
      </c>
      <c r="I603" s="46">
        <v>-4.9247850508412103</v>
      </c>
    </row>
    <row r="604" spans="1:9" x14ac:dyDescent="0.25">
      <c r="A604" s="41" t="s">
        <v>17</v>
      </c>
      <c r="B604" s="41" t="s">
        <v>671</v>
      </c>
      <c r="C604" s="41" t="s">
        <v>23</v>
      </c>
      <c r="D604" s="41" t="s">
        <v>877</v>
      </c>
      <c r="E604" s="41" t="s">
        <v>672</v>
      </c>
      <c r="F604" s="41">
        <v>45.5</v>
      </c>
      <c r="G604" s="43">
        <v>6.6825680672268888</v>
      </c>
      <c r="H604" s="43">
        <v>-12.157660707746425</v>
      </c>
      <c r="I604" s="43">
        <v>-6.0314179215208181</v>
      </c>
    </row>
    <row r="605" spans="1:9" x14ac:dyDescent="0.25">
      <c r="A605" s="41" t="s">
        <v>17</v>
      </c>
      <c r="B605" s="41" t="s">
        <v>671</v>
      </c>
      <c r="C605" s="41" t="s">
        <v>23</v>
      </c>
      <c r="D605" s="41" t="s">
        <v>877</v>
      </c>
      <c r="E605" s="41" t="s">
        <v>673</v>
      </c>
      <c r="F605" s="41">
        <v>43</v>
      </c>
      <c r="G605" s="43">
        <v>6.8767346938775491</v>
      </c>
      <c r="H605" s="43">
        <v>-12.111190080164855</v>
      </c>
      <c r="I605" s="43">
        <v>-5.443539106553116</v>
      </c>
    </row>
    <row r="606" spans="1:9" x14ac:dyDescent="0.25">
      <c r="A606" s="41" t="s">
        <v>17</v>
      </c>
      <c r="B606" s="41" t="s">
        <v>671</v>
      </c>
      <c r="C606" s="41" t="s">
        <v>23</v>
      </c>
      <c r="D606" s="41" t="s">
        <v>877</v>
      </c>
      <c r="E606" s="41" t="s">
        <v>674</v>
      </c>
      <c r="F606" s="41">
        <v>39.9</v>
      </c>
      <c r="G606" s="43">
        <v>6.7963118644067784</v>
      </c>
      <c r="H606" s="43">
        <v>-11.979911492133443</v>
      </c>
      <c r="I606" s="43">
        <v>-5.2813339351508919</v>
      </c>
    </row>
    <row r="607" spans="1:9" x14ac:dyDescent="0.25">
      <c r="A607" s="41" t="s">
        <v>17</v>
      </c>
      <c r="B607" s="41" t="s">
        <v>671</v>
      </c>
      <c r="C607" s="41" t="s">
        <v>23</v>
      </c>
      <c r="D607" s="41" t="s">
        <v>877</v>
      </c>
      <c r="E607" s="41" t="s">
        <v>675</v>
      </c>
      <c r="F607" s="41">
        <v>37.700000000000003</v>
      </c>
      <c r="G607" s="43">
        <v>6.7139377162629739</v>
      </c>
      <c r="H607" s="43">
        <v>-11.946359944253444</v>
      </c>
      <c r="I607" s="43">
        <v>-4.8566425000793974</v>
      </c>
    </row>
    <row r="608" spans="1:9" x14ac:dyDescent="0.25">
      <c r="A608" s="41" t="s">
        <v>17</v>
      </c>
      <c r="B608" s="41" t="s">
        <v>671</v>
      </c>
      <c r="C608" s="41" t="s">
        <v>23</v>
      </c>
      <c r="D608" s="41" t="s">
        <v>877</v>
      </c>
      <c r="E608" s="41" t="s">
        <v>676</v>
      </c>
      <c r="F608" s="41">
        <v>34.799999999999997</v>
      </c>
      <c r="G608" s="43">
        <v>6.4706086956521736</v>
      </c>
      <c r="H608" s="43">
        <v>-11.948428185389973</v>
      </c>
      <c r="I608" s="43">
        <v>-4.9818130256862858</v>
      </c>
    </row>
    <row r="609" spans="1:9" x14ac:dyDescent="0.25">
      <c r="A609" s="41" t="s">
        <v>17</v>
      </c>
      <c r="B609" s="41" t="s">
        <v>671</v>
      </c>
      <c r="C609" s="41" t="s">
        <v>23</v>
      </c>
      <c r="D609" s="41" t="s">
        <v>877</v>
      </c>
      <c r="E609" s="41" t="s">
        <v>677</v>
      </c>
      <c r="F609" s="41">
        <v>32.4</v>
      </c>
      <c r="G609" s="43">
        <v>6.4602972972972958</v>
      </c>
      <c r="H609" s="43">
        <v>-11.565823296762622</v>
      </c>
      <c r="I609" s="43">
        <v>-5.4303495103642403</v>
      </c>
    </row>
    <row r="610" spans="1:9" x14ac:dyDescent="0.25">
      <c r="A610" s="41" t="s">
        <v>17</v>
      </c>
      <c r="B610" s="41" t="s">
        <v>671</v>
      </c>
      <c r="C610" s="41" t="s">
        <v>23</v>
      </c>
      <c r="D610" s="41" t="s">
        <v>877</v>
      </c>
      <c r="E610" s="41" t="s">
        <v>678</v>
      </c>
      <c r="F610" s="41">
        <v>29.9</v>
      </c>
      <c r="G610" s="43">
        <v>6.4290909090909061</v>
      </c>
      <c r="H610" s="43">
        <v>-11.548020552212282</v>
      </c>
      <c r="I610" s="43">
        <v>-5.5178845863766668</v>
      </c>
    </row>
    <row r="611" spans="1:9" x14ac:dyDescent="0.25">
      <c r="A611" s="41" t="s">
        <v>17</v>
      </c>
      <c r="B611" s="41" t="s">
        <v>671</v>
      </c>
      <c r="C611" s="41" t="s">
        <v>23</v>
      </c>
      <c r="D611" s="41" t="s">
        <v>877</v>
      </c>
      <c r="E611" s="41" t="s">
        <v>679</v>
      </c>
      <c r="F611" s="41">
        <v>27.4</v>
      </c>
      <c r="G611" s="43">
        <v>6.1386395939086267</v>
      </c>
      <c r="H611" s="43">
        <v>-11.528476330914822</v>
      </c>
      <c r="I611" s="43">
        <v>-5.4789506809198105</v>
      </c>
    </row>
    <row r="612" spans="1:9" x14ac:dyDescent="0.25">
      <c r="A612" s="41" t="s">
        <v>17</v>
      </c>
      <c r="B612" s="41" t="s">
        <v>671</v>
      </c>
      <c r="C612" s="41" t="s">
        <v>23</v>
      </c>
      <c r="D612" s="41" t="s">
        <v>877</v>
      </c>
      <c r="E612" s="41" t="s">
        <v>680</v>
      </c>
      <c r="F612" s="41">
        <v>24.6</v>
      </c>
      <c r="G612" s="43">
        <v>6.5161254355400686</v>
      </c>
      <c r="H612" s="43">
        <v>-11.225911844815805</v>
      </c>
      <c r="I612" s="43">
        <v>-5.1082533096873215</v>
      </c>
    </row>
    <row r="613" spans="1:9" x14ac:dyDescent="0.25">
      <c r="A613" s="41" t="s">
        <v>17</v>
      </c>
      <c r="B613" s="41" t="s">
        <v>671</v>
      </c>
      <c r="C613" s="41" t="s">
        <v>23</v>
      </c>
      <c r="D613" s="41" t="s">
        <v>877</v>
      </c>
      <c r="E613" s="41" t="s">
        <v>681</v>
      </c>
      <c r="F613" s="41">
        <v>21.6</v>
      </c>
      <c r="G613" s="43">
        <v>7.2110204081632627</v>
      </c>
      <c r="H613" s="43">
        <v>-11.291227447792764</v>
      </c>
      <c r="I613" s="43">
        <v>-5.4086577925483095</v>
      </c>
    </row>
    <row r="614" spans="1:9" x14ac:dyDescent="0.25">
      <c r="A614" s="41" t="s">
        <v>17</v>
      </c>
      <c r="B614" s="41" t="s">
        <v>671</v>
      </c>
      <c r="C614" s="41" t="s">
        <v>23</v>
      </c>
      <c r="D614" s="41" t="s">
        <v>877</v>
      </c>
      <c r="E614" s="41" t="s">
        <v>682</v>
      </c>
      <c r="F614" s="41">
        <v>19.399999999999999</v>
      </c>
      <c r="G614" s="43">
        <v>6.703867549668872</v>
      </c>
      <c r="H614" s="43">
        <v>-11.543346947000334</v>
      </c>
      <c r="I614" s="43">
        <v>-5.8677241913140641</v>
      </c>
    </row>
    <row r="615" spans="1:9" x14ac:dyDescent="0.25">
      <c r="A615" s="41" t="s">
        <v>17</v>
      </c>
      <c r="B615" s="41" t="s">
        <v>671</v>
      </c>
      <c r="C615" s="41" t="s">
        <v>23</v>
      </c>
      <c r="D615" s="41" t="s">
        <v>877</v>
      </c>
      <c r="E615" s="41" t="s">
        <v>683</v>
      </c>
      <c r="F615" s="41">
        <v>16.2</v>
      </c>
      <c r="G615" s="43">
        <v>7.0574399999999997</v>
      </c>
      <c r="H615" s="43">
        <v>-11.384691227066291</v>
      </c>
      <c r="I615" s="43">
        <v>-6.1030983452262966</v>
      </c>
    </row>
    <row r="616" spans="1:9" x14ac:dyDescent="0.25">
      <c r="A616" s="41" t="s">
        <v>17</v>
      </c>
      <c r="B616" s="41" t="s">
        <v>671</v>
      </c>
      <c r="C616" s="41" t="s">
        <v>23</v>
      </c>
      <c r="D616" s="41" t="s">
        <v>877</v>
      </c>
      <c r="E616" s="41" t="s">
        <v>684</v>
      </c>
      <c r="F616" s="41">
        <v>12.6</v>
      </c>
      <c r="G616" s="43">
        <v>6.9866847457627097</v>
      </c>
      <c r="H616" s="43">
        <v>-11.388549479448914</v>
      </c>
      <c r="I616" s="43">
        <v>-6.3017385524555039</v>
      </c>
    </row>
    <row r="617" spans="1:9" x14ac:dyDescent="0.25">
      <c r="A617" s="41" t="s">
        <v>17</v>
      </c>
      <c r="B617" s="41" t="s">
        <v>671</v>
      </c>
      <c r="C617" s="41" t="s">
        <v>23</v>
      </c>
      <c r="D617" s="41" t="s">
        <v>877</v>
      </c>
      <c r="E617" s="41" t="s">
        <v>685</v>
      </c>
      <c r="F617" s="41">
        <v>10.199999999999999</v>
      </c>
      <c r="G617" s="43">
        <v>6.919539267015705</v>
      </c>
      <c r="H617" s="43">
        <v>-11.433812935846531</v>
      </c>
      <c r="I617" s="43">
        <v>-6.2654428052871385</v>
      </c>
    </row>
    <row r="618" spans="1:9" x14ac:dyDescent="0.25">
      <c r="A618" s="41" t="s">
        <v>17</v>
      </c>
      <c r="B618" s="41" t="s">
        <v>671</v>
      </c>
      <c r="C618" s="41" t="s">
        <v>23</v>
      </c>
      <c r="D618" s="41" t="s">
        <v>877</v>
      </c>
      <c r="E618" s="41" t="s">
        <v>686</v>
      </c>
      <c r="F618" s="41">
        <v>7.4</v>
      </c>
      <c r="G618" s="43">
        <v>7.0176482412060288</v>
      </c>
      <c r="H618" s="43">
        <v>-11.407311173812321</v>
      </c>
      <c r="I618" s="43">
        <v>-5.8523998000804021</v>
      </c>
    </row>
    <row r="619" spans="1:9" x14ac:dyDescent="0.25">
      <c r="A619" s="44" t="s">
        <v>17</v>
      </c>
      <c r="B619" s="44" t="s">
        <v>671</v>
      </c>
      <c r="C619" s="44" t="s">
        <v>23</v>
      </c>
      <c r="D619" s="44" t="s">
        <v>877</v>
      </c>
      <c r="E619" s="44" t="s">
        <v>687</v>
      </c>
      <c r="F619" s="44">
        <v>3.8</v>
      </c>
      <c r="G619" s="46">
        <v>6.6648285229202022</v>
      </c>
      <c r="H619" s="46">
        <v>-11.557530696461884</v>
      </c>
      <c r="I619" s="46">
        <v>-6.0208700715153647</v>
      </c>
    </row>
    <row r="620" spans="1:9" x14ac:dyDescent="0.25">
      <c r="A620" s="41" t="s">
        <v>17</v>
      </c>
      <c r="B620" s="41" t="s">
        <v>671</v>
      </c>
      <c r="C620" s="41" t="s">
        <v>23</v>
      </c>
      <c r="D620" s="41" t="s">
        <v>877</v>
      </c>
      <c r="E620" s="41" t="s">
        <v>688</v>
      </c>
      <c r="F620" s="41">
        <v>33.4</v>
      </c>
      <c r="G620" s="43">
        <v>5.5165217391304342</v>
      </c>
      <c r="H620" s="43">
        <v>-11.748086812000107</v>
      </c>
      <c r="I620" s="43">
        <v>-4.6206310732616371</v>
      </c>
    </row>
    <row r="621" spans="1:9" x14ac:dyDescent="0.25">
      <c r="A621" s="41" t="s">
        <v>17</v>
      </c>
      <c r="B621" s="41" t="s">
        <v>671</v>
      </c>
      <c r="C621" s="41" t="s">
        <v>23</v>
      </c>
      <c r="D621" s="41" t="s">
        <v>877</v>
      </c>
      <c r="E621" s="41" t="s">
        <v>689</v>
      </c>
      <c r="F621" s="41">
        <v>30.4</v>
      </c>
      <c r="G621" s="43">
        <v>6.1680813559322019</v>
      </c>
      <c r="H621" s="43">
        <v>-11.87445142775054</v>
      </c>
      <c r="I621" s="43">
        <v>-4.8998764863301361</v>
      </c>
    </row>
    <row r="622" spans="1:9" x14ac:dyDescent="0.25">
      <c r="A622" s="41" t="s">
        <v>17</v>
      </c>
      <c r="B622" s="41" t="s">
        <v>671</v>
      </c>
      <c r="C622" s="41" t="s">
        <v>23</v>
      </c>
      <c r="D622" s="41" t="s">
        <v>877</v>
      </c>
      <c r="E622" s="41" t="s">
        <v>690</v>
      </c>
      <c r="F622" s="41">
        <v>27.9</v>
      </c>
      <c r="G622" s="43">
        <v>5.6541392190152786</v>
      </c>
      <c r="H622" s="43">
        <v>-11.787290550659751</v>
      </c>
      <c r="I622" s="43">
        <v>-4.8803123870577281</v>
      </c>
    </row>
    <row r="623" spans="1:9" x14ac:dyDescent="0.25">
      <c r="A623" s="41" t="s">
        <v>17</v>
      </c>
      <c r="B623" s="41" t="s">
        <v>671</v>
      </c>
      <c r="C623" s="41" t="s">
        <v>23</v>
      </c>
      <c r="D623" s="41" t="s">
        <v>877</v>
      </c>
      <c r="E623" s="41" t="s">
        <v>691</v>
      </c>
      <c r="F623" s="41">
        <v>25.2</v>
      </c>
      <c r="G623" s="43">
        <v>6.0949565217391299</v>
      </c>
      <c r="H623" s="43">
        <v>-11.76375062669725</v>
      </c>
      <c r="I623" s="43">
        <v>-4.769342363601945</v>
      </c>
    </row>
    <row r="624" spans="1:9" x14ac:dyDescent="0.25">
      <c r="A624" s="41" t="s">
        <v>17</v>
      </c>
      <c r="B624" s="41" t="s">
        <v>671</v>
      </c>
      <c r="C624" s="41" t="s">
        <v>23</v>
      </c>
      <c r="D624" s="41" t="s">
        <v>877</v>
      </c>
      <c r="E624" s="41" t="s">
        <v>692</v>
      </c>
      <c r="F624" s="41">
        <v>22.2</v>
      </c>
      <c r="G624" s="43">
        <v>5.8442926829268274</v>
      </c>
      <c r="H624" s="43">
        <v>-11.570909764771692</v>
      </c>
      <c r="I624" s="43">
        <v>-5.9116994666989253</v>
      </c>
    </row>
    <row r="625" spans="1:9" x14ac:dyDescent="0.25">
      <c r="A625" s="41" t="s">
        <v>17</v>
      </c>
      <c r="B625" s="41" t="s">
        <v>671</v>
      </c>
      <c r="C625" s="41" t="s">
        <v>23</v>
      </c>
      <c r="D625" s="41" t="s">
        <v>877</v>
      </c>
      <c r="E625" s="41" t="s">
        <v>693</v>
      </c>
      <c r="F625" s="41">
        <v>20.100000000000001</v>
      </c>
      <c r="G625" s="43">
        <v>5.6821818181818173</v>
      </c>
      <c r="H625" s="43">
        <v>-11.472570174951246</v>
      </c>
      <c r="I625" s="43">
        <v>-5.448122549946941</v>
      </c>
    </row>
    <row r="626" spans="1:9" x14ac:dyDescent="0.25">
      <c r="A626" s="41" t="s">
        <v>17</v>
      </c>
      <c r="B626" s="41" t="s">
        <v>671</v>
      </c>
      <c r="C626" s="41" t="s">
        <v>23</v>
      </c>
      <c r="D626" s="41" t="s">
        <v>877</v>
      </c>
      <c r="E626" s="41" t="s">
        <v>694</v>
      </c>
      <c r="F626" s="41">
        <v>17.2</v>
      </c>
      <c r="G626" s="43">
        <v>5.7418758620689641</v>
      </c>
      <c r="H626" s="43">
        <v>-11.285559036459547</v>
      </c>
      <c r="I626" s="43">
        <v>-5.7646841774632538</v>
      </c>
    </row>
    <row r="627" spans="1:9" x14ac:dyDescent="0.25">
      <c r="A627" s="41" t="s">
        <v>17</v>
      </c>
      <c r="B627" s="41" t="s">
        <v>671</v>
      </c>
      <c r="C627" s="41" t="s">
        <v>23</v>
      </c>
      <c r="D627" s="41" t="s">
        <v>877</v>
      </c>
      <c r="E627" s="41" t="s">
        <v>695</v>
      </c>
      <c r="F627" s="41">
        <v>14.7</v>
      </c>
      <c r="G627" s="43">
        <v>5.4269090909090885</v>
      </c>
      <c r="H627" s="43">
        <v>-11.706561573906928</v>
      </c>
      <c r="I627" s="43">
        <v>-5.7751871901644716</v>
      </c>
    </row>
    <row r="628" spans="1:9" x14ac:dyDescent="0.25">
      <c r="A628" s="41" t="s">
        <v>17</v>
      </c>
      <c r="B628" s="41" t="s">
        <v>671</v>
      </c>
      <c r="C628" s="41" t="s">
        <v>23</v>
      </c>
      <c r="D628" s="41" t="s">
        <v>877</v>
      </c>
      <c r="E628" s="41" t="s">
        <v>696</v>
      </c>
      <c r="F628" s="41">
        <v>12.9</v>
      </c>
      <c r="G628" s="43">
        <v>5.6067326732673264</v>
      </c>
      <c r="H628" s="43">
        <v>-11.507036364208926</v>
      </c>
      <c r="I628" s="43">
        <v>-5.741240260993969</v>
      </c>
    </row>
    <row r="629" spans="1:9" x14ac:dyDescent="0.25">
      <c r="A629" s="41" t="s">
        <v>17</v>
      </c>
      <c r="B629" s="41" t="s">
        <v>671</v>
      </c>
      <c r="C629" s="41" t="s">
        <v>23</v>
      </c>
      <c r="D629" s="41" t="s">
        <v>877</v>
      </c>
      <c r="E629" s="41" t="s">
        <v>697</v>
      </c>
      <c r="F629" s="41">
        <v>9.6999999999999993</v>
      </c>
      <c r="G629" s="43">
        <v>5.5418613861386135</v>
      </c>
      <c r="H629" s="43">
        <v>-11.075040799900618</v>
      </c>
      <c r="I629" s="43">
        <v>-6.2959965327263916</v>
      </c>
    </row>
    <row r="630" spans="1:9" x14ac:dyDescent="0.25">
      <c r="A630" s="41" t="s">
        <v>17</v>
      </c>
      <c r="B630" s="41" t="s">
        <v>671</v>
      </c>
      <c r="C630" s="41" t="s">
        <v>23</v>
      </c>
      <c r="D630" s="41" t="s">
        <v>877</v>
      </c>
      <c r="E630" s="41" t="s">
        <v>698</v>
      </c>
      <c r="F630" s="41">
        <v>6.8</v>
      </c>
      <c r="G630" s="43">
        <v>5.5516595744680837</v>
      </c>
      <c r="H630" s="43">
        <v>-11.0778158423284</v>
      </c>
      <c r="I630" s="43">
        <v>-5.9832609217679948</v>
      </c>
    </row>
    <row r="631" spans="1:9" x14ac:dyDescent="0.25">
      <c r="A631" s="44" t="s">
        <v>17</v>
      </c>
      <c r="B631" s="44" t="s">
        <v>671</v>
      </c>
      <c r="C631" s="44" t="s">
        <v>23</v>
      </c>
      <c r="D631" s="44" t="s">
        <v>877</v>
      </c>
      <c r="E631" s="44" t="s">
        <v>699</v>
      </c>
      <c r="F631" s="44">
        <v>3.8</v>
      </c>
      <c r="G631" s="46">
        <v>5.319445544554454</v>
      </c>
      <c r="H631" s="46">
        <v>-11.522631197789924</v>
      </c>
      <c r="I631" s="46">
        <v>-6.3192658866842386</v>
      </c>
    </row>
    <row r="632" spans="1:9" x14ac:dyDescent="0.25">
      <c r="A632" s="41" t="s">
        <v>17</v>
      </c>
      <c r="B632" s="41" t="s">
        <v>604</v>
      </c>
      <c r="C632" s="41" t="s">
        <v>700</v>
      </c>
      <c r="D632" s="47" t="s">
        <v>701</v>
      </c>
      <c r="E632" s="41" t="s">
        <v>702</v>
      </c>
      <c r="F632" s="41">
        <v>41</v>
      </c>
      <c r="G632" s="43">
        <v>5.9403564356435643</v>
      </c>
      <c r="H632" s="43">
        <v>-10.851339553665531</v>
      </c>
      <c r="I632" s="43">
        <v>-5.8833223795620526</v>
      </c>
    </row>
    <row r="633" spans="1:9" x14ac:dyDescent="0.25">
      <c r="A633" s="41" t="s">
        <v>17</v>
      </c>
      <c r="B633" s="41" t="s">
        <v>604</v>
      </c>
      <c r="C633" s="41" t="s">
        <v>703</v>
      </c>
      <c r="D633" s="47" t="s">
        <v>701</v>
      </c>
      <c r="E633" s="41" t="s">
        <v>704</v>
      </c>
      <c r="F633" s="41">
        <v>38.200000000000003</v>
      </c>
      <c r="G633" s="43">
        <v>5.2536774193548377</v>
      </c>
      <c r="H633" s="43">
        <v>-11.105111912749441</v>
      </c>
      <c r="I633" s="43">
        <v>-5.390529042309959</v>
      </c>
    </row>
    <row r="634" spans="1:9" x14ac:dyDescent="0.25">
      <c r="A634" s="41" t="s">
        <v>17</v>
      </c>
      <c r="B634" s="41" t="s">
        <v>604</v>
      </c>
      <c r="C634" s="41" t="s">
        <v>703</v>
      </c>
      <c r="D634" s="47" t="s">
        <v>701</v>
      </c>
      <c r="E634" s="41" t="s">
        <v>705</v>
      </c>
      <c r="F634" s="41">
        <v>35.6</v>
      </c>
      <c r="G634" s="43">
        <v>5.9728695652173895</v>
      </c>
      <c r="H634" s="43">
        <v>-11.108408070599749</v>
      </c>
      <c r="I634" s="43">
        <v>-5.7392148647315775</v>
      </c>
    </row>
    <row r="635" spans="1:9" x14ac:dyDescent="0.25">
      <c r="A635" s="41" t="s">
        <v>17</v>
      </c>
      <c r="B635" s="41" t="s">
        <v>604</v>
      </c>
      <c r="C635" s="41" t="s">
        <v>703</v>
      </c>
      <c r="D635" s="47" t="s">
        <v>701</v>
      </c>
      <c r="E635" s="41" t="s">
        <v>706</v>
      </c>
      <c r="F635" s="41">
        <v>33</v>
      </c>
      <c r="G635" s="43">
        <v>5.2571501597444081</v>
      </c>
      <c r="H635" s="43">
        <v>-11.167545629361078</v>
      </c>
      <c r="I635" s="43">
        <v>-4.2529759812330559</v>
      </c>
    </row>
    <row r="636" spans="1:9" x14ac:dyDescent="0.25">
      <c r="A636" s="41" t="s">
        <v>17</v>
      </c>
      <c r="B636" s="41" t="s">
        <v>604</v>
      </c>
      <c r="C636" s="41" t="s">
        <v>703</v>
      </c>
      <c r="D636" s="47" t="s">
        <v>701</v>
      </c>
      <c r="E636" s="41" t="s">
        <v>707</v>
      </c>
      <c r="F636" s="41">
        <v>30.5</v>
      </c>
      <c r="G636" s="43">
        <v>5.6542040816326518</v>
      </c>
      <c r="H636" s="43">
        <v>-11.065143874222516</v>
      </c>
      <c r="I636" s="43">
        <v>-4.6395567029521398</v>
      </c>
    </row>
    <row r="637" spans="1:9" x14ac:dyDescent="0.25">
      <c r="A637" s="41" t="s">
        <v>17</v>
      </c>
      <c r="B637" s="41" t="s">
        <v>604</v>
      </c>
      <c r="C637" s="41" t="s">
        <v>703</v>
      </c>
      <c r="D637" s="47" t="s">
        <v>701</v>
      </c>
      <c r="E637" s="41" t="s">
        <v>708</v>
      </c>
      <c r="F637" s="41">
        <v>27.5</v>
      </c>
      <c r="G637" s="43">
        <v>5.9480270270270257</v>
      </c>
      <c r="H637" s="43">
        <v>-11.436703274339038</v>
      </c>
      <c r="I637" s="43">
        <v>-5.1526566224415404</v>
      </c>
    </row>
    <row r="638" spans="1:9" x14ac:dyDescent="0.25">
      <c r="A638" s="41" t="s">
        <v>17</v>
      </c>
      <c r="B638" s="41" t="s">
        <v>604</v>
      </c>
      <c r="C638" s="41" t="s">
        <v>703</v>
      </c>
      <c r="D638" s="47" t="s">
        <v>701</v>
      </c>
      <c r="E638" s="41" t="s">
        <v>709</v>
      </c>
      <c r="F638" s="41">
        <v>25.2</v>
      </c>
      <c r="G638" s="43">
        <v>5.5321791044776107</v>
      </c>
      <c r="H638" s="43">
        <v>-11.359098258621099</v>
      </c>
      <c r="I638" s="43">
        <v>-4.8076760589737617</v>
      </c>
    </row>
    <row r="639" spans="1:9" x14ac:dyDescent="0.25">
      <c r="A639" s="41" t="s">
        <v>17</v>
      </c>
      <c r="B639" s="41" t="s">
        <v>604</v>
      </c>
      <c r="C639" s="41" t="s">
        <v>703</v>
      </c>
      <c r="D639" s="47" t="s">
        <v>701</v>
      </c>
      <c r="E639" s="41" t="s">
        <v>710</v>
      </c>
      <c r="F639" s="41">
        <v>22.4</v>
      </c>
      <c r="G639" s="43">
        <v>5.6620327868852449</v>
      </c>
      <c r="H639" s="43">
        <v>-11.44684197577404</v>
      </c>
      <c r="I639" s="43">
        <v>-5.2470474415633293</v>
      </c>
    </row>
    <row r="640" spans="1:9" x14ac:dyDescent="0.25">
      <c r="A640" s="41" t="s">
        <v>17</v>
      </c>
      <c r="B640" s="41" t="s">
        <v>604</v>
      </c>
      <c r="C640" s="41" t="s">
        <v>703</v>
      </c>
      <c r="D640" s="47" t="s">
        <v>701</v>
      </c>
      <c r="E640" s="41" t="s">
        <v>711</v>
      </c>
      <c r="F640" s="41">
        <v>19.600000000000001</v>
      </c>
      <c r="G640" s="43">
        <v>5.4351457627118638</v>
      </c>
      <c r="H640" s="43">
        <v>-11.283331489735575</v>
      </c>
      <c r="I640" s="43">
        <v>-5.4666906857053315</v>
      </c>
    </row>
    <row r="641" spans="1:9" x14ac:dyDescent="0.25">
      <c r="A641" s="41" t="s">
        <v>17</v>
      </c>
      <c r="B641" s="41" t="s">
        <v>604</v>
      </c>
      <c r="C641" s="41" t="s">
        <v>703</v>
      </c>
      <c r="D641" s="47" t="s">
        <v>701</v>
      </c>
      <c r="E641" s="41" t="s">
        <v>712</v>
      </c>
      <c r="F641" s="41">
        <v>16.600000000000001</v>
      </c>
      <c r="G641" s="43">
        <v>5.530477157360405</v>
      </c>
      <c r="H641" s="43">
        <v>-11.385854687640183</v>
      </c>
      <c r="I641" s="43">
        <v>-5.0351901380647748</v>
      </c>
    </row>
    <row r="642" spans="1:9" x14ac:dyDescent="0.25">
      <c r="A642" s="41" t="s">
        <v>17</v>
      </c>
      <c r="B642" s="41" t="s">
        <v>604</v>
      </c>
      <c r="C642" s="41" t="s">
        <v>703</v>
      </c>
      <c r="D642" s="47" t="s">
        <v>701</v>
      </c>
      <c r="E642" s="41" t="s">
        <v>713</v>
      </c>
      <c r="F642" s="41">
        <v>13.9</v>
      </c>
      <c r="G642" s="43">
        <v>5.4242341463414627</v>
      </c>
      <c r="H642" s="43">
        <v>-11.449205564092562</v>
      </c>
      <c r="I642" s="43">
        <v>-5.8255166464764567</v>
      </c>
    </row>
    <row r="643" spans="1:9" x14ac:dyDescent="0.25">
      <c r="A643" s="41" t="s">
        <v>17</v>
      </c>
      <c r="B643" s="41" t="s">
        <v>604</v>
      </c>
      <c r="C643" s="41" t="s">
        <v>703</v>
      </c>
      <c r="D643" s="47" t="s">
        <v>701</v>
      </c>
      <c r="E643" s="41" t="s">
        <v>714</v>
      </c>
      <c r="F643" s="41">
        <v>10.8</v>
      </c>
      <c r="G643" s="43">
        <v>6.1536</v>
      </c>
      <c r="H643" s="43">
        <v>-11.411284722259667</v>
      </c>
      <c r="I643" s="43">
        <v>-5.6469343326207451</v>
      </c>
    </row>
    <row r="644" spans="1:9" x14ac:dyDescent="0.25">
      <c r="A644" s="41" t="s">
        <v>17</v>
      </c>
      <c r="B644" s="41" t="s">
        <v>604</v>
      </c>
      <c r="C644" s="41" t="s">
        <v>703</v>
      </c>
      <c r="D644" s="47" t="s">
        <v>701</v>
      </c>
      <c r="E644" s="41" t="s">
        <v>715</v>
      </c>
      <c r="F644" s="41">
        <v>8.5</v>
      </c>
      <c r="G644" s="43">
        <v>5.9175302013422808</v>
      </c>
      <c r="H644" s="43">
        <v>-11.09655397378625</v>
      </c>
      <c r="I644" s="43">
        <v>-5.640430701601101</v>
      </c>
    </row>
    <row r="645" spans="1:9" x14ac:dyDescent="0.25">
      <c r="A645" s="41" t="s">
        <v>17</v>
      </c>
      <c r="B645" s="41" t="s">
        <v>604</v>
      </c>
      <c r="C645" s="41" t="s">
        <v>703</v>
      </c>
      <c r="D645" s="47" t="s">
        <v>701</v>
      </c>
      <c r="E645" s="41" t="s">
        <v>716</v>
      </c>
      <c r="F645" s="41">
        <v>5.9</v>
      </c>
      <c r="G645" s="43">
        <v>6.3406451612903219</v>
      </c>
      <c r="H645" s="43">
        <v>-11.452007797664162</v>
      </c>
      <c r="I645" s="43">
        <v>-6.4752717190538593</v>
      </c>
    </row>
    <row r="646" spans="1:9" x14ac:dyDescent="0.25">
      <c r="A646" s="44" t="s">
        <v>17</v>
      </c>
      <c r="B646" s="44" t="s">
        <v>604</v>
      </c>
      <c r="C646" s="44" t="s">
        <v>703</v>
      </c>
      <c r="D646" s="48" t="s">
        <v>701</v>
      </c>
      <c r="E646" s="44" t="s">
        <v>717</v>
      </c>
      <c r="F646" s="44">
        <v>2.5</v>
      </c>
      <c r="G646" s="46">
        <v>5.9841075630252076</v>
      </c>
      <c r="H646" s="46">
        <v>-11.011389240427452</v>
      </c>
      <c r="I646" s="46">
        <v>-5.6719516986431255</v>
      </c>
    </row>
    <row r="647" spans="1:9" x14ac:dyDescent="0.25">
      <c r="A647" s="41" t="s">
        <v>17</v>
      </c>
      <c r="B647" s="41" t="s">
        <v>604</v>
      </c>
      <c r="C647" s="41" t="s">
        <v>703</v>
      </c>
      <c r="D647" s="47" t="s">
        <v>718</v>
      </c>
      <c r="E647" s="41" t="s">
        <v>719</v>
      </c>
      <c r="F647" s="41">
        <v>40</v>
      </c>
      <c r="G647" s="43">
        <v>6.0573913043478251</v>
      </c>
      <c r="H647" s="43">
        <v>-11.361010822408446</v>
      </c>
      <c r="I647" s="43">
        <v>-4.5393563184018397</v>
      </c>
    </row>
    <row r="648" spans="1:9" x14ac:dyDescent="0.25">
      <c r="A648" s="41" t="s">
        <v>17</v>
      </c>
      <c r="B648" s="41" t="s">
        <v>604</v>
      </c>
      <c r="C648" s="41" t="s">
        <v>703</v>
      </c>
      <c r="D648" s="47" t="s">
        <v>718</v>
      </c>
      <c r="E648" s="41" t="s">
        <v>720</v>
      </c>
      <c r="F648" s="41">
        <v>36.6</v>
      </c>
      <c r="G648" s="43">
        <v>5.7682983050847447</v>
      </c>
      <c r="H648" s="43">
        <v>-11.651691203174417</v>
      </c>
      <c r="I648" s="43">
        <v>-5.0426939142074563</v>
      </c>
    </row>
    <row r="649" spans="1:9" x14ac:dyDescent="0.25">
      <c r="A649" s="41" t="s">
        <v>17</v>
      </c>
      <c r="B649" s="41" t="s">
        <v>604</v>
      </c>
      <c r="C649" s="41" t="s">
        <v>703</v>
      </c>
      <c r="D649" s="47" t="s">
        <v>718</v>
      </c>
      <c r="E649" s="41" t="s">
        <v>721</v>
      </c>
      <c r="F649" s="41">
        <v>33.700000000000003</v>
      </c>
      <c r="G649" s="43">
        <v>6.1365093341366022</v>
      </c>
      <c r="H649" s="43">
        <v>-11.585187833627772</v>
      </c>
      <c r="I649" s="43">
        <v>-4.573142818380183</v>
      </c>
    </row>
    <row r="650" spans="1:9" x14ac:dyDescent="0.25">
      <c r="A650" s="41" t="s">
        <v>17</v>
      </c>
      <c r="B650" s="41" t="s">
        <v>604</v>
      </c>
      <c r="C650" s="41" t="s">
        <v>703</v>
      </c>
      <c r="D650" s="47" t="s">
        <v>718</v>
      </c>
      <c r="E650" s="41" t="s">
        <v>722</v>
      </c>
      <c r="F650" s="41">
        <v>30.7</v>
      </c>
      <c r="G650" s="43">
        <v>6.6295063434241932</v>
      </c>
      <c r="H650" s="43">
        <v>-11.417201977301831</v>
      </c>
      <c r="I650" s="43">
        <v>-4.8519138047341066</v>
      </c>
    </row>
    <row r="651" spans="1:9" x14ac:dyDescent="0.25">
      <c r="A651" s="41" t="s">
        <v>17</v>
      </c>
      <c r="B651" s="41" t="s">
        <v>604</v>
      </c>
      <c r="C651" s="41" t="s">
        <v>703</v>
      </c>
      <c r="D651" s="47" t="s">
        <v>718</v>
      </c>
      <c r="E651" s="41" t="s">
        <v>723</v>
      </c>
      <c r="F651" s="41">
        <v>27.9</v>
      </c>
      <c r="G651" s="43">
        <v>6.5203708788307599</v>
      </c>
      <c r="H651" s="43">
        <v>-11.42547063661344</v>
      </c>
      <c r="I651" s="43">
        <v>-4.5497144536858727</v>
      </c>
    </row>
    <row r="652" spans="1:9" x14ac:dyDescent="0.25">
      <c r="A652" s="41" t="s">
        <v>17</v>
      </c>
      <c r="B652" s="41" t="s">
        <v>604</v>
      </c>
      <c r="C652" s="41" t="s">
        <v>703</v>
      </c>
      <c r="D652" s="47" t="s">
        <v>718</v>
      </c>
      <c r="E652" s="41" t="s">
        <v>724</v>
      </c>
      <c r="F652" s="41">
        <v>25.2</v>
      </c>
      <c r="G652" s="43">
        <v>5.4528407153705496</v>
      </c>
      <c r="H652" s="43">
        <v>-11.200221169575268</v>
      </c>
      <c r="I652" s="43">
        <v>-4.7305234199230455</v>
      </c>
    </row>
    <row r="653" spans="1:9" x14ac:dyDescent="0.25">
      <c r="A653" s="41" t="s">
        <v>17</v>
      </c>
      <c r="B653" s="41" t="s">
        <v>604</v>
      </c>
      <c r="C653" s="41" t="s">
        <v>703</v>
      </c>
      <c r="D653" s="47" t="s">
        <v>718</v>
      </c>
      <c r="E653" s="41" t="s">
        <v>725</v>
      </c>
      <c r="F653" s="41">
        <v>22.6</v>
      </c>
      <c r="G653" s="43">
        <v>6.2869454555300699</v>
      </c>
      <c r="H653" s="43">
        <v>-11.253828676904636</v>
      </c>
      <c r="I653" s="43">
        <v>-4.4405693213894049</v>
      </c>
    </row>
    <row r="654" spans="1:9" x14ac:dyDescent="0.25">
      <c r="A654" s="41" t="s">
        <v>17</v>
      </c>
      <c r="B654" s="41" t="s">
        <v>604</v>
      </c>
      <c r="C654" s="41" t="s">
        <v>703</v>
      </c>
      <c r="D654" s="47" t="s">
        <v>718</v>
      </c>
      <c r="E654" s="41" t="s">
        <v>726</v>
      </c>
      <c r="F654" s="41">
        <v>19.7</v>
      </c>
      <c r="G654" s="43">
        <v>5.9361831171183956</v>
      </c>
      <c r="H654" s="43">
        <v>-11.045619930009964</v>
      </c>
      <c r="I654" s="43">
        <v>-4.7866738772418413</v>
      </c>
    </row>
    <row r="655" spans="1:9" x14ac:dyDescent="0.25">
      <c r="A655" s="41" t="s">
        <v>17</v>
      </c>
      <c r="B655" s="41" t="s">
        <v>604</v>
      </c>
      <c r="C655" s="41" t="s">
        <v>703</v>
      </c>
      <c r="D655" s="47" t="s">
        <v>718</v>
      </c>
      <c r="E655" s="41" t="s">
        <v>727</v>
      </c>
      <c r="F655" s="41">
        <v>17.399999999999999</v>
      </c>
      <c r="G655" s="43">
        <v>5.9917179029224439</v>
      </c>
      <c r="H655" s="43">
        <v>-10.957608811626205</v>
      </c>
      <c r="I655" s="43">
        <v>-5.037134738516154</v>
      </c>
    </row>
    <row r="656" spans="1:9" x14ac:dyDescent="0.25">
      <c r="A656" s="41" t="s">
        <v>17</v>
      </c>
      <c r="B656" s="41" t="s">
        <v>604</v>
      </c>
      <c r="C656" s="41" t="s">
        <v>703</v>
      </c>
      <c r="D656" s="47" t="s">
        <v>718</v>
      </c>
      <c r="E656" s="41" t="s">
        <v>728</v>
      </c>
      <c r="F656" s="41">
        <v>15.2</v>
      </c>
      <c r="G656" s="43">
        <v>6.0937419336904686</v>
      </c>
      <c r="H656" s="43">
        <v>-10.953862816345989</v>
      </c>
      <c r="I656" s="43">
        <v>-5.3532134041326387</v>
      </c>
    </row>
    <row r="657" spans="1:9" x14ac:dyDescent="0.25">
      <c r="A657" s="41" t="s">
        <v>17</v>
      </c>
      <c r="B657" s="41" t="s">
        <v>604</v>
      </c>
      <c r="C657" s="41" t="s">
        <v>703</v>
      </c>
      <c r="D657" s="47" t="s">
        <v>718</v>
      </c>
      <c r="E657" s="41" t="s">
        <v>729</v>
      </c>
      <c r="F657" s="41">
        <v>12.8</v>
      </c>
      <c r="G657" s="43">
        <v>6.5155924166858297</v>
      </c>
      <c r="H657" s="43">
        <v>-11.005509229907313</v>
      </c>
      <c r="I657" s="43">
        <v>-5.6277868935862294</v>
      </c>
    </row>
    <row r="658" spans="1:9" x14ac:dyDescent="0.25">
      <c r="A658" s="41" t="s">
        <v>17</v>
      </c>
      <c r="B658" s="41" t="s">
        <v>604</v>
      </c>
      <c r="C658" s="41" t="s">
        <v>703</v>
      </c>
      <c r="D658" s="47" t="s">
        <v>718</v>
      </c>
      <c r="E658" s="41" t="s">
        <v>730</v>
      </c>
      <c r="F658" s="41">
        <v>10.199999999999999</v>
      </c>
      <c r="G658" s="43">
        <v>6.37582595317462</v>
      </c>
      <c r="H658" s="43">
        <v>-10.985119478895033</v>
      </c>
      <c r="I658" s="43">
        <v>-5.4332620189861727</v>
      </c>
    </row>
    <row r="659" spans="1:9" x14ac:dyDescent="0.25">
      <c r="A659" s="41" t="s">
        <v>17</v>
      </c>
      <c r="B659" s="41" t="s">
        <v>604</v>
      </c>
      <c r="C659" s="41" t="s">
        <v>703</v>
      </c>
      <c r="D659" s="47" t="s">
        <v>718</v>
      </c>
      <c r="E659" s="41" t="s">
        <v>731</v>
      </c>
      <c r="F659" s="41">
        <v>8.1</v>
      </c>
      <c r="G659" s="43">
        <v>5.7066030230708042</v>
      </c>
      <c r="H659" s="43">
        <v>-11.017306703882404</v>
      </c>
      <c r="I659" s="43">
        <v>-5.2575288580031732</v>
      </c>
    </row>
    <row r="660" spans="1:9" x14ac:dyDescent="0.25">
      <c r="A660" s="41" t="s">
        <v>17</v>
      </c>
      <c r="B660" s="41" t="s">
        <v>604</v>
      </c>
      <c r="C660" s="41" t="s">
        <v>703</v>
      </c>
      <c r="D660" s="47" t="s">
        <v>718</v>
      </c>
      <c r="E660" s="41" t="s">
        <v>732</v>
      </c>
      <c r="F660" s="41">
        <v>5.2</v>
      </c>
      <c r="G660" s="43">
        <v>5.3813009562557061</v>
      </c>
      <c r="H660" s="43">
        <v>-10.921963241982599</v>
      </c>
      <c r="I660" s="43">
        <v>-4.8435494495969493</v>
      </c>
    </row>
    <row r="661" spans="1:9" x14ac:dyDescent="0.25">
      <c r="A661" s="44" t="s">
        <v>17</v>
      </c>
      <c r="B661" s="44" t="s">
        <v>604</v>
      </c>
      <c r="C661" s="44" t="s">
        <v>703</v>
      </c>
      <c r="D661" s="48" t="s">
        <v>718</v>
      </c>
      <c r="E661" s="44" t="s">
        <v>733</v>
      </c>
      <c r="F661" s="44">
        <v>2.9</v>
      </c>
      <c r="G661" s="46">
        <v>6.4454488945506458</v>
      </c>
      <c r="H661" s="46">
        <v>-11.056017245309643</v>
      </c>
      <c r="I661" s="46">
        <v>-5.7340519915131267</v>
      </c>
    </row>
    <row r="662" spans="1:9" x14ac:dyDescent="0.25">
      <c r="A662" s="41" t="s">
        <v>17</v>
      </c>
      <c r="B662" s="41" t="s">
        <v>604</v>
      </c>
      <c r="C662" s="41" t="s">
        <v>703</v>
      </c>
      <c r="D662" s="41" t="s">
        <v>865</v>
      </c>
      <c r="E662" s="41" t="s">
        <v>734</v>
      </c>
      <c r="F662" s="41">
        <v>56</v>
      </c>
      <c r="G662" s="42">
        <v>6.9225669583664828</v>
      </c>
      <c r="H662" s="42">
        <v>-12.53866487070712</v>
      </c>
      <c r="I662" s="42">
        <v>-6.5871242995127197</v>
      </c>
    </row>
    <row r="663" spans="1:9" x14ac:dyDescent="0.25">
      <c r="A663" s="41" t="s">
        <v>17</v>
      </c>
      <c r="B663" s="41" t="s">
        <v>604</v>
      </c>
      <c r="C663" s="41" t="s">
        <v>703</v>
      </c>
      <c r="D663" s="41" t="s">
        <v>865</v>
      </c>
      <c r="E663" s="41" t="s">
        <v>735</v>
      </c>
      <c r="F663" s="41">
        <v>53.3</v>
      </c>
      <c r="G663" s="42">
        <v>5.7788385043754973</v>
      </c>
      <c r="H663" s="42">
        <v>-12.47278596952876</v>
      </c>
      <c r="I663" s="42">
        <v>-6.5671989553459369</v>
      </c>
    </row>
    <row r="664" spans="1:9" x14ac:dyDescent="0.25">
      <c r="A664" s="41" t="s">
        <v>17</v>
      </c>
      <c r="B664" s="41" t="s">
        <v>604</v>
      </c>
      <c r="C664" s="41" t="s">
        <v>703</v>
      </c>
      <c r="D664" s="41" t="s">
        <v>865</v>
      </c>
      <c r="E664" s="41" t="s">
        <v>736</v>
      </c>
      <c r="F664" s="41">
        <v>50.2</v>
      </c>
      <c r="G664" s="42">
        <v>6.8357066201085992</v>
      </c>
      <c r="H664" s="42">
        <v>-12.474998049196737</v>
      </c>
      <c r="I664" s="42">
        <v>-6.2478521656221364</v>
      </c>
    </row>
    <row r="665" spans="1:9" x14ac:dyDescent="0.25">
      <c r="A665" s="41" t="s">
        <v>17</v>
      </c>
      <c r="B665" s="41" t="s">
        <v>604</v>
      </c>
      <c r="C665" s="41" t="s">
        <v>703</v>
      </c>
      <c r="D665" s="41" t="s">
        <v>865</v>
      </c>
      <c r="E665" s="41" t="s">
        <v>737</v>
      </c>
      <c r="F665" s="41">
        <v>47.2</v>
      </c>
      <c r="G665" s="42">
        <v>6.8528031105280638</v>
      </c>
      <c r="H665" s="42">
        <v>-12.573971724371846</v>
      </c>
      <c r="I665" s="42">
        <v>-6.1475411813032554</v>
      </c>
    </row>
    <row r="666" spans="1:9" x14ac:dyDescent="0.25">
      <c r="A666" s="41" t="s">
        <v>17</v>
      </c>
      <c r="B666" s="41" t="s">
        <v>604</v>
      </c>
      <c r="C666" s="41" t="s">
        <v>703</v>
      </c>
      <c r="D666" s="41" t="s">
        <v>865</v>
      </c>
      <c r="E666" s="41" t="s">
        <v>738</v>
      </c>
      <c r="F666" s="41">
        <v>44.9</v>
      </c>
      <c r="G666" s="42">
        <v>6.3627107884963383</v>
      </c>
      <c r="H666" s="42">
        <v>-12.50445326502212</v>
      </c>
      <c r="I666" s="42">
        <v>-6.7764201755410749</v>
      </c>
    </row>
    <row r="667" spans="1:9" x14ac:dyDescent="0.25">
      <c r="A667" s="41" t="s">
        <v>17</v>
      </c>
      <c r="B667" s="41" t="s">
        <v>604</v>
      </c>
      <c r="C667" s="41" t="s">
        <v>703</v>
      </c>
      <c r="D667" s="41" t="s">
        <v>865</v>
      </c>
      <c r="E667" s="41" t="s">
        <v>739</v>
      </c>
      <c r="F667" s="41">
        <v>41.2</v>
      </c>
      <c r="G667" s="42">
        <v>6.5319318201052825</v>
      </c>
      <c r="H667" s="42">
        <v>-12.635663068721097</v>
      </c>
      <c r="I667" s="42">
        <v>-7.0063735580419895</v>
      </c>
    </row>
    <row r="668" spans="1:9" x14ac:dyDescent="0.25">
      <c r="A668" s="41" t="s">
        <v>17</v>
      </c>
      <c r="B668" s="41" t="s">
        <v>604</v>
      </c>
      <c r="C668" s="41" t="s">
        <v>703</v>
      </c>
      <c r="D668" s="41" t="s">
        <v>865</v>
      </c>
      <c r="E668" s="41" t="s">
        <v>740</v>
      </c>
      <c r="F668" s="41">
        <v>39.1</v>
      </c>
      <c r="G668" s="42">
        <v>6.7092889092604597</v>
      </c>
      <c r="H668" s="42">
        <v>-12.650921764031045</v>
      </c>
      <c r="I668" s="42">
        <v>-7.2441908641761277</v>
      </c>
    </row>
    <row r="669" spans="1:9" x14ac:dyDescent="0.25">
      <c r="A669" s="41" t="s">
        <v>17</v>
      </c>
      <c r="B669" s="41" t="s">
        <v>604</v>
      </c>
      <c r="C669" s="41" t="s">
        <v>703</v>
      </c>
      <c r="D669" s="41" t="s">
        <v>865</v>
      </c>
      <c r="E669" s="41" t="s">
        <v>741</v>
      </c>
      <c r="F669" s="41">
        <v>36.200000000000003</v>
      </c>
      <c r="G669" s="42">
        <v>6.0707238108358901</v>
      </c>
      <c r="H669" s="42">
        <v>-12.552299026409493</v>
      </c>
      <c r="I669" s="42">
        <v>-6.470186733797874</v>
      </c>
    </row>
    <row r="670" spans="1:9" x14ac:dyDescent="0.25">
      <c r="A670" s="41" t="s">
        <v>17</v>
      </c>
      <c r="B670" s="41" t="s">
        <v>604</v>
      </c>
      <c r="C670" s="41" t="s">
        <v>703</v>
      </c>
      <c r="D670" s="41" t="s">
        <v>865</v>
      </c>
      <c r="E670" s="41" t="s">
        <v>742</v>
      </c>
      <c r="F670" s="41">
        <v>33.700000000000003</v>
      </c>
      <c r="G670" s="42">
        <v>6.4788524469158286</v>
      </c>
      <c r="H670" s="42">
        <v>-12.628982267055251</v>
      </c>
      <c r="I670" s="42">
        <v>-6.5665657563001449</v>
      </c>
    </row>
    <row r="671" spans="1:9" x14ac:dyDescent="0.25">
      <c r="A671" s="41" t="s">
        <v>17</v>
      </c>
      <c r="B671" s="41" t="s">
        <v>604</v>
      </c>
      <c r="C671" s="41" t="s">
        <v>703</v>
      </c>
      <c r="D671" s="41" t="s">
        <v>865</v>
      </c>
      <c r="E671" s="41" t="s">
        <v>743</v>
      </c>
      <c r="F671" s="41">
        <v>31.4</v>
      </c>
      <c r="G671" s="42">
        <v>6.6567588781620932</v>
      </c>
      <c r="H671" s="42">
        <v>-12.745112444378771</v>
      </c>
      <c r="I671" s="42">
        <v>-6.3305152797615225</v>
      </c>
    </row>
    <row r="672" spans="1:9" x14ac:dyDescent="0.25">
      <c r="A672" s="41" t="s">
        <v>17</v>
      </c>
      <c r="B672" s="41" t="s">
        <v>604</v>
      </c>
      <c r="C672" s="41" t="s">
        <v>703</v>
      </c>
      <c r="D672" s="41" t="s">
        <v>865</v>
      </c>
      <c r="E672" s="41" t="s">
        <v>744</v>
      </c>
      <c r="F672" s="41">
        <v>28.6</v>
      </c>
      <c r="G672" s="42">
        <v>5.852138010773059</v>
      </c>
      <c r="H672" s="42">
        <v>-12.787138211391591</v>
      </c>
      <c r="I672" s="42">
        <v>-6.1776896261932297</v>
      </c>
    </row>
    <row r="673" spans="1:9" x14ac:dyDescent="0.25">
      <c r="A673" s="41" t="s">
        <v>17</v>
      </c>
      <c r="B673" s="41" t="s">
        <v>604</v>
      </c>
      <c r="C673" s="41" t="s">
        <v>703</v>
      </c>
      <c r="D673" s="41" t="s">
        <v>865</v>
      </c>
      <c r="E673" s="41" t="s">
        <v>745</v>
      </c>
      <c r="F673" s="41">
        <v>25.4</v>
      </c>
      <c r="G673" s="42">
        <v>6.2271966641977343</v>
      </c>
      <c r="H673" s="42">
        <v>-12.80481033663497</v>
      </c>
      <c r="I673" s="42">
        <v>-5.6096079532392942</v>
      </c>
    </row>
    <row r="674" spans="1:9" x14ac:dyDescent="0.25">
      <c r="A674" s="41" t="s">
        <v>17</v>
      </c>
      <c r="B674" s="41" t="s">
        <v>604</v>
      </c>
      <c r="C674" s="41" t="s">
        <v>703</v>
      </c>
      <c r="D674" s="41" t="s">
        <v>865</v>
      </c>
      <c r="E674" s="41" t="s">
        <v>746</v>
      </c>
      <c r="F674" s="41">
        <v>21.9</v>
      </c>
      <c r="G674" s="42">
        <v>6.5367189639657282</v>
      </c>
      <c r="H674" s="42">
        <v>-12.915664909465081</v>
      </c>
      <c r="I674" s="42">
        <v>-5.4428008562243964</v>
      </c>
    </row>
    <row r="675" spans="1:9" x14ac:dyDescent="0.25">
      <c r="A675" s="41" t="s">
        <v>17</v>
      </c>
      <c r="B675" s="41" t="s">
        <v>604</v>
      </c>
      <c r="C675" s="41" t="s">
        <v>703</v>
      </c>
      <c r="D675" s="41" t="s">
        <v>865</v>
      </c>
      <c r="E675" s="41" t="s">
        <v>747</v>
      </c>
      <c r="F675" s="41">
        <v>18.899999999999999</v>
      </c>
      <c r="G675" s="42">
        <v>6.322068055840294</v>
      </c>
      <c r="H675" s="42">
        <v>-12.826017029899067</v>
      </c>
      <c r="I675" s="42">
        <v>-5.4797204457492139</v>
      </c>
    </row>
    <row r="676" spans="1:9" x14ac:dyDescent="0.25">
      <c r="A676" s="41" t="s">
        <v>17</v>
      </c>
      <c r="B676" s="41" t="s">
        <v>604</v>
      </c>
      <c r="C676" s="41" t="s">
        <v>703</v>
      </c>
      <c r="D676" s="41" t="s">
        <v>865</v>
      </c>
      <c r="E676" s="41" t="s">
        <v>748</v>
      </c>
      <c r="F676" s="41">
        <v>16.5</v>
      </c>
      <c r="G676" s="42">
        <v>6.8433613867604572</v>
      </c>
      <c r="H676" s="42">
        <v>-12.620212368041759</v>
      </c>
      <c r="I676" s="42">
        <v>-5.6633481690289464</v>
      </c>
    </row>
    <row r="677" spans="1:9" x14ac:dyDescent="0.25">
      <c r="A677" s="41" t="s">
        <v>17</v>
      </c>
      <c r="B677" s="41" t="s">
        <v>604</v>
      </c>
      <c r="C677" s="41" t="s">
        <v>703</v>
      </c>
      <c r="D677" s="41" t="s">
        <v>865</v>
      </c>
      <c r="E677" s="41" t="s">
        <v>749</v>
      </c>
      <c r="F677" s="41">
        <v>13.9</v>
      </c>
      <c r="G677" s="42">
        <v>6.4043828785604742</v>
      </c>
      <c r="H677" s="42">
        <v>-12.678864630714937</v>
      </c>
      <c r="I677" s="42">
        <v>-5.7156075160824713</v>
      </c>
    </row>
    <row r="678" spans="1:9" x14ac:dyDescent="0.25">
      <c r="A678" s="44" t="s">
        <v>17</v>
      </c>
      <c r="B678" s="44" t="s">
        <v>604</v>
      </c>
      <c r="C678" s="44" t="s">
        <v>703</v>
      </c>
      <c r="D678" s="44" t="s">
        <v>865</v>
      </c>
      <c r="E678" s="44" t="s">
        <v>750</v>
      </c>
      <c r="F678" s="44">
        <v>10.9</v>
      </c>
      <c r="G678" s="45">
        <v>6.4638301374372498</v>
      </c>
      <c r="H678" s="45">
        <v>-12.526972386882679</v>
      </c>
      <c r="I678" s="45">
        <v>-6.2029563106979051</v>
      </c>
    </row>
    <row r="679" spans="1:9" x14ac:dyDescent="0.25">
      <c r="A679" s="41" t="s">
        <v>17</v>
      </c>
      <c r="B679" s="57" t="s">
        <v>751</v>
      </c>
      <c r="C679" s="41" t="s">
        <v>20</v>
      </c>
      <c r="D679" s="57" t="s">
        <v>864</v>
      </c>
      <c r="E679" s="41" t="s">
        <v>752</v>
      </c>
      <c r="F679" s="41">
        <v>12.11</v>
      </c>
      <c r="H679" s="43">
        <v>-12.412599999999999</v>
      </c>
      <c r="I679" s="43">
        <v>-5.1494</v>
      </c>
    </row>
    <row r="680" spans="1:9" x14ac:dyDescent="0.25">
      <c r="A680" s="41" t="s">
        <v>17</v>
      </c>
      <c r="B680" s="57" t="s">
        <v>751</v>
      </c>
      <c r="C680" s="41" t="s">
        <v>20</v>
      </c>
      <c r="D680" s="57" t="s">
        <v>864</v>
      </c>
      <c r="E680" s="41" t="s">
        <v>753</v>
      </c>
      <c r="F680" s="41">
        <v>8.93</v>
      </c>
      <c r="H680" s="43">
        <v>-12.442200000000001</v>
      </c>
      <c r="I680" s="43">
        <v>-4.7758000000000003</v>
      </c>
    </row>
    <row r="681" spans="1:9" x14ac:dyDescent="0.25">
      <c r="A681" s="41" t="s">
        <v>17</v>
      </c>
      <c r="B681" s="57" t="s">
        <v>751</v>
      </c>
      <c r="C681" s="41" t="s">
        <v>20</v>
      </c>
      <c r="D681" s="57" t="s">
        <v>864</v>
      </c>
      <c r="E681" s="41" t="s">
        <v>754</v>
      </c>
      <c r="F681" s="41">
        <v>7.52</v>
      </c>
      <c r="H681" s="43">
        <v>-12.211799999999998</v>
      </c>
      <c r="I681" s="43">
        <v>-4.3771999999999993</v>
      </c>
    </row>
    <row r="682" spans="1:9" x14ac:dyDescent="0.25">
      <c r="A682" s="41" t="s">
        <v>17</v>
      </c>
      <c r="B682" s="57" t="s">
        <v>751</v>
      </c>
      <c r="C682" s="41" t="s">
        <v>20</v>
      </c>
      <c r="D682" s="57" t="s">
        <v>864</v>
      </c>
      <c r="E682" s="41" t="s">
        <v>755</v>
      </c>
      <c r="F682" s="41">
        <v>5.66</v>
      </c>
      <c r="H682" s="43">
        <v>-12.0908</v>
      </c>
      <c r="I682" s="43">
        <v>-4.0667999999999997</v>
      </c>
    </row>
    <row r="683" spans="1:9" x14ac:dyDescent="0.25">
      <c r="A683" s="41" t="s">
        <v>17</v>
      </c>
      <c r="B683" s="57" t="s">
        <v>751</v>
      </c>
      <c r="C683" s="41" t="s">
        <v>20</v>
      </c>
      <c r="D683" s="57" t="s">
        <v>864</v>
      </c>
      <c r="E683" s="41" t="s">
        <v>756</v>
      </c>
      <c r="F683" s="41">
        <v>3.23</v>
      </c>
      <c r="H683" s="43">
        <v>-13.588800000000001</v>
      </c>
      <c r="I683" s="43">
        <v>-6.3784000000000001</v>
      </c>
    </row>
    <row r="684" spans="1:9" x14ac:dyDescent="0.25">
      <c r="A684" s="41" t="s">
        <v>17</v>
      </c>
      <c r="B684" s="57" t="s">
        <v>751</v>
      </c>
      <c r="C684" s="41" t="s">
        <v>20</v>
      </c>
      <c r="D684" s="57" t="s">
        <v>864</v>
      </c>
      <c r="E684" s="41" t="s">
        <v>757</v>
      </c>
      <c r="F684" s="41">
        <v>15.15</v>
      </c>
      <c r="H684" s="43">
        <v>-14.9076</v>
      </c>
      <c r="I684" s="43">
        <v>-10.398999999999999</v>
      </c>
    </row>
    <row r="685" spans="1:9" x14ac:dyDescent="0.25">
      <c r="A685" s="41" t="s">
        <v>17</v>
      </c>
      <c r="B685" s="57" t="s">
        <v>751</v>
      </c>
      <c r="C685" s="41" t="s">
        <v>20</v>
      </c>
      <c r="D685" s="57" t="s">
        <v>864</v>
      </c>
      <c r="E685" s="41" t="s">
        <v>758</v>
      </c>
      <c r="F685" s="41">
        <v>12.78</v>
      </c>
      <c r="H685" s="43">
        <v>-12.6196</v>
      </c>
      <c r="I685" s="43">
        <v>-7.0188000000000006</v>
      </c>
    </row>
    <row r="686" spans="1:9" x14ac:dyDescent="0.25">
      <c r="A686" s="41" t="s">
        <v>17</v>
      </c>
      <c r="B686" s="57" t="s">
        <v>751</v>
      </c>
      <c r="C686" s="41" t="s">
        <v>20</v>
      </c>
      <c r="D686" s="57" t="s">
        <v>864</v>
      </c>
      <c r="E686" s="41" t="s">
        <v>759</v>
      </c>
      <c r="F686" s="41">
        <v>10.85</v>
      </c>
      <c r="H686" s="43">
        <v>-12.647</v>
      </c>
      <c r="I686" s="43">
        <v>-7.3992000000000004</v>
      </c>
    </row>
    <row r="687" spans="1:9" x14ac:dyDescent="0.25">
      <c r="A687" s="41" t="s">
        <v>17</v>
      </c>
      <c r="B687" s="57" t="s">
        <v>751</v>
      </c>
      <c r="C687" s="41" t="s">
        <v>20</v>
      </c>
      <c r="D687" s="57" t="s">
        <v>864</v>
      </c>
      <c r="E687" s="41" t="s">
        <v>760</v>
      </c>
      <c r="F687" s="41">
        <v>7.96</v>
      </c>
      <c r="H687" s="43">
        <v>-12.448399999999999</v>
      </c>
      <c r="I687" s="43">
        <v>-6.8220000000000001</v>
      </c>
    </row>
    <row r="688" spans="1:9" x14ac:dyDescent="0.25">
      <c r="A688" s="41" t="s">
        <v>17</v>
      </c>
      <c r="B688" s="57" t="s">
        <v>751</v>
      </c>
      <c r="C688" s="41" t="s">
        <v>20</v>
      </c>
      <c r="D688" s="57" t="s">
        <v>864</v>
      </c>
      <c r="E688" s="41" t="s">
        <v>761</v>
      </c>
      <c r="F688" s="41">
        <v>5.73</v>
      </c>
      <c r="H688" s="43">
        <v>-13.036200000000001</v>
      </c>
      <c r="I688" s="43">
        <v>-7.9346000000000005</v>
      </c>
    </row>
    <row r="689" spans="1:9" x14ac:dyDescent="0.25">
      <c r="A689" s="44" t="s">
        <v>17</v>
      </c>
      <c r="B689" s="58" t="s">
        <v>751</v>
      </c>
      <c r="C689" s="44" t="s">
        <v>20</v>
      </c>
      <c r="D689" s="58" t="s">
        <v>864</v>
      </c>
      <c r="E689" s="44" t="s">
        <v>762</v>
      </c>
      <c r="F689" s="44">
        <v>3.89</v>
      </c>
      <c r="G689" s="58"/>
      <c r="H689" s="46">
        <v>-14.732000000000001</v>
      </c>
      <c r="I689" s="46">
        <v>-9.9417999999999989</v>
      </c>
    </row>
    <row r="690" spans="1:9" x14ac:dyDescent="0.25">
      <c r="C690" s="41"/>
      <c r="D690" s="41"/>
    </row>
    <row r="691" spans="1:9" x14ac:dyDescent="0.25">
      <c r="C691" s="41"/>
      <c r="D691" s="41"/>
    </row>
    <row r="692" spans="1:9" x14ac:dyDescent="0.25">
      <c r="C692" s="41"/>
      <c r="D692" s="41"/>
    </row>
    <row r="693" spans="1:9" x14ac:dyDescent="0.25">
      <c r="C693" s="41"/>
      <c r="D693" s="41"/>
    </row>
    <row r="694" spans="1:9" x14ac:dyDescent="0.25">
      <c r="C694" s="41"/>
      <c r="D694" s="41"/>
    </row>
    <row r="695" spans="1:9" x14ac:dyDescent="0.25">
      <c r="C695" s="41"/>
      <c r="D695" s="41"/>
    </row>
    <row r="696" spans="1:9" x14ac:dyDescent="0.25">
      <c r="C696" s="41"/>
      <c r="D696" s="41"/>
    </row>
    <row r="697" spans="1:9" x14ac:dyDescent="0.25">
      <c r="C697" s="41"/>
      <c r="D697" s="41"/>
    </row>
    <row r="698" spans="1:9" x14ac:dyDescent="0.25">
      <c r="C698" s="41"/>
      <c r="D698" s="41"/>
    </row>
    <row r="699" spans="1:9" x14ac:dyDescent="0.25">
      <c r="C699" s="41"/>
      <c r="D699" s="41"/>
    </row>
    <row r="700" spans="1:9" x14ac:dyDescent="0.25">
      <c r="C700" s="41"/>
      <c r="D700" s="41"/>
    </row>
    <row r="701" spans="1:9" x14ac:dyDescent="0.25">
      <c r="C701" s="41"/>
      <c r="D701" s="41"/>
    </row>
    <row r="702" spans="1:9" x14ac:dyDescent="0.25">
      <c r="C702" s="41"/>
      <c r="D702" s="41"/>
    </row>
    <row r="703" spans="1:9" x14ac:dyDescent="0.25">
      <c r="C703" s="41"/>
      <c r="D703" s="41"/>
    </row>
    <row r="704" spans="1:9" x14ac:dyDescent="0.25">
      <c r="C704" s="41"/>
      <c r="D704" s="41"/>
    </row>
    <row r="705" spans="3:4" x14ac:dyDescent="0.25">
      <c r="C705" s="41"/>
      <c r="D705" s="41"/>
    </row>
    <row r="706" spans="3:4" x14ac:dyDescent="0.25">
      <c r="C706" s="41"/>
      <c r="D706" s="41"/>
    </row>
    <row r="707" spans="3:4" x14ac:dyDescent="0.25">
      <c r="C707" s="41"/>
      <c r="D707" s="41"/>
    </row>
    <row r="708" spans="3:4" x14ac:dyDescent="0.25">
      <c r="C708" s="41"/>
      <c r="D708" s="41"/>
    </row>
    <row r="709" spans="3:4" x14ac:dyDescent="0.25">
      <c r="C709" s="41"/>
      <c r="D709" s="41"/>
    </row>
    <row r="710" spans="3:4" x14ac:dyDescent="0.25">
      <c r="C710" s="41"/>
      <c r="D710" s="41"/>
    </row>
    <row r="711" spans="3:4" x14ac:dyDescent="0.25">
      <c r="C711" s="41"/>
      <c r="D711" s="41"/>
    </row>
    <row r="712" spans="3:4" x14ac:dyDescent="0.25">
      <c r="C712" s="41"/>
      <c r="D712" s="41"/>
    </row>
    <row r="713" spans="3:4" x14ac:dyDescent="0.25">
      <c r="C713" s="41"/>
      <c r="D713" s="41"/>
    </row>
    <row r="714" spans="3:4" x14ac:dyDescent="0.25">
      <c r="C714" s="41"/>
      <c r="D714" s="41"/>
    </row>
    <row r="715" spans="3:4" x14ac:dyDescent="0.25">
      <c r="C715" s="41"/>
      <c r="D715" s="41"/>
    </row>
    <row r="716" spans="3:4" x14ac:dyDescent="0.25">
      <c r="C716" s="41"/>
      <c r="D716" s="41"/>
    </row>
    <row r="717" spans="3:4" x14ac:dyDescent="0.25">
      <c r="C717" s="41"/>
      <c r="D717" s="41"/>
    </row>
    <row r="718" spans="3:4" x14ac:dyDescent="0.25">
      <c r="C718" s="41"/>
      <c r="D718" s="41"/>
    </row>
    <row r="719" spans="3:4" x14ac:dyDescent="0.25">
      <c r="C719" s="41"/>
      <c r="D719" s="41"/>
    </row>
    <row r="720" spans="3:4" x14ac:dyDescent="0.25">
      <c r="C720" s="41"/>
      <c r="D720" s="41"/>
    </row>
    <row r="721" spans="3:4" x14ac:dyDescent="0.25">
      <c r="C721" s="41"/>
      <c r="D721" s="41"/>
    </row>
    <row r="722" spans="3:4" x14ac:dyDescent="0.25">
      <c r="C722" s="41"/>
      <c r="D722" s="4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U70"/>
  <sheetViews>
    <sheetView zoomScale="70" zoomScaleNormal="70" workbookViewId="0">
      <pane xSplit="5" ySplit="1" topLeftCell="H17" activePane="bottomRight" state="frozen"/>
      <selection pane="topRight" activeCell="F1" sqref="F1"/>
      <selection pane="bottomLeft" activeCell="A2" sqref="A2"/>
      <selection pane="bottomRight" activeCell="C49" sqref="C49"/>
    </sheetView>
  </sheetViews>
  <sheetFormatPr defaultColWidth="11.5703125" defaultRowHeight="15" x14ac:dyDescent="0.25"/>
  <cols>
    <col min="1" max="1" width="26.28515625" style="35" customWidth="1"/>
    <col min="2" max="2" width="11.5703125" style="35"/>
    <col min="3" max="3" width="16.42578125" style="35" bestFit="1" customWidth="1"/>
    <col min="4" max="4" width="14.7109375" style="35" bestFit="1" customWidth="1"/>
    <col min="5" max="11" width="11.5703125" style="35"/>
    <col min="12" max="15" width="10.140625" style="35" customWidth="1"/>
    <col min="16" max="16384" width="11.5703125" style="35"/>
  </cols>
  <sheetData>
    <row r="1" spans="1:21" ht="42" customHeight="1" x14ac:dyDescent="0.25">
      <c r="A1" s="40" t="s">
        <v>6</v>
      </c>
      <c r="B1" s="40" t="s">
        <v>40</v>
      </c>
      <c r="C1" s="40" t="s">
        <v>768</v>
      </c>
      <c r="D1" s="40" t="s">
        <v>41</v>
      </c>
      <c r="E1" s="40" t="s">
        <v>769</v>
      </c>
      <c r="F1" s="40" t="s">
        <v>830</v>
      </c>
      <c r="G1" s="40" t="s">
        <v>770</v>
      </c>
      <c r="H1" s="40" t="s">
        <v>831</v>
      </c>
      <c r="I1" s="40" t="s">
        <v>832</v>
      </c>
      <c r="J1" s="40" t="s">
        <v>766</v>
      </c>
      <c r="K1" s="40" t="s">
        <v>47</v>
      </c>
      <c r="L1" s="40" t="s">
        <v>48</v>
      </c>
      <c r="M1" s="40" t="s">
        <v>37</v>
      </c>
      <c r="N1" s="40" t="s">
        <v>820</v>
      </c>
      <c r="O1" s="40" t="s">
        <v>771</v>
      </c>
      <c r="P1" s="40" t="s">
        <v>831</v>
      </c>
      <c r="Q1" s="40" t="s">
        <v>832</v>
      </c>
      <c r="R1" s="40" t="s">
        <v>766</v>
      </c>
      <c r="S1" s="40" t="s">
        <v>45</v>
      </c>
      <c r="T1" s="40" t="s">
        <v>46</v>
      </c>
      <c r="U1" s="40" t="s">
        <v>891</v>
      </c>
    </row>
    <row r="2" spans="1:21" x14ac:dyDescent="0.25">
      <c r="A2" s="59" t="s">
        <v>49</v>
      </c>
      <c r="B2" s="59" t="s">
        <v>51</v>
      </c>
      <c r="C2" s="59" t="s">
        <v>1</v>
      </c>
      <c r="D2" s="59" t="s">
        <v>889</v>
      </c>
      <c r="E2" s="59" t="s">
        <v>772</v>
      </c>
      <c r="F2" s="59">
        <v>14</v>
      </c>
      <c r="G2" s="60">
        <v>-8.897781924234673</v>
      </c>
      <c r="H2" s="60">
        <v>-9.5822180985486369</v>
      </c>
      <c r="I2" s="60">
        <v>-8.2111550435555181</v>
      </c>
      <c r="J2" s="60">
        <v>0.37179663808789293</v>
      </c>
      <c r="K2" s="61">
        <v>-23.497781924234673</v>
      </c>
      <c r="L2" s="61">
        <v>16.894771582540979</v>
      </c>
      <c r="M2" s="61">
        <v>203.87056153869639</v>
      </c>
      <c r="N2" s="61">
        <v>-843.12943846130361</v>
      </c>
      <c r="O2" s="60">
        <v>-6.0091501201555326</v>
      </c>
      <c r="P2" s="60">
        <v>-7.3097419090611488</v>
      </c>
      <c r="Q2" s="60">
        <v>-5.2311633702356453</v>
      </c>
      <c r="R2" s="60">
        <v>2.0785785388255036</v>
      </c>
      <c r="S2" s="60">
        <v>24.722270780553259</v>
      </c>
      <c r="T2" s="60">
        <v>16.103656804500616</v>
      </c>
      <c r="U2" s="60">
        <f>(T2-22.36)/0.78</f>
        <v>-8.0209528147427989</v>
      </c>
    </row>
    <row r="3" spans="1:21" x14ac:dyDescent="0.25">
      <c r="A3" s="59" t="s">
        <v>49</v>
      </c>
      <c r="B3" s="59" t="s">
        <v>51</v>
      </c>
      <c r="C3" s="59" t="s">
        <v>1</v>
      </c>
      <c r="D3" s="59" t="s">
        <v>889</v>
      </c>
      <c r="E3" s="59" t="s">
        <v>773</v>
      </c>
      <c r="F3" s="59">
        <v>18</v>
      </c>
      <c r="G3" s="60">
        <v>-9.688914541313487</v>
      </c>
      <c r="H3" s="60">
        <v>-10.045397807505147</v>
      </c>
      <c r="I3" s="60">
        <v>-8.9034419458009726</v>
      </c>
      <c r="J3" s="60">
        <v>0.29850634793958553</v>
      </c>
      <c r="K3" s="61">
        <v>-24.288914541313488</v>
      </c>
      <c r="L3" s="61">
        <v>17.719297032672213</v>
      </c>
      <c r="M3" s="61">
        <v>300.03326400486469</v>
      </c>
      <c r="N3" s="61">
        <v>-746.96673599513531</v>
      </c>
      <c r="O3" s="60">
        <v>-5.6624944230029435</v>
      </c>
      <c r="P3" s="60">
        <v>-6.8190161889546932</v>
      </c>
      <c r="Q3" s="60">
        <v>-4.615645332360514</v>
      </c>
      <c r="R3" s="60">
        <v>2.2033708565941792</v>
      </c>
      <c r="S3" s="60">
        <v>25.079644103665999</v>
      </c>
      <c r="T3" s="60">
        <v>16.439945101549704</v>
      </c>
      <c r="U3" s="60">
        <f t="shared" ref="U3:U8" si="0">(T3-22.36)/0.78</f>
        <v>-7.5898139723721743</v>
      </c>
    </row>
    <row r="4" spans="1:21" x14ac:dyDescent="0.25">
      <c r="A4" s="59" t="s">
        <v>49</v>
      </c>
      <c r="B4" s="59" t="s">
        <v>51</v>
      </c>
      <c r="C4" s="59" t="s">
        <v>1</v>
      </c>
      <c r="D4" s="59" t="s">
        <v>889</v>
      </c>
      <c r="E4" s="59" t="s">
        <v>774</v>
      </c>
      <c r="F4" s="59">
        <v>13</v>
      </c>
      <c r="G4" s="60">
        <v>-8.8955095862929952</v>
      </c>
      <c r="H4" s="60">
        <v>-9.3364687834956168</v>
      </c>
      <c r="I4" s="60">
        <v>-8.133612120986589</v>
      </c>
      <c r="J4" s="60">
        <v>0.36339855914662733</v>
      </c>
      <c r="K4" s="61">
        <v>-23.495509586292997</v>
      </c>
      <c r="L4" s="61">
        <v>16.892405255918987</v>
      </c>
      <c r="M4" s="61">
        <v>203.61804586218324</v>
      </c>
      <c r="N4" s="61">
        <v>-843.38195413781682</v>
      </c>
      <c r="O4" s="60">
        <v>-5.9937258977160504</v>
      </c>
      <c r="P4" s="60">
        <v>-7.237442147898113</v>
      </c>
      <c r="Q4" s="60">
        <v>-4.6480931167379005</v>
      </c>
      <c r="R4" s="60">
        <v>2.5893490311602125</v>
      </c>
      <c r="S4" s="60">
        <v>24.738171876871316</v>
      </c>
      <c r="T4" s="60">
        <v>16.118619736135908</v>
      </c>
      <c r="U4" s="60">
        <f t="shared" si="0"/>
        <v>-8.0017695690565258</v>
      </c>
    </row>
    <row r="5" spans="1:21" x14ac:dyDescent="0.25">
      <c r="A5" s="59" t="s">
        <v>49</v>
      </c>
      <c r="B5" s="59" t="s">
        <v>51</v>
      </c>
      <c r="C5" s="59" t="s">
        <v>1</v>
      </c>
      <c r="D5" s="59" t="s">
        <v>889</v>
      </c>
      <c r="E5" s="59" t="s">
        <v>775</v>
      </c>
      <c r="F5" s="59">
        <v>16</v>
      </c>
      <c r="G5" s="60">
        <v>-8.9000002413292627</v>
      </c>
      <c r="H5" s="60">
        <v>-9.7650512416518378</v>
      </c>
      <c r="I5" s="60">
        <v>-8.2691098181160907</v>
      </c>
      <c r="J5" s="60">
        <v>0.51753938351560691</v>
      </c>
      <c r="K5" s="61">
        <v>-23.500000241329261</v>
      </c>
      <c r="L5" s="61">
        <v>16.89708166452332</v>
      </c>
      <c r="M5" s="61">
        <v>204.11719736507212</v>
      </c>
      <c r="N5" s="61">
        <v>-842.88280263492788</v>
      </c>
      <c r="O5" s="60">
        <v>-4.812123643069703</v>
      </c>
      <c r="P5" s="60">
        <v>-6.1222500076477147</v>
      </c>
      <c r="Q5" s="60">
        <v>-3.7856485835167075</v>
      </c>
      <c r="R5" s="60">
        <v>2.3366014241310071</v>
      </c>
      <c r="S5" s="60">
        <v>25.956305973062435</v>
      </c>
      <c r="T5" s="60">
        <v>17.264883920651748</v>
      </c>
      <c r="U5" s="60">
        <f t="shared" si="0"/>
        <v>-6.5322001017285274</v>
      </c>
    </row>
    <row r="6" spans="1:21" x14ac:dyDescent="0.25">
      <c r="A6" s="59" t="s">
        <v>49</v>
      </c>
      <c r="B6" s="59" t="s">
        <v>12</v>
      </c>
      <c r="C6" s="59" t="s">
        <v>1</v>
      </c>
      <c r="D6" s="59" t="s">
        <v>889</v>
      </c>
      <c r="E6" s="59" t="s">
        <v>776</v>
      </c>
      <c r="F6" s="59">
        <v>12</v>
      </c>
      <c r="G6" s="60">
        <v>-9.0981449263268654</v>
      </c>
      <c r="H6" s="60">
        <v>-9.3849407248791454</v>
      </c>
      <c r="I6" s="60">
        <v>-8.6479114677770177</v>
      </c>
      <c r="J6" s="60">
        <v>0.26555140572164049</v>
      </c>
      <c r="K6" s="61">
        <v>-23.698144926326865</v>
      </c>
      <c r="L6" s="61">
        <v>17.103465326373673</v>
      </c>
      <c r="M6" s="61">
        <v>226.64602432735308</v>
      </c>
      <c r="N6" s="61">
        <v>-820.35397567264692</v>
      </c>
      <c r="O6" s="60">
        <v>-5.2703209561254427</v>
      </c>
      <c r="P6" s="60">
        <v>-7.3174071242014573</v>
      </c>
      <c r="Q6" s="60">
        <v>-3.9200640890216705</v>
      </c>
      <c r="R6" s="60">
        <v>3.3973430351797869</v>
      </c>
      <c r="S6" s="60">
        <v>25.483942478814193</v>
      </c>
      <c r="T6" s="60">
        <v>16.820389872564153</v>
      </c>
      <c r="U6" s="60">
        <f t="shared" si="0"/>
        <v>-7.102064265943393</v>
      </c>
    </row>
    <row r="7" spans="1:21" x14ac:dyDescent="0.25">
      <c r="A7" s="59" t="s">
        <v>49</v>
      </c>
      <c r="B7" s="59" t="s">
        <v>14</v>
      </c>
      <c r="C7" s="59" t="s">
        <v>1</v>
      </c>
      <c r="D7" s="59" t="s">
        <v>889</v>
      </c>
      <c r="E7" s="59" t="s">
        <v>777</v>
      </c>
      <c r="F7" s="59">
        <v>14</v>
      </c>
      <c r="G7" s="60">
        <v>-9.692247334670359</v>
      </c>
      <c r="H7" s="60">
        <v>-10.226187638075249</v>
      </c>
      <c r="I7" s="60">
        <v>-9.1969980566925287</v>
      </c>
      <c r="J7" s="60">
        <v>0.36031234187252459</v>
      </c>
      <c r="K7" s="61">
        <v>-24.292247334670357</v>
      </c>
      <c r="L7" s="61">
        <v>17.722773327805712</v>
      </c>
      <c r="M7" s="61">
        <v>300.47529772756627</v>
      </c>
      <c r="N7" s="61">
        <v>-746.52470227243373</v>
      </c>
      <c r="O7" s="60">
        <v>-6.2130314967254403</v>
      </c>
      <c r="P7" s="60">
        <v>-7.897942271271555</v>
      </c>
      <c r="Q7" s="60">
        <v>-5.0435102013345032</v>
      </c>
      <c r="R7" s="60">
        <v>2.8544320699370518</v>
      </c>
      <c r="S7" s="60">
        <v>24.512085961252524</v>
      </c>
      <c r="T7" s="60">
        <v>15.905872889538625</v>
      </c>
      <c r="U7" s="60">
        <f t="shared" si="0"/>
        <v>-8.2745219364889415</v>
      </c>
    </row>
    <row r="8" spans="1:21" x14ac:dyDescent="0.25">
      <c r="A8" s="59" t="s">
        <v>49</v>
      </c>
      <c r="B8" s="59" t="s">
        <v>14</v>
      </c>
      <c r="C8" s="59" t="s">
        <v>1</v>
      </c>
      <c r="D8" s="59" t="s">
        <v>889</v>
      </c>
      <c r="E8" s="59" t="s">
        <v>778</v>
      </c>
      <c r="F8" s="59">
        <v>18</v>
      </c>
      <c r="G8" s="60">
        <v>-9.8804426139701267</v>
      </c>
      <c r="H8" s="60">
        <v>-10.219647432542905</v>
      </c>
      <c r="I8" s="60">
        <v>-9.3375190441303335</v>
      </c>
      <c r="J8" s="60">
        <v>0.25185357690394539</v>
      </c>
      <c r="K8" s="61">
        <v>-24.480442613970126</v>
      </c>
      <c r="L8" s="61">
        <v>17.91911036700294</v>
      </c>
      <c r="M8" s="61">
        <v>325.97667908514438</v>
      </c>
      <c r="N8" s="61">
        <v>-721.02332091485562</v>
      </c>
      <c r="O8" s="60">
        <v>-5.3677444723426539</v>
      </c>
      <c r="P8" s="60">
        <v>-6.4724387293622314</v>
      </c>
      <c r="Q8" s="60">
        <v>-3.8400531707052594</v>
      </c>
      <c r="R8" s="60">
        <v>2.632385558656972</v>
      </c>
      <c r="S8" s="60">
        <v>25.383506899575615</v>
      </c>
      <c r="T8" s="60">
        <v>16.725879992500651</v>
      </c>
      <c r="U8" s="60">
        <f t="shared" si="0"/>
        <v>-7.2232307788453181</v>
      </c>
    </row>
    <row r="9" spans="1:21" x14ac:dyDescent="0.25">
      <c r="A9" s="59" t="s">
        <v>490</v>
      </c>
      <c r="B9" s="59" t="s">
        <v>23</v>
      </c>
      <c r="C9" s="59" t="s">
        <v>1</v>
      </c>
      <c r="D9" s="59" t="s">
        <v>890</v>
      </c>
      <c r="E9" s="59" t="s">
        <v>779</v>
      </c>
      <c r="F9" s="59">
        <v>14</v>
      </c>
      <c r="G9" s="60">
        <v>-11.944371428571429</v>
      </c>
      <c r="H9" s="60">
        <v>-12.526999999999999</v>
      </c>
      <c r="I9" s="60">
        <v>-11.549199999999999</v>
      </c>
      <c r="J9" s="60">
        <v>0.26133544441099943</v>
      </c>
      <c r="K9" s="61">
        <v>-25.644371428571429</v>
      </c>
      <c r="L9" s="61">
        <v>19.135078488649217</v>
      </c>
      <c r="M9" s="61">
        <v>509.89220861791</v>
      </c>
      <c r="N9" s="61">
        <v>-522.10779138209</v>
      </c>
      <c r="O9" s="60">
        <v>-3.3105285714285726</v>
      </c>
      <c r="P9" s="60">
        <v>-4.0674000000000001</v>
      </c>
      <c r="Q9" s="60">
        <v>-2.4369999999999998</v>
      </c>
      <c r="R9" s="60">
        <v>1.6304000000000003</v>
      </c>
      <c r="S9" s="60">
        <v>27.504326170422392</v>
      </c>
      <c r="T9" s="60">
        <v>18.72157092636747</v>
      </c>
      <c r="U9" s="60">
        <f>(T9-22.14)/0.62</f>
        <v>-5.5135952800524688</v>
      </c>
    </row>
    <row r="10" spans="1:21" x14ac:dyDescent="0.25">
      <c r="A10" s="59" t="s">
        <v>490</v>
      </c>
      <c r="B10" s="59" t="s">
        <v>23</v>
      </c>
      <c r="C10" s="59" t="s">
        <v>1</v>
      </c>
      <c r="D10" s="59" t="s">
        <v>890</v>
      </c>
      <c r="E10" s="59" t="s">
        <v>780</v>
      </c>
      <c r="F10" s="59">
        <v>14</v>
      </c>
      <c r="G10" s="60">
        <v>-12.218614285714285</v>
      </c>
      <c r="H10" s="60">
        <v>-12.361000000000001</v>
      </c>
      <c r="I10" s="60">
        <v>-12.0548</v>
      </c>
      <c r="J10" s="60">
        <v>0.10179392347848133</v>
      </c>
      <c r="K10" s="61">
        <v>-25.918614285714284</v>
      </c>
      <c r="L10" s="61">
        <v>19.422005761706885</v>
      </c>
      <c r="M10" s="61">
        <v>560.6459513321488</v>
      </c>
      <c r="N10" s="61">
        <v>-471.3540486678512</v>
      </c>
      <c r="O10" s="60">
        <v>-4.9158857142857144</v>
      </c>
      <c r="P10" s="60">
        <v>-5.7949999999999999</v>
      </c>
      <c r="Q10" s="60">
        <v>-4.3425999999999991</v>
      </c>
      <c r="R10" s="60">
        <v>1.4524000000000008</v>
      </c>
      <c r="S10" s="60">
        <v>25.849335868407834</v>
      </c>
      <c r="T10" s="60">
        <v>17.164225052171769</v>
      </c>
      <c r="U10" s="60">
        <f>(T10-22.14)/0.62</f>
        <v>-8.0254434642390837</v>
      </c>
    </row>
    <row r="11" spans="1:21" x14ac:dyDescent="0.25">
      <c r="A11" s="59" t="s">
        <v>490</v>
      </c>
      <c r="B11" s="59" t="s">
        <v>23</v>
      </c>
      <c r="C11" s="59" t="s">
        <v>1</v>
      </c>
      <c r="D11" s="59" t="s">
        <v>889</v>
      </c>
      <c r="E11" s="59" t="s">
        <v>781</v>
      </c>
      <c r="F11" s="59">
        <v>16</v>
      </c>
      <c r="G11" s="60">
        <v>-11.63</v>
      </c>
      <c r="H11" s="60">
        <v>-12.157660707746425</v>
      </c>
      <c r="I11" s="60">
        <v>-11.225911844815805</v>
      </c>
      <c r="J11" s="60">
        <v>0.3002404574167733</v>
      </c>
      <c r="K11" s="61">
        <v>-26.23</v>
      </c>
      <c r="L11" s="61">
        <v>19.747989771712007</v>
      </c>
      <c r="M11" s="61">
        <v>622.17864076675335</v>
      </c>
      <c r="N11" s="61">
        <v>-409.82135923324665</v>
      </c>
      <c r="O11" s="60">
        <v>-5.62</v>
      </c>
      <c r="P11" s="60">
        <v>-6.3017385524555039</v>
      </c>
      <c r="Q11" s="60">
        <v>-4.8566425000793974</v>
      </c>
      <c r="R11" s="60">
        <v>1.4450960523761065</v>
      </c>
      <c r="S11" s="60">
        <v>25.123452335542929</v>
      </c>
      <c r="T11" s="60">
        <v>16.481168647745896</v>
      </c>
      <c r="U11" s="60">
        <f>(T11-22.36)/0.78</f>
        <v>-7.5369632721206452</v>
      </c>
    </row>
    <row r="12" spans="1:21" x14ac:dyDescent="0.25">
      <c r="A12" s="59" t="s">
        <v>490</v>
      </c>
      <c r="B12" s="59" t="s">
        <v>23</v>
      </c>
      <c r="C12" s="59" t="s">
        <v>1</v>
      </c>
      <c r="D12" s="59" t="s">
        <v>889</v>
      </c>
      <c r="E12" s="59" t="s">
        <v>782</v>
      </c>
      <c r="F12" s="59">
        <v>12</v>
      </c>
      <c r="G12" s="60">
        <v>-11.53</v>
      </c>
      <c r="H12" s="60">
        <v>-11.87445142775054</v>
      </c>
      <c r="I12" s="60">
        <v>-11.075040799900618</v>
      </c>
      <c r="J12" s="60">
        <v>0.2688189396447459</v>
      </c>
      <c r="K12" s="61">
        <v>-26.13</v>
      </c>
      <c r="L12" s="61">
        <v>19.643278877057512</v>
      </c>
      <c r="M12" s="61">
        <v>601.94832564730018</v>
      </c>
      <c r="N12" s="61">
        <v>-430.05167435269982</v>
      </c>
      <c r="O12" s="60">
        <v>-5.53</v>
      </c>
      <c r="P12" s="60">
        <v>-6.3192658866842386</v>
      </c>
      <c r="Q12" s="60">
        <v>-4.6206310732616371</v>
      </c>
      <c r="R12" s="60">
        <v>1.6986348134226015</v>
      </c>
      <c r="S12" s="60">
        <v>25.216234884176448</v>
      </c>
      <c r="T12" s="60">
        <v>16.568477026010036</v>
      </c>
      <c r="U12" s="60">
        <f>(T12-22.36)/0.78</f>
        <v>-7.4250294538332859</v>
      </c>
    </row>
    <row r="13" spans="1:21" x14ac:dyDescent="0.25">
      <c r="A13" s="59" t="s">
        <v>783</v>
      </c>
      <c r="B13" s="59" t="s">
        <v>700</v>
      </c>
      <c r="C13" s="59" t="s">
        <v>1</v>
      </c>
      <c r="D13" s="59" t="s">
        <v>889</v>
      </c>
      <c r="E13" s="59" t="s">
        <v>784</v>
      </c>
      <c r="F13" s="59">
        <v>15</v>
      </c>
      <c r="G13" s="60">
        <v>-11.24</v>
      </c>
      <c r="H13" s="60">
        <v>-11.452007797664162</v>
      </c>
      <c r="I13" s="60">
        <v>-10.851339553665531</v>
      </c>
      <c r="J13" s="60">
        <v>0.1949426562603124</v>
      </c>
      <c r="K13" s="61">
        <v>-25.84</v>
      </c>
      <c r="L13" s="61">
        <v>19.339738851933973</v>
      </c>
      <c r="M13" s="61">
        <v>545.77720171919566</v>
      </c>
      <c r="N13" s="61">
        <v>-486.22279828080434</v>
      </c>
      <c r="O13" s="60">
        <v>-5.39</v>
      </c>
      <c r="P13" s="60">
        <v>-6.4752717190538593</v>
      </c>
      <c r="Q13" s="60">
        <v>-4.2529759812330559</v>
      </c>
      <c r="R13" s="60">
        <v>2.2222957378208035</v>
      </c>
      <c r="S13" s="60">
        <v>25.360563293161924</v>
      </c>
      <c r="T13" s="60">
        <v>16.704290058865368</v>
      </c>
      <c r="U13" s="60">
        <f>(T13-22.36)/0.78</f>
        <v>-7.250910180941835</v>
      </c>
    </row>
    <row r="14" spans="1:21" x14ac:dyDescent="0.25">
      <c r="A14" s="59" t="s">
        <v>490</v>
      </c>
      <c r="B14" s="59" t="s">
        <v>700</v>
      </c>
      <c r="C14" s="59" t="s">
        <v>1</v>
      </c>
      <c r="D14" s="59" t="s">
        <v>889</v>
      </c>
      <c r="E14" s="59" t="s">
        <v>785</v>
      </c>
      <c r="F14" s="59">
        <v>15</v>
      </c>
      <c r="G14" s="60">
        <v>-11.19</v>
      </c>
      <c r="H14" s="60">
        <v>-11.651691203174417</v>
      </c>
      <c r="I14" s="60">
        <v>-10.921963241982599</v>
      </c>
      <c r="J14" s="60">
        <v>0.24437315922223241</v>
      </c>
      <c r="K14" s="61">
        <v>-25.79</v>
      </c>
      <c r="L14" s="61">
        <v>19.287422629617843</v>
      </c>
      <c r="M14" s="61">
        <v>536.45557852900015</v>
      </c>
      <c r="N14" s="61">
        <v>-495.54442147099985</v>
      </c>
      <c r="O14" s="60">
        <v>-4.99</v>
      </c>
      <c r="P14" s="60">
        <v>-5.7340519915131267</v>
      </c>
      <c r="Q14" s="60">
        <v>-4.4405693213894049</v>
      </c>
      <c r="R14" s="60">
        <v>1.2934826701237219</v>
      </c>
      <c r="S14" s="60">
        <v>25.772930175977567</v>
      </c>
      <c r="T14" s="60">
        <v>17.092327295594888</v>
      </c>
      <c r="U14" s="60">
        <f>(T14-22.36)/0.78</f>
        <v>-6.753426544109117</v>
      </c>
    </row>
    <row r="15" spans="1:21" x14ac:dyDescent="0.25">
      <c r="A15" s="59" t="s">
        <v>490</v>
      </c>
      <c r="B15" s="59" t="s">
        <v>700</v>
      </c>
      <c r="C15" s="59" t="s">
        <v>1</v>
      </c>
      <c r="D15" s="59" t="s">
        <v>890</v>
      </c>
      <c r="E15" s="59" t="s">
        <v>786</v>
      </c>
      <c r="F15" s="59">
        <v>17</v>
      </c>
      <c r="G15" s="60">
        <v>-12.64</v>
      </c>
      <c r="H15" s="60">
        <v>-12.915664909465081</v>
      </c>
      <c r="I15" s="60">
        <v>-12.47278596952876</v>
      </c>
      <c r="J15" s="60">
        <v>0.13254134521400379</v>
      </c>
      <c r="K15" s="61">
        <v>-26.34</v>
      </c>
      <c r="L15" s="61">
        <v>19.863196598401906</v>
      </c>
      <c r="M15" s="61">
        <v>644.961439909516</v>
      </c>
      <c r="N15" s="61">
        <v>-387.038560090484</v>
      </c>
      <c r="O15" s="60">
        <v>-6.24</v>
      </c>
      <c r="P15" s="60">
        <v>-7.2441908641761277</v>
      </c>
      <c r="Q15" s="60">
        <v>-5.4428008562243964</v>
      </c>
      <c r="R15" s="60">
        <v>1.8013900079517313</v>
      </c>
      <c r="S15" s="60">
        <v>24.484283667178687</v>
      </c>
      <c r="T15" s="60">
        <v>15.879710930815143</v>
      </c>
      <c r="U15" s="60">
        <f>(T15-22.14)/0.62</f>
        <v>-10.097240434169125</v>
      </c>
    </row>
    <row r="16" spans="1:21" x14ac:dyDescent="0.25">
      <c r="A16" s="59" t="s">
        <v>490</v>
      </c>
      <c r="B16" s="59" t="s">
        <v>20</v>
      </c>
      <c r="C16" s="59" t="s">
        <v>787</v>
      </c>
      <c r="D16" s="59" t="s">
        <v>889</v>
      </c>
      <c r="E16" s="59" t="s">
        <v>788</v>
      </c>
      <c r="F16" s="59">
        <v>13</v>
      </c>
      <c r="G16" s="60">
        <v>-11.25</v>
      </c>
      <c r="H16" s="60">
        <v>-11.455309618734649</v>
      </c>
      <c r="I16" s="60">
        <v>-10.894834114464704</v>
      </c>
      <c r="J16" s="60">
        <v>0.15460016757150261</v>
      </c>
      <c r="K16" s="61">
        <v>-25.85</v>
      </c>
      <c r="L16" s="61">
        <v>19.350202740851</v>
      </c>
      <c r="M16" s="61">
        <v>547.65407105474321</v>
      </c>
      <c r="N16" s="61">
        <v>-484.34592894525679</v>
      </c>
      <c r="O16" s="60">
        <v>-6.16</v>
      </c>
      <c r="P16" s="60">
        <v>-7.4090016655071178</v>
      </c>
      <c r="Q16" s="60">
        <v>-4.8558678467067384</v>
      </c>
      <c r="R16" s="60">
        <v>2.5531338188003794</v>
      </c>
      <c r="S16" s="60">
        <v>24.566757043741813</v>
      </c>
      <c r="T16" s="60">
        <v>15.957318378161045</v>
      </c>
      <c r="U16" s="60">
        <f t="shared" ref="U16:U22" si="1">(T16-22.36)/0.78</f>
        <v>-8.2085661818448141</v>
      </c>
    </row>
    <row r="17" spans="1:21" x14ac:dyDescent="0.25">
      <c r="A17" s="59" t="s">
        <v>490</v>
      </c>
      <c r="B17" s="59" t="s">
        <v>20</v>
      </c>
      <c r="C17" s="59" t="s">
        <v>787</v>
      </c>
      <c r="D17" s="59" t="s">
        <v>889</v>
      </c>
      <c r="E17" s="59" t="s">
        <v>789</v>
      </c>
      <c r="F17" s="59">
        <v>18</v>
      </c>
      <c r="G17" s="60">
        <v>-10.86</v>
      </c>
      <c r="H17" s="60">
        <v>-11.622911979997273</v>
      </c>
      <c r="I17" s="60">
        <v>-10.512419387549507</v>
      </c>
      <c r="J17" s="60">
        <v>0.29014995303559726</v>
      </c>
      <c r="K17" s="61">
        <v>-25.46</v>
      </c>
      <c r="L17" s="61">
        <v>18.942270199273505</v>
      </c>
      <c r="M17" s="61">
        <v>477.47934181062953</v>
      </c>
      <c r="N17" s="61">
        <v>-554.52065818937047</v>
      </c>
      <c r="O17" s="60">
        <v>-5.42</v>
      </c>
      <c r="P17" s="60">
        <v>-6.4840949593520349</v>
      </c>
      <c r="Q17" s="60">
        <v>-4.2398497982992662</v>
      </c>
      <c r="R17" s="60">
        <v>2.2442451610527687</v>
      </c>
      <c r="S17" s="60">
        <v>25.329635776950752</v>
      </c>
      <c r="T17" s="60">
        <v>16.675187266110658</v>
      </c>
      <c r="U17" s="60">
        <f t="shared" si="1"/>
        <v>-7.2882214537042831</v>
      </c>
    </row>
    <row r="18" spans="1:21" x14ac:dyDescent="0.25">
      <c r="A18" s="59" t="s">
        <v>490</v>
      </c>
      <c r="B18" s="59" t="s">
        <v>20</v>
      </c>
      <c r="C18" s="59" t="s">
        <v>787</v>
      </c>
      <c r="D18" s="59" t="s">
        <v>889</v>
      </c>
      <c r="E18" s="59" t="s">
        <v>790</v>
      </c>
      <c r="F18" s="59">
        <v>18</v>
      </c>
      <c r="G18" s="60">
        <v>-12.36</v>
      </c>
      <c r="H18" s="60">
        <v>-12.809599201347142</v>
      </c>
      <c r="I18" s="60">
        <v>-11.60557156490583</v>
      </c>
      <c r="J18" s="60">
        <v>0.3452054520820283</v>
      </c>
      <c r="K18" s="61">
        <v>-26.96</v>
      </c>
      <c r="L18" s="61">
        <v>20.513031324508756</v>
      </c>
      <c r="M18" s="61">
        <v>784.42340378046379</v>
      </c>
      <c r="N18" s="61">
        <v>-247.57659621953621</v>
      </c>
      <c r="O18" s="60">
        <v>-5.43</v>
      </c>
      <c r="P18" s="60">
        <v>-6.2692813295162981</v>
      </c>
      <c r="Q18" s="60">
        <v>-4.4893708187158285</v>
      </c>
      <c r="R18" s="60">
        <v>1.7799105108004696</v>
      </c>
      <c r="S18" s="60">
        <v>25.319326604880359</v>
      </c>
      <c r="T18" s="60">
        <v>16.665486335192416</v>
      </c>
      <c r="U18" s="60">
        <f t="shared" si="1"/>
        <v>-7.3006585446251071</v>
      </c>
    </row>
    <row r="19" spans="1:21" x14ac:dyDescent="0.25">
      <c r="A19" s="59" t="s">
        <v>490</v>
      </c>
      <c r="B19" s="59" t="s">
        <v>22</v>
      </c>
      <c r="C19" s="59" t="s">
        <v>787</v>
      </c>
      <c r="D19" s="59" t="s">
        <v>889</v>
      </c>
      <c r="E19" s="59" t="s">
        <v>791</v>
      </c>
      <c r="F19" s="59">
        <v>17</v>
      </c>
      <c r="G19" s="60">
        <v>-11.27</v>
      </c>
      <c r="H19" s="60">
        <v>-11.470208363807263</v>
      </c>
      <c r="I19" s="60">
        <v>-10.959306288553609</v>
      </c>
      <c r="J19" s="60">
        <v>0.15385748606207958</v>
      </c>
      <c r="K19" s="61">
        <v>-25.869999999999997</v>
      </c>
      <c r="L19" s="61">
        <v>19.371131163191766</v>
      </c>
      <c r="M19" s="61">
        <v>551.42043013003831</v>
      </c>
      <c r="N19" s="61">
        <v>-480.57956986996169</v>
      </c>
      <c r="O19" s="60">
        <v>-6.07</v>
      </c>
      <c r="P19" s="60">
        <v>-6.6023827903617516</v>
      </c>
      <c r="Q19" s="60">
        <v>-5.532006051315161</v>
      </c>
      <c r="R19" s="60">
        <v>1.0703767390465906</v>
      </c>
      <c r="S19" s="60">
        <v>24.659539592375335</v>
      </c>
      <c r="T19" s="60">
        <v>16.044626756425188</v>
      </c>
      <c r="U19" s="60">
        <f t="shared" si="1"/>
        <v>-8.0966323635574504</v>
      </c>
    </row>
    <row r="20" spans="1:21" ht="11.65" customHeight="1" x14ac:dyDescent="0.25">
      <c r="A20" s="59" t="s">
        <v>783</v>
      </c>
      <c r="B20" s="59" t="s">
        <v>22</v>
      </c>
      <c r="C20" s="59" t="s">
        <v>787</v>
      </c>
      <c r="D20" s="59" t="s">
        <v>889</v>
      </c>
      <c r="E20" s="59" t="s">
        <v>792</v>
      </c>
      <c r="F20" s="59">
        <v>17</v>
      </c>
      <c r="G20" s="60">
        <v>-11.99</v>
      </c>
      <c r="H20" s="60">
        <v>-12.51749034615696</v>
      </c>
      <c r="I20" s="60">
        <v>-11.664056042645525</v>
      </c>
      <c r="J20" s="60">
        <v>0.24808640234974641</v>
      </c>
      <c r="K20" s="61">
        <v>-26.59</v>
      </c>
      <c r="L20" s="61">
        <v>20.125127130397264</v>
      </c>
      <c r="M20" s="61">
        <v>698.8762703383826</v>
      </c>
      <c r="N20" s="61">
        <v>-333.1237296616174</v>
      </c>
      <c r="O20" s="60">
        <v>-5.82</v>
      </c>
      <c r="P20" s="60">
        <v>-6.7472518826981815</v>
      </c>
      <c r="Q20" s="60">
        <v>-5.0475262675320618</v>
      </c>
      <c r="R20" s="60">
        <v>1.6997256151661198</v>
      </c>
      <c r="S20" s="60">
        <v>24.917268894135109</v>
      </c>
      <c r="T20" s="60">
        <v>16.287150029381134</v>
      </c>
      <c r="U20" s="60">
        <f t="shared" si="1"/>
        <v>-7.7857050905370064</v>
      </c>
    </row>
    <row r="21" spans="1:21" x14ac:dyDescent="0.25">
      <c r="A21" s="59" t="s">
        <v>490</v>
      </c>
      <c r="B21" s="59" t="s">
        <v>22</v>
      </c>
      <c r="C21" s="59" t="s">
        <v>787</v>
      </c>
      <c r="D21" s="59" t="s">
        <v>889</v>
      </c>
      <c r="E21" s="59" t="s">
        <v>793</v>
      </c>
      <c r="F21" s="59">
        <v>14</v>
      </c>
      <c r="G21" s="60">
        <v>-10.23</v>
      </c>
      <c r="H21" s="60">
        <v>-10.578305130325514</v>
      </c>
      <c r="I21" s="60">
        <v>-9.8906018911029339</v>
      </c>
      <c r="J21" s="60">
        <v>0.20199715056224102</v>
      </c>
      <c r="K21" s="61">
        <v>-24.83</v>
      </c>
      <c r="L21" s="61">
        <v>18.283991509172758</v>
      </c>
      <c r="M21" s="61">
        <v>376.28105088440088</v>
      </c>
      <c r="N21" s="61">
        <v>-655.71894911559912</v>
      </c>
      <c r="O21" s="60">
        <v>-5.76</v>
      </c>
      <c r="P21" s="60">
        <v>-6.5134404210568526</v>
      </c>
      <c r="Q21" s="60">
        <v>-4.0735920019310843</v>
      </c>
      <c r="R21" s="60">
        <v>2.4398484191257683</v>
      </c>
      <c r="S21" s="60">
        <v>24.979123926557453</v>
      </c>
      <c r="T21" s="60">
        <v>16.345355614890561</v>
      </c>
      <c r="U21" s="60">
        <f t="shared" si="1"/>
        <v>-7.7110825450120997</v>
      </c>
    </row>
    <row r="22" spans="1:21" x14ac:dyDescent="0.25">
      <c r="A22" s="59" t="s">
        <v>490</v>
      </c>
      <c r="B22" s="59" t="s">
        <v>22</v>
      </c>
      <c r="C22" s="59" t="s">
        <v>787</v>
      </c>
      <c r="D22" s="59" t="s">
        <v>889</v>
      </c>
      <c r="E22" s="59" t="s">
        <v>794</v>
      </c>
      <c r="F22" s="59">
        <v>18</v>
      </c>
      <c r="G22" s="60">
        <v>-11.58</v>
      </c>
      <c r="H22" s="60">
        <v>-11.785330562148628</v>
      </c>
      <c r="I22" s="60">
        <v>-11.38116819120026</v>
      </c>
      <c r="J22" s="60">
        <v>0.12705354409807848</v>
      </c>
      <c r="K22" s="61">
        <v>-26.18</v>
      </c>
      <c r="L22" s="61">
        <v>19.695631636236676</v>
      </c>
      <c r="M22" s="61">
        <v>612.00687151841271</v>
      </c>
      <c r="N22" s="61">
        <v>-419.99312848158729</v>
      </c>
      <c r="O22" s="60">
        <v>-5.27</v>
      </c>
      <c r="P22" s="60">
        <v>-5.9411376753876635</v>
      </c>
      <c r="Q22" s="60">
        <v>-4.7764964167392616</v>
      </c>
      <c r="R22" s="60">
        <v>1.1646412586484018</v>
      </c>
      <c r="S22" s="60">
        <v>25.484273358006615</v>
      </c>
      <c r="T22" s="60">
        <v>16.820701229884222</v>
      </c>
      <c r="U22" s="60">
        <f t="shared" si="1"/>
        <v>-7.1016650898920224</v>
      </c>
    </row>
    <row r="23" spans="1:21" x14ac:dyDescent="0.25">
      <c r="A23" s="59" t="s">
        <v>783</v>
      </c>
      <c r="B23" s="59" t="s">
        <v>20</v>
      </c>
      <c r="C23" s="59" t="s">
        <v>787</v>
      </c>
      <c r="D23" s="59" t="s">
        <v>864</v>
      </c>
      <c r="E23" s="59" t="s">
        <v>795</v>
      </c>
      <c r="F23" s="59">
        <v>11</v>
      </c>
      <c r="G23" s="60">
        <v>-13.012454545454547</v>
      </c>
      <c r="H23" s="60">
        <v>-14.9076</v>
      </c>
      <c r="I23" s="60">
        <v>-12.0908</v>
      </c>
      <c r="J23" s="60">
        <v>0.98299087316580602</v>
      </c>
      <c r="K23" s="61">
        <v>-26.212454545454548</v>
      </c>
      <c r="L23" s="61">
        <v>19.729616213654221</v>
      </c>
      <c r="M23" s="61">
        <v>618.59629970148478</v>
      </c>
      <c r="N23" s="61">
        <v>-413.40370029851522</v>
      </c>
      <c r="O23" s="60">
        <v>-6.7511818181818191</v>
      </c>
      <c r="P23" s="60">
        <v>-10.398999999999999</v>
      </c>
      <c r="Q23" s="60">
        <v>-4.0667999999999997</v>
      </c>
      <c r="R23" s="60">
        <v>6.3321999999999994</v>
      </c>
      <c r="S23" s="60">
        <v>23.957297534889513</v>
      </c>
      <c r="T23" s="60">
        <v>15.38381698033103</v>
      </c>
      <c r="U23" s="60">
        <f>(T23-24.39)/0.91</f>
        <v>-9.8969044172186482</v>
      </c>
    </row>
    <row r="24" spans="1:21" x14ac:dyDescent="0.25">
      <c r="A24" s="59" t="s">
        <v>490</v>
      </c>
      <c r="B24" s="59" t="s">
        <v>20</v>
      </c>
      <c r="C24" s="59" t="s">
        <v>787</v>
      </c>
      <c r="D24" s="59" t="s">
        <v>890</v>
      </c>
      <c r="E24" s="59" t="s">
        <v>796</v>
      </c>
      <c r="F24" s="59">
        <v>19</v>
      </c>
      <c r="G24" s="60">
        <v>-11.655010526315792</v>
      </c>
      <c r="H24" s="60">
        <v>-11.794600000000001</v>
      </c>
      <c r="I24" s="60">
        <v>-11.486600000000001</v>
      </c>
      <c r="J24" s="60">
        <v>8.2135970565999514E-2</v>
      </c>
      <c r="K24" s="61">
        <v>-25.355010526315791</v>
      </c>
      <c r="L24" s="61">
        <v>18.832508989994029</v>
      </c>
      <c r="M24" s="61">
        <v>459.61026872990988</v>
      </c>
      <c r="N24" s="61">
        <v>-572.38973127009012</v>
      </c>
      <c r="O24" s="60">
        <v>-6.5867789473684208</v>
      </c>
      <c r="P24" s="60">
        <v>-7.4634</v>
      </c>
      <c r="Q24" s="60">
        <v>-5.6319999999999997</v>
      </c>
      <c r="R24" s="60">
        <v>1.8314000000000004</v>
      </c>
      <c r="S24" s="60">
        <v>24.126783283297677</v>
      </c>
      <c r="T24" s="60">
        <v>15.543303069583111</v>
      </c>
      <c r="U24" s="60">
        <f>(T24-22.14)/0.62</f>
        <v>-10.63983375873692</v>
      </c>
    </row>
    <row r="25" spans="1:21" x14ac:dyDescent="0.25">
      <c r="A25" s="59" t="s">
        <v>490</v>
      </c>
      <c r="B25" s="59" t="s">
        <v>20</v>
      </c>
      <c r="C25" s="59" t="s">
        <v>787</v>
      </c>
      <c r="D25" s="59" t="s">
        <v>890</v>
      </c>
      <c r="E25" s="59" t="s">
        <v>797</v>
      </c>
      <c r="F25" s="59">
        <v>14</v>
      </c>
      <c r="G25" s="60">
        <v>-11.539342857142858</v>
      </c>
      <c r="H25" s="60">
        <v>-11.7316</v>
      </c>
      <c r="I25" s="60">
        <v>-11.000400000000001</v>
      </c>
      <c r="J25" s="60">
        <v>0.18833822976551684</v>
      </c>
      <c r="K25" s="61">
        <v>-25.239342857142859</v>
      </c>
      <c r="L25" s="61">
        <v>18.711611638701758</v>
      </c>
      <c r="M25" s="61">
        <v>440.40317215680921</v>
      </c>
      <c r="N25" s="61">
        <v>-591.59682784319079</v>
      </c>
      <c r="O25" s="60">
        <v>-3.9901857142857149</v>
      </c>
      <c r="P25" s="60">
        <v>-4.6761999999999997</v>
      </c>
      <c r="Q25" s="60">
        <v>-3.5221999999999998</v>
      </c>
      <c r="R25" s="60">
        <v>1.1539999999999999</v>
      </c>
      <c r="S25" s="60">
        <v>26.803655926963931</v>
      </c>
      <c r="T25" s="60">
        <v>18.062240227273058</v>
      </c>
      <c r="U25" s="60">
        <f>(T25-22.14)/0.62</f>
        <v>-6.5770318914950687</v>
      </c>
    </row>
    <row r="26" spans="1:21" x14ac:dyDescent="0.25">
      <c r="A26" s="59" t="s">
        <v>230</v>
      </c>
      <c r="B26" s="59" t="s">
        <v>231</v>
      </c>
      <c r="C26" s="59" t="s">
        <v>2</v>
      </c>
      <c r="D26" s="59" t="s">
        <v>890</v>
      </c>
      <c r="E26" s="59" t="s">
        <v>798</v>
      </c>
      <c r="F26" s="59">
        <v>17</v>
      </c>
      <c r="G26" s="60">
        <v>-12.006823529411763</v>
      </c>
      <c r="H26" s="60">
        <v>-12.2136</v>
      </c>
      <c r="I26" s="60">
        <v>-11.869599999999998</v>
      </c>
      <c r="J26" s="60">
        <v>0.11523278358073617</v>
      </c>
      <c r="K26" s="61">
        <v>-25.706823529411764</v>
      </c>
      <c r="L26" s="61">
        <v>19.200404951185124</v>
      </c>
      <c r="M26" s="61">
        <v>521.17790497244823</v>
      </c>
      <c r="N26" s="61">
        <v>-525.82209502755177</v>
      </c>
      <c r="O26" s="60">
        <v>-6.5593647058823521</v>
      </c>
      <c r="P26" s="60">
        <v>-7.7439999999999998</v>
      </c>
      <c r="Q26" s="60">
        <v>-5.8868</v>
      </c>
      <c r="R26" s="60">
        <v>1.8571999999999997</v>
      </c>
      <c r="S26" s="60">
        <v>24.155045096563587</v>
      </c>
      <c r="T26" s="60">
        <v>15.569897435866334</v>
      </c>
      <c r="U26" s="60">
        <f>(T26-22.14)/0.62</f>
        <v>-10.59693961957043</v>
      </c>
    </row>
    <row r="27" spans="1:21" x14ac:dyDescent="0.25">
      <c r="A27" s="59" t="s">
        <v>230</v>
      </c>
      <c r="B27" s="59" t="s">
        <v>231</v>
      </c>
      <c r="C27" s="59" t="s">
        <v>2</v>
      </c>
      <c r="D27" s="59" t="s">
        <v>864</v>
      </c>
      <c r="E27" s="59" t="s">
        <v>799</v>
      </c>
      <c r="F27" s="59">
        <v>7</v>
      </c>
      <c r="G27" s="60">
        <v>-12.25</v>
      </c>
      <c r="H27" s="60">
        <v>-12.3962</v>
      </c>
      <c r="I27" s="60">
        <v>-12.106999999999999</v>
      </c>
      <c r="J27" s="60">
        <v>9.3057933824145594E-2</v>
      </c>
      <c r="K27" s="61">
        <v>-25.45</v>
      </c>
      <c r="L27" s="61">
        <v>18.931814683700168</v>
      </c>
      <c r="M27" s="61">
        <v>475.75922887178126</v>
      </c>
      <c r="N27" s="61">
        <v>-571.24077112821874</v>
      </c>
      <c r="O27" s="60">
        <v>-4.67</v>
      </c>
      <c r="P27" s="60">
        <v>-5.9606000000000003</v>
      </c>
      <c r="Q27" s="60">
        <v>-3.6836000000000002</v>
      </c>
      <c r="R27" s="60">
        <v>2.2770000000000001</v>
      </c>
      <c r="S27" s="60">
        <v>26.102823682230078</v>
      </c>
      <c r="T27" s="60">
        <v>17.4027570849785</v>
      </c>
      <c r="U27" s="60">
        <f>(T27-24.39)/0.91</f>
        <v>-7.6782889176060447</v>
      </c>
    </row>
    <row r="28" spans="1:21" x14ac:dyDescent="0.25">
      <c r="A28" s="59" t="s">
        <v>230</v>
      </c>
      <c r="B28" s="59" t="s">
        <v>14</v>
      </c>
      <c r="C28" s="59" t="s">
        <v>3</v>
      </c>
      <c r="D28" s="59" t="s">
        <v>890</v>
      </c>
      <c r="E28" s="59" t="s">
        <v>800</v>
      </c>
      <c r="F28" s="59">
        <v>16</v>
      </c>
      <c r="G28" s="60">
        <v>-11.9837375</v>
      </c>
      <c r="H28" s="60">
        <v>-12.183599999999998</v>
      </c>
      <c r="I28" s="60">
        <v>-11.756799999999998</v>
      </c>
      <c r="J28" s="60">
        <v>0.12752157921962318</v>
      </c>
      <c r="K28" s="61">
        <v>-25.683737499999999</v>
      </c>
      <c r="L28" s="61">
        <v>19.176255410188229</v>
      </c>
      <c r="M28" s="61">
        <v>516.9876616089864</v>
      </c>
      <c r="N28" s="61">
        <v>-530.0123383910136</v>
      </c>
      <c r="O28" s="60">
        <v>-5.2915375000000004</v>
      </c>
      <c r="P28" s="60">
        <v>-6.0958000000000006</v>
      </c>
      <c r="Q28" s="60">
        <v>-4.3982999999999999</v>
      </c>
      <c r="R28" s="60">
        <v>1.6975000000000007</v>
      </c>
      <c r="S28" s="60">
        <v>25.462069978660011</v>
      </c>
      <c r="T28" s="60">
        <v>16.79980784991907</v>
      </c>
      <c r="U28" s="60">
        <f t="shared" ref="U28:U33" si="2">(T28-22.14)/0.62</f>
        <v>-8.6132131452918248</v>
      </c>
    </row>
    <row r="29" spans="1:21" x14ac:dyDescent="0.25">
      <c r="A29" s="59" t="s">
        <v>230</v>
      </c>
      <c r="B29" s="59" t="s">
        <v>27</v>
      </c>
      <c r="C29" s="59" t="s">
        <v>3</v>
      </c>
      <c r="D29" s="59" t="s">
        <v>890</v>
      </c>
      <c r="E29" s="59" t="s">
        <v>801</v>
      </c>
      <c r="F29" s="59">
        <v>17</v>
      </c>
      <c r="G29" s="60">
        <v>-11.896387499999999</v>
      </c>
      <c r="H29" s="60">
        <v>-12.258599999999999</v>
      </c>
      <c r="I29" s="60">
        <v>-11.531999999999998</v>
      </c>
      <c r="J29" s="60">
        <v>0.72660000000000124</v>
      </c>
      <c r="K29" s="61">
        <v>-25.596387499999999</v>
      </c>
      <c r="L29" s="61">
        <v>19.084891785538201</v>
      </c>
      <c r="M29" s="61">
        <v>501.3274947072166</v>
      </c>
      <c r="N29" s="61">
        <v>-545.6725052927834</v>
      </c>
      <c r="O29" s="60">
        <v>-5.7480937499999998</v>
      </c>
      <c r="P29" s="60">
        <v>-6.6183000000000005</v>
      </c>
      <c r="Q29" s="60">
        <v>-5.0462999999999996</v>
      </c>
      <c r="R29" s="60">
        <v>1.572000000000001</v>
      </c>
      <c r="S29" s="60">
        <v>24.821490621382313</v>
      </c>
      <c r="T29" s="60">
        <v>16.197022674720756</v>
      </c>
      <c r="U29" s="60">
        <f t="shared" si="2"/>
        <v>-9.5854472988374901</v>
      </c>
    </row>
    <row r="30" spans="1:21" x14ac:dyDescent="0.25">
      <c r="A30" s="59" t="s">
        <v>230</v>
      </c>
      <c r="B30" s="59" t="s">
        <v>12</v>
      </c>
      <c r="C30" s="59" t="s">
        <v>3</v>
      </c>
      <c r="D30" s="59" t="s">
        <v>890</v>
      </c>
      <c r="E30" s="59" t="s">
        <v>802</v>
      </c>
      <c r="F30" s="59">
        <v>17</v>
      </c>
      <c r="G30" s="60">
        <v>-11.584823529411763</v>
      </c>
      <c r="H30" s="60">
        <v>-11.8172</v>
      </c>
      <c r="I30" s="60">
        <v>-11.261200000000001</v>
      </c>
      <c r="J30" s="60">
        <v>0.15767328376032727</v>
      </c>
      <c r="K30" s="61">
        <v>-25.28482352941176</v>
      </c>
      <c r="L30" s="61">
        <v>18.759145205495319</v>
      </c>
      <c r="M30" s="61">
        <v>447.89625560920172</v>
      </c>
      <c r="N30" s="61">
        <v>-599.10374439079828</v>
      </c>
      <c r="O30" s="60">
        <v>-5.9129058823529395</v>
      </c>
      <c r="P30" s="60">
        <v>-6.1887999999999996</v>
      </c>
      <c r="Q30" s="60">
        <v>-5.4910999999999994</v>
      </c>
      <c r="R30" s="60">
        <v>0.69770000000000021</v>
      </c>
      <c r="S30" s="60">
        <v>24.821490621382313</v>
      </c>
      <c r="T30" s="60">
        <v>16.197022674720756</v>
      </c>
      <c r="U30" s="60">
        <f t="shared" si="2"/>
        <v>-9.5854472988374901</v>
      </c>
    </row>
    <row r="31" spans="1:21" x14ac:dyDescent="0.25">
      <c r="A31" s="59" t="s">
        <v>803</v>
      </c>
      <c r="B31" s="59" t="s">
        <v>32</v>
      </c>
      <c r="C31" s="59" t="s">
        <v>3</v>
      </c>
      <c r="D31" s="59" t="s">
        <v>890</v>
      </c>
      <c r="E31" s="59" t="s">
        <v>804</v>
      </c>
      <c r="F31" s="62">
        <v>12</v>
      </c>
      <c r="G31" s="60">
        <v>-10.046286338384663</v>
      </c>
      <c r="H31" s="60">
        <v>-10.401630412799904</v>
      </c>
      <c r="I31" s="60">
        <v>-9.5342420418557747</v>
      </c>
      <c r="J31" s="60">
        <v>0.26369096589915925</v>
      </c>
      <c r="K31" s="61">
        <v>-23.746286338384664</v>
      </c>
      <c r="L31" s="61">
        <v>17.153621137659698</v>
      </c>
      <c r="M31" s="61">
        <v>232.27141638692319</v>
      </c>
      <c r="N31" s="61">
        <v>-409.72858361307681</v>
      </c>
      <c r="O31" s="60">
        <v>-4.8157211571310778</v>
      </c>
      <c r="P31" s="60">
        <v>-5.3112773200324606</v>
      </c>
      <c r="Q31" s="60">
        <v>-4.2612471534564271</v>
      </c>
      <c r="R31" s="60">
        <v>1.0500301665760334</v>
      </c>
      <c r="S31" s="60">
        <v>25.952597233914002</v>
      </c>
      <c r="T31" s="60">
        <v>17.261393997113075</v>
      </c>
      <c r="U31" s="60">
        <f t="shared" si="2"/>
        <v>-7.8687193594950413</v>
      </c>
    </row>
    <row r="32" spans="1:21" x14ac:dyDescent="0.25">
      <c r="A32" s="59" t="s">
        <v>803</v>
      </c>
      <c r="B32" s="59" t="s">
        <v>32</v>
      </c>
      <c r="C32" s="59" t="s">
        <v>3</v>
      </c>
      <c r="D32" s="59" t="s">
        <v>834</v>
      </c>
      <c r="E32" s="59" t="s">
        <v>805</v>
      </c>
      <c r="F32" s="62">
        <v>17</v>
      </c>
      <c r="G32" s="60">
        <v>-10.465615301515529</v>
      </c>
      <c r="H32" s="60">
        <v>-10.656106331105612</v>
      </c>
      <c r="I32" s="60">
        <v>-10.269819417581211</v>
      </c>
      <c r="J32" s="60">
        <v>0.11765678795431683</v>
      </c>
      <c r="K32" s="61">
        <v>-24.16561530151553</v>
      </c>
      <c r="L32" s="61">
        <v>17.590705524093003</v>
      </c>
      <c r="M32" s="61">
        <v>283.90864905357216</v>
      </c>
      <c r="N32" s="61">
        <v>-358.09135094642784</v>
      </c>
      <c r="O32" s="60">
        <v>-4.3626612303587065</v>
      </c>
      <c r="P32" s="60">
        <v>-5.0339971976813951</v>
      </c>
      <c r="Q32" s="60">
        <v>-3.6333313053806577</v>
      </c>
      <c r="R32" s="60">
        <v>1.4006658923007373</v>
      </c>
      <c r="S32" s="60">
        <v>26.419664508243514</v>
      </c>
      <c r="T32" s="60">
        <v>17.700904302257147</v>
      </c>
      <c r="U32" s="60">
        <f t="shared" si="2"/>
        <v>-7.1598317705529899</v>
      </c>
    </row>
    <row r="33" spans="1:21" x14ac:dyDescent="0.25">
      <c r="A33" s="59" t="s">
        <v>803</v>
      </c>
      <c r="B33" s="59" t="s">
        <v>32</v>
      </c>
      <c r="C33" s="59" t="s">
        <v>3</v>
      </c>
      <c r="D33" s="59" t="s">
        <v>834</v>
      </c>
      <c r="E33" s="59" t="s">
        <v>806</v>
      </c>
      <c r="F33" s="59">
        <v>17</v>
      </c>
      <c r="G33" s="60">
        <v>-10.708122692202979</v>
      </c>
      <c r="H33" s="60">
        <v>-11.227980761174875</v>
      </c>
      <c r="I33" s="60">
        <v>-10.413047603370263</v>
      </c>
      <c r="J33" s="60">
        <v>0.23736233657673916</v>
      </c>
      <c r="K33" s="61">
        <v>-24.40812269220298</v>
      </c>
      <c r="L33" s="61">
        <v>17.843652757997241</v>
      </c>
      <c r="M33" s="61">
        <v>316.05013025647338</v>
      </c>
      <c r="N33" s="61">
        <v>-325.94986974352662</v>
      </c>
      <c r="O33" s="60">
        <v>-4.7862747700425547</v>
      </c>
      <c r="P33" s="60">
        <v>-5.3209160231036847</v>
      </c>
      <c r="Q33" s="60">
        <v>-3.9527579251610585</v>
      </c>
      <c r="R33" s="60">
        <v>1.3681580979426262</v>
      </c>
      <c r="S33" s="60">
        <v>25.982954021048691</v>
      </c>
      <c r="T33" s="60">
        <v>17.289959733806818</v>
      </c>
      <c r="U33" s="60">
        <f t="shared" si="2"/>
        <v>-7.8226455906341661</v>
      </c>
    </row>
    <row r="34" spans="1:21" x14ac:dyDescent="0.25">
      <c r="A34" s="59" t="s">
        <v>230</v>
      </c>
      <c r="B34" s="59" t="s">
        <v>28</v>
      </c>
      <c r="C34" s="59" t="s">
        <v>3</v>
      </c>
      <c r="D34" s="59" t="s">
        <v>701</v>
      </c>
      <c r="E34" s="59" t="s">
        <v>807</v>
      </c>
      <c r="F34" s="59">
        <v>23</v>
      </c>
      <c r="G34" s="60">
        <v>-9.5229089988830236</v>
      </c>
      <c r="H34" s="60">
        <v>-10.063126623535242</v>
      </c>
      <c r="I34" s="60">
        <v>-8.6673161226384163</v>
      </c>
      <c r="J34" s="60">
        <v>0.33119761794030006</v>
      </c>
      <c r="K34" s="61">
        <v>-24.122908998883023</v>
      </c>
      <c r="L34" s="61">
        <v>17.546173751570755</v>
      </c>
      <c r="M34" s="61">
        <v>278.42623849765766</v>
      </c>
      <c r="N34" s="61">
        <v>-768.57376150234234</v>
      </c>
      <c r="O34" s="60">
        <v>-5.7234886733610253</v>
      </c>
      <c r="P34" s="60">
        <v>-7.0331617769331558</v>
      </c>
      <c r="Q34" s="60">
        <v>-4.1982949953530797</v>
      </c>
      <c r="R34" s="60">
        <v>2.8348667815800761</v>
      </c>
      <c r="S34" s="60">
        <v>25.016764081441401</v>
      </c>
      <c r="T34" s="60">
        <v>16.380775000636358</v>
      </c>
      <c r="U34" s="60">
        <f t="shared" ref="U34:U40" si="3">(T34-22.36)/0.78</f>
        <v>-7.6656730761072316</v>
      </c>
    </row>
    <row r="35" spans="1:21" x14ac:dyDescent="0.25">
      <c r="A35" s="59" t="s">
        <v>230</v>
      </c>
      <c r="B35" s="59" t="s">
        <v>28</v>
      </c>
      <c r="C35" s="59" t="s">
        <v>3</v>
      </c>
      <c r="D35" s="59" t="s">
        <v>701</v>
      </c>
      <c r="E35" s="59" t="s">
        <v>808</v>
      </c>
      <c r="F35" s="59">
        <v>23</v>
      </c>
      <c r="G35" s="60">
        <v>-10.364090791024339</v>
      </c>
      <c r="H35" s="60">
        <v>-11.472743532314766</v>
      </c>
      <c r="I35" s="60">
        <v>-9.8410050878331692</v>
      </c>
      <c r="J35" s="60">
        <v>0.32034320449603387</v>
      </c>
      <c r="K35" s="61">
        <v>-24.96409079102434</v>
      </c>
      <c r="L35" s="61">
        <v>18.424029947366961</v>
      </c>
      <c r="M35" s="61">
        <v>396.64376604728841</v>
      </c>
      <c r="N35" s="61">
        <v>-650.35623395271159</v>
      </c>
      <c r="O35" s="60">
        <v>-5.0726034039577357</v>
      </c>
      <c r="P35" s="60">
        <v>-7.0239675353331101</v>
      </c>
      <c r="Q35" s="60">
        <v>-2.6825574360069746</v>
      </c>
      <c r="R35" s="60">
        <v>4.3414100993261355</v>
      </c>
      <c r="S35" s="60">
        <v>25.687772905477534</v>
      </c>
      <c r="T35" s="60">
        <v>17.012194304054358</v>
      </c>
      <c r="U35" s="60">
        <f t="shared" si="3"/>
        <v>-6.8561611486482583</v>
      </c>
    </row>
    <row r="36" spans="1:21" x14ac:dyDescent="0.25">
      <c r="A36" s="59" t="s">
        <v>230</v>
      </c>
      <c r="B36" s="59" t="s">
        <v>28</v>
      </c>
      <c r="C36" s="59" t="s">
        <v>3</v>
      </c>
      <c r="D36" s="59" t="s">
        <v>889</v>
      </c>
      <c r="E36" s="59" t="s">
        <v>809</v>
      </c>
      <c r="F36" s="62">
        <v>21</v>
      </c>
      <c r="G36" s="60">
        <v>-9.6539886343057475</v>
      </c>
      <c r="H36" s="60">
        <v>-10.236503569888853</v>
      </c>
      <c r="I36" s="60">
        <v>-9.0621673729333363</v>
      </c>
      <c r="J36" s="60">
        <v>0.31715907396790277</v>
      </c>
      <c r="K36" s="61">
        <v>-24.253988634305749</v>
      </c>
      <c r="L36" s="61">
        <v>17.682868731542502</v>
      </c>
      <c r="M36" s="61">
        <v>295.42069223416479</v>
      </c>
      <c r="N36" s="61">
        <v>-751.57930776583521</v>
      </c>
      <c r="O36" s="60">
        <v>-7.1575789362146622</v>
      </c>
      <c r="P36" s="60">
        <v>-8.146234458217851</v>
      </c>
      <c r="Q36" s="60">
        <v>-6.1802981874049969</v>
      </c>
      <c r="R36" s="60">
        <v>1.965936270812854</v>
      </c>
      <c r="S36" s="60">
        <v>23.538335753018355</v>
      </c>
      <c r="T36" s="60">
        <v>14.989573943590273</v>
      </c>
      <c r="U36" s="60">
        <f t="shared" si="3"/>
        <v>-9.4492641748842647</v>
      </c>
    </row>
    <row r="37" spans="1:21" x14ac:dyDescent="0.25">
      <c r="A37" s="59" t="s">
        <v>230</v>
      </c>
      <c r="B37" s="59" t="s">
        <v>27</v>
      </c>
      <c r="C37" s="59" t="s">
        <v>3</v>
      </c>
      <c r="D37" s="59" t="s">
        <v>701</v>
      </c>
      <c r="E37" s="59" t="s">
        <v>810</v>
      </c>
      <c r="F37" s="59">
        <v>21</v>
      </c>
      <c r="G37" s="60">
        <v>-9.2821810479518589</v>
      </c>
      <c r="H37" s="60">
        <v>-10.299997889962601</v>
      </c>
      <c r="I37" s="60">
        <v>-7.305978282737998</v>
      </c>
      <c r="J37" s="60">
        <v>0.92621761926212598</v>
      </c>
      <c r="K37" s="61">
        <v>-23.88218104795186</v>
      </c>
      <c r="L37" s="61">
        <v>17.295228834236863</v>
      </c>
      <c r="M37" s="61">
        <v>248.48032437236748</v>
      </c>
      <c r="N37" s="61">
        <v>-798.51967562763252</v>
      </c>
      <c r="O37" s="60">
        <v>-7.2157650905874986</v>
      </c>
      <c r="P37" s="60">
        <v>-8.8486510491943378</v>
      </c>
      <c r="Q37" s="60">
        <v>-5.5080010740611876</v>
      </c>
      <c r="R37" s="60">
        <v>3.3406499751331502</v>
      </c>
      <c r="S37" s="60">
        <v>23.478350645263966</v>
      </c>
      <c r="T37" s="60">
        <v>14.933127957193392</v>
      </c>
      <c r="U37" s="60">
        <f t="shared" si="3"/>
        <v>-9.5216308241110355</v>
      </c>
    </row>
    <row r="38" spans="1:21" x14ac:dyDescent="0.25">
      <c r="A38" s="59" t="s">
        <v>803</v>
      </c>
      <c r="B38" s="59" t="s">
        <v>32</v>
      </c>
      <c r="C38" s="59" t="s">
        <v>3</v>
      </c>
      <c r="D38" s="59" t="s">
        <v>701</v>
      </c>
      <c r="E38" s="59" t="s">
        <v>811</v>
      </c>
      <c r="F38" s="59">
        <v>14</v>
      </c>
      <c r="G38" s="60">
        <v>-9.2667475483713151</v>
      </c>
      <c r="H38" s="60">
        <v>-9.8191662076464077</v>
      </c>
      <c r="I38" s="60">
        <v>-8.7412305702926094</v>
      </c>
      <c r="J38" s="60">
        <v>0.31561479438888296</v>
      </c>
      <c r="K38" s="61">
        <v>-23.866747548371315</v>
      </c>
      <c r="L38" s="61">
        <v>17.279144528689365</v>
      </c>
      <c r="M38" s="61">
        <v>246.61468707507652</v>
      </c>
      <c r="N38" s="61">
        <v>-395.38531292492348</v>
      </c>
      <c r="O38" s="60">
        <v>-3.5743250494363608</v>
      </c>
      <c r="P38" s="60">
        <v>-4.2362271094841741</v>
      </c>
      <c r="Q38" s="60">
        <v>-2.6089502349773168</v>
      </c>
      <c r="R38" s="60">
        <v>1.6272768745068573</v>
      </c>
      <c r="S38" s="60">
        <v>27.232373842087853</v>
      </c>
      <c r="T38" s="60">
        <v>18.465663785404669</v>
      </c>
      <c r="U38" s="60">
        <f t="shared" si="3"/>
        <v>-4.9927387366606801</v>
      </c>
    </row>
    <row r="39" spans="1:21" x14ac:dyDescent="0.25">
      <c r="A39" s="59" t="s">
        <v>803</v>
      </c>
      <c r="B39" s="59" t="s">
        <v>32</v>
      </c>
      <c r="C39" s="59" t="s">
        <v>3</v>
      </c>
      <c r="D39" s="59" t="s">
        <v>701</v>
      </c>
      <c r="E39" s="59" t="s">
        <v>812</v>
      </c>
      <c r="F39" s="59">
        <v>14</v>
      </c>
      <c r="G39" s="60">
        <v>-8.9645575912567832</v>
      </c>
      <c r="H39" s="60">
        <v>-9.4521822766665338</v>
      </c>
      <c r="I39" s="60">
        <v>-8.5311784561524213</v>
      </c>
      <c r="J39" s="60">
        <v>0.31137979920672681</v>
      </c>
      <c r="K39" s="61">
        <v>-23.564557591256783</v>
      </c>
      <c r="L39" s="61">
        <v>16.964314149017476</v>
      </c>
      <c r="M39" s="61">
        <v>211.34840037981002</v>
      </c>
      <c r="N39" s="61">
        <v>-430.65159962018998</v>
      </c>
      <c r="O39" s="60">
        <v>-5.5225910282214796</v>
      </c>
      <c r="P39" s="60">
        <v>-6.1656519602658566</v>
      </c>
      <c r="Q39" s="60">
        <v>-4.9610068504241394</v>
      </c>
      <c r="R39" s="60">
        <v>1.2046451098417172</v>
      </c>
      <c r="S39" s="60">
        <v>25.223872920669393</v>
      </c>
      <c r="T39" s="60">
        <v>16.575664418349898</v>
      </c>
      <c r="U39" s="60">
        <f t="shared" si="3"/>
        <v>-7.4158148482693598</v>
      </c>
    </row>
    <row r="40" spans="1:21" x14ac:dyDescent="0.25">
      <c r="A40" s="59" t="s">
        <v>813</v>
      </c>
      <c r="B40" s="59" t="s">
        <v>27</v>
      </c>
      <c r="C40" s="59" t="s">
        <v>4</v>
      </c>
      <c r="D40" s="59" t="s">
        <v>889</v>
      </c>
      <c r="E40" s="59" t="s">
        <v>814</v>
      </c>
      <c r="F40" s="62">
        <v>17</v>
      </c>
      <c r="G40" s="60">
        <v>-9.1730592649977112</v>
      </c>
      <c r="H40" s="60">
        <v>-9.5791926467201272</v>
      </c>
      <c r="I40" s="60">
        <v>-8.6870078934695663</v>
      </c>
      <c r="J40" s="60">
        <v>0.25147638806800321</v>
      </c>
      <c r="K40" s="61">
        <v>-23.773059264997713</v>
      </c>
      <c r="L40" s="61">
        <v>17.181516474406308</v>
      </c>
      <c r="M40" s="61">
        <v>235.42607295448795</v>
      </c>
      <c r="N40" s="61">
        <v>-1126.5739270455119</v>
      </c>
      <c r="O40" s="60">
        <v>-5.4577303658118907</v>
      </c>
      <c r="P40" s="60">
        <v>-6.5024249094802613</v>
      </c>
      <c r="Q40" s="60">
        <v>-4.2667781643706455</v>
      </c>
      <c r="R40" s="60">
        <v>2.2356467451096158</v>
      </c>
      <c r="S40" s="60">
        <v>25.290738893607394</v>
      </c>
      <c r="T40" s="60">
        <v>16.638585298884557</v>
      </c>
      <c r="U40" s="60">
        <f t="shared" si="3"/>
        <v>-7.335147052712105</v>
      </c>
    </row>
    <row r="41" spans="1:21" x14ac:dyDescent="0.25">
      <c r="A41" s="59" t="s">
        <v>159</v>
      </c>
      <c r="B41" s="59" t="s">
        <v>12</v>
      </c>
      <c r="C41" s="59" t="s">
        <v>5</v>
      </c>
      <c r="D41" s="59" t="s">
        <v>864</v>
      </c>
      <c r="E41" s="59" t="s">
        <v>815</v>
      </c>
      <c r="F41" s="59">
        <v>11</v>
      </c>
      <c r="G41" s="60">
        <v>-11.377836363636364</v>
      </c>
      <c r="H41" s="60">
        <v>-11.568200000000001</v>
      </c>
      <c r="I41" s="60">
        <v>-11.1844</v>
      </c>
      <c r="J41" s="60">
        <v>0.14253007593295736</v>
      </c>
      <c r="K41" s="61">
        <v>-24.577836363636365</v>
      </c>
      <c r="L41" s="61">
        <v>18.020747342982627</v>
      </c>
      <c r="M41" s="61">
        <v>339.60044252739442</v>
      </c>
      <c r="N41" s="61">
        <v>-815.39955747260558</v>
      </c>
      <c r="O41" s="60">
        <v>-4.4153272727272732</v>
      </c>
      <c r="P41" s="60">
        <v>-5.84</v>
      </c>
      <c r="Q41" s="60">
        <v>-2.9007999999999998</v>
      </c>
      <c r="R41" s="60">
        <v>2.9392</v>
      </c>
      <c r="S41" s="60">
        <v>26.365370178939109</v>
      </c>
      <c r="T41" s="60">
        <v>17.649813338381701</v>
      </c>
      <c r="U41" s="60">
        <f>(T41-24.39)/0.91</f>
        <v>-7.406798529250878</v>
      </c>
    </row>
    <row r="42" spans="1:21" x14ac:dyDescent="0.25">
      <c r="A42" s="59" t="s">
        <v>159</v>
      </c>
      <c r="B42" s="59" t="s">
        <v>12</v>
      </c>
      <c r="C42" s="59" t="s">
        <v>5</v>
      </c>
      <c r="D42" s="59" t="s">
        <v>864</v>
      </c>
      <c r="E42" s="59" t="s">
        <v>816</v>
      </c>
      <c r="F42" s="59">
        <v>10</v>
      </c>
      <c r="G42" s="60">
        <v>-11.280419999999999</v>
      </c>
      <c r="H42" s="60">
        <v>-11.461399999999999</v>
      </c>
      <c r="I42" s="60">
        <v>-10.978999999999999</v>
      </c>
      <c r="J42" s="60">
        <v>0.17127452817042024</v>
      </c>
      <c r="K42" s="61">
        <v>-24.480419999999999</v>
      </c>
      <c r="L42" s="61">
        <v>17.919086770149708</v>
      </c>
      <c r="M42" s="61">
        <v>325.9735500194904</v>
      </c>
      <c r="N42" s="61">
        <v>-829.0264499805096</v>
      </c>
      <c r="O42" s="60">
        <v>-5.1294699999999995</v>
      </c>
      <c r="P42" s="60">
        <v>-5.6814</v>
      </c>
      <c r="Q42" s="60">
        <v>-3.7996000000000003</v>
      </c>
      <c r="R42" s="60">
        <v>1.8817999999999997</v>
      </c>
      <c r="S42" s="60">
        <v>25.629148153111821</v>
      </c>
      <c r="T42" s="60">
        <v>16.957028412078223</v>
      </c>
      <c r="U42" s="60">
        <f>(T42-24.39)/0.91</f>
        <v>-8.1681006460678862</v>
      </c>
    </row>
    <row r="43" spans="1:21" x14ac:dyDescent="0.25">
      <c r="A43" s="59" t="s">
        <v>159</v>
      </c>
      <c r="B43" s="59" t="s">
        <v>12</v>
      </c>
      <c r="C43" s="59" t="s">
        <v>5</v>
      </c>
      <c r="D43" s="59" t="s">
        <v>864</v>
      </c>
      <c r="E43" s="59" t="s">
        <v>817</v>
      </c>
      <c r="F43" s="59">
        <v>14</v>
      </c>
      <c r="G43" s="60">
        <v>-11.406557142857142</v>
      </c>
      <c r="H43" s="60">
        <v>-11.823</v>
      </c>
      <c r="I43" s="60">
        <v>-10.633199999999999</v>
      </c>
      <c r="J43" s="60">
        <v>0.28210529598357115</v>
      </c>
      <c r="K43" s="61">
        <v>-24.606557142857142</v>
      </c>
      <c r="L43" s="61">
        <v>18.05072329713807</v>
      </c>
      <c r="M43" s="61">
        <v>343.67485423456492</v>
      </c>
      <c r="N43" s="61">
        <v>-811.32514576543508</v>
      </c>
      <c r="O43" s="60">
        <v>-4.6044928571428576</v>
      </c>
      <c r="P43" s="60">
        <v>-5.3632999999999997</v>
      </c>
      <c r="Q43" s="60">
        <v>-3.9666999999999999</v>
      </c>
      <c r="R43" s="60">
        <v>1.3965999999999998</v>
      </c>
      <c r="S43" s="60">
        <v>26.170356122985474</v>
      </c>
      <c r="T43" s="60">
        <v>17.46630511172933</v>
      </c>
      <c r="U43" s="60">
        <f>(T43-24.39)/0.91</f>
        <v>-7.608455921176561</v>
      </c>
    </row>
    <row r="44" spans="1:21" x14ac:dyDescent="0.25">
      <c r="A44" s="59" t="s">
        <v>159</v>
      </c>
      <c r="B44" s="59" t="s">
        <v>12</v>
      </c>
      <c r="C44" s="59" t="s">
        <v>5</v>
      </c>
      <c r="D44" s="59" t="s">
        <v>890</v>
      </c>
      <c r="E44" s="59" t="s">
        <v>818</v>
      </c>
      <c r="F44" s="59">
        <v>17</v>
      </c>
      <c r="G44" s="60">
        <v>-11.634764705882349</v>
      </c>
      <c r="H44" s="60">
        <v>-11.818999999999999</v>
      </c>
      <c r="I44" s="60">
        <v>-11.366399999999999</v>
      </c>
      <c r="J44" s="60">
        <v>0.11352436380121524</v>
      </c>
      <c r="K44" s="61">
        <v>-25.33476470588235</v>
      </c>
      <c r="L44" s="61">
        <v>18.811345723590524</v>
      </c>
      <c r="M44" s="61">
        <v>456.21242113441087</v>
      </c>
      <c r="N44" s="61">
        <v>-698.78757886558913</v>
      </c>
      <c r="O44" s="60">
        <v>-5.0173882352941179</v>
      </c>
      <c r="P44" s="60">
        <v>-6.2656000000000001</v>
      </c>
      <c r="Q44" s="60">
        <v>-3.8734999999999999</v>
      </c>
      <c r="R44" s="60">
        <v>2.3921000000000001</v>
      </c>
      <c r="S44" s="60">
        <v>25.744695172942425</v>
      </c>
      <c r="T44" s="60">
        <v>17.06575815773882</v>
      </c>
      <c r="U44" s="60">
        <f>(T44-22.14)/0.62</f>
        <v>-8.1842610359051307</v>
      </c>
    </row>
    <row r="45" spans="1:21" x14ac:dyDescent="0.25">
      <c r="A45" s="59" t="s">
        <v>159</v>
      </c>
      <c r="B45" s="59" t="s">
        <v>12</v>
      </c>
      <c r="C45" s="59" t="s">
        <v>5</v>
      </c>
      <c r="D45" s="59" t="s">
        <v>890</v>
      </c>
      <c r="E45" s="59" t="s">
        <v>819</v>
      </c>
      <c r="F45" s="59">
        <v>16</v>
      </c>
      <c r="G45" s="60">
        <v>-11.2889</v>
      </c>
      <c r="H45" s="60">
        <v>-11.4884</v>
      </c>
      <c r="I45" s="60">
        <v>-10.887400000000001</v>
      </c>
      <c r="J45" s="60">
        <v>0.1462686295826959</v>
      </c>
      <c r="K45" s="61">
        <v>-24.988900000000001</v>
      </c>
      <c r="L45" s="61">
        <v>18.449943800639808</v>
      </c>
      <c r="M45" s="61">
        <v>400.47853187974806</v>
      </c>
      <c r="N45" s="61">
        <v>-754.52146812025194</v>
      </c>
      <c r="O45" s="60">
        <v>-3.9337625000000003</v>
      </c>
      <c r="P45" s="60">
        <v>-4.8808999999999987</v>
      </c>
      <c r="Q45" s="60">
        <v>-3.3012000000000001</v>
      </c>
      <c r="R45" s="60">
        <v>1.5796999999999985</v>
      </c>
      <c r="S45" s="60">
        <v>26.861823589447528</v>
      </c>
      <c r="T45" s="60">
        <v>18.116975997670124</v>
      </c>
      <c r="U45" s="60">
        <f>(T45-22.14)/0.62</f>
        <v>-6.4887483908546395</v>
      </c>
    </row>
    <row r="49" spans="7:15" x14ac:dyDescent="0.25">
      <c r="O49" s="63"/>
    </row>
    <row r="51" spans="7:15" x14ac:dyDescent="0.25">
      <c r="G51" s="60"/>
    </row>
    <row r="52" spans="7:15" x14ac:dyDescent="0.25">
      <c r="G52" s="60"/>
    </row>
    <row r="53" spans="7:15" x14ac:dyDescent="0.25">
      <c r="G53" s="60"/>
    </row>
    <row r="54" spans="7:15" x14ac:dyDescent="0.25">
      <c r="G54" s="60"/>
    </row>
    <row r="55" spans="7:15" x14ac:dyDescent="0.25">
      <c r="G55" s="60"/>
      <c r="O55" s="63"/>
    </row>
    <row r="56" spans="7:15" x14ac:dyDescent="0.25">
      <c r="G56" s="60"/>
    </row>
    <row r="57" spans="7:15" x14ac:dyDescent="0.25">
      <c r="G57" s="60"/>
    </row>
    <row r="58" spans="7:15" x14ac:dyDescent="0.25">
      <c r="G58" s="60"/>
    </row>
    <row r="59" spans="7:15" x14ac:dyDescent="0.25">
      <c r="G59" s="60"/>
    </row>
    <row r="60" spans="7:15" x14ac:dyDescent="0.25">
      <c r="G60" s="60"/>
    </row>
    <row r="61" spans="7:15" x14ac:dyDescent="0.25">
      <c r="G61" s="60"/>
    </row>
    <row r="62" spans="7:15" x14ac:dyDescent="0.25">
      <c r="G62" s="60"/>
    </row>
    <row r="63" spans="7:15" x14ac:dyDescent="0.25">
      <c r="G63" s="60"/>
    </row>
    <row r="64" spans="7:15" x14ac:dyDescent="0.25">
      <c r="G64" s="60"/>
    </row>
    <row r="65" spans="7:7" x14ac:dyDescent="0.25">
      <c r="G65" s="60"/>
    </row>
    <row r="66" spans="7:7" x14ac:dyDescent="0.25">
      <c r="G66" s="60"/>
    </row>
    <row r="67" spans="7:7" x14ac:dyDescent="0.25">
      <c r="G67" s="60"/>
    </row>
    <row r="69" spans="7:7" x14ac:dyDescent="0.25">
      <c r="G69" s="63"/>
    </row>
    <row r="70" spans="7:7" x14ac:dyDescent="0.25">
      <c r="G70" s="63"/>
    </row>
  </sheetData>
  <phoneticPr fontId="13" type="noConversion"/>
  <pageMargins left="0.7" right="0.7" top="0.75" bottom="0.75" header="0.3" footer="0.3"/>
  <ignoredErrors>
    <ignoredError sqref="U1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zoomScale="85" zoomScaleNormal="85" workbookViewId="0">
      <selection activeCell="J17" sqref="J17"/>
    </sheetView>
  </sheetViews>
  <sheetFormatPr defaultColWidth="10.85546875" defaultRowHeight="16.5" x14ac:dyDescent="0.3"/>
  <cols>
    <col min="1" max="16384" width="10.85546875" style="1"/>
  </cols>
  <sheetData>
    <row r="1" spans="1:7" x14ac:dyDescent="0.3">
      <c r="A1" s="10" t="s">
        <v>821</v>
      </c>
      <c r="B1" s="10" t="s">
        <v>822</v>
      </c>
      <c r="C1" s="10" t="s">
        <v>823</v>
      </c>
      <c r="D1" s="10" t="s">
        <v>824</v>
      </c>
      <c r="E1" s="10" t="s">
        <v>825</v>
      </c>
      <c r="F1" s="10" t="s">
        <v>826</v>
      </c>
      <c r="G1" s="10" t="s">
        <v>827</v>
      </c>
    </row>
    <row r="2" spans="1:7" x14ac:dyDescent="0.3">
      <c r="A2" s="7" t="s">
        <v>800</v>
      </c>
      <c r="B2" s="7" t="s">
        <v>14</v>
      </c>
      <c r="C2" s="64">
        <v>30.47</v>
      </c>
      <c r="D2" s="64">
        <v>-7.7873867864055901</v>
      </c>
      <c r="E2" s="64">
        <v>-5.95455735268186</v>
      </c>
      <c r="F2" s="64">
        <v>-6.9620934816403404</v>
      </c>
      <c r="G2" s="7" t="s">
        <v>828</v>
      </c>
    </row>
    <row r="3" spans="1:7" x14ac:dyDescent="0.3">
      <c r="A3" s="7" t="s">
        <v>800</v>
      </c>
      <c r="B3" s="7" t="s">
        <v>14</v>
      </c>
      <c r="C3" s="64">
        <v>54.1</v>
      </c>
      <c r="D3" s="64">
        <v>-5.4065805450981301</v>
      </c>
      <c r="E3" s="64">
        <v>-3.2846914677565402</v>
      </c>
      <c r="F3" s="64">
        <v>-4.2960626880522303</v>
      </c>
      <c r="G3" s="7" t="s">
        <v>829</v>
      </c>
    </row>
    <row r="4" spans="1:7" x14ac:dyDescent="0.3">
      <c r="A4" s="7" t="s">
        <v>802</v>
      </c>
      <c r="B4" s="7" t="s">
        <v>12</v>
      </c>
      <c r="C4" s="64">
        <v>55.4</v>
      </c>
      <c r="D4" s="64">
        <v>-8.3129176411066705</v>
      </c>
      <c r="E4" s="64">
        <v>-6.48838994041206</v>
      </c>
      <c r="F4" s="64">
        <v>-7.4699214746354601</v>
      </c>
      <c r="G4" s="7" t="s">
        <v>828</v>
      </c>
    </row>
    <row r="5" spans="1:7" x14ac:dyDescent="0.3">
      <c r="A5" s="7" t="s">
        <v>802</v>
      </c>
      <c r="B5" s="7" t="s">
        <v>12</v>
      </c>
      <c r="C5" s="64">
        <v>32.78</v>
      </c>
      <c r="D5" s="64">
        <v>-5.0762217884879997</v>
      </c>
      <c r="E5" s="64">
        <v>-3.2307124555894702</v>
      </c>
      <c r="F5" s="64">
        <v>-4.1252569015639597</v>
      </c>
      <c r="G5" s="7" t="s">
        <v>829</v>
      </c>
    </row>
    <row r="6" spans="1:7" x14ac:dyDescent="0.3">
      <c r="A6" s="7" t="s">
        <v>798</v>
      </c>
      <c r="B6" s="7" t="s">
        <v>231</v>
      </c>
      <c r="C6" s="64">
        <v>36.86</v>
      </c>
      <c r="D6" s="64">
        <v>-8.1536699882098809</v>
      </c>
      <c r="E6" s="64">
        <v>-6.3631691839451898</v>
      </c>
      <c r="F6" s="64">
        <v>-7.2493862279208603</v>
      </c>
      <c r="G6" s="7" t="s">
        <v>828</v>
      </c>
    </row>
    <row r="7" spans="1:7" x14ac:dyDescent="0.3">
      <c r="A7" s="7" t="s">
        <v>798</v>
      </c>
      <c r="B7" s="7" t="s">
        <v>231</v>
      </c>
      <c r="C7" s="64">
        <v>29.12</v>
      </c>
      <c r="D7" s="64">
        <v>-5.6837011615443398</v>
      </c>
      <c r="E7" s="64">
        <v>-3.79267736271595</v>
      </c>
      <c r="F7" s="64">
        <v>-4.6501665676699204</v>
      </c>
      <c r="G7" s="7" t="s">
        <v>829</v>
      </c>
    </row>
    <row r="8" spans="1:7" x14ac:dyDescent="0.3">
      <c r="A8" s="7" t="s">
        <v>807</v>
      </c>
      <c r="B8" s="7" t="s">
        <v>28</v>
      </c>
      <c r="C8" s="64">
        <v>39.840000000000003</v>
      </c>
      <c r="D8" s="64">
        <v>-10.5268007683449</v>
      </c>
      <c r="E8" s="64">
        <v>-8.0485427248400505</v>
      </c>
      <c r="F8" s="64">
        <v>-9.2201071720058803</v>
      </c>
      <c r="G8" s="7" t="s">
        <v>828</v>
      </c>
    </row>
    <row r="9" spans="1:7" x14ac:dyDescent="0.3">
      <c r="A9" s="7" t="s">
        <v>807</v>
      </c>
      <c r="B9" s="7" t="s">
        <v>28</v>
      </c>
      <c r="C9" s="64">
        <v>20.2</v>
      </c>
      <c r="D9" s="64">
        <v>-1.9538583422312901</v>
      </c>
      <c r="E9" s="64">
        <v>0.32712320175984499</v>
      </c>
      <c r="F9" s="64">
        <v>-0.98024012571561103</v>
      </c>
      <c r="G9" s="7" t="s">
        <v>829</v>
      </c>
    </row>
    <row r="10" spans="1:7" x14ac:dyDescent="0.3">
      <c r="A10" s="7" t="s">
        <v>808</v>
      </c>
      <c r="B10" s="7" t="s">
        <v>28</v>
      </c>
      <c r="C10" s="64">
        <v>52.6</v>
      </c>
      <c r="D10" s="64">
        <v>-8.3599881880988605</v>
      </c>
      <c r="E10" s="64">
        <v>-6.3369092951702903</v>
      </c>
      <c r="F10" s="64">
        <v>-7.4053635081490397</v>
      </c>
      <c r="G10" s="7" t="s">
        <v>828</v>
      </c>
    </row>
    <row r="11" spans="1:7" x14ac:dyDescent="0.3">
      <c r="A11" s="7" t="s">
        <v>808</v>
      </c>
      <c r="B11" s="7" t="s">
        <v>28</v>
      </c>
      <c r="C11" s="64">
        <v>35</v>
      </c>
      <c r="D11" s="64">
        <v>-2.95048591953692</v>
      </c>
      <c r="E11" s="64">
        <v>-0.30904428681832402</v>
      </c>
      <c r="F11" s="64">
        <v>-1.32880285776518</v>
      </c>
      <c r="G11" s="7" t="s">
        <v>829</v>
      </c>
    </row>
    <row r="12" spans="1:7" x14ac:dyDescent="0.3">
      <c r="A12" s="65" t="s">
        <v>809</v>
      </c>
      <c r="B12" s="65" t="s">
        <v>28</v>
      </c>
      <c r="C12" s="66">
        <v>41.6</v>
      </c>
      <c r="D12" s="66">
        <v>-10.754620286021201</v>
      </c>
      <c r="E12" s="66">
        <v>-7.9577307646371098</v>
      </c>
      <c r="F12" s="66">
        <v>-9.4147194716116296</v>
      </c>
      <c r="G12" s="65" t="s">
        <v>828</v>
      </c>
    </row>
    <row r="13" spans="1:7" x14ac:dyDescent="0.3">
      <c r="A13" s="65" t="s">
        <v>809</v>
      </c>
      <c r="B13" s="65" t="s">
        <v>28</v>
      </c>
      <c r="C13" s="66">
        <v>23</v>
      </c>
      <c r="D13" s="66">
        <v>-4.6377849395426196</v>
      </c>
      <c r="E13" s="66">
        <v>-2.0901602609542498</v>
      </c>
      <c r="F13" s="66">
        <v>-3.41993744984934</v>
      </c>
      <c r="G13" s="65" t="s">
        <v>829</v>
      </c>
    </row>
    <row r="14" spans="1:7" x14ac:dyDescent="0.3">
      <c r="A14" s="7" t="s">
        <v>810</v>
      </c>
      <c r="B14" s="7" t="s">
        <v>27</v>
      </c>
      <c r="C14" s="64">
        <v>30.74</v>
      </c>
      <c r="D14" s="64">
        <v>-11.039669770393999</v>
      </c>
      <c r="E14" s="64">
        <v>-9.1819585166427906</v>
      </c>
      <c r="F14" s="64">
        <v>-10.2602670803468</v>
      </c>
      <c r="G14" s="7" t="s">
        <v>828</v>
      </c>
    </row>
    <row r="15" spans="1:7" x14ac:dyDescent="0.3">
      <c r="A15" s="7" t="s">
        <v>810</v>
      </c>
      <c r="B15" s="7" t="s">
        <v>27</v>
      </c>
      <c r="C15" s="64">
        <v>16.239999999999998</v>
      </c>
      <c r="D15" s="64">
        <v>-5.8990645130760102</v>
      </c>
      <c r="E15" s="64">
        <v>-3.4292206843134001</v>
      </c>
      <c r="F15" s="64">
        <v>-4.6254021257076197</v>
      </c>
      <c r="G15" s="7" t="s">
        <v>829</v>
      </c>
    </row>
    <row r="16" spans="1:7" x14ac:dyDescent="0.3">
      <c r="A16" s="7" t="s">
        <v>814</v>
      </c>
      <c r="B16" s="7" t="s">
        <v>27</v>
      </c>
      <c r="C16" s="64">
        <v>34.869999999999997</v>
      </c>
      <c r="D16" s="64">
        <v>-10.808525698698499</v>
      </c>
      <c r="E16" s="64">
        <v>-8.4206140070728193</v>
      </c>
      <c r="F16" s="64">
        <v>-9.4102045276469894</v>
      </c>
      <c r="G16" s="7" t="s">
        <v>828</v>
      </c>
    </row>
    <row r="17" spans="1:7" x14ac:dyDescent="0.3">
      <c r="A17" s="7" t="s">
        <v>814</v>
      </c>
      <c r="B17" s="7" t="s">
        <v>27</v>
      </c>
      <c r="C17" s="64">
        <v>23.9</v>
      </c>
      <c r="D17" s="64">
        <v>-5.4343723730000004</v>
      </c>
      <c r="E17" s="64">
        <v>-2.6618617599999999</v>
      </c>
      <c r="F17" s="64">
        <v>-3.7415345420000001</v>
      </c>
      <c r="G17" s="7" t="s">
        <v>829</v>
      </c>
    </row>
    <row r="18" spans="1:7" x14ac:dyDescent="0.3">
      <c r="A18" s="7" t="s">
        <v>804</v>
      </c>
      <c r="B18" s="4" t="s">
        <v>32</v>
      </c>
      <c r="C18" s="67">
        <v>19.100000000000001</v>
      </c>
      <c r="D18" s="67">
        <v>-6.7488275992885596</v>
      </c>
      <c r="E18" s="67">
        <v>-5.25675742124987</v>
      </c>
      <c r="F18" s="67">
        <v>-6.1110521623980301</v>
      </c>
      <c r="G18" s="4" t="s">
        <v>828</v>
      </c>
    </row>
    <row r="19" spans="1:7" x14ac:dyDescent="0.3">
      <c r="A19" s="7" t="s">
        <v>804</v>
      </c>
      <c r="B19" s="4" t="s">
        <v>32</v>
      </c>
      <c r="C19" s="67">
        <v>8.5</v>
      </c>
      <c r="D19" s="67">
        <v>-4.9509904398679501</v>
      </c>
      <c r="E19" s="67">
        <v>-3.2842000912170901</v>
      </c>
      <c r="F19" s="67">
        <v>-4.1206790609094304</v>
      </c>
      <c r="G19" s="4" t="s">
        <v>829</v>
      </c>
    </row>
    <row r="20" spans="1:7" x14ac:dyDescent="0.3">
      <c r="A20" s="7" t="s">
        <v>806</v>
      </c>
      <c r="B20" s="7" t="s">
        <v>32</v>
      </c>
      <c r="C20" s="64">
        <v>38.1</v>
      </c>
      <c r="D20" s="64">
        <v>-8.2306039877888502</v>
      </c>
      <c r="E20" s="64">
        <v>-5.4748878836712702</v>
      </c>
      <c r="F20" s="64">
        <v>-6.8768121532601798</v>
      </c>
      <c r="G20" s="7" t="s">
        <v>828</v>
      </c>
    </row>
    <row r="21" spans="1:7" x14ac:dyDescent="0.3">
      <c r="A21" s="7" t="s">
        <v>806</v>
      </c>
      <c r="B21" s="7" t="s">
        <v>32</v>
      </c>
      <c r="C21" s="64">
        <v>22</v>
      </c>
      <c r="D21" s="64">
        <v>-5.1479293240689401</v>
      </c>
      <c r="E21" s="64">
        <v>-1.1340100312963799</v>
      </c>
      <c r="F21" s="64">
        <v>-3.0776056770808</v>
      </c>
      <c r="G21" s="7" t="s">
        <v>829</v>
      </c>
    </row>
    <row r="22" spans="1:7" x14ac:dyDescent="0.3">
      <c r="A22" s="7" t="s">
        <v>811</v>
      </c>
      <c r="B22" s="7" t="s">
        <v>32</v>
      </c>
      <c r="C22" s="64">
        <v>35.6</v>
      </c>
      <c r="D22" s="64">
        <v>-5.1282003059205303</v>
      </c>
      <c r="E22" s="64">
        <v>-3.04723463251635</v>
      </c>
      <c r="F22" s="64">
        <v>-4.2283442401776004</v>
      </c>
      <c r="G22" s="7" t="s">
        <v>828</v>
      </c>
    </row>
    <row r="23" spans="1:7" x14ac:dyDescent="0.3">
      <c r="A23" s="7" t="s">
        <v>811</v>
      </c>
      <c r="B23" s="7" t="s">
        <v>32</v>
      </c>
      <c r="C23" s="64">
        <v>14.4</v>
      </c>
      <c r="D23" s="64">
        <v>-1.6101005288108201</v>
      </c>
      <c r="E23" s="64">
        <v>1.8978156909492699E-2</v>
      </c>
      <c r="F23" s="64">
        <v>-0.90669967085204095</v>
      </c>
      <c r="G23" s="7" t="s">
        <v>829</v>
      </c>
    </row>
    <row r="24" spans="1:7" x14ac:dyDescent="0.3">
      <c r="A24" s="65" t="s">
        <v>812</v>
      </c>
      <c r="B24" s="65" t="s">
        <v>32</v>
      </c>
      <c r="C24" s="66">
        <v>22.2</v>
      </c>
      <c r="D24" s="66">
        <v>-8.3446580687261793</v>
      </c>
      <c r="E24" s="66">
        <v>-6.2728515054780702</v>
      </c>
      <c r="F24" s="66">
        <v>-7.4713449773348097</v>
      </c>
      <c r="G24" s="65" t="s">
        <v>828</v>
      </c>
    </row>
    <row r="25" spans="1:7" x14ac:dyDescent="0.3">
      <c r="A25" s="65" t="s">
        <v>812</v>
      </c>
      <c r="B25" s="65" t="s">
        <v>32</v>
      </c>
      <c r="C25" s="66">
        <v>41.2</v>
      </c>
      <c r="D25" s="66">
        <v>-5.6093115674596996</v>
      </c>
      <c r="E25" s="66">
        <v>-3.51571433599061</v>
      </c>
      <c r="F25" s="66">
        <v>-4.5777518457681099</v>
      </c>
      <c r="G25" s="65" t="s">
        <v>829</v>
      </c>
    </row>
    <row r="26" spans="1:7" x14ac:dyDescent="0.3">
      <c r="A26" s="65" t="s">
        <v>796</v>
      </c>
      <c r="B26" s="65" t="s">
        <v>20</v>
      </c>
      <c r="C26" s="66">
        <v>35.5</v>
      </c>
      <c r="D26" s="66">
        <v>-12.3827529197789</v>
      </c>
      <c r="E26" s="66">
        <v>-8.3609004392409201</v>
      </c>
      <c r="F26" s="66">
        <v>-10.3799902158284</v>
      </c>
      <c r="G26" s="65" t="s">
        <v>828</v>
      </c>
    </row>
    <row r="27" spans="1:7" x14ac:dyDescent="0.3">
      <c r="A27" s="65" t="s">
        <v>796</v>
      </c>
      <c r="B27" s="65" t="s">
        <v>20</v>
      </c>
      <c r="C27" s="66">
        <v>44.7</v>
      </c>
      <c r="D27" s="66">
        <v>-6.7466624551479697</v>
      </c>
      <c r="E27" s="66">
        <v>-3.3561944521745102</v>
      </c>
      <c r="F27" s="66">
        <v>-4.9308394698578901</v>
      </c>
      <c r="G27" s="65" t="s">
        <v>829</v>
      </c>
    </row>
    <row r="28" spans="1:7" x14ac:dyDescent="0.3">
      <c r="A28" s="65" t="s">
        <v>779</v>
      </c>
      <c r="B28" s="65">
        <v>20</v>
      </c>
      <c r="C28" s="66">
        <v>28.87</v>
      </c>
      <c r="D28" s="66">
        <v>-7.18594463593434</v>
      </c>
      <c r="E28" s="66">
        <v>-5.0271960664231097</v>
      </c>
      <c r="F28" s="66">
        <v>-6.13692818898343</v>
      </c>
      <c r="G28" s="65" t="s">
        <v>828</v>
      </c>
    </row>
    <row r="29" spans="1:7" x14ac:dyDescent="0.3">
      <c r="A29" s="65" t="s">
        <v>780</v>
      </c>
      <c r="B29" s="65">
        <v>20</v>
      </c>
      <c r="C29" s="66">
        <v>37.299999999999997</v>
      </c>
      <c r="D29" s="66">
        <v>-9.8111766773192102</v>
      </c>
      <c r="E29" s="66">
        <v>-6.2091060193135101</v>
      </c>
      <c r="F29" s="66">
        <v>-8.0387393899636699</v>
      </c>
      <c r="G29" s="65" t="s">
        <v>828</v>
      </c>
    </row>
    <row r="30" spans="1:7" x14ac:dyDescent="0.3">
      <c r="A30" s="7" t="s">
        <v>780</v>
      </c>
      <c r="B30" s="7">
        <v>20</v>
      </c>
      <c r="C30" s="64">
        <v>11.3</v>
      </c>
      <c r="D30" s="64">
        <v>-2.8371580247853201</v>
      </c>
      <c r="E30" s="64">
        <v>0.73609336392938396</v>
      </c>
      <c r="F30" s="64">
        <v>-1.2984715758757199</v>
      </c>
      <c r="G30" s="7" t="s">
        <v>829</v>
      </c>
    </row>
    <row r="31" spans="1:7" x14ac:dyDescent="0.3">
      <c r="A31" s="7" t="s">
        <v>788</v>
      </c>
      <c r="B31" s="7" t="s">
        <v>20</v>
      </c>
      <c r="C31" s="64">
        <v>20.9</v>
      </c>
      <c r="D31" s="64">
        <v>-9.6092041212237707</v>
      </c>
      <c r="E31" s="64">
        <v>-7.9628028526757202</v>
      </c>
      <c r="F31" s="64">
        <v>-8.7168774982184907</v>
      </c>
      <c r="G31" s="7" t="s">
        <v>828</v>
      </c>
    </row>
    <row r="32" spans="1:7" x14ac:dyDescent="0.3">
      <c r="A32" s="65" t="s">
        <v>788</v>
      </c>
      <c r="B32" s="65" t="s">
        <v>20</v>
      </c>
      <c r="C32" s="66">
        <v>8.1999999999999993</v>
      </c>
      <c r="D32" s="66">
        <v>-2.4979357959024</v>
      </c>
      <c r="E32" s="66">
        <v>-0.29753221178080203</v>
      </c>
      <c r="F32" s="66">
        <v>-1.3466488643329699</v>
      </c>
      <c r="G32" s="65" t="s">
        <v>829</v>
      </c>
    </row>
    <row r="33" spans="1:7" x14ac:dyDescent="0.3">
      <c r="A33" s="65" t="s">
        <v>789</v>
      </c>
      <c r="B33" s="65" t="s">
        <v>20</v>
      </c>
      <c r="C33" s="66">
        <v>32.9</v>
      </c>
      <c r="D33" s="66">
        <v>-9.1819818800870507</v>
      </c>
      <c r="E33" s="66">
        <v>-7.3149629915543599</v>
      </c>
      <c r="F33" s="66">
        <v>-8.2726130054847307</v>
      </c>
      <c r="G33" s="65" t="s">
        <v>828</v>
      </c>
    </row>
    <row r="34" spans="1:7" x14ac:dyDescent="0.3">
      <c r="A34" s="65" t="s">
        <v>790</v>
      </c>
      <c r="B34" s="65" t="s">
        <v>20</v>
      </c>
      <c r="C34" s="66">
        <v>14.4</v>
      </c>
      <c r="D34" s="66">
        <v>-9.9422816460754007</v>
      </c>
      <c r="E34" s="66">
        <v>-6.3891389515001897</v>
      </c>
      <c r="F34" s="66">
        <v>-7.89282138103062</v>
      </c>
      <c r="G34" s="65" t="s">
        <v>828</v>
      </c>
    </row>
    <row r="35" spans="1:7" x14ac:dyDescent="0.3">
      <c r="A35" s="65" t="s">
        <v>791</v>
      </c>
      <c r="B35" s="65" t="s">
        <v>22</v>
      </c>
      <c r="C35" s="66">
        <v>10.4</v>
      </c>
      <c r="D35" s="66">
        <v>-5.7532447725361999</v>
      </c>
      <c r="E35" s="66">
        <v>-3.9252807885095802</v>
      </c>
      <c r="F35" s="66">
        <v>-4.7266262995928798</v>
      </c>
      <c r="G35" s="65" t="s">
        <v>829</v>
      </c>
    </row>
    <row r="36" spans="1:7" x14ac:dyDescent="0.3">
      <c r="A36" s="65" t="s">
        <v>793</v>
      </c>
      <c r="B36" s="65" t="s">
        <v>22</v>
      </c>
      <c r="C36" s="66">
        <v>17.7</v>
      </c>
      <c r="D36" s="66">
        <v>-9.2543866446491503</v>
      </c>
      <c r="E36" s="66">
        <v>-6.5475749345291803</v>
      </c>
      <c r="F36" s="66">
        <v>-8.2016299513424702</v>
      </c>
      <c r="G36" s="65" t="s">
        <v>828</v>
      </c>
    </row>
    <row r="37" spans="1:7" x14ac:dyDescent="0.3">
      <c r="A37" s="65" t="s">
        <v>794</v>
      </c>
      <c r="B37" s="65" t="s">
        <v>22</v>
      </c>
      <c r="C37" s="66">
        <v>18.8</v>
      </c>
      <c r="D37" s="66">
        <v>-7.9390608551264199</v>
      </c>
      <c r="E37" s="66">
        <v>-6.1818749400055797</v>
      </c>
      <c r="F37" s="66">
        <v>-6.9297620339085801</v>
      </c>
      <c r="G37" s="65" t="s">
        <v>828</v>
      </c>
    </row>
    <row r="38" spans="1:7" x14ac:dyDescent="0.3">
      <c r="A38" s="65" t="s">
        <v>794</v>
      </c>
      <c r="B38" s="65" t="s">
        <v>22</v>
      </c>
      <c r="C38" s="66">
        <v>39.700000000000003</v>
      </c>
      <c r="D38" s="66">
        <v>-5.04512371976426</v>
      </c>
      <c r="E38" s="66">
        <v>-3.61591842112683</v>
      </c>
      <c r="F38" s="66">
        <v>-4.2509624403501904</v>
      </c>
      <c r="G38" s="65" t="s">
        <v>829</v>
      </c>
    </row>
    <row r="39" spans="1:7" x14ac:dyDescent="0.3">
      <c r="A39" s="65" t="s">
        <v>781</v>
      </c>
      <c r="B39" s="65">
        <v>20</v>
      </c>
      <c r="C39" s="66">
        <v>8.3000000000000007</v>
      </c>
      <c r="D39" s="66">
        <v>-8.4090459217942204</v>
      </c>
      <c r="E39" s="66">
        <v>-6.4442910787011503</v>
      </c>
      <c r="F39" s="66">
        <v>-7.4790920310111897</v>
      </c>
      <c r="G39" s="65" t="s">
        <v>828</v>
      </c>
    </row>
    <row r="40" spans="1:7" x14ac:dyDescent="0.3">
      <c r="A40" s="65" t="s">
        <v>781</v>
      </c>
      <c r="B40" s="65">
        <v>20</v>
      </c>
      <c r="C40" s="66">
        <v>29.1</v>
      </c>
      <c r="D40" s="66">
        <v>-4.8815633010459996</v>
      </c>
      <c r="E40" s="66">
        <v>-3.2436512430697801</v>
      </c>
      <c r="F40" s="66">
        <v>-4.0913426993126398</v>
      </c>
      <c r="G40" s="65" t="s">
        <v>829</v>
      </c>
    </row>
    <row r="41" spans="1:7" x14ac:dyDescent="0.3">
      <c r="A41" s="65" t="s">
        <v>784</v>
      </c>
      <c r="B41" s="65" t="s">
        <v>703</v>
      </c>
      <c r="C41" s="66">
        <v>6.1</v>
      </c>
      <c r="D41" s="66">
        <v>-9.8753940687521897</v>
      </c>
      <c r="E41" s="66">
        <v>-7.3304095950307397</v>
      </c>
      <c r="F41" s="66">
        <v>-8.5642729257290497</v>
      </c>
      <c r="G41" s="65" t="s">
        <v>828</v>
      </c>
    </row>
    <row r="42" spans="1:7" x14ac:dyDescent="0.3">
      <c r="A42" s="65" t="s">
        <v>784</v>
      </c>
      <c r="B42" s="65" t="s">
        <v>703</v>
      </c>
      <c r="C42" s="66">
        <v>28.7</v>
      </c>
      <c r="D42" s="66">
        <v>-2.93891262893177</v>
      </c>
      <c r="E42" s="66">
        <v>-1.27577814116718</v>
      </c>
      <c r="F42" s="66">
        <v>-2.0880683286545199</v>
      </c>
      <c r="G42" s="65" t="s">
        <v>829</v>
      </c>
    </row>
    <row r="43" spans="1:7" x14ac:dyDescent="0.3">
      <c r="A43" s="65" t="s">
        <v>785</v>
      </c>
      <c r="B43" s="65" t="s">
        <v>703</v>
      </c>
      <c r="C43" s="66">
        <v>11.1</v>
      </c>
      <c r="D43" s="66">
        <v>-7.7598395230566801</v>
      </c>
      <c r="E43" s="66">
        <v>-6.0216044782184204</v>
      </c>
      <c r="F43" s="66">
        <v>-6.9025672324675398</v>
      </c>
      <c r="G43" s="65" t="s">
        <v>828</v>
      </c>
    </row>
    <row r="44" spans="1:7" x14ac:dyDescent="0.3">
      <c r="A44" s="65" t="s">
        <v>785</v>
      </c>
      <c r="B44" s="65" t="s">
        <v>703</v>
      </c>
      <c r="C44" s="66">
        <v>31.2</v>
      </c>
      <c r="D44" s="66">
        <v>-4.7156611875896797</v>
      </c>
      <c r="E44" s="66">
        <v>-3.0399504185168702</v>
      </c>
      <c r="F44" s="66">
        <v>-3.7930450048051099</v>
      </c>
      <c r="G44" s="65" t="s">
        <v>829</v>
      </c>
    </row>
    <row r="45" spans="1:7" x14ac:dyDescent="0.3">
      <c r="A45" s="65" t="s">
        <v>786</v>
      </c>
      <c r="B45" s="65" t="s">
        <v>703</v>
      </c>
      <c r="C45" s="66">
        <v>31.7</v>
      </c>
      <c r="D45" s="66">
        <v>-10.3033084152105</v>
      </c>
      <c r="E45" s="66">
        <v>-6.7832367660033999</v>
      </c>
      <c r="F45" s="66">
        <v>-8.5238013582499494</v>
      </c>
      <c r="G45" s="65" t="s">
        <v>828</v>
      </c>
    </row>
    <row r="46" spans="1:7" x14ac:dyDescent="0.3">
      <c r="A46" s="65" t="s">
        <v>786</v>
      </c>
      <c r="B46" s="65" t="s">
        <v>703</v>
      </c>
      <c r="C46" s="66">
        <v>22.5</v>
      </c>
      <c r="D46" s="66">
        <v>-4.2072802207887499</v>
      </c>
      <c r="E46" s="66">
        <v>-1.49539826748402</v>
      </c>
      <c r="F46" s="66">
        <v>-2.8217904918097498</v>
      </c>
      <c r="G46" s="65" t="s">
        <v>829</v>
      </c>
    </row>
    <row r="47" spans="1:7" x14ac:dyDescent="0.3">
      <c r="A47" s="65" t="s">
        <v>818</v>
      </c>
      <c r="B47" s="65" t="s">
        <v>12</v>
      </c>
      <c r="C47" s="66">
        <v>14.9</v>
      </c>
      <c r="D47" s="66">
        <v>-12.321798060000001</v>
      </c>
      <c r="E47" s="66">
        <v>-8.2773900129999998</v>
      </c>
      <c r="F47" s="66">
        <v>-10.103780690000001</v>
      </c>
      <c r="G47" s="65" t="s">
        <v>828</v>
      </c>
    </row>
    <row r="48" spans="1:7" x14ac:dyDescent="0.3">
      <c r="A48" s="65" t="s">
        <v>818</v>
      </c>
      <c r="B48" s="65" t="s">
        <v>12</v>
      </c>
      <c r="C48" s="66">
        <v>28</v>
      </c>
      <c r="D48" s="66">
        <v>-5.0743952459999999</v>
      </c>
      <c r="E48" s="66">
        <v>-1.313666515</v>
      </c>
      <c r="F48" s="66">
        <v>-3.1071199059999999</v>
      </c>
      <c r="G48" s="65" t="s">
        <v>829</v>
      </c>
    </row>
    <row r="49" spans="1:7" x14ac:dyDescent="0.3">
      <c r="A49" s="65" t="s">
        <v>819</v>
      </c>
      <c r="B49" s="65" t="s">
        <v>12</v>
      </c>
      <c r="C49" s="66">
        <v>32.200000000000003</v>
      </c>
      <c r="D49" s="66">
        <v>-8.5968116630000004</v>
      </c>
      <c r="E49" s="66">
        <v>-6.7363290859999996</v>
      </c>
      <c r="F49" s="66">
        <v>-7.677380791</v>
      </c>
      <c r="G49" s="65" t="s">
        <v>828</v>
      </c>
    </row>
    <row r="50" spans="1:7" x14ac:dyDescent="0.3">
      <c r="A50" s="65" t="s">
        <v>819</v>
      </c>
      <c r="B50" s="65" t="s">
        <v>12</v>
      </c>
      <c r="C50" s="66">
        <v>12.7</v>
      </c>
      <c r="D50" s="66">
        <v>-2.1386220489999999</v>
      </c>
      <c r="E50" s="66">
        <v>0.17673799800000001</v>
      </c>
      <c r="F50" s="66">
        <v>-0.84454237300000001</v>
      </c>
      <c r="G50" s="65" t="s">
        <v>829</v>
      </c>
    </row>
    <row r="51" spans="1:7" x14ac:dyDescent="0.3">
      <c r="A51" s="65" t="s">
        <v>819</v>
      </c>
      <c r="B51" s="65" t="s">
        <v>12</v>
      </c>
      <c r="C51" s="66">
        <v>52.4</v>
      </c>
      <c r="D51" s="66">
        <v>-4.0826454950000004</v>
      </c>
      <c r="E51" s="66">
        <v>-2.0931546700000001</v>
      </c>
      <c r="F51" s="66">
        <v>-3.0225603059999999</v>
      </c>
      <c r="G51" s="65" t="s">
        <v>829</v>
      </c>
    </row>
    <row r="52" spans="1:7" x14ac:dyDescent="0.3">
      <c r="A52" s="65" t="s">
        <v>772</v>
      </c>
      <c r="B52" s="65" t="s">
        <v>51</v>
      </c>
      <c r="C52" s="66">
        <v>7.9</v>
      </c>
      <c r="D52" s="66">
        <v>-11.1273441341108</v>
      </c>
      <c r="E52" s="66">
        <v>-8.72973095573035</v>
      </c>
      <c r="F52" s="66">
        <v>-9.83245155855988</v>
      </c>
      <c r="G52" s="65" t="s">
        <v>828</v>
      </c>
    </row>
    <row r="53" spans="1:7" x14ac:dyDescent="0.3">
      <c r="A53" s="65" t="s">
        <v>772</v>
      </c>
      <c r="B53" s="65" t="s">
        <v>51</v>
      </c>
      <c r="C53" s="66">
        <v>34.9</v>
      </c>
      <c r="D53" s="66">
        <v>-5.1604629886270503</v>
      </c>
      <c r="E53" s="66">
        <v>-3.77028273085745</v>
      </c>
      <c r="F53" s="66">
        <v>-4.5085538089195598</v>
      </c>
      <c r="G53" s="65" t="s">
        <v>829</v>
      </c>
    </row>
    <row r="54" spans="1:7" x14ac:dyDescent="0.3">
      <c r="A54" s="65" t="s">
        <v>773</v>
      </c>
      <c r="B54" s="65" t="s">
        <v>51</v>
      </c>
      <c r="C54" s="65">
        <v>2.9</v>
      </c>
      <c r="D54" s="66">
        <v>-6.7917366609538004</v>
      </c>
      <c r="E54" s="66">
        <v>-5.6732281498309503</v>
      </c>
      <c r="F54" s="66">
        <v>-6.1947884042401897</v>
      </c>
      <c r="G54" s="65" t="s">
        <v>828</v>
      </c>
    </row>
    <row r="55" spans="1:7" x14ac:dyDescent="0.3">
      <c r="A55" s="65" t="s">
        <v>773</v>
      </c>
      <c r="B55" s="65" t="s">
        <v>51</v>
      </c>
      <c r="C55" s="65">
        <v>31.2</v>
      </c>
      <c r="D55" s="66">
        <v>-4.3959982852525599</v>
      </c>
      <c r="E55" s="66">
        <v>-0.740828071271454</v>
      </c>
      <c r="F55" s="66">
        <v>-2.6536108517132302</v>
      </c>
      <c r="G55" s="65" t="s">
        <v>829</v>
      </c>
    </row>
    <row r="56" spans="1:7" x14ac:dyDescent="0.3">
      <c r="A56" s="65" t="s">
        <v>774</v>
      </c>
      <c r="B56" s="65" t="s">
        <v>51</v>
      </c>
      <c r="C56" s="65">
        <v>6.6</v>
      </c>
      <c r="D56" s="66">
        <v>-10.7985084505667</v>
      </c>
      <c r="E56" s="66">
        <v>-8.1267955346123806</v>
      </c>
      <c r="F56" s="66">
        <v>-9.2492861657324994</v>
      </c>
      <c r="G56" s="65" t="s">
        <v>828</v>
      </c>
    </row>
    <row r="57" spans="1:7" x14ac:dyDescent="0.3">
      <c r="A57" s="65" t="s">
        <v>774</v>
      </c>
      <c r="B57" s="65" t="s">
        <v>51</v>
      </c>
      <c r="C57" s="65">
        <v>20.7</v>
      </c>
      <c r="D57" s="66">
        <v>-3.92775114493642</v>
      </c>
      <c r="E57" s="66">
        <v>-1.20390208917061</v>
      </c>
      <c r="F57" s="66">
        <v>-2.6457724253430102</v>
      </c>
      <c r="G57" s="65" t="s">
        <v>829</v>
      </c>
    </row>
    <row r="58" spans="1:7" x14ac:dyDescent="0.3">
      <c r="A58" s="65" t="s">
        <v>775</v>
      </c>
      <c r="B58" s="65" t="s">
        <v>51</v>
      </c>
      <c r="C58" s="65">
        <v>7.9</v>
      </c>
      <c r="D58" s="66">
        <v>-10.749665012529499</v>
      </c>
      <c r="E58" s="66">
        <v>-8.4311334763555408</v>
      </c>
      <c r="F58" s="66">
        <v>-9.5464778258253897</v>
      </c>
      <c r="G58" s="65" t="s">
        <v>828</v>
      </c>
    </row>
    <row r="59" spans="1:7" x14ac:dyDescent="0.3">
      <c r="A59" s="65" t="s">
        <v>775</v>
      </c>
      <c r="B59" s="65" t="s">
        <v>51</v>
      </c>
      <c r="C59" s="66">
        <v>20.2</v>
      </c>
      <c r="D59" s="66">
        <v>-3.6771964899282898</v>
      </c>
      <c r="E59" s="66">
        <v>-1.36601081166167</v>
      </c>
      <c r="F59" s="66">
        <v>-2.62682069583808</v>
      </c>
      <c r="G59" s="65" t="s">
        <v>829</v>
      </c>
    </row>
    <row r="60" spans="1:7" x14ac:dyDescent="0.3">
      <c r="A60" s="65" t="s">
        <v>776</v>
      </c>
      <c r="B60" s="65" t="s">
        <v>12</v>
      </c>
      <c r="C60" s="66">
        <v>10.3</v>
      </c>
      <c r="D60" s="66">
        <v>-12.891881677134499</v>
      </c>
      <c r="E60" s="66">
        <v>-10.248847552323101</v>
      </c>
      <c r="F60" s="66">
        <v>-11.568484307620899</v>
      </c>
      <c r="G60" s="65" t="s">
        <v>828</v>
      </c>
    </row>
    <row r="61" spans="1:7" x14ac:dyDescent="0.3">
      <c r="A61" s="65" t="s">
        <v>776</v>
      </c>
      <c r="B61" s="65" t="s">
        <v>12</v>
      </c>
      <c r="C61" s="66">
        <v>19.3</v>
      </c>
      <c r="D61" s="66">
        <v>-4.0878369207569198</v>
      </c>
      <c r="E61" s="66">
        <v>-1.6796474753842201</v>
      </c>
      <c r="F61" s="66">
        <v>-2.9579929019767501</v>
      </c>
      <c r="G61" s="65" t="s">
        <v>829</v>
      </c>
    </row>
    <row r="62" spans="1:7" x14ac:dyDescent="0.3">
      <c r="A62" s="65" t="s">
        <v>777</v>
      </c>
      <c r="B62" s="65" t="s">
        <v>14</v>
      </c>
      <c r="C62" s="66">
        <v>15.6</v>
      </c>
      <c r="D62" s="66">
        <v>-14.201809528503199</v>
      </c>
      <c r="E62" s="66">
        <v>-11.588594880586299</v>
      </c>
      <c r="F62" s="66">
        <v>-12.7501217412886</v>
      </c>
      <c r="G62" s="65" t="s">
        <v>828</v>
      </c>
    </row>
    <row r="63" spans="1:7" x14ac:dyDescent="0.3">
      <c r="A63" s="65" t="s">
        <v>777</v>
      </c>
      <c r="B63" s="65" t="s">
        <v>14</v>
      </c>
      <c r="C63" s="66">
        <v>23.2</v>
      </c>
      <c r="D63" s="66">
        <v>-4.4329089040227299</v>
      </c>
      <c r="E63" s="66">
        <v>-2.5022104085884598</v>
      </c>
      <c r="F63" s="66">
        <v>-3.4903384724575801</v>
      </c>
      <c r="G63" s="65" t="s">
        <v>829</v>
      </c>
    </row>
    <row r="64" spans="1:7" x14ac:dyDescent="0.3">
      <c r="A64" s="65" t="s">
        <v>778</v>
      </c>
      <c r="B64" s="65" t="s">
        <v>14</v>
      </c>
      <c r="C64" s="66">
        <v>32.700000000000003</v>
      </c>
      <c r="D64" s="66">
        <v>-7.9920364662744596</v>
      </c>
      <c r="E64" s="66">
        <v>-5.8445311120365897</v>
      </c>
      <c r="F64" s="66">
        <v>-6.8995024225275596</v>
      </c>
      <c r="G64" s="65" t="s">
        <v>828</v>
      </c>
    </row>
    <row r="65" spans="1:7" x14ac:dyDescent="0.3">
      <c r="A65" s="65" t="s">
        <v>778</v>
      </c>
      <c r="B65" s="65" t="s">
        <v>14</v>
      </c>
      <c r="C65" s="66">
        <v>13.3</v>
      </c>
      <c r="D65" s="66">
        <v>-2.7053696536213998</v>
      </c>
      <c r="E65" s="66">
        <v>-0.145072428076085</v>
      </c>
      <c r="F65" s="66">
        <v>-1.4604151531184499</v>
      </c>
      <c r="G65" s="65" t="s">
        <v>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4516-274D-49BA-8F28-0703C21127AB}">
  <dimension ref="A1:BI201"/>
  <sheetViews>
    <sheetView zoomScale="55" zoomScaleNormal="55" workbookViewId="0"/>
  </sheetViews>
  <sheetFormatPr defaultColWidth="10.85546875" defaultRowHeight="16.5" x14ac:dyDescent="0.3"/>
  <cols>
    <col min="1" max="3" width="9.85546875" style="7" customWidth="1"/>
    <col min="4" max="4" width="19.140625" style="7" bestFit="1" customWidth="1"/>
    <col min="5" max="5" width="13.28515625" style="68" customWidth="1"/>
    <col min="6" max="7" width="13.42578125" style="68" customWidth="1"/>
    <col min="8" max="9" width="13.42578125" style="7" customWidth="1"/>
    <col min="10" max="10" width="13.42578125" style="68" customWidth="1"/>
    <col min="11" max="11" width="13.42578125" style="7" customWidth="1"/>
    <col min="12" max="12" width="13.42578125" style="68" customWidth="1"/>
    <col min="13" max="14" width="13.42578125" style="7" customWidth="1"/>
    <col min="15" max="61" width="10.85546875" style="7"/>
    <col min="62" max="16384" width="10.85546875" style="68"/>
  </cols>
  <sheetData>
    <row r="1" spans="1:61" s="7" customFormat="1" x14ac:dyDescent="0.3"/>
    <row r="2" spans="1:61" s="124" customFormat="1" ht="23.25" x14ac:dyDescent="0.35">
      <c r="A2" s="123" t="s">
        <v>906</v>
      </c>
    </row>
    <row r="3" spans="1:61" s="7" customFormat="1" x14ac:dyDescent="0.3"/>
    <row r="4" spans="1:61" s="71" customFormat="1" ht="60.75" customHeight="1" x14ac:dyDescent="0.25">
      <c r="A4" s="119" t="s">
        <v>919</v>
      </c>
      <c r="B4" s="119" t="s">
        <v>833</v>
      </c>
      <c r="C4" s="119" t="s">
        <v>41</v>
      </c>
      <c r="D4" s="119" t="s">
        <v>862</v>
      </c>
      <c r="E4" s="119" t="s">
        <v>923</v>
      </c>
      <c r="F4" s="119" t="s">
        <v>45</v>
      </c>
      <c r="G4" s="70" t="s">
        <v>46</v>
      </c>
      <c r="H4" s="119" t="s">
        <v>907</v>
      </c>
      <c r="I4" s="119" t="s">
        <v>921</v>
      </c>
      <c r="J4" s="70" t="s">
        <v>922</v>
      </c>
      <c r="K4" s="119" t="s">
        <v>36</v>
      </c>
      <c r="L4" s="70" t="s">
        <v>920</v>
      </c>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x14ac:dyDescent="0.3">
      <c r="A5" s="7" t="s">
        <v>772</v>
      </c>
      <c r="B5" s="7" t="s">
        <v>51</v>
      </c>
      <c r="C5" s="7" t="s">
        <v>908</v>
      </c>
      <c r="D5" s="65"/>
      <c r="E5" s="15">
        <v>-6.3049999999999997</v>
      </c>
      <c r="F5" s="15">
        <f t="shared" ref="F5:F11" si="0">(E5+29.99)/0.97001</f>
        <v>24.417274048721143</v>
      </c>
      <c r="G5" s="73">
        <f t="shared" ref="G5:G11" si="1">(0.941*F5)- 7.16</f>
        <v>15.816654879846595</v>
      </c>
      <c r="H5" s="15">
        <f t="shared" ref="H5:H11" si="2">(G5-22.36)/0.78</f>
        <v>-8.3889040001966713</v>
      </c>
      <c r="I5" s="15">
        <f t="shared" ref="I5:I11" si="3">H5-0.5</f>
        <v>-8.8889040001966713</v>
      </c>
      <c r="J5" s="74">
        <v>2.2999999999999998</v>
      </c>
      <c r="K5" s="15">
        <v>9.4207017229020522</v>
      </c>
      <c r="L5" s="74">
        <v>4.567192390221229</v>
      </c>
      <c r="N5" s="15"/>
      <c r="O5" s="15"/>
    </row>
    <row r="6" spans="1:61" x14ac:dyDescent="0.3">
      <c r="A6" s="7" t="s">
        <v>773</v>
      </c>
      <c r="B6" s="7" t="s">
        <v>51</v>
      </c>
      <c r="C6" s="7" t="s">
        <v>908</v>
      </c>
      <c r="D6" s="65"/>
      <c r="E6" s="15">
        <v>-5.7650000000000006</v>
      </c>
      <c r="F6" s="15">
        <f t="shared" si="0"/>
        <v>24.97396934052226</v>
      </c>
      <c r="G6" s="73">
        <f t="shared" si="1"/>
        <v>16.340505149431443</v>
      </c>
      <c r="H6" s="15">
        <f t="shared" si="2"/>
        <v>-7.7173010904725077</v>
      </c>
      <c r="I6" s="15">
        <f t="shared" si="3"/>
        <v>-8.2173010904725068</v>
      </c>
      <c r="J6" s="74">
        <v>2.2999999999999998</v>
      </c>
      <c r="K6" s="15">
        <v>10.753260213126463</v>
      </c>
      <c r="L6" s="74">
        <v>4.5670056701879975</v>
      </c>
      <c r="N6" s="15"/>
      <c r="O6" s="15"/>
    </row>
    <row r="7" spans="1:61" x14ac:dyDescent="0.3">
      <c r="A7" s="7" t="s">
        <v>774</v>
      </c>
      <c r="B7" s="7" t="s">
        <v>51</v>
      </c>
      <c r="C7" s="7" t="s">
        <v>908</v>
      </c>
      <c r="D7" s="65"/>
      <c r="E7" s="15">
        <v>-6.1950000000000003</v>
      </c>
      <c r="F7" s="15">
        <f t="shared" si="0"/>
        <v>24.530674941495445</v>
      </c>
      <c r="G7" s="73">
        <f t="shared" si="1"/>
        <v>15.923365119947213</v>
      </c>
      <c r="H7" s="15">
        <f t="shared" si="2"/>
        <v>-8.2520960000676737</v>
      </c>
      <c r="I7" s="15">
        <f t="shared" si="3"/>
        <v>-8.7520960000676737</v>
      </c>
      <c r="J7" s="74">
        <v>2.2999999999999998</v>
      </c>
      <c r="K7" s="15">
        <v>9.6921488227625829</v>
      </c>
      <c r="L7" s="74">
        <v>4.5671196557226992</v>
      </c>
      <c r="N7" s="15"/>
      <c r="O7" s="15"/>
    </row>
    <row r="8" spans="1:61" x14ac:dyDescent="0.3">
      <c r="A8" s="7" t="s">
        <v>775</v>
      </c>
      <c r="B8" s="7" t="s">
        <v>51</v>
      </c>
      <c r="C8" s="7" t="s">
        <v>908</v>
      </c>
      <c r="D8" s="65"/>
      <c r="E8" s="15">
        <v>-5.0199999999999996</v>
      </c>
      <c r="F8" s="15">
        <f t="shared" si="0"/>
        <v>25.742002659766392</v>
      </c>
      <c r="G8" s="73">
        <f t="shared" si="1"/>
        <v>17.063224502840175</v>
      </c>
      <c r="H8" s="15">
        <f t="shared" si="2"/>
        <v>-6.7907378168715695</v>
      </c>
      <c r="I8" s="15">
        <f t="shared" si="3"/>
        <v>-7.2907378168715695</v>
      </c>
      <c r="J8" s="74">
        <v>2.2999999999999998</v>
      </c>
      <c r="K8" s="15">
        <v>12.591697389454596</v>
      </c>
      <c r="L8" s="74">
        <v>4.5674503581709951</v>
      </c>
      <c r="N8" s="15"/>
      <c r="O8" s="15"/>
    </row>
    <row r="9" spans="1:61" x14ac:dyDescent="0.3">
      <c r="A9" s="7" t="s">
        <v>776</v>
      </c>
      <c r="B9" s="7" t="s">
        <v>12</v>
      </c>
      <c r="C9" s="7" t="s">
        <v>908</v>
      </c>
      <c r="D9" s="65"/>
      <c r="E9" s="15">
        <v>-5.62</v>
      </c>
      <c r="F9" s="15">
        <f t="shared" si="0"/>
        <v>25.123452335542929</v>
      </c>
      <c r="G9" s="73">
        <f t="shared" si="1"/>
        <v>16.481168647745896</v>
      </c>
      <c r="H9" s="15">
        <f t="shared" si="2"/>
        <v>-7.5369632721206452</v>
      </c>
      <c r="I9" s="15">
        <f t="shared" si="3"/>
        <v>-8.0369632721206443</v>
      </c>
      <c r="J9" s="74">
        <v>2.2999999999999998</v>
      </c>
      <c r="K9" s="15">
        <v>11.111076844760802</v>
      </c>
      <c r="L9" s="74">
        <v>4.5670283988133988</v>
      </c>
      <c r="N9" s="15"/>
      <c r="O9" s="15"/>
    </row>
    <row r="10" spans="1:61" x14ac:dyDescent="0.3">
      <c r="A10" s="7" t="s">
        <v>777</v>
      </c>
      <c r="B10" s="7" t="s">
        <v>14</v>
      </c>
      <c r="C10" s="7" t="s">
        <v>908</v>
      </c>
      <c r="D10" s="65"/>
      <c r="E10" s="15">
        <v>-6.4550000000000001</v>
      </c>
      <c r="F10" s="15">
        <f t="shared" si="0"/>
        <v>24.262636467665278</v>
      </c>
      <c r="G10" s="73">
        <f t="shared" si="1"/>
        <v>15.671140916073025</v>
      </c>
      <c r="H10" s="15">
        <f t="shared" si="2"/>
        <v>-8.5754603640089417</v>
      </c>
      <c r="I10" s="15">
        <f t="shared" si="3"/>
        <v>-9.0754603640089417</v>
      </c>
      <c r="J10" s="74">
        <v>2.2999999999999998</v>
      </c>
      <c r="K10" s="15">
        <v>9.0505465867286006</v>
      </c>
      <c r="L10" s="74">
        <v>4.5673201813308006</v>
      </c>
      <c r="N10" s="15"/>
      <c r="O10" s="15"/>
    </row>
    <row r="11" spans="1:61" x14ac:dyDescent="0.3">
      <c r="A11" s="7" t="s">
        <v>778</v>
      </c>
      <c r="B11" s="7" t="s">
        <v>14</v>
      </c>
      <c r="C11" s="7" t="s">
        <v>908</v>
      </c>
      <c r="D11" s="65"/>
      <c r="E11" s="15">
        <v>-5.6349999999999998</v>
      </c>
      <c r="F11" s="15">
        <f t="shared" si="0"/>
        <v>25.107988577437343</v>
      </c>
      <c r="G11" s="73">
        <f t="shared" si="1"/>
        <v>16.46661725136854</v>
      </c>
      <c r="H11" s="15">
        <f t="shared" si="2"/>
        <v>-7.555618908501871</v>
      </c>
      <c r="I11" s="15">
        <f t="shared" si="3"/>
        <v>-8.0556189085018701</v>
      </c>
      <c r="J11" s="74">
        <v>2.2999999999999998</v>
      </c>
      <c r="K11" s="15">
        <v>11.07406133114346</v>
      </c>
      <c r="L11" s="74">
        <v>4.5670246170152033</v>
      </c>
      <c r="N11" s="15"/>
      <c r="O11" s="15"/>
    </row>
    <row r="12" spans="1:61" x14ac:dyDescent="0.3">
      <c r="A12" s="7" t="s">
        <v>784</v>
      </c>
      <c r="B12" s="7" t="s">
        <v>700</v>
      </c>
      <c r="C12" s="7" t="s">
        <v>911</v>
      </c>
      <c r="D12" s="65" t="s">
        <v>895</v>
      </c>
      <c r="E12" s="15">
        <v>-5.3641238501434572</v>
      </c>
      <c r="F12" s="15">
        <f>(E12+29.99)/0.97001</f>
        <v>25.387239461300958</v>
      </c>
      <c r="G12" s="73">
        <f>(0.941*F12)- 7.16</f>
        <v>16.729392333084199</v>
      </c>
      <c r="H12" s="15">
        <f>(G12-22.36)/0.78</f>
        <v>-7.2187277780971799</v>
      </c>
      <c r="I12" s="15">
        <f>H12-0.5</f>
        <v>-7.7187277780971799</v>
      </c>
      <c r="J12" s="74">
        <v>2.2999999999999998</v>
      </c>
      <c r="K12" s="15">
        <v>11.742502652052043</v>
      </c>
      <c r="L12" s="74">
        <v>4.5671437567700188</v>
      </c>
      <c r="N12" s="15"/>
      <c r="O12" s="15"/>
    </row>
    <row r="13" spans="1:61" x14ac:dyDescent="0.3">
      <c r="A13" s="7" t="s">
        <v>785</v>
      </c>
      <c r="B13" s="7" t="s">
        <v>700</v>
      </c>
      <c r="C13" s="7" t="s">
        <v>912</v>
      </c>
      <c r="D13" s="65" t="s">
        <v>895</v>
      </c>
      <c r="E13" s="15">
        <v>-5.0341781074878167</v>
      </c>
      <c r="F13" s="15">
        <f>(E13+29.99)/0.97001</f>
        <v>25.727386204793952</v>
      </c>
      <c r="G13" s="73">
        <f>(0.941*F13)- 7.16</f>
        <v>17.049470418711106</v>
      </c>
      <c r="H13" s="15">
        <f>(G13-22.36)/0.78</f>
        <v>-6.8083712580626834</v>
      </c>
      <c r="I13" s="15">
        <f>H13-0.5</f>
        <v>-7.3083712580626834</v>
      </c>
      <c r="J13" s="74">
        <v>2.2999999999999998</v>
      </c>
      <c r="K13" s="15">
        <v>12.556710060735693</v>
      </c>
      <c r="L13" s="74">
        <v>4.5674342948293454</v>
      </c>
      <c r="N13" s="15"/>
      <c r="O13" s="15"/>
    </row>
    <row r="14" spans="1:61" x14ac:dyDescent="0.3">
      <c r="A14" s="7" t="s">
        <v>786</v>
      </c>
      <c r="B14" s="7" t="s">
        <v>700</v>
      </c>
      <c r="C14" s="7" t="s">
        <v>909</v>
      </c>
      <c r="D14" s="65"/>
      <c r="E14" s="15">
        <v>-6.3434958602002656</v>
      </c>
      <c r="F14" s="15">
        <f>(E14+29.99)/0.97001</f>
        <v>24.377588004040916</v>
      </c>
      <c r="G14" s="73">
        <f>(0.941*F14)- 7.16</f>
        <v>15.779310311802501</v>
      </c>
      <c r="H14" s="15">
        <f>(G14-22.14)/0.62</f>
        <v>-10.259176916447581</v>
      </c>
      <c r="I14" s="15">
        <f>H14-0.5</f>
        <v>-10.759176916447581</v>
      </c>
      <c r="J14" s="74">
        <v>2.8</v>
      </c>
      <c r="K14" s="15">
        <v>5.7098064639602564</v>
      </c>
      <c r="L14" s="74">
        <v>5.5608924504271338</v>
      </c>
      <c r="N14" s="15"/>
      <c r="O14" s="15"/>
    </row>
    <row r="15" spans="1:61" x14ac:dyDescent="0.3">
      <c r="A15" s="7" t="s">
        <v>779</v>
      </c>
      <c r="B15" s="7" t="s">
        <v>23</v>
      </c>
      <c r="C15" s="7" t="s">
        <v>909</v>
      </c>
      <c r="D15" s="65" t="s">
        <v>897</v>
      </c>
      <c r="E15" s="15"/>
      <c r="F15" s="15"/>
      <c r="G15" s="73"/>
      <c r="H15" s="15"/>
      <c r="I15" s="15"/>
      <c r="J15" s="74"/>
      <c r="K15" s="15"/>
      <c r="L15" s="74"/>
      <c r="N15" s="15"/>
      <c r="O15" s="15"/>
    </row>
    <row r="16" spans="1:61" x14ac:dyDescent="0.3">
      <c r="A16" s="7" t="s">
        <v>780</v>
      </c>
      <c r="B16" s="7" t="s">
        <v>23</v>
      </c>
      <c r="C16" s="7" t="s">
        <v>909</v>
      </c>
      <c r="D16" s="65"/>
      <c r="E16" s="15">
        <v>-5.0705999999999998</v>
      </c>
      <c r="F16" s="15">
        <f t="shared" ref="F16:F23" si="4">(E16+29.99)/0.97001</f>
        <v>25.689838249090215</v>
      </c>
      <c r="G16" s="73">
        <f t="shared" ref="G16:G23" si="5">(0.941*F16)- 7.16</f>
        <v>17.014137792393893</v>
      </c>
      <c r="H16" s="15">
        <f>(G16-22.14)/0.62</f>
        <v>-8.2675196896872709</v>
      </c>
      <c r="I16" s="15">
        <f t="shared" ref="I16:I23" si="6">H16-0.5</f>
        <v>-8.7675196896872709</v>
      </c>
      <c r="J16" s="74">
        <v>2.8</v>
      </c>
      <c r="K16" s="15">
        <v>9.6615459646516459</v>
      </c>
      <c r="L16" s="74">
        <v>5.5585594221098908</v>
      </c>
      <c r="N16" s="15"/>
      <c r="O16" s="15"/>
    </row>
    <row r="17" spans="1:15" x14ac:dyDescent="0.3">
      <c r="A17" s="7" t="s">
        <v>781</v>
      </c>
      <c r="B17" s="7" t="s">
        <v>23</v>
      </c>
      <c r="C17" s="7" t="s">
        <v>910</v>
      </c>
      <c r="D17" s="65"/>
      <c r="E17" s="15">
        <v>-5.5791905262674506</v>
      </c>
      <c r="F17" s="15">
        <f t="shared" si="4"/>
        <v>25.165523524224028</v>
      </c>
      <c r="G17" s="73">
        <f t="shared" si="5"/>
        <v>16.52075763629481</v>
      </c>
      <c r="H17" s="15">
        <f>(G17-22.36)/0.78</f>
        <v>-7.486208158596396</v>
      </c>
      <c r="I17" s="15">
        <f t="shared" si="6"/>
        <v>-7.986208158596396</v>
      </c>
      <c r="J17" s="74">
        <v>2.2999999999999998</v>
      </c>
      <c r="K17" s="15">
        <v>11.2117824201384</v>
      </c>
      <c r="L17" s="74">
        <v>4.567040358540611</v>
      </c>
      <c r="N17" s="15"/>
      <c r="O17" s="15"/>
    </row>
    <row r="18" spans="1:15" x14ac:dyDescent="0.3">
      <c r="A18" s="7" t="s">
        <v>782</v>
      </c>
      <c r="B18" s="7" t="s">
        <v>23</v>
      </c>
      <c r="C18" s="7" t="s">
        <v>910</v>
      </c>
      <c r="D18" s="65" t="s">
        <v>860</v>
      </c>
      <c r="E18" s="75">
        <v>-5.53</v>
      </c>
      <c r="F18" s="15">
        <f t="shared" si="4"/>
        <v>25.216234884176448</v>
      </c>
      <c r="G18" s="73">
        <f t="shared" si="5"/>
        <v>16.568477026010036</v>
      </c>
      <c r="H18" s="15">
        <f>(G18-22.36)/0.78</f>
        <v>-7.4250294538332859</v>
      </c>
      <c r="I18" s="15">
        <f t="shared" si="6"/>
        <v>-7.9250294538332859</v>
      </c>
      <c r="J18" s="74">
        <v>2.2999999999999998</v>
      </c>
      <c r="K18" s="122">
        <v>11.333169926464866</v>
      </c>
      <c r="L18" s="74">
        <v>4.5670580222369708</v>
      </c>
      <c r="N18" s="15"/>
      <c r="O18" s="15"/>
    </row>
    <row r="19" spans="1:15" x14ac:dyDescent="0.3">
      <c r="A19" s="7" t="s">
        <v>791</v>
      </c>
      <c r="B19" s="7" t="s">
        <v>22</v>
      </c>
      <c r="C19" s="7" t="s">
        <v>910</v>
      </c>
      <c r="D19" s="65" t="s">
        <v>893</v>
      </c>
      <c r="E19" s="72"/>
      <c r="F19" s="15"/>
      <c r="G19" s="73"/>
      <c r="H19" s="15"/>
      <c r="I19" s="15"/>
      <c r="J19" s="74"/>
      <c r="K19" s="15"/>
      <c r="L19" s="74"/>
      <c r="N19" s="15"/>
      <c r="O19" s="15"/>
    </row>
    <row r="20" spans="1:15" x14ac:dyDescent="0.3">
      <c r="A20" s="7" t="s">
        <v>792</v>
      </c>
      <c r="B20" s="7" t="s">
        <v>22</v>
      </c>
      <c r="C20" s="7" t="s">
        <v>910</v>
      </c>
      <c r="D20" s="65" t="s">
        <v>860</v>
      </c>
      <c r="E20" s="75">
        <v>-5.82</v>
      </c>
      <c r="F20" s="15">
        <f>(E20+29.99)/0.97001</f>
        <v>24.917268894135109</v>
      </c>
      <c r="G20" s="73">
        <f>(0.941*F20)- 7.16</f>
        <v>16.287150029381134</v>
      </c>
      <c r="H20" s="15">
        <f>(G20-22.36)/0.78</f>
        <v>-7.7857050905370064</v>
      </c>
      <c r="I20" s="15">
        <f>H20-0.5</f>
        <v>-8.2857050905370073</v>
      </c>
      <c r="J20" s="74">
        <v>2.2999999999999998</v>
      </c>
      <c r="K20" s="122">
        <v>10.617536663196194</v>
      </c>
      <c r="L20" s="74">
        <v>4.5670051188598668</v>
      </c>
      <c r="N20" s="15"/>
      <c r="O20" s="15"/>
    </row>
    <row r="21" spans="1:15" x14ac:dyDescent="0.3">
      <c r="A21" s="7" t="s">
        <v>793</v>
      </c>
      <c r="B21" s="7" t="s">
        <v>22</v>
      </c>
      <c r="C21" s="7" t="s">
        <v>910</v>
      </c>
      <c r="D21" s="65" t="s">
        <v>859</v>
      </c>
      <c r="E21" s="15"/>
      <c r="F21" s="15"/>
      <c r="G21" s="73"/>
      <c r="H21" s="15"/>
      <c r="I21" s="15"/>
      <c r="J21" s="74"/>
      <c r="K21" s="15"/>
      <c r="L21" s="74"/>
      <c r="N21" s="15"/>
      <c r="O21" s="15"/>
    </row>
    <row r="22" spans="1:15" x14ac:dyDescent="0.3">
      <c r="A22" s="7" t="s">
        <v>794</v>
      </c>
      <c r="B22" s="7" t="s">
        <v>22</v>
      </c>
      <c r="C22" s="7" t="s">
        <v>910</v>
      </c>
      <c r="D22" s="65" t="s">
        <v>895</v>
      </c>
      <c r="E22" s="15">
        <v>-5.3588170460634625</v>
      </c>
      <c r="F22" s="15">
        <f>(E22+29.99)/0.97001</f>
        <v>25.392710336941409</v>
      </c>
      <c r="G22" s="73">
        <f>(0.941*F22)- 7.16</f>
        <v>16.734540427061866</v>
      </c>
      <c r="H22" s="15">
        <f>(G22-22.36)/0.78</f>
        <v>-7.2121276576129913</v>
      </c>
      <c r="I22" s="15">
        <f>H22-0.5</f>
        <v>-7.7121276576129913</v>
      </c>
      <c r="J22" s="74">
        <v>2.2999999999999998</v>
      </c>
      <c r="K22" s="15">
        <v>11.755598257297889</v>
      </c>
      <c r="L22" s="74">
        <v>4.5671471660426972</v>
      </c>
      <c r="N22" s="15"/>
      <c r="O22" s="15"/>
    </row>
    <row r="23" spans="1:15" x14ac:dyDescent="0.3">
      <c r="A23" s="7" t="s">
        <v>788</v>
      </c>
      <c r="B23" s="7" t="s">
        <v>20</v>
      </c>
      <c r="C23" s="7" t="s">
        <v>910</v>
      </c>
      <c r="D23" s="65"/>
      <c r="E23" s="15">
        <v>-6.1324347561069281</v>
      </c>
      <c r="F23" s="15">
        <f t="shared" si="4"/>
        <v>24.59517452798741</v>
      </c>
      <c r="G23" s="73">
        <f t="shared" si="5"/>
        <v>15.984059230836152</v>
      </c>
      <c r="H23" s="15">
        <f>(G23-22.36)/0.78</f>
        <v>-8.1742830373895483</v>
      </c>
      <c r="I23" s="15">
        <f t="shared" si="6"/>
        <v>-8.6742830373895483</v>
      </c>
      <c r="J23" s="74">
        <v>2.2999999999999998</v>
      </c>
      <c r="K23" s="15">
        <v>9.8465411319156768</v>
      </c>
      <c r="L23" s="74">
        <v>4.5670862061792681</v>
      </c>
      <c r="N23" s="15"/>
      <c r="O23" s="15"/>
    </row>
    <row r="24" spans="1:15" x14ac:dyDescent="0.3">
      <c r="A24" s="7" t="s">
        <v>789</v>
      </c>
      <c r="B24" s="7" t="s">
        <v>20</v>
      </c>
      <c r="C24" s="7" t="s">
        <v>910</v>
      </c>
      <c r="D24" s="65" t="s">
        <v>859</v>
      </c>
      <c r="E24" s="15"/>
      <c r="F24" s="15"/>
      <c r="G24" s="73"/>
      <c r="H24" s="15"/>
      <c r="I24" s="15"/>
      <c r="J24" s="74"/>
      <c r="K24" s="15"/>
      <c r="L24" s="74"/>
      <c r="N24" s="15"/>
      <c r="O24" s="15"/>
    </row>
    <row r="25" spans="1:15" x14ac:dyDescent="0.3">
      <c r="A25" s="7" t="s">
        <v>790</v>
      </c>
      <c r="B25" s="7" t="s">
        <v>20</v>
      </c>
      <c r="C25" s="7" t="s">
        <v>910</v>
      </c>
      <c r="D25" s="65" t="s">
        <v>897</v>
      </c>
      <c r="E25" s="15"/>
      <c r="F25" s="15"/>
      <c r="G25" s="73"/>
      <c r="H25" s="15"/>
      <c r="I25" s="15"/>
      <c r="J25" s="74"/>
      <c r="K25" s="15"/>
      <c r="L25" s="74"/>
      <c r="N25" s="15"/>
      <c r="O25" s="15"/>
    </row>
    <row r="26" spans="1:15" x14ac:dyDescent="0.3">
      <c r="A26" s="7" t="s">
        <v>796</v>
      </c>
      <c r="B26" s="7" t="s">
        <v>20</v>
      </c>
      <c r="C26" s="7" t="s">
        <v>834</v>
      </c>
      <c r="D26" s="65" t="s">
        <v>894</v>
      </c>
      <c r="E26" s="76">
        <v>-6.6891999999999996</v>
      </c>
      <c r="F26" s="15">
        <f t="shared" ref="F26:F38" si="7">(E26+29.99)/0.97001</f>
        <v>24.021195657776722</v>
      </c>
      <c r="G26" s="73">
        <f t="shared" ref="G26:G38" si="8">(0.941*F26)- 7.16</f>
        <v>15.443945113967896</v>
      </c>
      <c r="H26" s="15">
        <f t="shared" ref="H26:H38" si="9">(G26-22.14)/0.62</f>
        <v>-10.800088525858234</v>
      </c>
      <c r="I26" s="15">
        <f t="shared" ref="I26:I38" si="10">H26-0.5</f>
        <v>-11.300088525858234</v>
      </c>
      <c r="J26" s="74">
        <v>2.8</v>
      </c>
      <c r="K26" s="15">
        <v>4.6365586457261818</v>
      </c>
      <c r="L26" s="74">
        <v>5.5620594148277149</v>
      </c>
      <c r="N26" s="15"/>
      <c r="O26" s="15"/>
    </row>
    <row r="27" spans="1:15" x14ac:dyDescent="0.3">
      <c r="A27" s="7" t="s">
        <v>797</v>
      </c>
      <c r="B27" s="7" t="s">
        <v>20</v>
      </c>
      <c r="C27" s="7" t="s">
        <v>909</v>
      </c>
      <c r="D27" s="65" t="s">
        <v>860</v>
      </c>
      <c r="E27" s="75">
        <v>-3.9901857142857149</v>
      </c>
      <c r="F27" s="15">
        <f t="shared" si="7"/>
        <v>26.803655926963931</v>
      </c>
      <c r="G27" s="73">
        <f t="shared" si="8"/>
        <v>18.062240227273058</v>
      </c>
      <c r="H27" s="15">
        <f t="shared" si="9"/>
        <v>-6.5770318914950687</v>
      </c>
      <c r="I27" s="15">
        <f t="shared" si="10"/>
        <v>-7.0770318914950687</v>
      </c>
      <c r="J27" s="74">
        <v>2.8</v>
      </c>
      <c r="K27" s="122">
        <v>13.015721230251655</v>
      </c>
      <c r="L27" s="74">
        <v>5.5590043542576231</v>
      </c>
      <c r="N27" s="15"/>
      <c r="O27" s="15"/>
    </row>
    <row r="28" spans="1:15" x14ac:dyDescent="0.3">
      <c r="A28" s="7" t="s">
        <v>798</v>
      </c>
      <c r="B28" s="7" t="s">
        <v>231</v>
      </c>
      <c r="C28" s="7" t="s">
        <v>909</v>
      </c>
      <c r="D28" s="65"/>
      <c r="E28" s="15">
        <v>-6.5175000000000001</v>
      </c>
      <c r="F28" s="15">
        <f t="shared" si="7"/>
        <v>24.198204142225332</v>
      </c>
      <c r="G28" s="73">
        <f t="shared" si="8"/>
        <v>15.610510097834037</v>
      </c>
      <c r="H28" s="15">
        <f t="shared" si="9"/>
        <v>-10.531435326074135</v>
      </c>
      <c r="I28" s="15">
        <f t="shared" si="10"/>
        <v>-11.031435326074135</v>
      </c>
      <c r="J28" s="74">
        <v>2.8</v>
      </c>
      <c r="K28" s="15">
        <v>5.1696059227924609</v>
      </c>
      <c r="L28" s="74">
        <v>5.5614513647506145</v>
      </c>
      <c r="N28" s="15"/>
      <c r="O28" s="15"/>
    </row>
    <row r="29" spans="1:15" x14ac:dyDescent="0.3">
      <c r="A29" s="7" t="s">
        <v>802</v>
      </c>
      <c r="B29" s="7" t="s">
        <v>12</v>
      </c>
      <c r="C29" s="7" t="s">
        <v>909</v>
      </c>
      <c r="D29" s="65"/>
      <c r="E29" s="15">
        <v>-5.9408999999999992</v>
      </c>
      <c r="F29" s="15">
        <f>(E29+29.99)/0.97001</f>
        <v>24.792631003804082</v>
      </c>
      <c r="G29" s="73">
        <f>(0.941*F29)- 7.16</f>
        <v>16.169865774579641</v>
      </c>
      <c r="H29" s="15">
        <f>(G29-22.14)/0.62</f>
        <v>-9.6292487506779985</v>
      </c>
      <c r="I29" s="15">
        <f>H29-0.5</f>
        <v>-10.129248750677998</v>
      </c>
      <c r="J29" s="74">
        <v>2.8</v>
      </c>
      <c r="K29" s="15">
        <v>6.9596761613272697</v>
      </c>
      <c r="L29" s="74">
        <v>5.559820480669873</v>
      </c>
      <c r="N29" s="15"/>
      <c r="O29" s="15"/>
    </row>
    <row r="30" spans="1:15" x14ac:dyDescent="0.3">
      <c r="A30" s="7" t="s">
        <v>801</v>
      </c>
      <c r="B30" s="7" t="s">
        <v>27</v>
      </c>
      <c r="C30" s="7" t="s">
        <v>909</v>
      </c>
      <c r="D30" s="65" t="s">
        <v>860</v>
      </c>
      <c r="E30" s="75">
        <v>-5.7480937499999998</v>
      </c>
      <c r="F30" s="15">
        <f>(E30+29.99)/0.97001</f>
        <v>24.991398284553767</v>
      </c>
      <c r="G30" s="73">
        <f>(0.941*F30)- 7.16</f>
        <v>16.356905785765093</v>
      </c>
      <c r="H30" s="15">
        <f>(G30-22.14)/0.62</f>
        <v>-9.3275713132821085</v>
      </c>
      <c r="I30" s="15">
        <f>H30-0.5</f>
        <v>-9.8275713132821085</v>
      </c>
      <c r="J30" s="74">
        <v>2.8</v>
      </c>
      <c r="K30" s="122">
        <v>7.5582483603014277</v>
      </c>
      <c r="L30" s="74">
        <v>5.5594165341941437</v>
      </c>
      <c r="N30" s="15"/>
      <c r="O30" s="15"/>
    </row>
    <row r="31" spans="1:15" x14ac:dyDescent="0.3">
      <c r="A31" s="7" t="s">
        <v>810</v>
      </c>
      <c r="B31" s="7" t="s">
        <v>27</v>
      </c>
      <c r="C31" s="7" t="s">
        <v>911</v>
      </c>
      <c r="D31" s="65" t="s">
        <v>892</v>
      </c>
      <c r="E31" s="76">
        <v>-7.5805653577907943</v>
      </c>
      <c r="F31" s="15">
        <f>(E31+29.99)/0.97001</f>
        <v>23.102271772671628</v>
      </c>
      <c r="G31" s="73">
        <f>(0.941*F31)- 7.16</f>
        <v>14.579237738084</v>
      </c>
      <c r="H31" s="15">
        <f>(G31-22.36)/0.78</f>
        <v>-9.9753362332256401</v>
      </c>
      <c r="I31" s="15">
        <f>H31-0.5</f>
        <v>-10.47533623322564</v>
      </c>
      <c r="J31" s="74">
        <v>2.2999999999999998</v>
      </c>
      <c r="K31" s="15">
        <v>6.2729879314941597</v>
      </c>
      <c r="L31" s="74">
        <v>4.5693318591084049</v>
      </c>
      <c r="N31" s="15"/>
      <c r="O31" s="15"/>
    </row>
    <row r="32" spans="1:15" x14ac:dyDescent="0.3">
      <c r="A32" s="7" t="s">
        <v>800</v>
      </c>
      <c r="B32" s="7" t="s">
        <v>14</v>
      </c>
      <c r="C32" s="7" t="s">
        <v>909</v>
      </c>
      <c r="D32" s="65"/>
      <c r="E32" s="15">
        <v>-5.2463999999999995</v>
      </c>
      <c r="F32" s="15">
        <f t="shared" si="7"/>
        <v>25.508603004092741</v>
      </c>
      <c r="G32" s="73">
        <f t="shared" si="8"/>
        <v>16.84359542685127</v>
      </c>
      <c r="H32" s="15">
        <f t="shared" si="9"/>
        <v>-8.5425880212076315</v>
      </c>
      <c r="I32" s="15">
        <f t="shared" si="10"/>
        <v>-9.0425880212076315</v>
      </c>
      <c r="J32" s="74">
        <v>2.8</v>
      </c>
      <c r="K32" s="15">
        <v>9.1157701270962921</v>
      </c>
      <c r="L32" s="74">
        <v>5.558697704889112</v>
      </c>
      <c r="N32" s="15"/>
      <c r="O32" s="15"/>
    </row>
    <row r="33" spans="1:15" x14ac:dyDescent="0.3">
      <c r="A33" s="7" t="s">
        <v>807</v>
      </c>
      <c r="B33" s="7" t="s">
        <v>28</v>
      </c>
      <c r="C33" s="7" t="s">
        <v>911</v>
      </c>
      <c r="D33" s="65" t="s">
        <v>895</v>
      </c>
      <c r="E33" s="15">
        <v>-5.5613480114042932</v>
      </c>
      <c r="F33" s="15">
        <f>(E33+29.99)/0.97001</f>
        <v>25.183917679813302</v>
      </c>
      <c r="G33" s="73">
        <f>(0.941*F33)- 7.16</f>
        <v>16.538066536704317</v>
      </c>
      <c r="H33" s="15">
        <f>(G33-22.36)/0.78</f>
        <v>-7.4640172606354902</v>
      </c>
      <c r="I33" s="15">
        <f>H33-0.5</f>
        <v>-7.9640172606354902</v>
      </c>
      <c r="J33" s="74">
        <v>2.2999999999999998</v>
      </c>
      <c r="K33" s="15">
        <v>11.255812410264044</v>
      </c>
      <c r="L33" s="74">
        <v>4.5670463552361849</v>
      </c>
      <c r="N33" s="15"/>
      <c r="O33" s="15"/>
    </row>
    <row r="34" spans="1:15" x14ac:dyDescent="0.3">
      <c r="A34" s="7" t="s">
        <v>808</v>
      </c>
      <c r="B34" s="7" t="s">
        <v>28</v>
      </c>
      <c r="C34" s="7" t="s">
        <v>911</v>
      </c>
      <c r="D34" s="65" t="s">
        <v>895</v>
      </c>
      <c r="E34" s="15">
        <v>-5.5042269564214106</v>
      </c>
      <c r="F34" s="15">
        <f>(E34+29.99)/0.97001</f>
        <v>25.242804758279387</v>
      </c>
      <c r="G34" s="73">
        <f>(0.941*F34)- 7.16</f>
        <v>16.593479277540901</v>
      </c>
      <c r="H34" s="15">
        <f>(G34-22.36)/0.78</f>
        <v>-7.3929752852039723</v>
      </c>
      <c r="I34" s="15">
        <f>H34-0.5</f>
        <v>-7.8929752852039723</v>
      </c>
      <c r="J34" s="74">
        <v>2.2999999999999998</v>
      </c>
      <c r="K34" s="15">
        <v>11.396770089501116</v>
      </c>
      <c r="L34" s="74">
        <v>4.5670686943606862</v>
      </c>
      <c r="N34" s="15"/>
      <c r="O34" s="15"/>
    </row>
    <row r="35" spans="1:15" x14ac:dyDescent="0.3">
      <c r="A35" s="7" t="s">
        <v>809</v>
      </c>
      <c r="B35" s="7" t="s">
        <v>28</v>
      </c>
      <c r="C35" s="7" t="s">
        <v>908</v>
      </c>
      <c r="D35" s="65"/>
      <c r="E35" s="15">
        <v>-7.2084101045808699</v>
      </c>
      <c r="F35" s="15">
        <f>(E35+29.99)/0.97001</f>
        <v>23.485933026895729</v>
      </c>
      <c r="G35" s="73">
        <f>(0.941*F35)- 7.16</f>
        <v>14.94026297830888</v>
      </c>
      <c r="H35" s="15">
        <f>(G35-22.36)/0.78</f>
        <v>-9.5124833611424613</v>
      </c>
      <c r="I35" s="15">
        <f>H35-0.5</f>
        <v>-10.012483361142461</v>
      </c>
      <c r="J35" s="74">
        <v>2.2999999999999998</v>
      </c>
      <c r="K35" s="15">
        <v>7.191355787691375</v>
      </c>
      <c r="L35" s="74">
        <v>4.5684611907767634</v>
      </c>
      <c r="N35" s="15"/>
      <c r="O35" s="15"/>
    </row>
    <row r="36" spans="1:15" x14ac:dyDescent="0.3">
      <c r="A36" s="7" t="s">
        <v>804</v>
      </c>
      <c r="B36" s="7" t="s">
        <v>32</v>
      </c>
      <c r="C36" s="7" t="s">
        <v>909</v>
      </c>
      <c r="D36" s="65"/>
      <c r="E36" s="15">
        <v>-5.0388672792331697</v>
      </c>
      <c r="F36" s="15">
        <f t="shared" si="7"/>
        <v>25.722552056954907</v>
      </c>
      <c r="G36" s="73">
        <f t="shared" si="8"/>
        <v>17.044921485594564</v>
      </c>
      <c r="H36" s="15">
        <f t="shared" si="9"/>
        <v>-8.2178685716216719</v>
      </c>
      <c r="I36" s="15">
        <f t="shared" si="10"/>
        <v>-8.7178685716216719</v>
      </c>
      <c r="J36" s="74">
        <v>2.8</v>
      </c>
      <c r="K36" s="15">
        <v>9.7600610514231185</v>
      </c>
      <c r="L36" s="74">
        <v>5.5585407437511085</v>
      </c>
      <c r="N36" s="15"/>
      <c r="O36" s="15"/>
    </row>
    <row r="37" spans="1:15" x14ac:dyDescent="0.3">
      <c r="A37" s="7" t="s">
        <v>805</v>
      </c>
      <c r="B37" s="7" t="s">
        <v>32</v>
      </c>
      <c r="C37" s="7" t="s">
        <v>913</v>
      </c>
      <c r="D37" s="65" t="s">
        <v>860</v>
      </c>
      <c r="E37" s="75">
        <v>-4.3626612303587065</v>
      </c>
      <c r="F37" s="15">
        <f t="shared" si="7"/>
        <v>26.419664508243514</v>
      </c>
      <c r="G37" s="73">
        <f t="shared" si="8"/>
        <v>17.700904302257147</v>
      </c>
      <c r="H37" s="15">
        <f t="shared" si="9"/>
        <v>-7.1598317705529899</v>
      </c>
      <c r="I37" s="15">
        <f t="shared" si="10"/>
        <v>-7.6598317705529899</v>
      </c>
      <c r="J37" s="74">
        <v>2.8</v>
      </c>
      <c r="K37" s="122">
        <v>11.85936095292743</v>
      </c>
      <c r="L37" s="74">
        <v>5.5585994130278387</v>
      </c>
      <c r="N37" s="15"/>
      <c r="O37" s="15"/>
    </row>
    <row r="38" spans="1:15" x14ac:dyDescent="0.3">
      <c r="A38" s="7" t="s">
        <v>806</v>
      </c>
      <c r="B38" s="7" t="s">
        <v>32</v>
      </c>
      <c r="C38" s="7" t="s">
        <v>913</v>
      </c>
      <c r="D38" s="65"/>
      <c r="E38" s="15">
        <v>-4.8338165538969005</v>
      </c>
      <c r="F38" s="15">
        <f t="shared" si="7"/>
        <v>25.933942378019918</v>
      </c>
      <c r="G38" s="73">
        <f t="shared" si="8"/>
        <v>17.24383977771674</v>
      </c>
      <c r="H38" s="15">
        <f t="shared" si="9"/>
        <v>-7.8970326165859035</v>
      </c>
      <c r="I38" s="15">
        <f t="shared" si="10"/>
        <v>-8.3970326165859035</v>
      </c>
      <c r="J38" s="74">
        <v>2.8</v>
      </c>
      <c r="K38" s="15">
        <v>10.396646554049607</v>
      </c>
      <c r="L38" s="74">
        <v>5.5584663666631089</v>
      </c>
      <c r="N38" s="15"/>
      <c r="O38" s="15"/>
    </row>
    <row r="39" spans="1:15" x14ac:dyDescent="0.3">
      <c r="A39" s="7" t="s">
        <v>811</v>
      </c>
      <c r="B39" s="7" t="s">
        <v>32</v>
      </c>
      <c r="C39" s="7" t="s">
        <v>911</v>
      </c>
      <c r="D39" s="65" t="s">
        <v>896</v>
      </c>
      <c r="E39" s="15"/>
      <c r="F39" s="15"/>
      <c r="G39" s="73"/>
      <c r="H39" s="15"/>
      <c r="I39" s="15"/>
      <c r="J39" s="74"/>
      <c r="K39" s="15"/>
      <c r="L39" s="74"/>
      <c r="N39" s="15"/>
      <c r="O39" s="15"/>
    </row>
    <row r="40" spans="1:15" x14ac:dyDescent="0.3">
      <c r="A40" s="7" t="s">
        <v>812</v>
      </c>
      <c r="B40" s="7" t="s">
        <v>32</v>
      </c>
      <c r="C40" s="7" t="s">
        <v>911</v>
      </c>
      <c r="D40" s="65"/>
      <c r="E40" s="15">
        <v>-5.563329405344998</v>
      </c>
      <c r="F40" s="15">
        <f>(E40+29.99)/0.97001</f>
        <v>25.18187502670591</v>
      </c>
      <c r="G40" s="73">
        <f>(0.941*F40)- 7.16</f>
        <v>16.536144400130262</v>
      </c>
      <c r="H40" s="15">
        <f>(G40-22.36)/0.78</f>
        <v>-7.4664815382945351</v>
      </c>
      <c r="I40" s="15">
        <f>H40-0.5</f>
        <v>-7.9664815382945351</v>
      </c>
      <c r="J40" s="74">
        <v>2.2999999999999998</v>
      </c>
      <c r="K40" s="15">
        <v>11.250922922637821</v>
      </c>
      <c r="L40" s="74">
        <v>4.5670456662537706</v>
      </c>
      <c r="N40" s="15"/>
      <c r="O40" s="15"/>
    </row>
    <row r="41" spans="1:15" x14ac:dyDescent="0.3">
      <c r="A41" s="7" t="s">
        <v>814</v>
      </c>
      <c r="B41" s="7" t="s">
        <v>27</v>
      </c>
      <c r="C41" s="7" t="s">
        <v>908</v>
      </c>
      <c r="D41" s="65" t="s">
        <v>892</v>
      </c>
      <c r="E41" s="76">
        <v>-4.8475414893468551</v>
      </c>
      <c r="F41" s="15">
        <f>(E41+29.99)/0.97001</f>
        <v>25.919793105899053</v>
      </c>
      <c r="G41" s="73">
        <f>(0.941*F41)- 7.16</f>
        <v>17.230525312651007</v>
      </c>
      <c r="H41" s="15">
        <f>(G41-22.36)/0.78</f>
        <v>-6.576249599165374</v>
      </c>
      <c r="I41" s="15">
        <f>H41-0.5</f>
        <v>-7.076249599165374</v>
      </c>
      <c r="J41" s="74">
        <v>2.2999999999999998</v>
      </c>
      <c r="K41" s="15">
        <v>13.017273412755154</v>
      </c>
      <c r="L41" s="74">
        <v>4.5676693535502348</v>
      </c>
      <c r="N41" s="15"/>
      <c r="O41" s="15"/>
    </row>
    <row r="42" spans="1:15" x14ac:dyDescent="0.3">
      <c r="A42" s="7" t="s">
        <v>818</v>
      </c>
      <c r="B42" s="7" t="s">
        <v>12</v>
      </c>
      <c r="C42" s="7" t="s">
        <v>909</v>
      </c>
      <c r="D42" s="65"/>
      <c r="E42" s="15">
        <v>-5.3521500000000017</v>
      </c>
      <c r="F42" s="15">
        <f>(E42+29.99)/0.97001</f>
        <v>25.399583509448352</v>
      </c>
      <c r="G42" s="73">
        <f>(0.941*F42)- 7.16</f>
        <v>16.741008082390898</v>
      </c>
      <c r="H42" s="15">
        <f>(G42-22.14)/0.62</f>
        <v>-8.7080514800146815</v>
      </c>
      <c r="I42" s="15">
        <f>H42-0.5</f>
        <v>-9.2080514800146815</v>
      </c>
      <c r="J42" s="74">
        <v>2.8</v>
      </c>
      <c r="K42" s="15">
        <v>8.787466402286956</v>
      </c>
      <c r="L42" s="74">
        <v>5.5588092885189466</v>
      </c>
      <c r="N42" s="15"/>
      <c r="O42" s="15"/>
    </row>
    <row r="43" spans="1:15" x14ac:dyDescent="0.3">
      <c r="A43" s="7" t="s">
        <v>819</v>
      </c>
      <c r="B43" s="7" t="s">
        <v>12</v>
      </c>
      <c r="C43" s="7" t="s">
        <v>909</v>
      </c>
      <c r="D43" s="65"/>
      <c r="E43" s="15">
        <v>-4.1090999999999998</v>
      </c>
      <c r="F43" s="15">
        <f>(E43+29.99)/0.97001</f>
        <v>26.681065143658309</v>
      </c>
      <c r="G43" s="73">
        <f>(0.941*F43)- 7.16</f>
        <v>17.946882300182466</v>
      </c>
      <c r="H43" s="15">
        <f>(G43-22.14)/0.62</f>
        <v>-6.7630930642218301</v>
      </c>
      <c r="I43" s="15">
        <f>H43-0.5</f>
        <v>-7.2630930642218301</v>
      </c>
      <c r="J43" s="74">
        <v>2.8</v>
      </c>
      <c r="K43" s="15">
        <v>12.646548625683895</v>
      </c>
      <c r="L43" s="74">
        <v>5.5588463147373508</v>
      </c>
      <c r="N43" s="15"/>
      <c r="O43" s="15"/>
    </row>
    <row r="44" spans="1:15" x14ac:dyDescent="0.3">
      <c r="E44" s="121" t="s">
        <v>924</v>
      </c>
      <c r="F44" s="15"/>
      <c r="G44" s="15"/>
      <c r="H44" s="15"/>
      <c r="I44" s="15"/>
      <c r="J44" s="15"/>
      <c r="K44" s="15"/>
      <c r="L44" s="7"/>
      <c r="O44" s="15"/>
    </row>
    <row r="45" spans="1:15" x14ac:dyDescent="0.3">
      <c r="E45" s="117" t="s">
        <v>914</v>
      </c>
      <c r="F45" s="7"/>
      <c r="G45" s="64"/>
      <c r="H45" s="64"/>
      <c r="I45" s="64"/>
      <c r="J45" s="64"/>
      <c r="K45" s="64"/>
      <c r="L45" s="7"/>
      <c r="O45" s="15"/>
    </row>
    <row r="46" spans="1:15" x14ac:dyDescent="0.3">
      <c r="E46" s="118" t="s">
        <v>915</v>
      </c>
      <c r="F46" s="7"/>
      <c r="G46" s="7"/>
      <c r="J46" s="7"/>
      <c r="L46" s="7"/>
      <c r="O46" s="15"/>
    </row>
    <row r="47" spans="1:15" x14ac:dyDescent="0.3">
      <c r="E47" s="7"/>
      <c r="F47" s="7"/>
      <c r="G47" s="7"/>
      <c r="J47" s="7"/>
      <c r="L47" s="7"/>
    </row>
    <row r="48" spans="1:15" x14ac:dyDescent="0.3">
      <c r="A48" s="120" t="s">
        <v>916</v>
      </c>
      <c r="C48" s="121"/>
      <c r="E48" s="7"/>
      <c r="F48" s="7"/>
      <c r="G48" s="7"/>
      <c r="J48" s="7"/>
      <c r="L48" s="7"/>
    </row>
    <row r="49" spans="1:14" x14ac:dyDescent="0.3">
      <c r="E49" s="7"/>
      <c r="F49" s="7"/>
      <c r="G49" s="7"/>
      <c r="J49" s="7"/>
      <c r="L49" s="7"/>
    </row>
    <row r="50" spans="1:14" ht="49.5" x14ac:dyDescent="0.3">
      <c r="A50" s="119" t="s">
        <v>919</v>
      </c>
      <c r="B50" s="119" t="s">
        <v>833</v>
      </c>
      <c r="C50" s="119" t="s">
        <v>41</v>
      </c>
      <c r="D50" s="119" t="s">
        <v>862</v>
      </c>
      <c r="E50" s="69" t="s">
        <v>923</v>
      </c>
      <c r="F50" s="69" t="s">
        <v>45</v>
      </c>
      <c r="G50" s="70" t="s">
        <v>46</v>
      </c>
      <c r="H50" s="119" t="s">
        <v>907</v>
      </c>
      <c r="I50" s="119" t="s">
        <v>921</v>
      </c>
      <c r="J50" s="70" t="s">
        <v>922</v>
      </c>
      <c r="K50" s="119" t="s">
        <v>835</v>
      </c>
      <c r="L50" s="70" t="s">
        <v>920</v>
      </c>
    </row>
    <row r="51" spans="1:14" x14ac:dyDescent="0.3">
      <c r="A51" s="7" t="s">
        <v>772</v>
      </c>
      <c r="B51" s="7" t="s">
        <v>51</v>
      </c>
      <c r="C51" s="7" t="s">
        <v>908</v>
      </c>
      <c r="E51" s="15">
        <v>-4.5085538089195598</v>
      </c>
      <c r="F51" s="15">
        <f t="shared" ref="F51:F60" si="11">(E51+29.99)/0.97001</f>
        <v>26.269261338625824</v>
      </c>
      <c r="G51" s="74">
        <f t="shared" ref="G51:G60" si="12">(0.941*F51)- 7.16</f>
        <v>17.559374919646899</v>
      </c>
      <c r="H51" s="15">
        <f>(G51-22.36)/0.78</f>
        <v>-6.1546475389142312</v>
      </c>
      <c r="I51" s="15">
        <f>H51-0.5</f>
        <v>-6.6546475389142312</v>
      </c>
      <c r="J51" s="74">
        <v>2.2999999999999998</v>
      </c>
      <c r="K51" s="15">
        <v>17.639916320442666</v>
      </c>
      <c r="L51" s="74">
        <v>5.055523811071799</v>
      </c>
      <c r="N51" s="15"/>
    </row>
    <row r="52" spans="1:14" x14ac:dyDescent="0.3">
      <c r="A52" s="7" t="s">
        <v>773</v>
      </c>
      <c r="B52" s="7" t="s">
        <v>51</v>
      </c>
      <c r="C52" s="7" t="s">
        <v>908</v>
      </c>
      <c r="D52" s="65"/>
      <c r="E52" s="15">
        <v>-2.6536108517132302</v>
      </c>
      <c r="F52" s="15">
        <f t="shared" si="11"/>
        <v>28.181553951285832</v>
      </c>
      <c r="G52" s="74">
        <f t="shared" si="12"/>
        <v>19.358842268159965</v>
      </c>
      <c r="H52" s="15">
        <f t="shared" ref="H52:H59" si="13">(G52-22.36)/0.78</f>
        <v>-3.8476381177436343</v>
      </c>
      <c r="I52" s="15">
        <f t="shared" ref="I52:I65" si="14">H52-0.5</f>
        <v>-4.3476381177436343</v>
      </c>
      <c r="J52" s="74">
        <v>2.2999999999999998</v>
      </c>
      <c r="K52" s="15">
        <v>22.695787257866868</v>
      </c>
      <c r="L52" s="74">
        <v>5.0496131373695965</v>
      </c>
      <c r="N52" s="15"/>
    </row>
    <row r="53" spans="1:14" x14ac:dyDescent="0.3">
      <c r="A53" s="7" t="s">
        <v>774</v>
      </c>
      <c r="B53" s="7" t="s">
        <v>51</v>
      </c>
      <c r="C53" s="7" t="s">
        <v>908</v>
      </c>
      <c r="D53" s="65"/>
      <c r="E53" s="15">
        <v>-2.6457724253430102</v>
      </c>
      <c r="F53" s="15">
        <f t="shared" si="11"/>
        <v>28.189634719906998</v>
      </c>
      <c r="G53" s="74">
        <f t="shared" si="12"/>
        <v>19.366446271432483</v>
      </c>
      <c r="H53" s="15">
        <f t="shared" si="13"/>
        <v>-3.8378893955993791</v>
      </c>
      <c r="I53" s="15">
        <f t="shared" si="14"/>
        <v>-4.3378893955993796</v>
      </c>
      <c r="J53" s="74">
        <v>2.2999999999999998</v>
      </c>
      <c r="K53" s="15">
        <v>22.717151835104332</v>
      </c>
      <c r="L53" s="74">
        <v>5.049638491988083</v>
      </c>
      <c r="N53" s="15"/>
    </row>
    <row r="54" spans="1:14" x14ac:dyDescent="0.3">
      <c r="A54" s="7" t="s">
        <v>775</v>
      </c>
      <c r="B54" s="7" t="s">
        <v>51</v>
      </c>
      <c r="C54" s="7" t="s">
        <v>908</v>
      </c>
      <c r="D54" s="65"/>
      <c r="E54" s="15">
        <v>-2.62682069583808</v>
      </c>
      <c r="F54" s="15">
        <f t="shared" si="11"/>
        <v>28.20917238395678</v>
      </c>
      <c r="G54" s="74">
        <f t="shared" si="12"/>
        <v>19.384831213303329</v>
      </c>
      <c r="H54" s="15">
        <f t="shared" si="13"/>
        <v>-3.8143189573034237</v>
      </c>
      <c r="I54" s="15">
        <f t="shared" si="14"/>
        <v>-4.3143189573034242</v>
      </c>
      <c r="J54" s="74">
        <v>2.2999999999999998</v>
      </c>
      <c r="K54" s="15">
        <v>22.76880706150666</v>
      </c>
      <c r="L54" s="74">
        <v>5.0497015444171396</v>
      </c>
      <c r="N54" s="15"/>
    </row>
    <row r="55" spans="1:14" x14ac:dyDescent="0.3">
      <c r="A55" s="7" t="s">
        <v>776</v>
      </c>
      <c r="B55" s="7" t="s">
        <v>12</v>
      </c>
      <c r="C55" s="7" t="s">
        <v>908</v>
      </c>
      <c r="D55" s="65"/>
      <c r="E55" s="15">
        <v>-2.9579929019767501</v>
      </c>
      <c r="F55" s="15">
        <f t="shared" si="11"/>
        <v>27.867761258155326</v>
      </c>
      <c r="G55" s="74">
        <f t="shared" si="12"/>
        <v>19.063563343924159</v>
      </c>
      <c r="H55" s="15">
        <f t="shared" si="13"/>
        <v>-4.2262008411228722</v>
      </c>
      <c r="I55" s="15">
        <f t="shared" si="14"/>
        <v>-4.7262008411228722</v>
      </c>
      <c r="J55" s="74">
        <v>2.2999999999999998</v>
      </c>
      <c r="K55" s="15">
        <v>21.86615723834398</v>
      </c>
      <c r="L55" s="74">
        <v>5.048956204352204</v>
      </c>
      <c r="N55" s="15"/>
    </row>
    <row r="56" spans="1:14" x14ac:dyDescent="0.3">
      <c r="A56" s="7" t="s">
        <v>777</v>
      </c>
      <c r="B56" s="7" t="s">
        <v>14</v>
      </c>
      <c r="C56" s="7" t="s">
        <v>908</v>
      </c>
      <c r="D56" s="65"/>
      <c r="E56" s="15">
        <v>-3.4903384724575801</v>
      </c>
      <c r="F56" s="15">
        <f t="shared" si="11"/>
        <v>27.318957049455591</v>
      </c>
      <c r="G56" s="74">
        <f t="shared" si="12"/>
        <v>18.547138583537709</v>
      </c>
      <c r="H56" s="15">
        <f t="shared" si="13"/>
        <v>-4.8882838672593465</v>
      </c>
      <c r="I56" s="15">
        <f t="shared" si="14"/>
        <v>-5.3882838672593465</v>
      </c>
      <c r="J56" s="74">
        <v>2.2999999999999998</v>
      </c>
      <c r="K56" s="15">
        <v>20.415185127312562</v>
      </c>
      <c r="L56" s="74">
        <v>5.049343240552675</v>
      </c>
      <c r="N56" s="15"/>
    </row>
    <row r="57" spans="1:14" x14ac:dyDescent="0.3">
      <c r="A57" s="7" t="s">
        <v>778</v>
      </c>
      <c r="B57" s="7" t="s">
        <v>14</v>
      </c>
      <c r="C57" s="7" t="s">
        <v>908</v>
      </c>
      <c r="D57" s="65"/>
      <c r="E57" s="15">
        <v>-1.4604151531184499</v>
      </c>
      <c r="F57" s="15">
        <f t="shared" si="11"/>
        <v>29.411639928332232</v>
      </c>
      <c r="G57" s="74">
        <f t="shared" si="12"/>
        <v>20.516353172560628</v>
      </c>
      <c r="H57" s="15">
        <f t="shared" si="13"/>
        <v>-2.3636497787684254</v>
      </c>
      <c r="I57" s="15">
        <f t="shared" si="14"/>
        <v>-2.8636497787684254</v>
      </c>
      <c r="J57" s="74">
        <v>2.2999999999999998</v>
      </c>
      <c r="K57" s="15">
        <v>25.947986163363385</v>
      </c>
      <c r="L57" s="74">
        <v>5.058341984786324</v>
      </c>
      <c r="N57" s="15"/>
    </row>
    <row r="58" spans="1:14" x14ac:dyDescent="0.3">
      <c r="A58" s="7" t="s">
        <v>784</v>
      </c>
      <c r="B58" s="7" t="s">
        <v>700</v>
      </c>
      <c r="C58" s="7" t="s">
        <v>911</v>
      </c>
      <c r="D58" s="65" t="s">
        <v>895</v>
      </c>
      <c r="E58" s="15">
        <v>-2.0880683286545199</v>
      </c>
      <c r="F58" s="15">
        <f t="shared" si="11"/>
        <v>28.764581469619362</v>
      </c>
      <c r="G58" s="74">
        <f t="shared" si="12"/>
        <v>19.907471162911818</v>
      </c>
      <c r="H58" s="15">
        <f t="shared" si="13"/>
        <v>-3.1442677398566423</v>
      </c>
      <c r="I58" s="15">
        <f t="shared" si="14"/>
        <v>-3.6442677398566423</v>
      </c>
      <c r="J58" s="74">
        <v>2.2999999999999998</v>
      </c>
      <c r="K58" s="15">
        <v>24.237241670306805</v>
      </c>
      <c r="L58" s="74">
        <v>5.0525291713647</v>
      </c>
      <c r="N58" s="15"/>
    </row>
    <row r="59" spans="1:14" x14ac:dyDescent="0.3">
      <c r="A59" s="7" t="s">
        <v>785</v>
      </c>
      <c r="B59" s="7" t="s">
        <v>700</v>
      </c>
      <c r="C59" s="7" t="s">
        <v>912</v>
      </c>
      <c r="D59" s="65" t="s">
        <v>895</v>
      </c>
      <c r="E59" s="15">
        <v>-3.7930450048051099</v>
      </c>
      <c r="F59" s="15">
        <f t="shared" si="11"/>
        <v>27.006891676575385</v>
      </c>
      <c r="G59" s="74">
        <f t="shared" si="12"/>
        <v>18.253485067657437</v>
      </c>
      <c r="H59" s="15">
        <f t="shared" si="13"/>
        <v>-5.2647627337725167</v>
      </c>
      <c r="I59" s="15">
        <f t="shared" si="14"/>
        <v>-5.7647627337725167</v>
      </c>
      <c r="J59" s="74">
        <v>2.2999999999999998</v>
      </c>
      <c r="K59" s="15">
        <v>19.590121934119132</v>
      </c>
      <c r="L59" s="74">
        <v>5.050434825175631</v>
      </c>
      <c r="N59" s="15"/>
    </row>
    <row r="60" spans="1:14" x14ac:dyDescent="0.3">
      <c r="A60" s="7" t="s">
        <v>786</v>
      </c>
      <c r="B60" s="7" t="s">
        <v>700</v>
      </c>
      <c r="C60" s="7" t="s">
        <v>909</v>
      </c>
      <c r="D60" s="65"/>
      <c r="E60" s="15">
        <v>-2.8217904918097498</v>
      </c>
      <c r="F60" s="15">
        <f t="shared" si="11"/>
        <v>28.008174666436684</v>
      </c>
      <c r="G60" s="74">
        <f t="shared" si="12"/>
        <v>19.195692361116919</v>
      </c>
      <c r="H60" s="15">
        <f>(G60-22.14)/0.62</f>
        <v>-4.7488832885210996</v>
      </c>
      <c r="I60" s="15">
        <f t="shared" si="14"/>
        <v>-5.2488832885210996</v>
      </c>
      <c r="J60" s="74">
        <v>2.8</v>
      </c>
      <c r="K60" s="15">
        <v>20.720685108472239</v>
      </c>
      <c r="L60" s="74">
        <v>6.1433303542726536</v>
      </c>
      <c r="N60" s="15"/>
    </row>
    <row r="61" spans="1:14" x14ac:dyDescent="0.3">
      <c r="A61" s="7" t="s">
        <v>779</v>
      </c>
      <c r="B61" s="7" t="s">
        <v>23</v>
      </c>
      <c r="C61" s="7" t="s">
        <v>909</v>
      </c>
      <c r="D61" s="65" t="s">
        <v>897</v>
      </c>
      <c r="E61" s="15" t="s">
        <v>917</v>
      </c>
      <c r="F61" s="15"/>
      <c r="G61" s="74"/>
      <c r="H61" s="15"/>
      <c r="I61" s="15"/>
      <c r="J61" s="74"/>
      <c r="K61" s="15"/>
      <c r="L61" s="74"/>
      <c r="N61" s="15"/>
    </row>
    <row r="62" spans="1:14" x14ac:dyDescent="0.3">
      <c r="A62" s="7" t="s">
        <v>780</v>
      </c>
      <c r="B62" s="7" t="s">
        <v>23</v>
      </c>
      <c r="C62" s="7" t="s">
        <v>909</v>
      </c>
      <c r="D62" s="65"/>
      <c r="E62" s="15">
        <v>-1.2984715758757199</v>
      </c>
      <c r="F62" s="15">
        <f>(E62+29.99)/0.97001</f>
        <v>29.578590348681228</v>
      </c>
      <c r="G62" s="74">
        <f>(0.941*F62)- 7.16</f>
        <v>20.673453518109035</v>
      </c>
      <c r="H62" s="15">
        <f>(G62-22.14)/0.62</f>
        <v>-2.3653975514370411</v>
      </c>
      <c r="I62" s="15">
        <f t="shared" si="14"/>
        <v>-2.8653975514370411</v>
      </c>
      <c r="J62" s="74">
        <v>2.9</v>
      </c>
      <c r="K62" s="15">
        <v>25.944155874262965</v>
      </c>
      <c r="L62" s="74">
        <v>6.3695646033662747</v>
      </c>
      <c r="N62" s="15"/>
    </row>
    <row r="63" spans="1:14" x14ac:dyDescent="0.3">
      <c r="A63" s="7" t="s">
        <v>781</v>
      </c>
      <c r="B63" s="7" t="s">
        <v>23</v>
      </c>
      <c r="C63" s="7" t="s">
        <v>910</v>
      </c>
      <c r="D63" s="65"/>
      <c r="E63" s="15">
        <v>-4.0913426993126398</v>
      </c>
      <c r="F63" s="15">
        <f>(E63+29.99)/0.97001</f>
        <v>26.699371450487476</v>
      </c>
      <c r="G63" s="74">
        <f>(0.941*F63)- 7.16</f>
        <v>17.964108534908714</v>
      </c>
      <c r="H63" s="15">
        <f>(G63-22.36)/0.78</f>
        <v>-5.6357582885785709</v>
      </c>
      <c r="I63" s="15">
        <f t="shared" si="14"/>
        <v>-6.1357582885785709</v>
      </c>
      <c r="J63" s="74">
        <v>2.2999999999999998</v>
      </c>
      <c r="K63" s="15">
        <v>18.777075560643226</v>
      </c>
      <c r="L63" s="74">
        <v>5.0521281716754869</v>
      </c>
      <c r="N63" s="15"/>
    </row>
    <row r="64" spans="1:14" x14ac:dyDescent="0.3">
      <c r="A64" s="7" t="s">
        <v>782</v>
      </c>
      <c r="B64" s="7" t="s">
        <v>23</v>
      </c>
      <c r="C64" s="7" t="s">
        <v>910</v>
      </c>
      <c r="D64" s="65" t="s">
        <v>860</v>
      </c>
      <c r="E64" s="15" t="s">
        <v>917</v>
      </c>
      <c r="F64" s="15"/>
      <c r="G64" s="74"/>
      <c r="H64" s="15"/>
      <c r="I64" s="15"/>
      <c r="J64" s="74"/>
      <c r="K64" s="15"/>
      <c r="L64" s="74"/>
      <c r="N64" s="15"/>
    </row>
    <row r="65" spans="1:14" x14ac:dyDescent="0.3">
      <c r="A65" s="7" t="s">
        <v>791</v>
      </c>
      <c r="B65" s="7" t="s">
        <v>22</v>
      </c>
      <c r="C65" s="7" t="s">
        <v>910</v>
      </c>
      <c r="D65" s="65" t="s">
        <v>893</v>
      </c>
      <c r="E65" s="76">
        <v>-4.7266262995928798</v>
      </c>
      <c r="F65" s="15">
        <f>(E65+29.99)/0.97001</f>
        <v>26.044446655608827</v>
      </c>
      <c r="G65" s="74">
        <f>(0.941*F65)- 7.16</f>
        <v>17.347824302927904</v>
      </c>
      <c r="H65" s="15">
        <f>(G65-22.36)/0.78</f>
        <v>-6.4258662782975575</v>
      </c>
      <c r="I65" s="15">
        <f t="shared" si="14"/>
        <v>-6.9258662782975575</v>
      </c>
      <c r="J65" s="74">
        <v>2.2999999999999998</v>
      </c>
      <c r="K65" s="15">
        <v>17.045533423888561</v>
      </c>
      <c r="L65" s="74">
        <v>5.0577747119435061</v>
      </c>
      <c r="N65" s="15"/>
    </row>
    <row r="66" spans="1:14" x14ac:dyDescent="0.3">
      <c r="A66" s="7" t="s">
        <v>792</v>
      </c>
      <c r="B66" s="7" t="s">
        <v>22</v>
      </c>
      <c r="C66" s="7" t="s">
        <v>910</v>
      </c>
      <c r="D66" s="65" t="s">
        <v>860</v>
      </c>
      <c r="E66" s="15" t="s">
        <v>917</v>
      </c>
      <c r="F66" s="15"/>
      <c r="G66" s="74"/>
      <c r="H66" s="15"/>
      <c r="I66" s="15"/>
      <c r="J66" s="74"/>
      <c r="K66" s="15"/>
      <c r="L66" s="74"/>
      <c r="N66" s="15"/>
    </row>
    <row r="67" spans="1:14" x14ac:dyDescent="0.3">
      <c r="A67" s="7" t="s">
        <v>793</v>
      </c>
      <c r="B67" s="7" t="s">
        <v>22</v>
      </c>
      <c r="C67" s="7" t="s">
        <v>910</v>
      </c>
      <c r="D67" s="65" t="s">
        <v>859</v>
      </c>
      <c r="E67" s="15" t="s">
        <v>917</v>
      </c>
      <c r="F67" s="15"/>
      <c r="G67" s="74"/>
      <c r="H67" s="15"/>
      <c r="I67" s="15"/>
      <c r="J67" s="74"/>
      <c r="K67" s="15"/>
      <c r="L67" s="74"/>
      <c r="N67" s="15"/>
    </row>
    <row r="68" spans="1:14" x14ac:dyDescent="0.3">
      <c r="A68" s="7" t="s">
        <v>794</v>
      </c>
      <c r="B68" s="7" t="s">
        <v>22</v>
      </c>
      <c r="C68" s="7" t="s">
        <v>910</v>
      </c>
      <c r="D68" s="65" t="s">
        <v>895</v>
      </c>
      <c r="E68" s="15">
        <v>-4.2509624403501904</v>
      </c>
      <c r="F68" s="15">
        <f>(E68+29.99)/0.97001</f>
        <v>26.534816712868743</v>
      </c>
      <c r="G68" s="74">
        <f>(0.941*F68)- 7.16</f>
        <v>17.809262526809487</v>
      </c>
      <c r="H68" s="15">
        <f>(G68-22.36)/0.78</f>
        <v>-5.834278811782708</v>
      </c>
      <c r="I68" s="15">
        <f>H68-0.5</f>
        <v>-6.334278811782708</v>
      </c>
      <c r="J68" s="74">
        <v>2.2999999999999998</v>
      </c>
      <c r="K68" s="15">
        <v>18.342012688970705</v>
      </c>
      <c r="L68" s="74">
        <v>5.0532859026807939</v>
      </c>
      <c r="N68" s="15"/>
    </row>
    <row r="69" spans="1:14" x14ac:dyDescent="0.3">
      <c r="A69" s="7" t="s">
        <v>788</v>
      </c>
      <c r="B69" s="7" t="s">
        <v>20</v>
      </c>
      <c r="C69" s="7" t="s">
        <v>910</v>
      </c>
      <c r="D69" s="65"/>
      <c r="E69" s="15">
        <v>-1.3466488643329699</v>
      </c>
      <c r="F69" s="15">
        <f>(E69+29.99)/0.97001</f>
        <v>29.528923553022164</v>
      </c>
      <c r="G69" s="74">
        <f>(0.941*F69)- 7.16</f>
        <v>20.626717063393855</v>
      </c>
      <c r="H69" s="15">
        <f>(G69-22.36)/0.78</f>
        <v>-2.2221576110335186</v>
      </c>
      <c r="I69" s="15">
        <f>H69-0.5</f>
        <v>-2.7221576110335186</v>
      </c>
      <c r="J69" s="74">
        <v>2.2999999999999998</v>
      </c>
      <c r="K69" s="15">
        <v>26.258069916017106</v>
      </c>
      <c r="L69" s="74">
        <v>5.0596851485718117</v>
      </c>
      <c r="N69" s="15"/>
    </row>
    <row r="70" spans="1:14" x14ac:dyDescent="0.3">
      <c r="A70" s="7" t="s">
        <v>789</v>
      </c>
      <c r="B70" s="7" t="s">
        <v>20</v>
      </c>
      <c r="C70" s="7" t="s">
        <v>910</v>
      </c>
      <c r="D70" s="65" t="s">
        <v>859</v>
      </c>
      <c r="E70" s="15" t="s">
        <v>917</v>
      </c>
      <c r="F70" s="15"/>
      <c r="G70" s="74"/>
      <c r="H70" s="15"/>
      <c r="I70" s="15"/>
      <c r="J70" s="74"/>
      <c r="K70" s="15"/>
      <c r="L70" s="74"/>
      <c r="N70" s="15"/>
    </row>
    <row r="71" spans="1:14" x14ac:dyDescent="0.3">
      <c r="A71" s="7" t="s">
        <v>790</v>
      </c>
      <c r="B71" s="7" t="s">
        <v>20</v>
      </c>
      <c r="C71" s="7" t="s">
        <v>910</v>
      </c>
      <c r="D71" s="65" t="s">
        <v>897</v>
      </c>
      <c r="E71" s="15" t="s">
        <v>917</v>
      </c>
      <c r="F71" s="15"/>
      <c r="G71" s="74"/>
      <c r="H71" s="15"/>
      <c r="I71" s="15"/>
      <c r="J71" s="74"/>
      <c r="K71" s="15"/>
      <c r="L71" s="74"/>
      <c r="N71" s="15"/>
    </row>
    <row r="72" spans="1:14" x14ac:dyDescent="0.3">
      <c r="A72" s="7" t="s">
        <v>796</v>
      </c>
      <c r="B72" s="7" t="s">
        <v>20</v>
      </c>
      <c r="C72" s="7" t="s">
        <v>834</v>
      </c>
      <c r="D72" s="65" t="s">
        <v>894</v>
      </c>
      <c r="E72" s="76">
        <v>-4.9308394698578901</v>
      </c>
      <c r="F72" s="15">
        <f>(E72+29.99)/0.97001</f>
        <v>25.833919784478621</v>
      </c>
      <c r="G72" s="74">
        <f>(0.941*F72)- 7.16</f>
        <v>17.14971851719438</v>
      </c>
      <c r="H72" s="15">
        <f>(G72-22.14)/0.62</f>
        <v>-8.0488411012993879</v>
      </c>
      <c r="I72" s="15">
        <f>H72-0.5</f>
        <v>-8.5488411012993879</v>
      </c>
      <c r="J72" s="74">
        <v>2.8</v>
      </c>
      <c r="K72" s="15">
        <v>13.488742036525011</v>
      </c>
      <c r="L72" s="74">
        <v>6.1671401647285258</v>
      </c>
      <c r="N72" s="15"/>
    </row>
    <row r="73" spans="1:14" x14ac:dyDescent="0.3">
      <c r="A73" s="7" t="s">
        <v>797</v>
      </c>
      <c r="B73" s="7" t="s">
        <v>20</v>
      </c>
      <c r="C73" s="7" t="s">
        <v>909</v>
      </c>
      <c r="D73" s="65" t="s">
        <v>860</v>
      </c>
      <c r="E73" s="15" t="s">
        <v>917</v>
      </c>
      <c r="F73" s="15"/>
      <c r="G73" s="74"/>
      <c r="H73" s="15"/>
      <c r="I73" s="15"/>
      <c r="J73" s="74"/>
      <c r="K73" s="15"/>
      <c r="L73" s="74"/>
      <c r="N73" s="15"/>
    </row>
    <row r="74" spans="1:14" x14ac:dyDescent="0.3">
      <c r="A74" s="7" t="s">
        <v>798</v>
      </c>
      <c r="B74" s="7" t="s">
        <v>231</v>
      </c>
      <c r="C74" s="7" t="s">
        <v>909</v>
      </c>
      <c r="D74" s="65"/>
      <c r="E74" s="15">
        <v>-4.6501665676699204</v>
      </c>
      <c r="F74" s="15">
        <f>(E74+29.99)/0.97001</f>
        <v>26.123270308893801</v>
      </c>
      <c r="G74" s="74">
        <f>(0.941*F74)- 7.16</f>
        <v>17.421997360669064</v>
      </c>
      <c r="H74" s="15">
        <f>(G74-22.14)/0.62</f>
        <v>-7.6096816763402204</v>
      </c>
      <c r="I74" s="15">
        <f t="shared" ref="I74:I89" si="15">H74-0.5</f>
        <v>-8.1096816763402195</v>
      </c>
      <c r="J74" s="74">
        <v>2.8</v>
      </c>
      <c r="K74" s="15">
        <v>14.451171298049383</v>
      </c>
      <c r="L74" s="74">
        <v>6.1616821624904397</v>
      </c>
      <c r="N74" s="15"/>
    </row>
    <row r="75" spans="1:14" x14ac:dyDescent="0.3">
      <c r="A75" s="7" t="s">
        <v>802</v>
      </c>
      <c r="B75" s="7" t="s">
        <v>12</v>
      </c>
      <c r="C75" s="7" t="s">
        <v>909</v>
      </c>
      <c r="D75" s="65"/>
      <c r="E75" s="15">
        <v>-4.1252569015639597</v>
      </c>
      <c r="F75" s="15">
        <f>(E75+29.99)/0.97001</f>
        <v>26.664408715823587</v>
      </c>
      <c r="G75" s="74">
        <f>(0.941*F75)- 7.16</f>
        <v>17.931208601589994</v>
      </c>
      <c r="H75" s="15">
        <f>(G75-22.14)/0.62</f>
        <v>-6.7883732232419467</v>
      </c>
      <c r="I75" s="15">
        <f t="shared" si="15"/>
        <v>-7.2883732232419467</v>
      </c>
      <c r="J75" s="74">
        <v>2.8</v>
      </c>
      <c r="K75" s="15">
        <v>16.251090058924405</v>
      </c>
      <c r="L75" s="74">
        <v>6.1533557364164233</v>
      </c>
      <c r="N75" s="15"/>
    </row>
    <row r="76" spans="1:14" x14ac:dyDescent="0.3">
      <c r="A76" s="7" t="s">
        <v>801</v>
      </c>
      <c r="B76" s="7" t="s">
        <v>27</v>
      </c>
      <c r="C76" s="7" t="s">
        <v>909</v>
      </c>
      <c r="D76" s="65" t="s">
        <v>860</v>
      </c>
      <c r="E76" s="15" t="s">
        <v>917</v>
      </c>
      <c r="F76" s="15"/>
      <c r="G76" s="74"/>
      <c r="H76" s="15"/>
      <c r="I76" s="15"/>
      <c r="J76" s="74"/>
      <c r="K76" s="15"/>
      <c r="L76" s="74"/>
      <c r="N76" s="15"/>
    </row>
    <row r="77" spans="1:14" x14ac:dyDescent="0.3">
      <c r="A77" s="7" t="s">
        <v>810</v>
      </c>
      <c r="B77" s="7" t="s">
        <v>27</v>
      </c>
      <c r="C77" s="7" t="s">
        <v>911</v>
      </c>
      <c r="D77" s="65" t="s">
        <v>892</v>
      </c>
      <c r="E77" s="77">
        <v>-4.6254020999999996</v>
      </c>
      <c r="F77" s="15">
        <f t="shared" ref="F77:F82" si="16">(E77+29.99)/0.97001</f>
        <v>26.148800424737889</v>
      </c>
      <c r="G77" s="74">
        <f t="shared" ref="G77:G82" si="17">(0.941*F77)- 7.16</f>
        <v>17.446021199678352</v>
      </c>
      <c r="H77" s="15">
        <f>(G77-22.36)/0.78</f>
        <v>-6.2999728209251886</v>
      </c>
      <c r="I77" s="15">
        <f t="shared" si="15"/>
        <v>-6.7999728209251886</v>
      </c>
      <c r="J77" s="74">
        <v>2.2999999999999998</v>
      </c>
      <c r="K77" s="15">
        <v>17.321432198509882</v>
      </c>
      <c r="L77" s="74">
        <v>5.0566892945487147</v>
      </c>
      <c r="N77" s="15"/>
    </row>
    <row r="78" spans="1:14" x14ac:dyDescent="0.3">
      <c r="A78" s="7" t="s">
        <v>800</v>
      </c>
      <c r="B78" s="7" t="s">
        <v>14</v>
      </c>
      <c r="C78" s="7" t="s">
        <v>909</v>
      </c>
      <c r="D78" s="65"/>
      <c r="E78" s="15">
        <v>-4.2960626880522303</v>
      </c>
      <c r="F78" s="15">
        <f t="shared" si="16"/>
        <v>26.48832209147098</v>
      </c>
      <c r="G78" s="74">
        <f t="shared" si="17"/>
        <v>17.765511088074192</v>
      </c>
      <c r="H78" s="15">
        <f>(G78-22.14)/0.62</f>
        <v>-7.055627277299692</v>
      </c>
      <c r="I78" s="15">
        <f t="shared" si="15"/>
        <v>-7.555627277299692</v>
      </c>
      <c r="J78" s="74">
        <v>2.8</v>
      </c>
      <c r="K78" s="15">
        <v>15.665395873014347</v>
      </c>
      <c r="L78" s="74">
        <v>6.1557956386129877</v>
      </c>
      <c r="N78" s="15"/>
    </row>
    <row r="79" spans="1:14" x14ac:dyDescent="0.3">
      <c r="A79" s="7" t="s">
        <v>807</v>
      </c>
      <c r="B79" s="7" t="s">
        <v>28</v>
      </c>
      <c r="C79" s="7" t="s">
        <v>911</v>
      </c>
      <c r="D79" s="65" t="s">
        <v>895</v>
      </c>
      <c r="E79" s="15">
        <v>-0.98024012571561103</v>
      </c>
      <c r="F79" s="15">
        <f t="shared" si="16"/>
        <v>29.906660626472291</v>
      </c>
      <c r="G79" s="74">
        <f t="shared" si="17"/>
        <v>20.982167649510423</v>
      </c>
      <c r="H79" s="15">
        <f>(G79-22.36)/0.78</f>
        <v>-1.766451731396893</v>
      </c>
      <c r="I79" s="15">
        <f t="shared" si="15"/>
        <v>-2.2664517313968933</v>
      </c>
      <c r="J79" s="74">
        <v>2.8</v>
      </c>
      <c r="K79" s="15">
        <v>27.256761161802778</v>
      </c>
      <c r="L79" s="74">
        <v>6.1560875948266354</v>
      </c>
      <c r="N79" s="15"/>
    </row>
    <row r="80" spans="1:14" x14ac:dyDescent="0.3">
      <c r="A80" s="7" t="s">
        <v>808</v>
      </c>
      <c r="B80" s="7" t="s">
        <v>28</v>
      </c>
      <c r="C80" s="7" t="s">
        <v>911</v>
      </c>
      <c r="D80" s="65" t="s">
        <v>895</v>
      </c>
      <c r="E80" s="15">
        <v>-1.32880285776518</v>
      </c>
      <c r="F80" s="15">
        <f t="shared" si="16"/>
        <v>29.547321308269829</v>
      </c>
      <c r="G80" s="74">
        <f t="shared" si="17"/>
        <v>20.644029351081908</v>
      </c>
      <c r="H80" s="15">
        <f>(G80-22.36)/0.78</f>
        <v>-2.1999623704078091</v>
      </c>
      <c r="I80" s="15">
        <f t="shared" si="15"/>
        <v>-2.6999623704078091</v>
      </c>
      <c r="J80" s="74">
        <v>2.2999999999999998</v>
      </c>
      <c r="K80" s="15">
        <v>26.306711361083995</v>
      </c>
      <c r="L80" s="74">
        <v>5.0599038944590715</v>
      </c>
      <c r="N80" s="15"/>
    </row>
    <row r="81" spans="1:14" x14ac:dyDescent="0.3">
      <c r="A81" s="7" t="s">
        <v>809</v>
      </c>
      <c r="B81" s="7" t="s">
        <v>28</v>
      </c>
      <c r="C81" s="7" t="s">
        <v>908</v>
      </c>
      <c r="D81" s="65"/>
      <c r="E81" s="15">
        <v>-3.41993744984934</v>
      </c>
      <c r="F81" s="15">
        <f t="shared" si="16"/>
        <v>27.391534675055574</v>
      </c>
      <c r="G81" s="74">
        <f t="shared" si="17"/>
        <v>18.615434129227292</v>
      </c>
      <c r="H81" s="15">
        <f>(G81-22.36)/0.78</f>
        <v>-4.8007254753496245</v>
      </c>
      <c r="I81" s="15">
        <f t="shared" si="15"/>
        <v>-5.3007254753496245</v>
      </c>
      <c r="J81" s="74">
        <v>2.2999999999999998</v>
      </c>
      <c r="K81" s="15">
        <v>20.607071612439849</v>
      </c>
      <c r="L81" s="74">
        <v>5.0491799140587226</v>
      </c>
      <c r="N81" s="15"/>
    </row>
    <row r="82" spans="1:14" x14ac:dyDescent="0.3">
      <c r="A82" s="7" t="s">
        <v>804</v>
      </c>
      <c r="B82" s="7" t="s">
        <v>32</v>
      </c>
      <c r="C82" s="7" t="s">
        <v>909</v>
      </c>
      <c r="D82" s="65"/>
      <c r="E82" s="15">
        <v>-4.1206790609094304</v>
      </c>
      <c r="F82" s="15">
        <f t="shared" si="16"/>
        <v>26.669128090525422</v>
      </c>
      <c r="G82" s="74">
        <f t="shared" si="17"/>
        <v>17.935649533184421</v>
      </c>
      <c r="H82" s="15">
        <f>(G82-22.14)/0.62</f>
        <v>-6.7812104303477092</v>
      </c>
      <c r="I82" s="15">
        <f t="shared" si="15"/>
        <v>-7.2812104303477092</v>
      </c>
      <c r="J82" s="74">
        <v>2.8</v>
      </c>
      <c r="K82" s="15">
        <v>16.266787505190745</v>
      </c>
      <c r="L82" s="74">
        <v>6.1532939258924157</v>
      </c>
      <c r="N82" s="15"/>
    </row>
    <row r="83" spans="1:14" x14ac:dyDescent="0.3">
      <c r="A83" s="7" t="s">
        <v>805</v>
      </c>
      <c r="B83" s="7" t="s">
        <v>32</v>
      </c>
      <c r="C83" s="7" t="s">
        <v>913</v>
      </c>
      <c r="D83" s="65" t="s">
        <v>860</v>
      </c>
      <c r="E83" s="15" t="s">
        <v>917</v>
      </c>
      <c r="F83" s="15"/>
      <c r="G83" s="74"/>
      <c r="H83" s="15"/>
      <c r="I83" s="15"/>
      <c r="J83" s="74"/>
      <c r="K83" s="15"/>
      <c r="L83" s="74"/>
      <c r="N83" s="15"/>
    </row>
    <row r="84" spans="1:14" x14ac:dyDescent="0.3">
      <c r="A84" s="7" t="s">
        <v>806</v>
      </c>
      <c r="B84" s="7" t="s">
        <v>32</v>
      </c>
      <c r="C84" s="7" t="s">
        <v>913</v>
      </c>
      <c r="D84" s="65"/>
      <c r="E84" s="15">
        <v>-3.4515001596242398</v>
      </c>
      <c r="F84" s="15">
        <f t="shared" ref="F84:F89" si="18">(E84+29.99)/0.97001</f>
        <v>27.35899613444785</v>
      </c>
      <c r="G84" s="74">
        <f t="shared" ref="G84:G89" si="19">(0.941*F84)- 7.16</f>
        <v>18.584815362515425</v>
      </c>
      <c r="H84" s="15">
        <f>(G84-22.14)/0.62</f>
        <v>-5.7341687701364128</v>
      </c>
      <c r="I84" s="15">
        <f t="shared" si="15"/>
        <v>-6.2341687701364128</v>
      </c>
      <c r="J84" s="74">
        <v>2.8</v>
      </c>
      <c r="K84" s="15">
        <v>18.5614064397977</v>
      </c>
      <c r="L84" s="74">
        <v>6.1462737307338928</v>
      </c>
      <c r="N84" s="15"/>
    </row>
    <row r="85" spans="1:14" x14ac:dyDescent="0.3">
      <c r="A85" s="7" t="s">
        <v>811</v>
      </c>
      <c r="B85" s="7" t="s">
        <v>32</v>
      </c>
      <c r="C85" s="7" t="s">
        <v>911</v>
      </c>
      <c r="D85" s="65" t="s">
        <v>896</v>
      </c>
      <c r="E85" s="15">
        <v>-0.90669967085204095</v>
      </c>
      <c r="F85" s="15">
        <f t="shared" si="18"/>
        <v>29.982474746804627</v>
      </c>
      <c r="G85" s="74">
        <f t="shared" si="19"/>
        <v>21.053508736743151</v>
      </c>
      <c r="H85" s="15">
        <f>(G85-22.36)/0.78</f>
        <v>-1.6749887990472418</v>
      </c>
      <c r="I85" s="15">
        <f t="shared" si="15"/>
        <v>-2.1749887990472416</v>
      </c>
      <c r="J85" s="74">
        <v>2.2999999999999998</v>
      </c>
      <c r="K85" s="15">
        <v>27.457204548498424</v>
      </c>
      <c r="L85" s="74">
        <v>5.0657133564174401</v>
      </c>
      <c r="N85" s="15"/>
    </row>
    <row r="86" spans="1:14" x14ac:dyDescent="0.3">
      <c r="A86" s="7" t="s">
        <v>812</v>
      </c>
      <c r="B86" s="7" t="s">
        <v>32</v>
      </c>
      <c r="C86" s="7" t="s">
        <v>911</v>
      </c>
      <c r="D86" s="65"/>
      <c r="E86" s="15">
        <v>-4.5777518457681099</v>
      </c>
      <c r="F86" s="15">
        <f t="shared" si="18"/>
        <v>26.197923891745329</v>
      </c>
      <c r="G86" s="74">
        <f t="shared" si="19"/>
        <v>17.492246382132354</v>
      </c>
      <c r="H86" s="15">
        <f>(G86-22.36)/0.78</f>
        <v>-6.2407097664969813</v>
      </c>
      <c r="I86" s="15">
        <f t="shared" si="15"/>
        <v>-6.7407097664969813</v>
      </c>
      <c r="J86" s="74">
        <v>2.2999999999999998</v>
      </c>
      <c r="K86" s="15">
        <v>17.451308718214136</v>
      </c>
      <c r="L86" s="74">
        <v>5.0562026931430566</v>
      </c>
      <c r="N86" s="15"/>
    </row>
    <row r="87" spans="1:14" x14ac:dyDescent="0.3">
      <c r="A87" s="7" t="s">
        <v>814</v>
      </c>
      <c r="B87" s="7" t="s">
        <v>27</v>
      </c>
      <c r="C87" s="7" t="s">
        <v>908</v>
      </c>
      <c r="D87" s="65" t="s">
        <v>892</v>
      </c>
      <c r="E87" s="76">
        <v>-3.7415345420000001</v>
      </c>
      <c r="F87" s="15">
        <f t="shared" si="18"/>
        <v>27.059994699023719</v>
      </c>
      <c r="G87" s="74">
        <f t="shared" si="19"/>
        <v>18.303455011781317</v>
      </c>
      <c r="H87" s="15">
        <f>(G87-22.36)/0.78</f>
        <v>-5.2006987028444644</v>
      </c>
      <c r="I87" s="15">
        <f t="shared" si="15"/>
        <v>-5.7006987028444644</v>
      </c>
      <c r="J87" s="74">
        <v>2.2999999999999998</v>
      </c>
      <c r="K87" s="15">
        <v>19.730519918250046</v>
      </c>
      <c r="L87" s="74">
        <v>5.0502044811183078</v>
      </c>
      <c r="N87" s="15"/>
    </row>
    <row r="88" spans="1:14" x14ac:dyDescent="0.3">
      <c r="A88" s="7" t="s">
        <v>818</v>
      </c>
      <c r="B88" s="7" t="s">
        <v>12</v>
      </c>
      <c r="C88" s="7" t="s">
        <v>909</v>
      </c>
      <c r="D88" s="65"/>
      <c r="E88" s="15">
        <v>-3.1071199059999999</v>
      </c>
      <c r="F88" s="15">
        <f t="shared" si="18"/>
        <v>27.714023663673565</v>
      </c>
      <c r="G88" s="74">
        <f t="shared" si="19"/>
        <v>18.918896267516825</v>
      </c>
      <c r="H88" s="15">
        <f>(G88-22.14)/0.62</f>
        <v>-5.195328600779316</v>
      </c>
      <c r="I88" s="15">
        <f t="shared" si="15"/>
        <v>-5.695328600779316</v>
      </c>
      <c r="J88" s="74">
        <v>2.8</v>
      </c>
      <c r="K88" s="15">
        <v>19.74228863610314</v>
      </c>
      <c r="L88" s="74">
        <v>6.1442235126860876</v>
      </c>
      <c r="N88" s="15"/>
    </row>
    <row r="89" spans="1:14" x14ac:dyDescent="0.3">
      <c r="A89" s="7" t="s">
        <v>819</v>
      </c>
      <c r="B89" s="7" t="s">
        <v>12</v>
      </c>
      <c r="C89" s="7" t="s">
        <v>909</v>
      </c>
      <c r="D89" s="65"/>
      <c r="E89" s="15">
        <v>-1.9335513394999999</v>
      </c>
      <c r="F89" s="15">
        <f t="shared" si="18"/>
        <v>28.923875692518632</v>
      </c>
      <c r="G89" s="74">
        <f t="shared" si="19"/>
        <v>20.057367026660032</v>
      </c>
      <c r="H89" s="15">
        <f>(G89-22.14)/0.62</f>
        <v>-3.3590854408709174</v>
      </c>
      <c r="I89" s="15">
        <f t="shared" si="15"/>
        <v>-3.8590854408709174</v>
      </c>
      <c r="J89" s="74">
        <v>2.9</v>
      </c>
      <c r="K89" s="15">
        <v>23.766463111088235</v>
      </c>
      <c r="L89" s="74">
        <v>6.3640697116269829</v>
      </c>
      <c r="N89" s="15"/>
    </row>
    <row r="90" spans="1:14" s="7" customFormat="1" x14ac:dyDescent="0.3"/>
    <row r="91" spans="1:14" s="7" customFormat="1" x14ac:dyDescent="0.3"/>
    <row r="92" spans="1:14" s="7" customFormat="1" x14ac:dyDescent="0.3"/>
    <row r="93" spans="1:14" s="7" customFormat="1" x14ac:dyDescent="0.3">
      <c r="A93" s="120" t="s">
        <v>918</v>
      </c>
    </row>
    <row r="94" spans="1:14" s="7" customFormat="1" x14ac:dyDescent="0.3"/>
    <row r="95" spans="1:14" ht="49.5" x14ac:dyDescent="0.3">
      <c r="A95" s="119" t="s">
        <v>919</v>
      </c>
      <c r="B95" s="119" t="s">
        <v>833</v>
      </c>
      <c r="C95" s="119" t="s">
        <v>41</v>
      </c>
      <c r="D95" s="119" t="s">
        <v>862</v>
      </c>
      <c r="E95" s="69" t="s">
        <v>923</v>
      </c>
      <c r="F95" s="69" t="s">
        <v>45</v>
      </c>
      <c r="G95" s="70" t="s">
        <v>46</v>
      </c>
      <c r="H95" s="119" t="s">
        <v>907</v>
      </c>
      <c r="I95" s="119" t="s">
        <v>921</v>
      </c>
      <c r="J95" s="70" t="s">
        <v>922</v>
      </c>
      <c r="K95" s="119" t="s">
        <v>836</v>
      </c>
      <c r="L95" s="70" t="s">
        <v>920</v>
      </c>
    </row>
    <row r="96" spans="1:14" x14ac:dyDescent="0.3">
      <c r="A96" s="7" t="s">
        <v>772</v>
      </c>
      <c r="B96" s="7" t="s">
        <v>51</v>
      </c>
      <c r="C96" s="7" t="s">
        <v>908</v>
      </c>
      <c r="E96" s="15">
        <v>-9.83245155855988</v>
      </c>
      <c r="F96" s="15">
        <f t="shared" ref="F96:F108" si="20">(E96+29.99)/0.97001</f>
        <v>20.780763540004866</v>
      </c>
      <c r="G96" s="74">
        <f t="shared" ref="G96:G108" si="21">(0.941*F96)- 7.16</f>
        <v>12.394698491144577</v>
      </c>
      <c r="H96" s="15">
        <f t="shared" ref="H96:H104" si="22">(G96-22.36)/0.78</f>
        <v>-12.776027575455668</v>
      </c>
      <c r="I96" s="15">
        <f>H96-0.5</f>
        <v>-13.276027575455668</v>
      </c>
      <c r="J96" s="74">
        <v>2.2999999999999998</v>
      </c>
      <c r="K96" s="15">
        <f>(I96+11.26)/0.52</f>
        <v>-3.8769761066455155</v>
      </c>
      <c r="L96" s="74">
        <v>4.430256417628998</v>
      </c>
      <c r="N96" s="15"/>
    </row>
    <row r="97" spans="1:14" x14ac:dyDescent="0.3">
      <c r="A97" s="7" t="s">
        <v>773</v>
      </c>
      <c r="B97" s="7" t="s">
        <v>51</v>
      </c>
      <c r="C97" s="7" t="s">
        <v>908</v>
      </c>
      <c r="D97" s="65"/>
      <c r="E97" s="15">
        <v>-6.1947884042401897</v>
      </c>
      <c r="F97" s="15">
        <f t="shared" si="20"/>
        <v>24.530893079205171</v>
      </c>
      <c r="G97" s="74">
        <f t="shared" si="21"/>
        <v>15.923570387532063</v>
      </c>
      <c r="H97" s="15">
        <f t="shared" si="22"/>
        <v>-8.2518328364973534</v>
      </c>
      <c r="I97" s="15">
        <f t="shared" ref="I97:I108" si="23">H97-0.5</f>
        <v>-8.7518328364973534</v>
      </c>
      <c r="J97" s="74">
        <v>2.2999999999999998</v>
      </c>
      <c r="K97" s="15">
        <f t="shared" ref="K97:K108" si="24">(I97+11.26)/0.52</f>
        <v>4.823398391351243</v>
      </c>
      <c r="L97" s="74">
        <v>4.4171643285649589</v>
      </c>
      <c r="N97" s="15"/>
    </row>
    <row r="98" spans="1:14" x14ac:dyDescent="0.3">
      <c r="A98" s="7" t="s">
        <v>774</v>
      </c>
      <c r="B98" s="7" t="s">
        <v>51</v>
      </c>
      <c r="C98" s="7" t="s">
        <v>908</v>
      </c>
      <c r="D98" s="65"/>
      <c r="E98" s="15">
        <v>-9.2492861657324994</v>
      </c>
      <c r="F98" s="15">
        <f t="shared" si="20"/>
        <v>21.381958778020326</v>
      </c>
      <c r="G98" s="74">
        <f t="shared" si="21"/>
        <v>12.960423210117124</v>
      </c>
      <c r="H98" s="15">
        <f t="shared" si="22"/>
        <v>-12.050739474208815</v>
      </c>
      <c r="I98" s="15">
        <f t="shared" si="23"/>
        <v>-12.550739474208815</v>
      </c>
      <c r="J98" s="74">
        <v>2.2999999999999998</v>
      </c>
      <c r="K98" s="15">
        <f t="shared" si="24"/>
        <v>-2.4821912965554129</v>
      </c>
      <c r="L98" s="74">
        <v>4.4259443351730754</v>
      </c>
      <c r="N98" s="15"/>
    </row>
    <row r="99" spans="1:14" x14ac:dyDescent="0.3">
      <c r="A99" s="7" t="s">
        <v>775</v>
      </c>
      <c r="B99" s="7" t="s">
        <v>51</v>
      </c>
      <c r="C99" s="7" t="s">
        <v>908</v>
      </c>
      <c r="D99" s="65"/>
      <c r="E99" s="15">
        <v>-9.5464778258253897</v>
      </c>
      <c r="F99" s="15">
        <f t="shared" si="20"/>
        <v>21.075578781842054</v>
      </c>
      <c r="G99" s="74">
        <f t="shared" si="21"/>
        <v>12.672119633713372</v>
      </c>
      <c r="H99" s="15">
        <f t="shared" si="22"/>
        <v>-12.420359443957214</v>
      </c>
      <c r="I99" s="15">
        <f t="shared" si="23"/>
        <v>-12.920359443957214</v>
      </c>
      <c r="J99" s="74">
        <v>2.2999999999999998</v>
      </c>
      <c r="K99" s="15">
        <f t="shared" si="24"/>
        <v>-3.1929989306869495</v>
      </c>
      <c r="L99" s="74">
        <v>4.4280366763907848</v>
      </c>
      <c r="N99" s="15"/>
    </row>
    <row r="100" spans="1:14" x14ac:dyDescent="0.3">
      <c r="A100" s="7" t="s">
        <v>776</v>
      </c>
      <c r="B100" s="7" t="s">
        <v>12</v>
      </c>
      <c r="C100" s="7" t="s">
        <v>908</v>
      </c>
      <c r="D100" s="65"/>
      <c r="E100" s="15">
        <v>-11.568484307620899</v>
      </c>
      <c r="F100" s="15">
        <f t="shared" si="20"/>
        <v>18.991057507014464</v>
      </c>
      <c r="G100" s="74">
        <f t="shared" si="21"/>
        <v>10.71058511410061</v>
      </c>
      <c r="H100" s="15">
        <f t="shared" si="22"/>
        <v>-14.935147289614601</v>
      </c>
      <c r="I100" s="15">
        <f t="shared" si="23"/>
        <v>-15.435147289614601</v>
      </c>
      <c r="J100" s="74">
        <v>2.2999999999999998</v>
      </c>
      <c r="K100" s="15">
        <f t="shared" si="24"/>
        <v>-8.0291294031050029</v>
      </c>
      <c r="L100" s="74">
        <v>4.4480559577030805</v>
      </c>
      <c r="N100" s="15"/>
    </row>
    <row r="101" spans="1:14" x14ac:dyDescent="0.3">
      <c r="A101" s="7" t="s">
        <v>777</v>
      </c>
      <c r="B101" s="7" t="s">
        <v>14</v>
      </c>
      <c r="C101" s="7" t="s">
        <v>908</v>
      </c>
      <c r="D101" s="65"/>
      <c r="E101" s="15">
        <v>-12.7501217412886</v>
      </c>
      <c r="F101" s="15">
        <f t="shared" si="20"/>
        <v>17.772887144164905</v>
      </c>
      <c r="G101" s="74">
        <f t="shared" si="21"/>
        <v>9.5642868026591756</v>
      </c>
      <c r="H101" s="15">
        <f t="shared" si="22"/>
        <v>-16.404760509411311</v>
      </c>
      <c r="I101" s="15">
        <f t="shared" si="23"/>
        <v>-16.904760509411311</v>
      </c>
      <c r="J101" s="74">
        <v>2.2999999999999998</v>
      </c>
      <c r="K101" s="15">
        <f t="shared" si="24"/>
        <v>-10.85530867194483</v>
      </c>
      <c r="L101" s="74">
        <v>4.4643855586687895</v>
      </c>
      <c r="N101" s="15"/>
    </row>
    <row r="102" spans="1:14" x14ac:dyDescent="0.3">
      <c r="A102" s="7" t="s">
        <v>778</v>
      </c>
      <c r="B102" s="7" t="s">
        <v>14</v>
      </c>
      <c r="C102" s="7" t="s">
        <v>908</v>
      </c>
      <c r="D102" s="65"/>
      <c r="E102" s="15">
        <v>-6.8995024225275596</v>
      </c>
      <c r="F102" s="15">
        <f t="shared" si="20"/>
        <v>23.804391271711054</v>
      </c>
      <c r="G102" s="74">
        <f t="shared" si="21"/>
        <v>15.2399321866801</v>
      </c>
      <c r="H102" s="15">
        <f t="shared" si="22"/>
        <v>-9.128292068358844</v>
      </c>
      <c r="I102" s="15">
        <f t="shared" si="23"/>
        <v>-9.628292068358844</v>
      </c>
      <c r="J102" s="74">
        <v>2.2999999999999998</v>
      </c>
      <c r="K102" s="15">
        <f t="shared" si="24"/>
        <v>3.1378998685406843</v>
      </c>
      <c r="L102" s="74">
        <v>4.4171274775542466</v>
      </c>
      <c r="N102" s="15"/>
    </row>
    <row r="103" spans="1:14" x14ac:dyDescent="0.3">
      <c r="A103" s="7" t="s">
        <v>784</v>
      </c>
      <c r="B103" s="7" t="s">
        <v>700</v>
      </c>
      <c r="C103" s="7" t="s">
        <v>911</v>
      </c>
      <c r="D103" s="65" t="s">
        <v>895</v>
      </c>
      <c r="E103" s="15">
        <v>-8.5642729257290497</v>
      </c>
      <c r="F103" s="15">
        <f t="shared" si="20"/>
        <v>22.088150714189492</v>
      </c>
      <c r="G103" s="74">
        <f t="shared" si="21"/>
        <v>13.624949822052312</v>
      </c>
      <c r="H103" s="15">
        <f t="shared" si="22"/>
        <v>-11.198782279420112</v>
      </c>
      <c r="I103" s="15">
        <f t="shared" si="23"/>
        <v>-11.698782279420112</v>
      </c>
      <c r="J103" s="74">
        <v>2.2999999999999998</v>
      </c>
      <c r="K103" s="15">
        <f t="shared" si="24"/>
        <v>-0.84381207580790718</v>
      </c>
      <c r="L103" s="74">
        <v>4.4219558274962569</v>
      </c>
      <c r="N103" s="15"/>
    </row>
    <row r="104" spans="1:14" x14ac:dyDescent="0.3">
      <c r="A104" s="7" t="s">
        <v>785</v>
      </c>
      <c r="B104" s="7" t="s">
        <v>700</v>
      </c>
      <c r="C104" s="7" t="s">
        <v>912</v>
      </c>
      <c r="D104" s="65" t="s">
        <v>895</v>
      </c>
      <c r="E104" s="15">
        <v>-6.9025672324675398</v>
      </c>
      <c r="F104" s="15">
        <f t="shared" si="20"/>
        <v>23.801231706407624</v>
      </c>
      <c r="G104" s="74">
        <f t="shared" si="21"/>
        <v>15.236959035729573</v>
      </c>
      <c r="H104" s="15">
        <f t="shared" si="22"/>
        <v>-9.1321038003466999</v>
      </c>
      <c r="I104" s="15">
        <f t="shared" si="23"/>
        <v>-9.6321038003466999</v>
      </c>
      <c r="J104" s="74">
        <v>2.2999999999999998</v>
      </c>
      <c r="K104" s="15">
        <f t="shared" si="24"/>
        <v>3.1305696147178845</v>
      </c>
      <c r="L104" s="74">
        <v>4.417130021776515</v>
      </c>
      <c r="N104" s="15"/>
    </row>
    <row r="105" spans="1:14" x14ac:dyDescent="0.3">
      <c r="A105" s="7" t="s">
        <v>786</v>
      </c>
      <c r="B105" s="7" t="s">
        <v>700</v>
      </c>
      <c r="C105" s="7" t="s">
        <v>909</v>
      </c>
      <c r="D105" s="65"/>
      <c r="E105" s="15">
        <v>-8.5238013582499494</v>
      </c>
      <c r="F105" s="15">
        <f t="shared" si="20"/>
        <v>22.129873549499539</v>
      </c>
      <c r="G105" s="74">
        <f t="shared" si="21"/>
        <v>13.664211010079065</v>
      </c>
      <c r="H105" s="15">
        <f>(G105-22.14)/0.62</f>
        <v>-13.670627403098283</v>
      </c>
      <c r="I105" s="15">
        <f t="shared" si="23"/>
        <v>-14.170627403098283</v>
      </c>
      <c r="J105" s="74">
        <v>2.9</v>
      </c>
      <c r="K105" s="15">
        <f t="shared" si="24"/>
        <v>-5.5973603905736216</v>
      </c>
      <c r="L105" s="74">
        <v>5.5815028612367232</v>
      </c>
      <c r="N105" s="15"/>
    </row>
    <row r="106" spans="1:14" x14ac:dyDescent="0.3">
      <c r="A106" s="7" t="s">
        <v>779</v>
      </c>
      <c r="B106" s="7" t="s">
        <v>23</v>
      </c>
      <c r="C106" s="7" t="s">
        <v>909</v>
      </c>
      <c r="D106" s="65" t="s">
        <v>897</v>
      </c>
      <c r="E106" s="76">
        <v>-6.13692818898343</v>
      </c>
      <c r="F106" s="15">
        <f t="shared" si="20"/>
        <v>24.590542170716351</v>
      </c>
      <c r="G106" s="74">
        <f t="shared" si="21"/>
        <v>15.979700182644084</v>
      </c>
      <c r="H106" s="15">
        <f>(G106-22.14)/0.62</f>
        <v>-9.9359674473482524</v>
      </c>
      <c r="I106" s="15">
        <f t="shared" si="23"/>
        <v>-10.435967447348252</v>
      </c>
      <c r="J106" s="74">
        <v>2.8</v>
      </c>
      <c r="K106" s="15">
        <f t="shared" si="24"/>
        <v>1.5846779858687448</v>
      </c>
      <c r="L106" s="74">
        <v>5.3752915706827551</v>
      </c>
      <c r="N106" s="15"/>
    </row>
    <row r="107" spans="1:14" x14ac:dyDescent="0.3">
      <c r="A107" s="7" t="s">
        <v>780</v>
      </c>
      <c r="B107" s="7" t="s">
        <v>23</v>
      </c>
      <c r="C107" s="7" t="s">
        <v>909</v>
      </c>
      <c r="D107" s="65"/>
      <c r="E107" s="15">
        <v>-8.0387393899636699</v>
      </c>
      <c r="F107" s="15">
        <f t="shared" si="20"/>
        <v>22.62993227908612</v>
      </c>
      <c r="G107" s="74">
        <f t="shared" si="21"/>
        <v>14.134766274620038</v>
      </c>
      <c r="H107" s="15">
        <f>(G107-22.14)/0.62</f>
        <v>-12.911667298999941</v>
      </c>
      <c r="I107" s="15">
        <f t="shared" si="23"/>
        <v>-13.411667298999941</v>
      </c>
      <c r="J107" s="74">
        <v>2.9</v>
      </c>
      <c r="K107" s="15">
        <f t="shared" si="24"/>
        <v>-4.1378217288460402</v>
      </c>
      <c r="L107" s="74">
        <v>5.5770713889396566</v>
      </c>
      <c r="N107" s="15"/>
    </row>
    <row r="108" spans="1:14" x14ac:dyDescent="0.3">
      <c r="A108" s="7" t="s">
        <v>781</v>
      </c>
      <c r="B108" s="7" t="s">
        <v>23</v>
      </c>
      <c r="C108" s="7" t="s">
        <v>910</v>
      </c>
      <c r="D108" s="65"/>
      <c r="E108" s="15">
        <v>-7.4790920310111897</v>
      </c>
      <c r="F108" s="15">
        <f t="shared" si="20"/>
        <v>23.206882371304225</v>
      </c>
      <c r="G108" s="74">
        <f t="shared" si="21"/>
        <v>14.677676311397274</v>
      </c>
      <c r="H108" s="15">
        <f>(G108-22.36)/0.78</f>
        <v>-9.8491329341060574</v>
      </c>
      <c r="I108" s="15">
        <f t="shared" si="23"/>
        <v>-10.349132934106057</v>
      </c>
      <c r="J108" s="74">
        <v>2.2999999999999998</v>
      </c>
      <c r="K108" s="15">
        <f t="shared" si="24"/>
        <v>1.7516674344114276</v>
      </c>
      <c r="L108" s="74">
        <v>4.4180251304867255</v>
      </c>
      <c r="N108" s="15"/>
    </row>
    <row r="109" spans="1:14" x14ac:dyDescent="0.3">
      <c r="A109" s="7" t="s">
        <v>782</v>
      </c>
      <c r="B109" s="7" t="s">
        <v>23</v>
      </c>
      <c r="C109" s="7" t="s">
        <v>910</v>
      </c>
      <c r="D109" s="65" t="s">
        <v>860</v>
      </c>
      <c r="E109" s="15" t="s">
        <v>917</v>
      </c>
      <c r="F109" s="15"/>
      <c r="G109" s="74"/>
      <c r="H109" s="15"/>
      <c r="I109" s="15"/>
      <c r="J109" s="74"/>
      <c r="L109" s="74"/>
      <c r="N109" s="15"/>
    </row>
    <row r="110" spans="1:14" x14ac:dyDescent="0.3">
      <c r="A110" s="7" t="s">
        <v>791</v>
      </c>
      <c r="B110" s="7" t="s">
        <v>22</v>
      </c>
      <c r="C110" s="7" t="s">
        <v>910</v>
      </c>
      <c r="D110" s="65" t="s">
        <v>893</v>
      </c>
      <c r="E110" s="15" t="s">
        <v>917</v>
      </c>
      <c r="F110" s="15"/>
      <c r="G110" s="74"/>
      <c r="H110" s="15"/>
      <c r="I110" s="15"/>
      <c r="J110" s="74"/>
      <c r="L110" s="74"/>
      <c r="N110" s="15"/>
    </row>
    <row r="111" spans="1:14" x14ac:dyDescent="0.3">
      <c r="A111" s="7" t="s">
        <v>792</v>
      </c>
      <c r="B111" s="7" t="s">
        <v>22</v>
      </c>
      <c r="C111" s="7" t="s">
        <v>910</v>
      </c>
      <c r="D111" s="65" t="s">
        <v>860</v>
      </c>
      <c r="E111" s="15" t="s">
        <v>917</v>
      </c>
      <c r="F111" s="15"/>
      <c r="G111" s="74"/>
      <c r="H111" s="15"/>
      <c r="I111" s="15"/>
      <c r="J111" s="74"/>
      <c r="L111" s="74"/>
      <c r="N111" s="15"/>
    </row>
    <row r="112" spans="1:14" x14ac:dyDescent="0.3">
      <c r="A112" s="7" t="s">
        <v>793</v>
      </c>
      <c r="B112" s="7" t="s">
        <v>22</v>
      </c>
      <c r="C112" s="7" t="s">
        <v>910</v>
      </c>
      <c r="D112" s="65" t="s">
        <v>859</v>
      </c>
      <c r="E112" s="15">
        <v>-8.2016299513424702</v>
      </c>
      <c r="F112" s="15">
        <f t="shared" ref="F112:F117" si="25">(E112+29.99)/0.97001</f>
        <v>22.462005596496454</v>
      </c>
      <c r="G112" s="74">
        <f t="shared" ref="G112:G117" si="26">(0.941*F112)- 7.16</f>
        <v>13.97674726630316</v>
      </c>
      <c r="H112" s="15">
        <f>(G112-22.36)/0.78</f>
        <v>-10.747759914995948</v>
      </c>
      <c r="I112" s="15">
        <f t="shared" ref="I112:I134" si="27">H112-0.5</f>
        <v>-11.247759914995948</v>
      </c>
      <c r="J112" s="74">
        <v>2.2999999999999998</v>
      </c>
      <c r="K112" s="15">
        <f t="shared" ref="K112:K134" si="28">(I112+11.26)/0.52</f>
        <v>2.3538625007792399E-2</v>
      </c>
      <c r="L112" s="74">
        <v>4.420316232648136</v>
      </c>
      <c r="N112" s="15"/>
    </row>
    <row r="113" spans="1:14" x14ac:dyDescent="0.3">
      <c r="A113" s="7" t="s">
        <v>794</v>
      </c>
      <c r="B113" s="7" t="s">
        <v>22</v>
      </c>
      <c r="C113" s="7" t="s">
        <v>910</v>
      </c>
      <c r="D113" s="65" t="s">
        <v>895</v>
      </c>
      <c r="E113" s="15">
        <v>-6.9297620339085801</v>
      </c>
      <c r="F113" s="15">
        <f t="shared" si="25"/>
        <v>23.773196117660042</v>
      </c>
      <c r="G113" s="74">
        <f t="shared" si="26"/>
        <v>15.210577546718099</v>
      </c>
      <c r="H113" s="15">
        <f>(G113-22.36)/0.78</f>
        <v>-9.1659262221562816</v>
      </c>
      <c r="I113" s="15">
        <f t="shared" si="27"/>
        <v>-9.6659262221562816</v>
      </c>
      <c r="J113" s="74">
        <v>2.2999999999999998</v>
      </c>
      <c r="K113" s="15">
        <f t="shared" si="28"/>
        <v>3.0655264958533039</v>
      </c>
      <c r="L113" s="74">
        <v>4.4171536231741735</v>
      </c>
      <c r="N113" s="15"/>
    </row>
    <row r="114" spans="1:14" x14ac:dyDescent="0.3">
      <c r="A114" s="7" t="s">
        <v>788</v>
      </c>
      <c r="B114" s="7" t="s">
        <v>20</v>
      </c>
      <c r="C114" s="7" t="s">
        <v>910</v>
      </c>
      <c r="D114" s="65"/>
      <c r="E114" s="15">
        <v>-8.7168774982184907</v>
      </c>
      <c r="F114" s="15">
        <f t="shared" si="25"/>
        <v>21.930828034537281</v>
      </c>
      <c r="G114" s="74">
        <f t="shared" si="26"/>
        <v>13.476909180499579</v>
      </c>
      <c r="H114" s="15">
        <f>(G114-22.36)/0.78</f>
        <v>-11.388577973718487</v>
      </c>
      <c r="I114" s="15">
        <f t="shared" si="27"/>
        <v>-11.888577973718487</v>
      </c>
      <c r="J114" s="74">
        <v>2.2999999999999998</v>
      </c>
      <c r="K114" s="15">
        <f t="shared" si="28"/>
        <v>-1.2088037956124751</v>
      </c>
      <c r="L114" s="74">
        <v>4.4227435157739396</v>
      </c>
      <c r="N114" s="15"/>
    </row>
    <row r="115" spans="1:14" x14ac:dyDescent="0.3">
      <c r="A115" s="7" t="s">
        <v>789</v>
      </c>
      <c r="B115" s="7" t="s">
        <v>20</v>
      </c>
      <c r="C115" s="7" t="s">
        <v>910</v>
      </c>
      <c r="D115" s="65" t="s">
        <v>859</v>
      </c>
      <c r="E115" s="15">
        <v>-8.2726130054847307</v>
      </c>
      <c r="F115" s="15">
        <f t="shared" si="25"/>
        <v>22.388827944573009</v>
      </c>
      <c r="G115" s="74">
        <f t="shared" si="26"/>
        <v>13.907887095843201</v>
      </c>
      <c r="H115" s="15">
        <f>(G115-22.36)/0.78</f>
        <v>-10.836042184816408</v>
      </c>
      <c r="I115" s="15">
        <f t="shared" si="27"/>
        <v>-11.336042184816408</v>
      </c>
      <c r="J115" s="74">
        <v>2.2999999999999998</v>
      </c>
      <c r="K115" s="15">
        <f t="shared" si="28"/>
        <v>-0.14623497080078571</v>
      </c>
      <c r="L115" s="74">
        <v>4.420611420507905</v>
      </c>
      <c r="N115" s="15"/>
    </row>
    <row r="116" spans="1:14" x14ac:dyDescent="0.3">
      <c r="A116" s="7" t="s">
        <v>790</v>
      </c>
      <c r="B116" s="7" t="s">
        <v>20</v>
      </c>
      <c r="C116" s="7" t="s">
        <v>910</v>
      </c>
      <c r="D116" s="65" t="s">
        <v>897</v>
      </c>
      <c r="E116" s="76">
        <v>-7.89282138103062</v>
      </c>
      <c r="F116" s="15">
        <f t="shared" si="25"/>
        <v>22.780361665312089</v>
      </c>
      <c r="G116" s="74">
        <f t="shared" si="26"/>
        <v>14.276320327058674</v>
      </c>
      <c r="H116" s="15">
        <f>(G116-22.36)/0.78</f>
        <v>-10.363691888386315</v>
      </c>
      <c r="I116" s="15">
        <f t="shared" si="27"/>
        <v>-10.863691888386315</v>
      </c>
      <c r="J116" s="74">
        <v>2.2999999999999998</v>
      </c>
      <c r="K116" s="15">
        <f t="shared" si="28"/>
        <v>0.7621309838724708</v>
      </c>
      <c r="L116" s="74">
        <v>4.4191779603455439</v>
      </c>
      <c r="N116" s="15"/>
    </row>
    <row r="117" spans="1:14" x14ac:dyDescent="0.3">
      <c r="A117" s="7" t="s">
        <v>796</v>
      </c>
      <c r="B117" s="7" t="s">
        <v>20</v>
      </c>
      <c r="C117" s="7" t="s">
        <v>834</v>
      </c>
      <c r="D117" s="65" t="s">
        <v>894</v>
      </c>
      <c r="E117" s="76">
        <v>-10.3799902158284</v>
      </c>
      <c r="F117" s="15">
        <f t="shared" si="25"/>
        <v>20.216296516707661</v>
      </c>
      <c r="G117" s="74">
        <f t="shared" si="26"/>
        <v>11.863535022221907</v>
      </c>
      <c r="H117" s="15">
        <f>(G117-22.14)/0.62</f>
        <v>-16.574943512545314</v>
      </c>
      <c r="I117" s="15">
        <f t="shared" si="27"/>
        <v>-17.074943512545314</v>
      </c>
      <c r="J117" s="74">
        <v>2.9</v>
      </c>
      <c r="K117" s="15">
        <f t="shared" si="28"/>
        <v>-11.182583677971758</v>
      </c>
      <c r="L117" s="74">
        <v>5.6051903474208213</v>
      </c>
      <c r="N117" s="15"/>
    </row>
    <row r="118" spans="1:14" x14ac:dyDescent="0.3">
      <c r="A118" s="7" t="s">
        <v>797</v>
      </c>
      <c r="B118" s="7" t="s">
        <v>20</v>
      </c>
      <c r="C118" s="7" t="s">
        <v>909</v>
      </c>
      <c r="D118" s="65" t="s">
        <v>860</v>
      </c>
      <c r="E118" s="15" t="s">
        <v>917</v>
      </c>
      <c r="F118" s="15"/>
      <c r="G118" s="74"/>
      <c r="H118" s="15"/>
      <c r="I118" s="15"/>
      <c r="J118" s="74"/>
      <c r="L118" s="74"/>
      <c r="N118" s="15"/>
    </row>
    <row r="119" spans="1:14" x14ac:dyDescent="0.3">
      <c r="A119" s="7" t="s">
        <v>798</v>
      </c>
      <c r="B119" s="7" t="s">
        <v>231</v>
      </c>
      <c r="C119" s="7" t="s">
        <v>909</v>
      </c>
      <c r="D119" s="65"/>
      <c r="E119" s="15">
        <v>-7.2493862279208603</v>
      </c>
      <c r="F119" s="15">
        <f>(E119+29.99)/0.97001</f>
        <v>23.443690036266776</v>
      </c>
      <c r="G119" s="74">
        <f>(0.941*F119)- 7.16</f>
        <v>14.900512324127035</v>
      </c>
      <c r="H119" s="15">
        <f>(G119-22.14)/0.62</f>
        <v>-11.676593025601557</v>
      </c>
      <c r="I119" s="15">
        <f t="shared" si="27"/>
        <v>-12.176593025601557</v>
      </c>
      <c r="J119" s="74">
        <v>2.9</v>
      </c>
      <c r="K119" s="15">
        <f t="shared" si="28"/>
        <v>-1.7626788953876098</v>
      </c>
      <c r="L119" s="74">
        <v>5.5714264175297101</v>
      </c>
      <c r="N119" s="15"/>
    </row>
    <row r="120" spans="1:14" x14ac:dyDescent="0.3">
      <c r="A120" s="7" t="s">
        <v>802</v>
      </c>
      <c r="B120" s="7" t="s">
        <v>12</v>
      </c>
      <c r="C120" s="7" t="s">
        <v>909</v>
      </c>
      <c r="D120" s="65"/>
      <c r="E120" s="15">
        <v>-7.4699214746354601</v>
      </c>
      <c r="F120" s="15">
        <f>(E120+29.99)/0.97001</f>
        <v>23.216336455670085</v>
      </c>
      <c r="G120" s="74">
        <f>(0.941*F120)- 7.16</f>
        <v>14.68657260478555</v>
      </c>
      <c r="H120" s="15">
        <f>(G120-22.14)/0.62</f>
        <v>-12.021657089055566</v>
      </c>
      <c r="I120" s="15">
        <f t="shared" si="27"/>
        <v>-12.521657089055566</v>
      </c>
      <c r="J120" s="74">
        <v>2.9</v>
      </c>
      <c r="K120" s="15">
        <f t="shared" si="28"/>
        <v>-2.4262636327991656</v>
      </c>
      <c r="L120" s="74">
        <v>5.572807926224935</v>
      </c>
      <c r="N120" s="15"/>
    </row>
    <row r="121" spans="1:14" x14ac:dyDescent="0.3">
      <c r="A121" s="7" t="s">
        <v>801</v>
      </c>
      <c r="B121" s="7" t="s">
        <v>27</v>
      </c>
      <c r="C121" s="7" t="s">
        <v>909</v>
      </c>
      <c r="D121" s="65" t="s">
        <v>860</v>
      </c>
      <c r="E121" s="15" t="s">
        <v>917</v>
      </c>
      <c r="F121" s="15"/>
      <c r="G121" s="74"/>
      <c r="H121" s="15"/>
      <c r="I121" s="15"/>
      <c r="J121" s="74"/>
      <c r="L121" s="74"/>
      <c r="N121" s="15"/>
    </row>
    <row r="122" spans="1:14" x14ac:dyDescent="0.3">
      <c r="A122" s="7" t="s">
        <v>810</v>
      </c>
      <c r="B122" s="7" t="s">
        <v>27</v>
      </c>
      <c r="C122" s="7" t="s">
        <v>911</v>
      </c>
      <c r="D122" s="65" t="s">
        <v>892</v>
      </c>
      <c r="E122" s="76">
        <v>-10.260267000000001</v>
      </c>
      <c r="F122" s="15">
        <f t="shared" ref="F122:F127" si="29">(E122+29.99)/0.97001</f>
        <v>20.339721239987213</v>
      </c>
      <c r="G122" s="74">
        <f t="shared" ref="G122:G127" si="30">(0.941*F122)- 7.16</f>
        <v>11.979677686827966</v>
      </c>
      <c r="H122" s="15">
        <f>(G122-22.36)/0.78</f>
        <v>-13.308105529707735</v>
      </c>
      <c r="I122" s="15">
        <f t="shared" si="27"/>
        <v>-13.808105529707735</v>
      </c>
      <c r="J122" s="74">
        <v>2.2999999999999998</v>
      </c>
      <c r="K122" s="15">
        <f t="shared" si="28"/>
        <v>-4.9002029417456443</v>
      </c>
      <c r="L122" s="74">
        <v>4.4339543614581141</v>
      </c>
      <c r="N122" s="15"/>
    </row>
    <row r="123" spans="1:14" x14ac:dyDescent="0.3">
      <c r="A123" s="7" t="s">
        <v>800</v>
      </c>
      <c r="B123" s="7" t="s">
        <v>14</v>
      </c>
      <c r="C123" s="7" t="s">
        <v>909</v>
      </c>
      <c r="D123" s="65"/>
      <c r="E123" s="15">
        <v>-6.9620934816403404</v>
      </c>
      <c r="F123" s="15">
        <f t="shared" si="29"/>
        <v>23.739865071864884</v>
      </c>
      <c r="G123" s="74">
        <f t="shared" si="30"/>
        <v>15.179213032624855</v>
      </c>
      <c r="H123" s="15">
        <f>(G123-22.14)/0.62</f>
        <v>-11.227075753830881</v>
      </c>
      <c r="I123" s="15">
        <f t="shared" si="27"/>
        <v>-11.727075753830881</v>
      </c>
      <c r="J123" s="74">
        <v>2.9</v>
      </c>
      <c r="K123" s="15">
        <f t="shared" si="28"/>
        <v>-0.8982226035209262</v>
      </c>
      <c r="L123" s="74">
        <v>5.5698545188530257</v>
      </c>
      <c r="N123" s="15"/>
    </row>
    <row r="124" spans="1:14" x14ac:dyDescent="0.3">
      <c r="A124" s="7" t="s">
        <v>807</v>
      </c>
      <c r="B124" s="7" t="s">
        <v>28</v>
      </c>
      <c r="C124" s="7" t="s">
        <v>911</v>
      </c>
      <c r="D124" s="65" t="s">
        <v>895</v>
      </c>
      <c r="E124" s="15">
        <v>-9.2201071720058803</v>
      </c>
      <c r="F124" s="15">
        <f t="shared" si="29"/>
        <v>21.412039904737188</v>
      </c>
      <c r="G124" s="74">
        <f t="shared" si="30"/>
        <v>12.988729550357693</v>
      </c>
      <c r="H124" s="15">
        <f>(G124-22.36)/0.78</f>
        <v>-12.014449294413213</v>
      </c>
      <c r="I124" s="15">
        <f t="shared" si="27"/>
        <v>-12.514449294413213</v>
      </c>
      <c r="J124" s="74">
        <v>2.2999999999999998</v>
      </c>
      <c r="K124" s="15">
        <f t="shared" si="28"/>
        <v>-2.4124024892561788</v>
      </c>
      <c r="L124" s="74">
        <v>4.4257507007601253</v>
      </c>
      <c r="N124" s="15"/>
    </row>
    <row r="125" spans="1:14" x14ac:dyDescent="0.3">
      <c r="A125" s="7" t="s">
        <v>808</v>
      </c>
      <c r="B125" s="7" t="s">
        <v>28</v>
      </c>
      <c r="C125" s="7" t="s">
        <v>911</v>
      </c>
      <c r="D125" s="65" t="s">
        <v>895</v>
      </c>
      <c r="E125" s="15">
        <v>-7.4053635081490397</v>
      </c>
      <c r="F125" s="15">
        <f t="shared" si="29"/>
        <v>23.282890374172386</v>
      </c>
      <c r="G125" s="74">
        <f t="shared" si="30"/>
        <v>14.749199842096214</v>
      </c>
      <c r="H125" s="15">
        <f>(G125-22.36)/0.78</f>
        <v>-9.7574360998766476</v>
      </c>
      <c r="I125" s="15">
        <f t="shared" si="27"/>
        <v>-10.257436099876648</v>
      </c>
      <c r="J125" s="74">
        <v>2.2999999999999998</v>
      </c>
      <c r="K125" s="15">
        <f t="shared" si="28"/>
        <v>1.9280075002372157</v>
      </c>
      <c r="L125" s="74">
        <v>4.4178644600588779</v>
      </c>
      <c r="N125" s="15"/>
    </row>
    <row r="126" spans="1:14" x14ac:dyDescent="0.3">
      <c r="A126" s="7" t="s">
        <v>809</v>
      </c>
      <c r="B126" s="7" t="s">
        <v>28</v>
      </c>
      <c r="C126" s="7" t="s">
        <v>908</v>
      </c>
      <c r="D126" s="65"/>
      <c r="E126" s="15">
        <v>-9.4147194716116296</v>
      </c>
      <c r="F126" s="15">
        <f t="shared" si="29"/>
        <v>21.211410736372169</v>
      </c>
      <c r="G126" s="74">
        <f t="shared" si="30"/>
        <v>12.799937502926209</v>
      </c>
      <c r="H126" s="15">
        <f>(G126-22.36)/0.78</f>
        <v>-12.256490380863834</v>
      </c>
      <c r="I126" s="15">
        <f t="shared" si="27"/>
        <v>-12.756490380863834</v>
      </c>
      <c r="J126" s="74">
        <v>2.2999999999999998</v>
      </c>
      <c r="K126" s="15">
        <f t="shared" si="28"/>
        <v>-2.8778661170458353</v>
      </c>
      <c r="L126" s="74">
        <v>4.4270820551847994</v>
      </c>
      <c r="N126" s="15"/>
    </row>
    <row r="127" spans="1:14" x14ac:dyDescent="0.3">
      <c r="A127" s="7" t="s">
        <v>804</v>
      </c>
      <c r="B127" s="7" t="s">
        <v>32</v>
      </c>
      <c r="C127" s="7" t="s">
        <v>909</v>
      </c>
      <c r="D127" s="65"/>
      <c r="E127" s="15">
        <v>-6.1110521623980301</v>
      </c>
      <c r="F127" s="15">
        <f t="shared" si="29"/>
        <v>24.617218211773043</v>
      </c>
      <c r="G127" s="74">
        <f t="shared" si="30"/>
        <v>16.004802337278431</v>
      </c>
      <c r="H127" s="15">
        <f>(G127-22.14)/0.62</f>
        <v>-9.8954801011638232</v>
      </c>
      <c r="I127" s="15">
        <f t="shared" si="27"/>
        <v>-10.395480101163823</v>
      </c>
      <c r="J127" s="74">
        <v>2.8</v>
      </c>
      <c r="K127" s="15">
        <f t="shared" si="28"/>
        <v>1.6625382669926474</v>
      </c>
      <c r="L127" s="74">
        <v>5.3752272330243143</v>
      </c>
      <c r="N127" s="15"/>
    </row>
    <row r="128" spans="1:14" x14ac:dyDescent="0.3">
      <c r="A128" s="7" t="s">
        <v>805</v>
      </c>
      <c r="B128" s="7" t="s">
        <v>32</v>
      </c>
      <c r="C128" s="7" t="s">
        <v>913</v>
      </c>
      <c r="D128" s="65" t="s">
        <v>860</v>
      </c>
      <c r="E128" s="15" t="s">
        <v>917</v>
      </c>
      <c r="F128" s="15"/>
      <c r="G128" s="74"/>
      <c r="H128" s="15"/>
      <c r="I128" s="15"/>
      <c r="J128" s="74"/>
      <c r="L128" s="74"/>
      <c r="N128" s="15"/>
    </row>
    <row r="129" spans="1:14" x14ac:dyDescent="0.3">
      <c r="A129" s="7" t="s">
        <v>806</v>
      </c>
      <c r="B129" s="7" t="s">
        <v>32</v>
      </c>
      <c r="C129" s="7" t="s">
        <v>913</v>
      </c>
      <c r="D129" s="65"/>
      <c r="E129" s="15">
        <v>-6.8274085601231898</v>
      </c>
      <c r="F129" s="15">
        <f t="shared" ref="F129:F134" si="31">(E129+29.99)/0.97001</f>
        <v>23.878714074985627</v>
      </c>
      <c r="G129" s="74">
        <f t="shared" ref="G129:G134" si="32">(0.941*F129)- 7.16</f>
        <v>15.309869944561473</v>
      </c>
      <c r="H129" s="15">
        <f>(G129-22.14)/0.62</f>
        <v>-11.016338799094399</v>
      </c>
      <c r="I129" s="15">
        <f t="shared" si="27"/>
        <v>-11.516338799094399</v>
      </c>
      <c r="J129" s="74">
        <v>2.9</v>
      </c>
      <c r="K129" s="15">
        <f t="shared" si="28"/>
        <v>-0.49295922902769046</v>
      </c>
      <c r="L129" s="74">
        <v>5.5692063991277614</v>
      </c>
      <c r="N129" s="15"/>
    </row>
    <row r="130" spans="1:14" x14ac:dyDescent="0.3">
      <c r="A130" s="7" t="s">
        <v>811</v>
      </c>
      <c r="B130" s="7" t="s">
        <v>32</v>
      </c>
      <c r="C130" s="7" t="s">
        <v>911</v>
      </c>
      <c r="D130" s="65" t="s">
        <v>896</v>
      </c>
      <c r="E130" s="15"/>
      <c r="F130" s="15"/>
      <c r="G130" s="72"/>
      <c r="H130" s="15"/>
      <c r="I130" s="15"/>
      <c r="J130" s="72"/>
      <c r="K130" s="15"/>
      <c r="L130" s="72"/>
      <c r="N130" s="15"/>
    </row>
    <row r="131" spans="1:14" x14ac:dyDescent="0.3">
      <c r="A131" s="7" t="s">
        <v>812</v>
      </c>
      <c r="B131" s="7" t="s">
        <v>32</v>
      </c>
      <c r="C131" s="7" t="s">
        <v>911</v>
      </c>
      <c r="D131" s="65"/>
      <c r="E131" s="15">
        <v>-7.4713449773348097</v>
      </c>
      <c r="F131" s="15">
        <f t="shared" si="31"/>
        <v>23.214868942243058</v>
      </c>
      <c r="G131" s="74">
        <f t="shared" si="32"/>
        <v>14.685191674650717</v>
      </c>
      <c r="H131" s="15">
        <f>(G131-22.36)/0.78</f>
        <v>-9.8394978530119008</v>
      </c>
      <c r="I131" s="15">
        <f t="shared" si="27"/>
        <v>-10.339497853011901</v>
      </c>
      <c r="J131" s="74">
        <v>2.2999999999999998</v>
      </c>
      <c r="K131" s="15">
        <f t="shared" si="28"/>
        <v>1.7701964365155749</v>
      </c>
      <c r="L131" s="74">
        <v>4.4180076110815776</v>
      </c>
      <c r="N131" s="15"/>
    </row>
    <row r="132" spans="1:14" x14ac:dyDescent="0.3">
      <c r="A132" s="7" t="s">
        <v>814</v>
      </c>
      <c r="B132" s="7" t="s">
        <v>27</v>
      </c>
      <c r="C132" s="7" t="s">
        <v>908</v>
      </c>
      <c r="D132" s="65" t="s">
        <v>892</v>
      </c>
      <c r="E132" s="76">
        <v>-9.4102045276469894</v>
      </c>
      <c r="F132" s="15">
        <f t="shared" si="31"/>
        <v>21.216065269794136</v>
      </c>
      <c r="G132" s="74">
        <f t="shared" si="32"/>
        <v>12.80431741887628</v>
      </c>
      <c r="H132" s="15">
        <f>(G132-22.36)/0.78</f>
        <v>-12.250875104004768</v>
      </c>
      <c r="I132" s="15">
        <f t="shared" si="27"/>
        <v>-12.750875104004768</v>
      </c>
      <c r="J132" s="74">
        <v>2.2999999999999998</v>
      </c>
      <c r="K132" s="15">
        <f t="shared" si="28"/>
        <v>-2.8670675077014773</v>
      </c>
      <c r="L132" s="74">
        <v>4.4270501050462983</v>
      </c>
      <c r="N132" s="15"/>
    </row>
    <row r="133" spans="1:14" x14ac:dyDescent="0.3">
      <c r="A133" s="7" t="s">
        <v>818</v>
      </c>
      <c r="B133" s="7" t="s">
        <v>12</v>
      </c>
      <c r="C133" s="7" t="s">
        <v>909</v>
      </c>
      <c r="D133" s="65"/>
      <c r="E133" s="15">
        <v>-10.103780690000001</v>
      </c>
      <c r="F133" s="15">
        <f t="shared" si="31"/>
        <v>20.501045669632269</v>
      </c>
      <c r="G133" s="74">
        <f t="shared" si="32"/>
        <v>12.131483975123963</v>
      </c>
      <c r="H133" s="15">
        <f>(G133-22.14)/0.62</f>
        <v>-16.142767782058126</v>
      </c>
      <c r="I133" s="15">
        <f t="shared" si="27"/>
        <v>-16.642767782058126</v>
      </c>
      <c r="J133" s="74">
        <v>2.9</v>
      </c>
      <c r="K133" s="15">
        <f t="shared" si="28"/>
        <v>-10.351476503957935</v>
      </c>
      <c r="L133" s="74">
        <v>5.6009927910413202</v>
      </c>
      <c r="N133" s="15"/>
    </row>
    <row r="134" spans="1:14" x14ac:dyDescent="0.3">
      <c r="A134" s="7" t="s">
        <v>819</v>
      </c>
      <c r="B134" s="7" t="s">
        <v>12</v>
      </c>
      <c r="C134" s="7" t="s">
        <v>909</v>
      </c>
      <c r="D134" s="65"/>
      <c r="E134" s="15">
        <v>-7.677380791</v>
      </c>
      <c r="F134" s="15">
        <f t="shared" si="31"/>
        <v>23.002463076669308</v>
      </c>
      <c r="G134" s="74">
        <f t="shared" si="32"/>
        <v>14.485317755145818</v>
      </c>
      <c r="H134" s="15">
        <f>(G134-22.14)/0.62</f>
        <v>-12.346261685248681</v>
      </c>
      <c r="I134" s="15">
        <f t="shared" si="27"/>
        <v>-12.846261685248681</v>
      </c>
      <c r="J134" s="74">
        <v>2.9</v>
      </c>
      <c r="K134" s="15">
        <f t="shared" si="28"/>
        <v>-3.0505032408628483</v>
      </c>
      <c r="L134" s="74">
        <v>5.5742460520829793</v>
      </c>
      <c r="N134" s="15"/>
    </row>
    <row r="135" spans="1:14" s="7" customFormat="1" x14ac:dyDescent="0.3">
      <c r="G135" s="15"/>
      <c r="H135" s="15"/>
      <c r="I135" s="15"/>
      <c r="J135" s="15"/>
      <c r="K135" s="15"/>
    </row>
    <row r="136" spans="1:14" s="7" customFormat="1" x14ac:dyDescent="0.3"/>
    <row r="137" spans="1:14" s="7" customFormat="1" x14ac:dyDescent="0.3"/>
    <row r="138" spans="1:14" s="7" customFormat="1" x14ac:dyDescent="0.3"/>
    <row r="139" spans="1:14" s="7" customFormat="1" x14ac:dyDescent="0.3"/>
    <row r="140" spans="1:14" s="7" customFormat="1" x14ac:dyDescent="0.3"/>
    <row r="141" spans="1:14" s="7" customFormat="1" x14ac:dyDescent="0.3"/>
    <row r="142" spans="1:14" s="7" customFormat="1" x14ac:dyDescent="0.3"/>
    <row r="143" spans="1:14" s="7" customFormat="1" x14ac:dyDescent="0.3"/>
    <row r="144" spans="1:14" s="7" customFormat="1" x14ac:dyDescent="0.3"/>
    <row r="145" s="7" customFormat="1" x14ac:dyDescent="0.3"/>
    <row r="146" s="7" customFormat="1" x14ac:dyDescent="0.3"/>
    <row r="147" s="7" customFormat="1" x14ac:dyDescent="0.3"/>
    <row r="148" s="7" customFormat="1" x14ac:dyDescent="0.3"/>
    <row r="149" s="7" customFormat="1" x14ac:dyDescent="0.3"/>
    <row r="150" s="7" customFormat="1" x14ac:dyDescent="0.3"/>
    <row r="151" s="7" customFormat="1" x14ac:dyDescent="0.3"/>
    <row r="152" s="7" customFormat="1" x14ac:dyDescent="0.3"/>
    <row r="153" s="7" customFormat="1" x14ac:dyDescent="0.3"/>
    <row r="154" s="7" customFormat="1" x14ac:dyDescent="0.3"/>
    <row r="155" s="7" customFormat="1" x14ac:dyDescent="0.3"/>
    <row r="156" s="7" customFormat="1" x14ac:dyDescent="0.3"/>
    <row r="157" s="7" customFormat="1" x14ac:dyDescent="0.3"/>
    <row r="158" s="7" customFormat="1" x14ac:dyDescent="0.3"/>
    <row r="159" s="7" customFormat="1" x14ac:dyDescent="0.3"/>
    <row r="160" s="7" customFormat="1" x14ac:dyDescent="0.3"/>
    <row r="161" s="7" customFormat="1" x14ac:dyDescent="0.3"/>
    <row r="162" s="7" customFormat="1" x14ac:dyDescent="0.3"/>
    <row r="163" s="7" customFormat="1" x14ac:dyDescent="0.3"/>
    <row r="164" s="7" customFormat="1" x14ac:dyDescent="0.3"/>
    <row r="165" s="7" customFormat="1" x14ac:dyDescent="0.3"/>
    <row r="166" s="7" customFormat="1" x14ac:dyDescent="0.3"/>
    <row r="167" s="7" customFormat="1" x14ac:dyDescent="0.3"/>
    <row r="168" s="7" customFormat="1" x14ac:dyDescent="0.3"/>
    <row r="169" s="7" customFormat="1" x14ac:dyDescent="0.3"/>
    <row r="170" s="7" customFormat="1" x14ac:dyDescent="0.3"/>
    <row r="171" s="7" customFormat="1" x14ac:dyDescent="0.3"/>
    <row r="172" s="7" customFormat="1" x14ac:dyDescent="0.3"/>
    <row r="173" s="7" customFormat="1" x14ac:dyDescent="0.3"/>
    <row r="174" s="7" customFormat="1" x14ac:dyDescent="0.3"/>
    <row r="175" s="7" customFormat="1" x14ac:dyDescent="0.3"/>
    <row r="176" s="7" customFormat="1" x14ac:dyDescent="0.3"/>
    <row r="177" s="7" customFormat="1" x14ac:dyDescent="0.3"/>
    <row r="178" s="7" customFormat="1" x14ac:dyDescent="0.3"/>
    <row r="179" s="7" customFormat="1" x14ac:dyDescent="0.3"/>
    <row r="180" s="7" customFormat="1" x14ac:dyDescent="0.3"/>
    <row r="181" s="7" customFormat="1" x14ac:dyDescent="0.3"/>
    <row r="182" s="7" customFormat="1" x14ac:dyDescent="0.3"/>
    <row r="183" s="7" customFormat="1" x14ac:dyDescent="0.3"/>
    <row r="184" s="7" customFormat="1" x14ac:dyDescent="0.3"/>
    <row r="185" s="7" customFormat="1" x14ac:dyDescent="0.3"/>
    <row r="186" s="7" customFormat="1" x14ac:dyDescent="0.3"/>
    <row r="187" s="7" customFormat="1" x14ac:dyDescent="0.3"/>
    <row r="188" s="7" customFormat="1" x14ac:dyDescent="0.3"/>
    <row r="189" s="7" customFormat="1" x14ac:dyDescent="0.3"/>
    <row r="190" s="7" customFormat="1" x14ac:dyDescent="0.3"/>
    <row r="191" s="7" customFormat="1" x14ac:dyDescent="0.3"/>
    <row r="192" s="7" customFormat="1" x14ac:dyDescent="0.3"/>
    <row r="193" s="7" customFormat="1" x14ac:dyDescent="0.3"/>
    <row r="194" s="7" customFormat="1" x14ac:dyDescent="0.3"/>
    <row r="195" s="7" customFormat="1" x14ac:dyDescent="0.3"/>
    <row r="196" s="7" customFormat="1" x14ac:dyDescent="0.3"/>
    <row r="197" s="7" customFormat="1" x14ac:dyDescent="0.3"/>
    <row r="198" s="7" customFormat="1" x14ac:dyDescent="0.3"/>
    <row r="199" s="7" customFormat="1" x14ac:dyDescent="0.3"/>
    <row r="200" s="7" customFormat="1" x14ac:dyDescent="0.3"/>
    <row r="201" s="7" customForma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8d0eb8f-fc92-44f3-8161-af7bf35f79e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8" ma:contentTypeDescription="Crear nuevo documento." ma:contentTypeScope="" ma:versionID="4216b1e2150c250b136a86e683a7af15">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7bf481452616ef0eff064811d903c7d6"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04DFC3-F9AB-4AEB-8793-B35C48AC91AB}">
  <ds:schemaRefs>
    <ds:schemaRef ds:uri="http://purl.org/dc/dcmitype/"/>
    <ds:schemaRef ds:uri="2fdf17e2-221e-403c-973d-85025b368af1"/>
    <ds:schemaRef ds:uri="http://schemas.microsoft.com/office/2006/documentManagement/types"/>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78d0eb8f-fc92-44f3-8161-af7bf35f79ec"/>
    <ds:schemaRef ds:uri="http://schemas.microsoft.com/office/2006/metadata/properties"/>
  </ds:schemaRefs>
</ds:datastoreItem>
</file>

<file path=customXml/itemProps2.xml><?xml version="1.0" encoding="utf-8"?>
<ds:datastoreItem xmlns:ds="http://schemas.openxmlformats.org/officeDocument/2006/customXml" ds:itemID="{1BF4475E-F6E9-4D90-8EDA-4BE059D6ABAD}">
  <ds:schemaRefs>
    <ds:schemaRef ds:uri="http://schemas.microsoft.com/sharepoint/v3/contenttype/forms"/>
  </ds:schemaRefs>
</ds:datastoreItem>
</file>

<file path=customXml/itemProps3.xml><?xml version="1.0" encoding="utf-8"?>
<ds:datastoreItem xmlns:ds="http://schemas.openxmlformats.org/officeDocument/2006/customXml" ds:itemID="{37A5AD6B-024E-45CF-8091-92A5E4428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B1_Dates</vt:lpstr>
      <vt:lpstr>B2-Modern_data</vt:lpstr>
      <vt:lpstr>B3-Samples-Raw</vt:lpstr>
      <vt:lpstr>B4-Mean-values</vt:lpstr>
      <vt:lpstr>B5-Model-extrema</vt:lpstr>
      <vt:lpstr>B6-Temperatures-estimations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Marin Arroyo, Ana Belen</cp:lastModifiedBy>
  <dcterms:created xsi:type="dcterms:W3CDTF">2023-01-27T11:24:33Z</dcterms:created>
  <dcterms:modified xsi:type="dcterms:W3CDTF">2024-01-12T15:34:50Z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