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8970" yWindow="465" windowWidth="10350" windowHeight="6810"/>
  </bookViews>
  <sheets>
    <sheet name="AHFD hippocampi" sheetId="4" r:id="rId1"/>
  </sheets>
  <calcPr calcId="145621"/>
</workbook>
</file>

<file path=xl/calcChain.xml><?xml version="1.0" encoding="utf-8"?>
<calcChain xmlns="http://schemas.openxmlformats.org/spreadsheetml/2006/main">
  <c r="BQ9" i="4" l="1"/>
  <c r="H3" i="4" l="1"/>
  <c r="H4" i="4"/>
  <c r="F3" i="4"/>
  <c r="F4" i="4"/>
  <c r="E3" i="4"/>
  <c r="E4" i="4"/>
  <c r="D3" i="4"/>
  <c r="D4" i="4"/>
  <c r="C3" i="4"/>
  <c r="C4" i="4"/>
  <c r="AT8" i="4"/>
  <c r="AU8" i="4"/>
  <c r="AV8" i="4"/>
  <c r="AW8" i="4"/>
  <c r="AS8" i="4"/>
  <c r="AN8" i="4"/>
  <c r="AO8" i="4"/>
  <c r="AP8" i="4"/>
  <c r="AQ8" i="4"/>
  <c r="AM8" i="4"/>
  <c r="AH8" i="4"/>
  <c r="AI8" i="4"/>
  <c r="AJ8" i="4"/>
  <c r="AK8" i="4"/>
  <c r="AG8" i="4"/>
  <c r="AB8" i="4"/>
  <c r="AC8" i="4"/>
  <c r="AD8" i="4"/>
  <c r="AE8" i="4"/>
  <c r="AA8" i="4"/>
  <c r="U2" i="4"/>
  <c r="V2" i="4"/>
  <c r="W2" i="4"/>
  <c r="X2" i="4"/>
  <c r="U3" i="4"/>
  <c r="V3" i="4"/>
  <c r="W3" i="4"/>
  <c r="X3" i="4"/>
  <c r="U4" i="4"/>
  <c r="V4" i="4"/>
  <c r="W4" i="4"/>
  <c r="X4" i="4"/>
  <c r="T3" i="4"/>
  <c r="T4" i="4"/>
  <c r="O2" i="4"/>
  <c r="P2" i="4"/>
  <c r="Q2" i="4"/>
  <c r="R2" i="4"/>
  <c r="O3" i="4"/>
  <c r="P3" i="4"/>
  <c r="Q3" i="4"/>
  <c r="R3" i="4"/>
  <c r="O4" i="4"/>
  <c r="P4" i="4"/>
  <c r="Q4" i="4"/>
  <c r="R4" i="4"/>
  <c r="N3" i="4"/>
  <c r="N4" i="4"/>
  <c r="I2" i="4"/>
  <c r="J2" i="4"/>
  <c r="K2" i="4"/>
  <c r="L2" i="4"/>
  <c r="I3" i="4"/>
  <c r="J3" i="4"/>
  <c r="K3" i="4"/>
  <c r="L3" i="4"/>
  <c r="I4" i="4"/>
  <c r="J4" i="4"/>
  <c r="K4" i="4"/>
  <c r="L4" i="4"/>
  <c r="S3" i="4"/>
  <c r="S4" i="4"/>
  <c r="S2" i="4"/>
  <c r="M3" i="4"/>
  <c r="M4" i="4"/>
  <c r="M2" i="4"/>
  <c r="G3" i="4"/>
  <c r="G4" i="4"/>
  <c r="G2" i="4"/>
  <c r="B3" i="4"/>
  <c r="B4" i="4"/>
  <c r="A3" i="4"/>
  <c r="A4" i="4"/>
  <c r="U1" i="4" l="1"/>
  <c r="Q1" i="4"/>
  <c r="W1" i="4"/>
  <c r="X1" i="4"/>
  <c r="K1" i="4"/>
  <c r="R1" i="4"/>
  <c r="O1" i="4"/>
  <c r="V1" i="4"/>
  <c r="P1" i="4"/>
  <c r="AO89" i="4" s="1"/>
  <c r="I1" i="4"/>
  <c r="J1" i="4"/>
  <c r="AI71" i="4" s="1"/>
  <c r="L1" i="4"/>
  <c r="A2" i="4"/>
  <c r="B2" i="4"/>
  <c r="B1" i="4" s="1"/>
  <c r="AA10" i="4" s="1"/>
  <c r="C2" i="4"/>
  <c r="D2" i="4"/>
  <c r="E2" i="4"/>
  <c r="F2" i="4"/>
  <c r="H2" i="4"/>
  <c r="AK85" i="4"/>
  <c r="N2" i="4"/>
  <c r="N1" i="4" s="1"/>
  <c r="T2" i="4"/>
  <c r="Z9" i="4"/>
  <c r="AY9" i="4" s="1"/>
  <c r="BK9" i="4"/>
  <c r="Z10" i="4"/>
  <c r="AY10" i="4" s="1"/>
  <c r="BK10" i="4"/>
  <c r="Z11" i="4"/>
  <c r="AY11" i="4" s="1"/>
  <c r="BK11" i="4"/>
  <c r="Z12" i="4"/>
  <c r="AY12" i="4" s="1"/>
  <c r="BK12" i="4"/>
  <c r="Z13" i="4"/>
  <c r="AY13" i="4" s="1"/>
  <c r="BK13" i="4"/>
  <c r="Z14" i="4"/>
  <c r="AY14" i="4" s="1"/>
  <c r="BK14" i="4"/>
  <c r="Z15" i="4"/>
  <c r="AY15" i="4" s="1"/>
  <c r="BK15" i="4"/>
  <c r="Z16" i="4"/>
  <c r="AY16" i="4" s="1"/>
  <c r="BK16" i="4"/>
  <c r="Z17" i="4"/>
  <c r="AY17" i="4" s="1"/>
  <c r="BK17" i="4"/>
  <c r="Z18" i="4"/>
  <c r="AY18" i="4" s="1"/>
  <c r="BK18" i="4"/>
  <c r="Z19" i="4"/>
  <c r="AY19" i="4" s="1"/>
  <c r="BK19" i="4"/>
  <c r="Z20" i="4"/>
  <c r="AY20" i="4" s="1"/>
  <c r="BK20" i="4"/>
  <c r="Z21" i="4"/>
  <c r="AY21" i="4" s="1"/>
  <c r="BK21" i="4"/>
  <c r="Z22" i="4"/>
  <c r="AY22" i="4" s="1"/>
  <c r="BK22" i="4"/>
  <c r="Z23" i="4"/>
  <c r="AY23" i="4" s="1"/>
  <c r="BK23" i="4"/>
  <c r="Z24" i="4"/>
  <c r="AY24" i="4" s="1"/>
  <c r="BK24" i="4"/>
  <c r="Z25" i="4"/>
  <c r="AY25" i="4" s="1"/>
  <c r="BK25" i="4"/>
  <c r="Z26" i="4"/>
  <c r="AY26" i="4" s="1"/>
  <c r="BK26" i="4"/>
  <c r="Z27" i="4"/>
  <c r="AY27" i="4" s="1"/>
  <c r="BK27" i="4"/>
  <c r="Z28" i="4"/>
  <c r="AY28" i="4" s="1"/>
  <c r="BK28" i="4"/>
  <c r="Z29" i="4"/>
  <c r="AY29" i="4" s="1"/>
  <c r="BK29" i="4"/>
  <c r="Z30" i="4"/>
  <c r="AY30" i="4" s="1"/>
  <c r="BK30" i="4"/>
  <c r="Z31" i="4"/>
  <c r="AY31" i="4" s="1"/>
  <c r="BK31" i="4"/>
  <c r="Z32" i="4"/>
  <c r="AY32" i="4" s="1"/>
  <c r="BK32" i="4"/>
  <c r="Z33" i="4"/>
  <c r="AY33" i="4" s="1"/>
  <c r="BK33" i="4"/>
  <c r="Z34" i="4"/>
  <c r="AY34" i="4" s="1"/>
  <c r="BK34" i="4"/>
  <c r="Z35" i="4"/>
  <c r="AY35" i="4" s="1"/>
  <c r="BK35" i="4"/>
  <c r="Z36" i="4"/>
  <c r="AY36" i="4" s="1"/>
  <c r="BK36" i="4"/>
  <c r="Z37" i="4"/>
  <c r="AY37" i="4" s="1"/>
  <c r="BK37" i="4"/>
  <c r="Z38" i="4"/>
  <c r="AY38" i="4" s="1"/>
  <c r="BK38" i="4"/>
  <c r="Z39" i="4"/>
  <c r="AY39" i="4" s="1"/>
  <c r="BK39" i="4"/>
  <c r="Z40" i="4"/>
  <c r="AY40" i="4" s="1"/>
  <c r="BK40" i="4"/>
  <c r="Z41" i="4"/>
  <c r="AY41" i="4" s="1"/>
  <c r="BK41" i="4"/>
  <c r="Z42" i="4"/>
  <c r="AY42" i="4" s="1"/>
  <c r="BK42" i="4"/>
  <c r="Z43" i="4"/>
  <c r="AY43" i="4" s="1"/>
  <c r="BK43" i="4"/>
  <c r="Z44" i="4"/>
  <c r="AY44" i="4" s="1"/>
  <c r="BK44" i="4"/>
  <c r="Z45" i="4"/>
  <c r="AY45" i="4" s="1"/>
  <c r="BK45" i="4"/>
  <c r="Z46" i="4"/>
  <c r="AY46" i="4" s="1"/>
  <c r="BK46" i="4"/>
  <c r="Z47" i="4"/>
  <c r="AY47" i="4" s="1"/>
  <c r="BK47" i="4"/>
  <c r="Z48" i="4"/>
  <c r="AY48" i="4" s="1"/>
  <c r="BK48" i="4"/>
  <c r="Z49" i="4"/>
  <c r="AY49" i="4" s="1"/>
  <c r="BK49" i="4"/>
  <c r="Z50" i="4"/>
  <c r="AY50" i="4" s="1"/>
  <c r="BK50" i="4"/>
  <c r="Z51" i="4"/>
  <c r="AY51" i="4" s="1"/>
  <c r="BK51" i="4"/>
  <c r="Z52" i="4"/>
  <c r="AY52" i="4" s="1"/>
  <c r="BK52" i="4"/>
  <c r="Z53" i="4"/>
  <c r="AY53" i="4" s="1"/>
  <c r="BK53" i="4"/>
  <c r="Z54" i="4"/>
  <c r="AY54" i="4" s="1"/>
  <c r="BK54" i="4"/>
  <c r="Z55" i="4"/>
  <c r="AY55" i="4" s="1"/>
  <c r="BK55" i="4"/>
  <c r="Z56" i="4"/>
  <c r="AY56" i="4" s="1"/>
  <c r="BK56" i="4"/>
  <c r="Z57" i="4"/>
  <c r="AY57" i="4" s="1"/>
  <c r="BK57" i="4"/>
  <c r="Z58" i="4"/>
  <c r="AY58" i="4" s="1"/>
  <c r="BK58" i="4"/>
  <c r="Z59" i="4"/>
  <c r="AY59" i="4" s="1"/>
  <c r="BK59" i="4"/>
  <c r="Z60" i="4"/>
  <c r="AY60" i="4" s="1"/>
  <c r="BK60" i="4"/>
  <c r="Z61" i="4"/>
  <c r="AY61" i="4" s="1"/>
  <c r="BK61" i="4"/>
  <c r="Z62" i="4"/>
  <c r="AY62" i="4" s="1"/>
  <c r="BK62" i="4"/>
  <c r="Z63" i="4"/>
  <c r="AY63" i="4" s="1"/>
  <c r="BK63" i="4"/>
  <c r="Z64" i="4"/>
  <c r="AY64" i="4" s="1"/>
  <c r="BK64" i="4"/>
  <c r="Z65" i="4"/>
  <c r="AY65" i="4" s="1"/>
  <c r="BK65" i="4"/>
  <c r="Z66" i="4"/>
  <c r="AY66" i="4" s="1"/>
  <c r="BK66" i="4"/>
  <c r="Z67" i="4"/>
  <c r="AY67" i="4" s="1"/>
  <c r="BK67" i="4"/>
  <c r="Z68" i="4"/>
  <c r="AY68" i="4" s="1"/>
  <c r="BK68" i="4"/>
  <c r="Z69" i="4"/>
  <c r="AY69" i="4" s="1"/>
  <c r="BK69" i="4"/>
  <c r="Z70" i="4"/>
  <c r="AY70" i="4" s="1"/>
  <c r="BK70" i="4"/>
  <c r="Z71" i="4"/>
  <c r="AY71" i="4" s="1"/>
  <c r="BK71" i="4"/>
  <c r="Z72" i="4"/>
  <c r="AY72" i="4" s="1"/>
  <c r="BK72" i="4"/>
  <c r="Z73" i="4"/>
  <c r="AY73" i="4" s="1"/>
  <c r="BK73" i="4"/>
  <c r="Z74" i="4"/>
  <c r="AY74" i="4" s="1"/>
  <c r="BK74" i="4"/>
  <c r="Z75" i="4"/>
  <c r="AY75" i="4" s="1"/>
  <c r="BK75" i="4"/>
  <c r="Z76" i="4"/>
  <c r="AY76" i="4" s="1"/>
  <c r="BK76" i="4"/>
  <c r="Z77" i="4"/>
  <c r="AY77" i="4" s="1"/>
  <c r="BK77" i="4"/>
  <c r="Z78" i="4"/>
  <c r="AY78" i="4" s="1"/>
  <c r="BK78" i="4"/>
  <c r="Z79" i="4"/>
  <c r="AY79" i="4" s="1"/>
  <c r="BK79" i="4"/>
  <c r="Z80" i="4"/>
  <c r="AY80" i="4" s="1"/>
  <c r="BK80" i="4"/>
  <c r="Z81" i="4"/>
  <c r="AY81" i="4" s="1"/>
  <c r="BK81" i="4"/>
  <c r="Z82" i="4"/>
  <c r="AY82" i="4" s="1"/>
  <c r="BK82" i="4"/>
  <c r="Z83" i="4"/>
  <c r="AY83" i="4" s="1"/>
  <c r="BK83" i="4"/>
  <c r="Z84" i="4"/>
  <c r="AY84" i="4" s="1"/>
  <c r="BK84" i="4"/>
  <c r="Z85" i="4"/>
  <c r="AY85" i="4" s="1"/>
  <c r="BK85" i="4"/>
  <c r="Z86" i="4"/>
  <c r="AY86" i="4" s="1"/>
  <c r="BK86" i="4"/>
  <c r="Z87" i="4"/>
  <c r="AY87" i="4" s="1"/>
  <c r="BK87" i="4"/>
  <c r="Z88" i="4"/>
  <c r="AY88" i="4" s="1"/>
  <c r="BK88" i="4"/>
  <c r="Z89" i="4"/>
  <c r="AY89" i="4" s="1"/>
  <c r="BK89" i="4"/>
  <c r="Z90" i="4"/>
  <c r="AY90" i="4" s="1"/>
  <c r="BK90" i="4"/>
  <c r="Z91" i="4"/>
  <c r="AY91" i="4" s="1"/>
  <c r="BK91" i="4"/>
  <c r="Z92" i="4"/>
  <c r="AY92" i="4" s="1"/>
  <c r="BK92" i="4"/>
  <c r="Z93" i="4"/>
  <c r="AY93" i="4" s="1"/>
  <c r="BK93" i="4"/>
  <c r="Z94" i="4"/>
  <c r="AY94" i="4" s="1"/>
  <c r="BK94" i="4"/>
  <c r="Z95" i="4"/>
  <c r="AY95" i="4" s="1"/>
  <c r="BK95" i="4"/>
  <c r="Z96" i="4"/>
  <c r="AY96" i="4" s="1"/>
  <c r="BK96" i="4"/>
  <c r="Z97" i="4"/>
  <c r="AY97" i="4" s="1"/>
  <c r="BK97" i="4"/>
  <c r="Z98" i="4"/>
  <c r="AY98" i="4" s="1"/>
  <c r="BK98" i="4"/>
  <c r="Z99" i="4"/>
  <c r="AY99" i="4" s="1"/>
  <c r="BK99" i="4"/>
  <c r="Z100" i="4"/>
  <c r="AY100" i="4" s="1"/>
  <c r="BK100" i="4"/>
  <c r="AT30" i="4" l="1"/>
  <c r="AT99" i="4"/>
  <c r="AW89" i="4"/>
  <c r="AW99" i="4"/>
  <c r="AI60" i="4"/>
  <c r="AI46" i="4"/>
  <c r="AI66" i="4"/>
  <c r="AI100" i="4"/>
  <c r="H1" i="4"/>
  <c r="AG13" i="4" s="1"/>
  <c r="T1" i="4"/>
  <c r="AS97" i="4" s="1"/>
  <c r="D1" i="4"/>
  <c r="AC93" i="4" s="1"/>
  <c r="F1" i="4"/>
  <c r="AE9" i="4" s="1"/>
  <c r="E1" i="4"/>
  <c r="C1" i="4"/>
  <c r="AI91" i="4"/>
  <c r="AI47" i="4"/>
  <c r="AI44" i="4"/>
  <c r="AI99" i="4"/>
  <c r="AQ28" i="4"/>
  <c r="AQ37" i="4"/>
  <c r="AQ60" i="4"/>
  <c r="AQ61" i="4"/>
  <c r="AQ62" i="4"/>
  <c r="AQ68" i="4"/>
  <c r="AQ70" i="4"/>
  <c r="AQ71" i="4"/>
  <c r="AQ72" i="4"/>
  <c r="AQ73" i="4"/>
  <c r="AQ75" i="4"/>
  <c r="AQ76" i="4"/>
  <c r="AQ77" i="4"/>
  <c r="AQ78" i="4"/>
  <c r="AQ79" i="4"/>
  <c r="AQ80" i="4"/>
  <c r="AQ81" i="4"/>
  <c r="AQ26" i="4"/>
  <c r="AQ27" i="4"/>
  <c r="AQ36" i="4"/>
  <c r="AQ57" i="4"/>
  <c r="AQ58" i="4"/>
  <c r="AQ59" i="4"/>
  <c r="AQ63" i="4"/>
  <c r="AQ64" i="4"/>
  <c r="AQ65" i="4"/>
  <c r="AQ66" i="4"/>
  <c r="AQ67" i="4"/>
  <c r="AQ25" i="4"/>
  <c r="AQ35" i="4"/>
  <c r="AQ56" i="4"/>
  <c r="AQ10" i="4"/>
  <c r="AQ14" i="4"/>
  <c r="AQ15" i="4"/>
  <c r="AQ22" i="4"/>
  <c r="AQ32" i="4"/>
  <c r="AQ33" i="4"/>
  <c r="AQ42" i="4"/>
  <c r="AQ48" i="4"/>
  <c r="AQ49" i="4"/>
  <c r="AQ21" i="4"/>
  <c r="AQ34" i="4"/>
  <c r="AQ44" i="4"/>
  <c r="AQ47" i="4"/>
  <c r="AQ83" i="4"/>
  <c r="AQ87" i="4"/>
  <c r="AQ12" i="4"/>
  <c r="AQ43" i="4"/>
  <c r="AQ82" i="4"/>
  <c r="AQ86" i="4"/>
  <c r="AQ17" i="4"/>
  <c r="AQ74" i="4"/>
  <c r="AQ19" i="4"/>
  <c r="AQ41" i="4"/>
  <c r="AQ51" i="4"/>
  <c r="AQ53" i="4"/>
  <c r="AQ55" i="4"/>
  <c r="AQ91" i="4"/>
  <c r="AQ100" i="4"/>
  <c r="AQ90" i="4"/>
  <c r="AQ98" i="4"/>
  <c r="AQ16" i="4"/>
  <c r="AQ23" i="4"/>
  <c r="AQ29" i="4"/>
  <c r="AQ38" i="4"/>
  <c r="AQ46" i="4"/>
  <c r="AQ99" i="4"/>
  <c r="AQ31" i="4"/>
  <c r="AQ94" i="4"/>
  <c r="AQ18" i="4"/>
  <c r="AQ40" i="4"/>
  <c r="AQ85" i="4"/>
  <c r="AQ89" i="4"/>
  <c r="AQ97" i="4"/>
  <c r="AQ24" i="4"/>
  <c r="AQ45" i="4"/>
  <c r="AQ50" i="4"/>
  <c r="AQ52" i="4"/>
  <c r="AQ54" i="4"/>
  <c r="AQ84" i="4"/>
  <c r="AQ88" i="4"/>
  <c r="AQ96" i="4"/>
  <c r="AQ30" i="4"/>
  <c r="AQ69" i="4"/>
  <c r="AQ93" i="4"/>
  <c r="AQ95" i="4"/>
  <c r="AQ20" i="4"/>
  <c r="AQ39" i="4"/>
  <c r="AQ92" i="4"/>
  <c r="AA43" i="4"/>
  <c r="AA44" i="4"/>
  <c r="AA45" i="4"/>
  <c r="AA46" i="4"/>
  <c r="AA16" i="4"/>
  <c r="AA17" i="4"/>
  <c r="AA18" i="4"/>
  <c r="AA70" i="4"/>
  <c r="AA71" i="4"/>
  <c r="AA72" i="4"/>
  <c r="AA75" i="4"/>
  <c r="AA76" i="4"/>
  <c r="AA77" i="4"/>
  <c r="AA78" i="4"/>
  <c r="AA79" i="4"/>
  <c r="AA80" i="4"/>
  <c r="AA91" i="4"/>
  <c r="AI80" i="4"/>
  <c r="AA63" i="4"/>
  <c r="AK58" i="4"/>
  <c r="AA100" i="4"/>
  <c r="AI94" i="4"/>
  <c r="AK93" i="4"/>
  <c r="AI92" i="4"/>
  <c r="AI77" i="4"/>
  <c r="AI74" i="4"/>
  <c r="AA66" i="4"/>
  <c r="AI64" i="4"/>
  <c r="AI61" i="4"/>
  <c r="AI58" i="4"/>
  <c r="AI39" i="4"/>
  <c r="AI28" i="4"/>
  <c r="AI26" i="4"/>
  <c r="AI10" i="4"/>
  <c r="AU11" i="4"/>
  <c r="AI95" i="4"/>
  <c r="AI93" i="4"/>
  <c r="AA92" i="4"/>
  <c r="AI88" i="4"/>
  <c r="AI84" i="4"/>
  <c r="AI81" i="4"/>
  <c r="AI72" i="4"/>
  <c r="AI69" i="4"/>
  <c r="AI67" i="4"/>
  <c r="AA54" i="4"/>
  <c r="AA52" i="4"/>
  <c r="AI45" i="4"/>
  <c r="AI37" i="4"/>
  <c r="AI21" i="4"/>
  <c r="AI97" i="4"/>
  <c r="AA95" i="4"/>
  <c r="AA93" i="4"/>
  <c r="AI89" i="4"/>
  <c r="AI85" i="4"/>
  <c r="AI78" i="4"/>
  <c r="AI70" i="4"/>
  <c r="AI65" i="4"/>
  <c r="AI62" i="4"/>
  <c r="AI43" i="4"/>
  <c r="AI31" i="4"/>
  <c r="AI27" i="4"/>
  <c r="AA94" i="4"/>
  <c r="AI75" i="4"/>
  <c r="AI98" i="4"/>
  <c r="AI90" i="4"/>
  <c r="AI86" i="4"/>
  <c r="AI82" i="4"/>
  <c r="AI73" i="4"/>
  <c r="AI57" i="4"/>
  <c r="AI25" i="4"/>
  <c r="AI35" i="4"/>
  <c r="AI56" i="4"/>
  <c r="AI23" i="4"/>
  <c r="AI24" i="4"/>
  <c r="AI34" i="4"/>
  <c r="AI50" i="4"/>
  <c r="AI51" i="4"/>
  <c r="AI52" i="4"/>
  <c r="AI53" i="4"/>
  <c r="AI54" i="4"/>
  <c r="AI55" i="4"/>
  <c r="AI12" i="4"/>
  <c r="AI14" i="4"/>
  <c r="AI15" i="4"/>
  <c r="AI22" i="4"/>
  <c r="AI32" i="4"/>
  <c r="AI33" i="4"/>
  <c r="AI42" i="4"/>
  <c r="AI48" i="4"/>
  <c r="AI49" i="4"/>
  <c r="AI16" i="4"/>
  <c r="AI17" i="4"/>
  <c r="AI18" i="4"/>
  <c r="AI19" i="4"/>
  <c r="AI20" i="4"/>
  <c r="AI30" i="4"/>
  <c r="AI40" i="4"/>
  <c r="AI83" i="4"/>
  <c r="AI87" i="4"/>
  <c r="AI29" i="4"/>
  <c r="AI96" i="4"/>
  <c r="AA64" i="4"/>
  <c r="AI59" i="4"/>
  <c r="AK99" i="4"/>
  <c r="AA90" i="4"/>
  <c r="AI79" i="4"/>
  <c r="AI76" i="4"/>
  <c r="AI68" i="4"/>
  <c r="AA65" i="4"/>
  <c r="AI63" i="4"/>
  <c r="AA53" i="4"/>
  <c r="AA51" i="4"/>
  <c r="AI41" i="4"/>
  <c r="AI38" i="4"/>
  <c r="AI36" i="4"/>
  <c r="AA42" i="4"/>
  <c r="AA41" i="4"/>
  <c r="AA40" i="4"/>
  <c r="AA39" i="4"/>
  <c r="AA62" i="4"/>
  <c r="AA61" i="4"/>
  <c r="AA38" i="4"/>
  <c r="AA37" i="4"/>
  <c r="AA36" i="4"/>
  <c r="AA35" i="4"/>
  <c r="AA34" i="4"/>
  <c r="AA33" i="4"/>
  <c r="AA15" i="4"/>
  <c r="AA85" i="4"/>
  <c r="AA84" i="4"/>
  <c r="AA83" i="4"/>
  <c r="AA82" i="4"/>
  <c r="AA81" i="4"/>
  <c r="AA60" i="4"/>
  <c r="AA59" i="4"/>
  <c r="AA14" i="4"/>
  <c r="AA12" i="4"/>
  <c r="AA32" i="4"/>
  <c r="AA31" i="4"/>
  <c r="AA30" i="4"/>
  <c r="AA29" i="4"/>
  <c r="AA28" i="4"/>
  <c r="AA27" i="4"/>
  <c r="AA99" i="4"/>
  <c r="AA98" i="4"/>
  <c r="AA74" i="4"/>
  <c r="AA73" i="4"/>
  <c r="AA58" i="4"/>
  <c r="AA57" i="4"/>
  <c r="AA56" i="4"/>
  <c r="AA55" i="4"/>
  <c r="AA26" i="4"/>
  <c r="AA25" i="4"/>
  <c r="AA24" i="4"/>
  <c r="AA50" i="4"/>
  <c r="AA49" i="4"/>
  <c r="AA23" i="4"/>
  <c r="AA22" i="4"/>
  <c r="AA21" i="4"/>
  <c r="AA20" i="4"/>
  <c r="AA97" i="4"/>
  <c r="AA96" i="4"/>
  <c r="AA89" i="4"/>
  <c r="AA88" i="4"/>
  <c r="AA87" i="4"/>
  <c r="AA86" i="4"/>
  <c r="AA69" i="4"/>
  <c r="AA68" i="4"/>
  <c r="AA67" i="4"/>
  <c r="AA48" i="4"/>
  <c r="AA47" i="4"/>
  <c r="AA19" i="4"/>
  <c r="AW9" i="4"/>
  <c r="AW13" i="4"/>
  <c r="AW11" i="4"/>
  <c r="AW14" i="4"/>
  <c r="AW10" i="4"/>
  <c r="AW12" i="4"/>
  <c r="AW19" i="4"/>
  <c r="AW23" i="4"/>
  <c r="AW27" i="4"/>
  <c r="AW18" i="4"/>
  <c r="AW15" i="4"/>
  <c r="AW20" i="4"/>
  <c r="AW24" i="4"/>
  <c r="AW21" i="4"/>
  <c r="AW22" i="4"/>
  <c r="AW28" i="4"/>
  <c r="AW31" i="4"/>
  <c r="AW35" i="4"/>
  <c r="AW39" i="4"/>
  <c r="AW43" i="4"/>
  <c r="AW17" i="4"/>
  <c r="AW33" i="4"/>
  <c r="AW37" i="4"/>
  <c r="AW41" i="4"/>
  <c r="AW45" i="4"/>
  <c r="AW25" i="4"/>
  <c r="AW30" i="4"/>
  <c r="AW32" i="4"/>
  <c r="AW36" i="4"/>
  <c r="AW44" i="4"/>
  <c r="AW49" i="4"/>
  <c r="AW53" i="4"/>
  <c r="AW16" i="4"/>
  <c r="AW26" i="4"/>
  <c r="AW40" i="4"/>
  <c r="AW47" i="4"/>
  <c r="AW51" i="4"/>
  <c r="AW55" i="4"/>
  <c r="AW34" i="4"/>
  <c r="AW38" i="4"/>
  <c r="AW42" i="4"/>
  <c r="AW46" i="4"/>
  <c r="AW54" i="4"/>
  <c r="AW57" i="4"/>
  <c r="AW61" i="4"/>
  <c r="AW65" i="4"/>
  <c r="AW69" i="4"/>
  <c r="AW73" i="4"/>
  <c r="AW77" i="4"/>
  <c r="AW50" i="4"/>
  <c r="AW56" i="4"/>
  <c r="AW59" i="4"/>
  <c r="AW63" i="4"/>
  <c r="AW67" i="4"/>
  <c r="AW71" i="4"/>
  <c r="AW75" i="4"/>
  <c r="AW79" i="4"/>
  <c r="AW83" i="4"/>
  <c r="AW60" i="4"/>
  <c r="AW68" i="4"/>
  <c r="AW76" i="4"/>
  <c r="AW81" i="4"/>
  <c r="AW82" i="4"/>
  <c r="AW84" i="4"/>
  <c r="AW88" i="4"/>
  <c r="AW92" i="4"/>
  <c r="AW96" i="4"/>
  <c r="AW100" i="4"/>
  <c r="AW66" i="4"/>
  <c r="AW29" i="4"/>
  <c r="AW58" i="4"/>
  <c r="AW48" i="4"/>
  <c r="AW52" i="4"/>
  <c r="AW64" i="4"/>
  <c r="AW72" i="4"/>
  <c r="AW80" i="4"/>
  <c r="AW86" i="4"/>
  <c r="AW90" i="4"/>
  <c r="AW94" i="4"/>
  <c r="AO9" i="4"/>
  <c r="AO13" i="4"/>
  <c r="AO11" i="4"/>
  <c r="AO14" i="4"/>
  <c r="AO10" i="4"/>
  <c r="AO15" i="4"/>
  <c r="AO16" i="4"/>
  <c r="AO19" i="4"/>
  <c r="AO23" i="4"/>
  <c r="AO27" i="4"/>
  <c r="AO18" i="4"/>
  <c r="AO26" i="4"/>
  <c r="AO21" i="4"/>
  <c r="AO30" i="4"/>
  <c r="AO31" i="4"/>
  <c r="AO12" i="4"/>
  <c r="AO35" i="4"/>
  <c r="AO39" i="4"/>
  <c r="AO43" i="4"/>
  <c r="AO20" i="4"/>
  <c r="AO28" i="4"/>
  <c r="AO33" i="4"/>
  <c r="AO37" i="4"/>
  <c r="AO41" i="4"/>
  <c r="AO45" i="4"/>
  <c r="AO25" i="4"/>
  <c r="AO32" i="4"/>
  <c r="AO36" i="4"/>
  <c r="AO44" i="4"/>
  <c r="AO49" i="4"/>
  <c r="AO53" i="4"/>
  <c r="AO17" i="4"/>
  <c r="AO40" i="4"/>
  <c r="AO47" i="4"/>
  <c r="AO51" i="4"/>
  <c r="AO55" i="4"/>
  <c r="AO24" i="4"/>
  <c r="AO34" i="4"/>
  <c r="AO38" i="4"/>
  <c r="AO42" i="4"/>
  <c r="AO46" i="4"/>
  <c r="AO54" i="4"/>
  <c r="AO56" i="4"/>
  <c r="AO57" i="4"/>
  <c r="AO61" i="4"/>
  <c r="AO65" i="4"/>
  <c r="AO69" i="4"/>
  <c r="AO73" i="4"/>
  <c r="AO77" i="4"/>
  <c r="AO81" i="4"/>
  <c r="AO22" i="4"/>
  <c r="AO50" i="4"/>
  <c r="AO59" i="4"/>
  <c r="AO63" i="4"/>
  <c r="AO67" i="4"/>
  <c r="AO71" i="4"/>
  <c r="AO75" i="4"/>
  <c r="AO79" i="4"/>
  <c r="AO83" i="4"/>
  <c r="AO60" i="4"/>
  <c r="AO68" i="4"/>
  <c r="AO76" i="4"/>
  <c r="AO84" i="4"/>
  <c r="AO88" i="4"/>
  <c r="AO92" i="4"/>
  <c r="AO96" i="4"/>
  <c r="AO100" i="4"/>
  <c r="AO66" i="4"/>
  <c r="AO29" i="4"/>
  <c r="AO58" i="4"/>
  <c r="AO48" i="4"/>
  <c r="AO52" i="4"/>
  <c r="AO64" i="4"/>
  <c r="AO72" i="4"/>
  <c r="AO80" i="4"/>
  <c r="AO82" i="4"/>
  <c r="AO86" i="4"/>
  <c r="AO90" i="4"/>
  <c r="AO94" i="4"/>
  <c r="AK9" i="4"/>
  <c r="AK13" i="4"/>
  <c r="AK11" i="4"/>
  <c r="AK12" i="4"/>
  <c r="AK14" i="4"/>
  <c r="AK17" i="4"/>
  <c r="AK19" i="4"/>
  <c r="AK23" i="4"/>
  <c r="AK27" i="4"/>
  <c r="AK10" i="4"/>
  <c r="AK15" i="4"/>
  <c r="AK16" i="4"/>
  <c r="AK18" i="4"/>
  <c r="AK22" i="4"/>
  <c r="AK28" i="4"/>
  <c r="AK21" i="4"/>
  <c r="AK26" i="4"/>
  <c r="AK31" i="4"/>
  <c r="AK20" i="4"/>
  <c r="AK25" i="4"/>
  <c r="AK29" i="4"/>
  <c r="AK35" i="4"/>
  <c r="AK39" i="4"/>
  <c r="AK43" i="4"/>
  <c r="AK30" i="4"/>
  <c r="AK32" i="4"/>
  <c r="AK33" i="4"/>
  <c r="AK37" i="4"/>
  <c r="AK41" i="4"/>
  <c r="AK45" i="4"/>
  <c r="AK40" i="4"/>
  <c r="AK49" i="4"/>
  <c r="AK53" i="4"/>
  <c r="AK36" i="4"/>
  <c r="AK44" i="4"/>
  <c r="AK47" i="4"/>
  <c r="AK51" i="4"/>
  <c r="AK55" i="4"/>
  <c r="AK50" i="4"/>
  <c r="AK57" i="4"/>
  <c r="AK61" i="4"/>
  <c r="AK65" i="4"/>
  <c r="AK69" i="4"/>
  <c r="AK73" i="4"/>
  <c r="AK77" i="4"/>
  <c r="AK81" i="4"/>
  <c r="AK24" i="4"/>
  <c r="AK34" i="4"/>
  <c r="AK38" i="4"/>
  <c r="AK42" i="4"/>
  <c r="AK46" i="4"/>
  <c r="AK54" i="4"/>
  <c r="AK59" i="4"/>
  <c r="AK63" i="4"/>
  <c r="AK67" i="4"/>
  <c r="AK71" i="4"/>
  <c r="AK75" i="4"/>
  <c r="AK79" i="4"/>
  <c r="AK83" i="4"/>
  <c r="AK48" i="4"/>
  <c r="AK52" i="4"/>
  <c r="AK64" i="4"/>
  <c r="AK72" i="4"/>
  <c r="AK80" i="4"/>
  <c r="AK84" i="4"/>
  <c r="AK88" i="4"/>
  <c r="AK92" i="4"/>
  <c r="AK96" i="4"/>
  <c r="AK100" i="4"/>
  <c r="AK62" i="4"/>
  <c r="AK56" i="4"/>
  <c r="AK60" i="4"/>
  <c r="AK68" i="4"/>
  <c r="AK76" i="4"/>
  <c r="AK86" i="4"/>
  <c r="AK90" i="4"/>
  <c r="AK94" i="4"/>
  <c r="AG12" i="4"/>
  <c r="AG22" i="4"/>
  <c r="AG45" i="4"/>
  <c r="AG55" i="4"/>
  <c r="AG69" i="4"/>
  <c r="AG75" i="4"/>
  <c r="AG66" i="4"/>
  <c r="AG94" i="4"/>
  <c r="AO99" i="4"/>
  <c r="AW97" i="4"/>
  <c r="AO91" i="4"/>
  <c r="AK82" i="4"/>
  <c r="AK78" i="4"/>
  <c r="AK70" i="4"/>
  <c r="AO62" i="4"/>
  <c r="AK97" i="4"/>
  <c r="AW93" i="4"/>
  <c r="AO93" i="4"/>
  <c r="AK89" i="4"/>
  <c r="AW85" i="4"/>
  <c r="AO85" i="4"/>
  <c r="AK66" i="4"/>
  <c r="AW62" i="4"/>
  <c r="AC13" i="4"/>
  <c r="AC11" i="4"/>
  <c r="AC23" i="4"/>
  <c r="AC31" i="4"/>
  <c r="AC18" i="4"/>
  <c r="AC24" i="4"/>
  <c r="AC32" i="4"/>
  <c r="AC33" i="4"/>
  <c r="AC41" i="4"/>
  <c r="AC40" i="4"/>
  <c r="AC53" i="4"/>
  <c r="AC36" i="4"/>
  <c r="AC65" i="4"/>
  <c r="AC73" i="4"/>
  <c r="AC81" i="4"/>
  <c r="AC34" i="4"/>
  <c r="AC42" i="4"/>
  <c r="AC54" i="4"/>
  <c r="AC63" i="4"/>
  <c r="AC48" i="4"/>
  <c r="AC64" i="4"/>
  <c r="AC80" i="4"/>
  <c r="AC88" i="4"/>
  <c r="AC96" i="4"/>
  <c r="AC62" i="4"/>
  <c r="AC76" i="4"/>
  <c r="AK95" i="4"/>
  <c r="AW91" i="4"/>
  <c r="AK87" i="4"/>
  <c r="AK74" i="4"/>
  <c r="AW98" i="4"/>
  <c r="AO98" i="4"/>
  <c r="AK98" i="4"/>
  <c r="AC98" i="4"/>
  <c r="AO97" i="4"/>
  <c r="AW95" i="4"/>
  <c r="AO95" i="4"/>
  <c r="AK91" i="4"/>
  <c r="AW87" i="4"/>
  <c r="AO87" i="4"/>
  <c r="AW78" i="4"/>
  <c r="AO78" i="4"/>
  <c r="AW74" i="4"/>
  <c r="AO74" i="4"/>
  <c r="AW70" i="4"/>
  <c r="AO70" i="4"/>
  <c r="AU9" i="4"/>
  <c r="AU10" i="4"/>
  <c r="AU12" i="4"/>
  <c r="AQ11" i="4"/>
  <c r="AQ9" i="4"/>
  <c r="AQ13" i="4"/>
  <c r="AM11" i="4"/>
  <c r="AM9" i="4"/>
  <c r="AM13" i="4"/>
  <c r="AM10" i="4"/>
  <c r="AM12" i="4"/>
  <c r="AI11" i="4"/>
  <c r="AI9" i="4"/>
  <c r="AI13" i="4"/>
  <c r="AA11" i="4"/>
  <c r="AA9" i="4"/>
  <c r="AA13" i="4"/>
  <c r="AS40" i="4" l="1"/>
  <c r="AS91" i="4"/>
  <c r="AS82" i="4"/>
  <c r="AS72" i="4"/>
  <c r="AS13" i="4"/>
  <c r="AC91" i="4"/>
  <c r="AC90" i="4"/>
  <c r="AC79" i="4"/>
  <c r="AC47" i="4"/>
  <c r="AC20" i="4"/>
  <c r="AC97" i="4"/>
  <c r="AS77" i="4"/>
  <c r="AS20" i="4"/>
  <c r="AS58" i="4"/>
  <c r="AS55" i="4"/>
  <c r="AS43" i="4"/>
  <c r="AS62" i="4"/>
  <c r="AS67" i="4"/>
  <c r="AC60" i="4"/>
  <c r="AC71" i="4"/>
  <c r="AC57" i="4"/>
  <c r="AC25" i="4"/>
  <c r="AC16" i="4"/>
  <c r="AC66" i="4"/>
  <c r="AC55" i="4"/>
  <c r="AC39" i="4"/>
  <c r="AC15" i="4"/>
  <c r="AC14" i="4"/>
  <c r="AS46" i="4"/>
  <c r="AS28" i="4"/>
  <c r="AS76" i="4"/>
  <c r="AS61" i="4"/>
  <c r="AS27" i="4"/>
  <c r="AS88" i="4"/>
  <c r="AS36" i="4"/>
  <c r="AS14" i="4"/>
  <c r="AS83" i="4"/>
  <c r="AS37" i="4"/>
  <c r="AS98" i="4"/>
  <c r="AS68" i="4"/>
  <c r="AS79" i="4"/>
  <c r="AS57" i="4"/>
  <c r="AS33" i="4"/>
  <c r="AS23" i="4"/>
  <c r="AS96" i="4"/>
  <c r="AS59" i="4"/>
  <c r="AS47" i="4"/>
  <c r="AS35" i="4"/>
  <c r="AS10" i="4"/>
  <c r="AS78" i="4"/>
  <c r="AS84" i="4"/>
  <c r="AS42" i="4"/>
  <c r="AS30" i="4"/>
  <c r="AS31" i="4"/>
  <c r="AS12" i="4"/>
  <c r="AS66" i="4"/>
  <c r="AS90" i="4"/>
  <c r="AS52" i="4"/>
  <c r="AS69" i="4"/>
  <c r="AS45" i="4"/>
  <c r="AS18" i="4"/>
  <c r="AG78" i="4"/>
  <c r="AC94" i="4"/>
  <c r="AC100" i="4"/>
  <c r="AC52" i="4"/>
  <c r="AC59" i="4"/>
  <c r="AC77" i="4"/>
  <c r="AC51" i="4"/>
  <c r="AC45" i="4"/>
  <c r="AC35" i="4"/>
  <c r="AC10" i="4"/>
  <c r="AC9" i="4"/>
  <c r="AC74" i="4"/>
  <c r="AG61" i="4"/>
  <c r="AC89" i="4"/>
  <c r="AC58" i="4"/>
  <c r="AC78" i="4"/>
  <c r="AC86" i="4"/>
  <c r="AC92" i="4"/>
  <c r="AC83" i="4"/>
  <c r="AC46" i="4"/>
  <c r="AC69" i="4"/>
  <c r="AC44" i="4"/>
  <c r="AC37" i="4"/>
  <c r="AC28" i="4"/>
  <c r="AC27" i="4"/>
  <c r="AC17" i="4"/>
  <c r="AC99" i="4"/>
  <c r="AC82" i="4"/>
  <c r="AG52" i="4"/>
  <c r="AG44" i="4"/>
  <c r="AC68" i="4"/>
  <c r="AC84" i="4"/>
  <c r="AC75" i="4"/>
  <c r="AC38" i="4"/>
  <c r="AC61" i="4"/>
  <c r="AC26" i="4"/>
  <c r="AC29" i="4"/>
  <c r="AC21" i="4"/>
  <c r="AC19" i="4"/>
  <c r="AC12" i="4"/>
  <c r="AC87" i="4"/>
  <c r="AG88" i="4"/>
  <c r="AG37" i="4"/>
  <c r="AC85" i="4"/>
  <c r="AC56" i="4"/>
  <c r="AC72" i="4"/>
  <c r="AC67" i="4"/>
  <c r="AC22" i="4"/>
  <c r="AC50" i="4"/>
  <c r="AC49" i="4"/>
  <c r="AC43" i="4"/>
  <c r="AC30" i="4"/>
  <c r="AG93" i="4"/>
  <c r="AC70" i="4"/>
  <c r="AC95" i="4"/>
  <c r="AG59" i="4"/>
  <c r="AG82" i="4"/>
  <c r="AG43" i="4"/>
  <c r="AG42" i="4"/>
  <c r="AG68" i="4"/>
  <c r="AG34" i="4"/>
  <c r="AG31" i="4"/>
  <c r="AG9" i="4"/>
  <c r="AG98" i="4"/>
  <c r="AG86" i="4"/>
  <c r="AG67" i="4"/>
  <c r="AG53" i="4"/>
  <c r="AG16" i="4"/>
  <c r="AG91" i="4"/>
  <c r="AG58" i="4"/>
  <c r="AG77" i="4"/>
  <c r="AG32" i="4"/>
  <c r="AG23" i="4"/>
  <c r="AG95" i="4"/>
  <c r="AG85" i="4"/>
  <c r="AG100" i="4"/>
  <c r="AG56" i="4"/>
  <c r="AG51" i="4"/>
  <c r="AG39" i="4"/>
  <c r="AG10" i="4"/>
  <c r="AG89" i="4"/>
  <c r="AG70" i="4"/>
  <c r="AS74" i="4"/>
  <c r="AG72" i="4"/>
  <c r="AG96" i="4"/>
  <c r="AG83" i="4"/>
  <c r="AG50" i="4"/>
  <c r="AG54" i="4"/>
  <c r="AG47" i="4"/>
  <c r="AG26" i="4"/>
  <c r="AG35" i="4"/>
  <c r="AG20" i="4"/>
  <c r="AG17" i="4"/>
  <c r="AS60" i="4"/>
  <c r="AS81" i="4"/>
  <c r="AS75" i="4"/>
  <c r="AS38" i="4"/>
  <c r="AS50" i="4"/>
  <c r="AS53" i="4"/>
  <c r="AS29" i="4"/>
  <c r="AS24" i="4"/>
  <c r="AS19" i="4"/>
  <c r="AS11" i="4"/>
  <c r="AS85" i="4"/>
  <c r="AG80" i="4"/>
  <c r="AG60" i="4"/>
  <c r="AG57" i="4"/>
  <c r="AG30" i="4"/>
  <c r="AG24" i="4"/>
  <c r="AS93" i="4"/>
  <c r="AG87" i="4"/>
  <c r="AG99" i="4"/>
  <c r="AS99" i="4"/>
  <c r="AS95" i="4"/>
  <c r="AG64" i="4"/>
  <c r="AG92" i="4"/>
  <c r="AG79" i="4"/>
  <c r="AG81" i="4"/>
  <c r="AG46" i="4"/>
  <c r="AG40" i="4"/>
  <c r="AG25" i="4"/>
  <c r="AG15" i="4"/>
  <c r="AG18" i="4"/>
  <c r="AG14" i="4"/>
  <c r="AS56" i="4"/>
  <c r="AS80" i="4"/>
  <c r="AS71" i="4"/>
  <c r="AS34" i="4"/>
  <c r="AS22" i="4"/>
  <c r="AS49" i="4"/>
  <c r="AS25" i="4"/>
  <c r="AS21" i="4"/>
  <c r="AS16" i="4"/>
  <c r="AG62" i="4"/>
  <c r="AE12" i="4"/>
  <c r="AG74" i="4"/>
  <c r="AS70" i="4"/>
  <c r="AG97" i="4"/>
  <c r="AS89" i="4"/>
  <c r="AG48" i="4"/>
  <c r="AG84" i="4"/>
  <c r="AG71" i="4"/>
  <c r="AG73" i="4"/>
  <c r="AG38" i="4"/>
  <c r="AG49" i="4"/>
  <c r="AG41" i="4"/>
  <c r="AG28" i="4"/>
  <c r="AG27" i="4"/>
  <c r="AG11" i="4"/>
  <c r="AS94" i="4"/>
  <c r="AS100" i="4"/>
  <c r="AS64" i="4"/>
  <c r="AS63" i="4"/>
  <c r="AS73" i="4"/>
  <c r="AS51" i="4"/>
  <c r="AS26" i="4"/>
  <c r="AS39" i="4"/>
  <c r="AS17" i="4"/>
  <c r="AS15" i="4"/>
  <c r="AS9" i="4"/>
  <c r="AS87" i="4"/>
  <c r="AG90" i="4"/>
  <c r="AG29" i="4"/>
  <c r="AG76" i="4"/>
  <c r="AG63" i="4"/>
  <c r="AG65" i="4"/>
  <c r="AG36" i="4"/>
  <c r="AG33" i="4"/>
  <c r="AG21" i="4"/>
  <c r="AG19" i="4"/>
  <c r="AS86" i="4"/>
  <c r="AS92" i="4"/>
  <c r="AS48" i="4"/>
  <c r="AS54" i="4"/>
  <c r="AS65" i="4"/>
  <c r="AS44" i="4"/>
  <c r="AS41" i="4"/>
  <c r="AS32" i="4"/>
  <c r="AE10" i="4"/>
  <c r="AE23" i="4"/>
  <c r="AE24" i="4"/>
  <c r="AE34" i="4"/>
  <c r="AE50" i="4"/>
  <c r="AE51" i="4"/>
  <c r="AE52" i="4"/>
  <c r="AE53" i="4"/>
  <c r="AE54" i="4"/>
  <c r="AE55" i="4"/>
  <c r="AE14" i="4"/>
  <c r="AE15" i="4"/>
  <c r="AE22" i="4"/>
  <c r="AE32" i="4"/>
  <c r="AE33" i="4"/>
  <c r="AE42" i="4"/>
  <c r="AE48" i="4"/>
  <c r="AE49" i="4"/>
  <c r="AE21" i="4"/>
  <c r="AE31" i="4"/>
  <c r="AE41" i="4"/>
  <c r="AE43" i="4"/>
  <c r="AE44" i="4"/>
  <c r="AE45" i="4"/>
  <c r="AE46" i="4"/>
  <c r="AE47" i="4"/>
  <c r="AE84" i="4"/>
  <c r="AE85" i="4"/>
  <c r="AE88" i="4"/>
  <c r="AE29" i="4"/>
  <c r="AE38" i="4"/>
  <c r="AE39" i="4"/>
  <c r="AE62" i="4"/>
  <c r="AE69" i="4"/>
  <c r="AE74" i="4"/>
  <c r="AE82" i="4"/>
  <c r="AE86" i="4"/>
  <c r="AE90" i="4"/>
  <c r="AE91" i="4"/>
  <c r="AE92" i="4"/>
  <c r="AE28" i="4"/>
  <c r="AE19" i="4"/>
  <c r="AE25" i="4"/>
  <c r="AE57" i="4"/>
  <c r="AE73" i="4"/>
  <c r="AE98" i="4"/>
  <c r="AE35" i="4"/>
  <c r="AE16" i="4"/>
  <c r="AE27" i="4"/>
  <c r="AE65" i="4"/>
  <c r="AE70" i="4"/>
  <c r="AE78" i="4"/>
  <c r="AE89" i="4"/>
  <c r="AE97" i="4"/>
  <c r="AE18" i="4"/>
  <c r="AE67" i="4"/>
  <c r="AE72" i="4"/>
  <c r="AE81" i="4"/>
  <c r="AE93" i="4"/>
  <c r="AE63" i="4"/>
  <c r="AE40" i="4"/>
  <c r="AE59" i="4"/>
  <c r="AE75" i="4"/>
  <c r="AE96" i="4"/>
  <c r="AE37" i="4"/>
  <c r="AE95" i="4"/>
  <c r="AE76" i="4"/>
  <c r="AE79" i="4"/>
  <c r="AE26" i="4"/>
  <c r="AE56" i="4"/>
  <c r="AE58" i="4"/>
  <c r="AE61" i="4"/>
  <c r="AE64" i="4"/>
  <c r="AE77" i="4"/>
  <c r="AE94" i="4"/>
  <c r="AE30" i="4"/>
  <c r="AE80" i="4"/>
  <c r="AE17" i="4"/>
  <c r="AE20" i="4"/>
  <c r="AE60" i="4"/>
  <c r="AE66" i="4"/>
  <c r="AE71" i="4"/>
  <c r="AE83" i="4"/>
  <c r="AE87" i="4"/>
  <c r="AE99" i="4"/>
  <c r="AE100" i="4"/>
  <c r="AE36" i="4"/>
  <c r="AE68" i="4"/>
  <c r="AM26" i="4"/>
  <c r="AM27" i="4"/>
  <c r="AM36" i="4"/>
  <c r="AM57" i="4"/>
  <c r="AM58" i="4"/>
  <c r="AM59" i="4"/>
  <c r="AM63" i="4"/>
  <c r="AM64" i="4"/>
  <c r="AM65" i="4"/>
  <c r="AM66" i="4"/>
  <c r="AM67" i="4"/>
  <c r="AM93" i="4"/>
  <c r="AM25" i="4"/>
  <c r="AM35" i="4"/>
  <c r="AM56" i="4"/>
  <c r="AM23" i="4"/>
  <c r="AM24" i="4"/>
  <c r="AM34" i="4"/>
  <c r="AM50" i="4"/>
  <c r="AM51" i="4"/>
  <c r="AM52" i="4"/>
  <c r="AM53" i="4"/>
  <c r="AM54" i="4"/>
  <c r="AM55" i="4"/>
  <c r="AM21" i="4"/>
  <c r="AM31" i="4"/>
  <c r="AM41" i="4"/>
  <c r="AM43" i="4"/>
  <c r="AM44" i="4"/>
  <c r="AM45" i="4"/>
  <c r="AM46" i="4"/>
  <c r="AM47" i="4"/>
  <c r="AM84" i="4"/>
  <c r="AM88" i="4"/>
  <c r="AM89" i="4"/>
  <c r="AM16" i="4"/>
  <c r="AM17" i="4"/>
  <c r="AM18" i="4"/>
  <c r="AM19" i="4"/>
  <c r="AM20" i="4"/>
  <c r="AM30" i="4"/>
  <c r="AM14" i="4"/>
  <c r="AM60" i="4"/>
  <c r="AM71" i="4"/>
  <c r="AM91" i="4"/>
  <c r="AM100" i="4"/>
  <c r="AM78" i="4"/>
  <c r="AM80" i="4"/>
  <c r="AM87" i="4"/>
  <c r="AM29" i="4"/>
  <c r="AM38" i="4"/>
  <c r="AM49" i="4"/>
  <c r="AM68" i="4"/>
  <c r="AM76" i="4"/>
  <c r="AM79" i="4"/>
  <c r="AM99" i="4"/>
  <c r="AM40" i="4"/>
  <c r="AM62" i="4"/>
  <c r="AM83" i="4"/>
  <c r="AM73" i="4"/>
  <c r="AM82" i="4"/>
  <c r="AM86" i="4"/>
  <c r="AM90" i="4"/>
  <c r="AM98" i="4"/>
  <c r="AM70" i="4"/>
  <c r="AM85" i="4"/>
  <c r="AM97" i="4"/>
  <c r="AM22" i="4"/>
  <c r="AM15" i="4"/>
  <c r="AM33" i="4"/>
  <c r="AM48" i="4"/>
  <c r="AM75" i="4"/>
  <c r="AM96" i="4"/>
  <c r="AM37" i="4"/>
  <c r="AM42" i="4"/>
  <c r="AM69" i="4"/>
  <c r="AM72" i="4"/>
  <c r="AM81" i="4"/>
  <c r="AM95" i="4"/>
  <c r="AM28" i="4"/>
  <c r="AM39" i="4"/>
  <c r="AM61" i="4"/>
  <c r="AM74" i="4"/>
  <c r="AM77" i="4"/>
  <c r="AM92" i="4"/>
  <c r="AM94" i="4"/>
  <c r="AM32" i="4"/>
  <c r="AU29" i="4"/>
  <c r="AU38" i="4"/>
  <c r="AU39" i="4"/>
  <c r="AU69" i="4"/>
  <c r="AU74" i="4"/>
  <c r="AU82" i="4"/>
  <c r="AU85" i="4"/>
  <c r="AU86" i="4"/>
  <c r="AU90" i="4"/>
  <c r="AU91" i="4"/>
  <c r="AU92" i="4"/>
  <c r="AU28" i="4"/>
  <c r="AU37" i="4"/>
  <c r="AU60" i="4"/>
  <c r="AU61" i="4"/>
  <c r="AU62" i="4"/>
  <c r="AU68" i="4"/>
  <c r="AU70" i="4"/>
  <c r="AU71" i="4"/>
  <c r="AU72" i="4"/>
  <c r="AU73" i="4"/>
  <c r="AU75" i="4"/>
  <c r="AU76" i="4"/>
  <c r="AU77" i="4"/>
  <c r="AU26" i="4"/>
  <c r="AU27" i="4"/>
  <c r="AU36" i="4"/>
  <c r="AU57" i="4"/>
  <c r="AU58" i="4"/>
  <c r="AU59" i="4"/>
  <c r="AU63" i="4"/>
  <c r="AU64" i="4"/>
  <c r="AU65" i="4"/>
  <c r="AU66" i="4"/>
  <c r="AU67" i="4"/>
  <c r="AU23" i="4"/>
  <c r="AU24" i="4"/>
  <c r="AU34" i="4"/>
  <c r="AU50" i="4"/>
  <c r="AU51" i="4"/>
  <c r="AU52" i="4"/>
  <c r="AU53" i="4"/>
  <c r="AU54" i="4"/>
  <c r="AU55" i="4"/>
  <c r="AU94" i="4"/>
  <c r="AU95" i="4"/>
  <c r="AU96" i="4"/>
  <c r="AU98" i="4"/>
  <c r="AU99" i="4"/>
  <c r="AU100" i="4"/>
  <c r="AU14" i="4"/>
  <c r="AU15" i="4"/>
  <c r="AU22" i="4"/>
  <c r="AU17" i="4"/>
  <c r="AU20" i="4"/>
  <c r="AU32" i="4"/>
  <c r="AU80" i="4"/>
  <c r="AU93" i="4"/>
  <c r="AU46" i="4"/>
  <c r="AU30" i="4"/>
  <c r="AU25" i="4"/>
  <c r="AU44" i="4"/>
  <c r="AU47" i="4"/>
  <c r="AU83" i="4"/>
  <c r="AU87" i="4"/>
  <c r="AU19" i="4"/>
  <c r="AU41" i="4"/>
  <c r="AU49" i="4"/>
  <c r="AU79" i="4"/>
  <c r="AU16" i="4"/>
  <c r="AU21" i="4"/>
  <c r="AU31" i="4"/>
  <c r="AU35" i="4"/>
  <c r="AU43" i="4"/>
  <c r="AU78" i="4"/>
  <c r="AU18" i="4"/>
  <c r="AU33" i="4"/>
  <c r="AU40" i="4"/>
  <c r="AU48" i="4"/>
  <c r="AU56" i="4"/>
  <c r="AU89" i="4"/>
  <c r="AU97" i="4"/>
  <c r="AU42" i="4"/>
  <c r="AU45" i="4"/>
  <c r="AU81" i="4"/>
  <c r="AU84" i="4"/>
  <c r="AU88" i="4"/>
  <c r="AE13" i="4"/>
  <c r="AE11" i="4"/>
  <c r="AU13" i="4"/>
  <c r="AH10" i="4"/>
  <c r="AH12" i="4"/>
  <c r="AH11" i="4"/>
  <c r="AH15" i="4"/>
  <c r="AH13" i="4"/>
  <c r="AH9" i="4"/>
  <c r="AH16" i="4"/>
  <c r="AH17" i="4"/>
  <c r="AH20" i="4"/>
  <c r="AH24" i="4"/>
  <c r="AH28" i="4"/>
  <c r="AH14" i="4"/>
  <c r="AH19" i="4"/>
  <c r="AH18" i="4"/>
  <c r="AH27" i="4"/>
  <c r="AH29" i="4"/>
  <c r="AH32" i="4"/>
  <c r="AH21" i="4"/>
  <c r="AH30" i="4"/>
  <c r="AH36" i="4"/>
  <c r="AH40" i="4"/>
  <c r="AH44" i="4"/>
  <c r="AH22" i="4"/>
  <c r="AH25" i="4"/>
  <c r="AH26" i="4"/>
  <c r="AH31" i="4"/>
  <c r="AH34" i="4"/>
  <c r="AH38" i="4"/>
  <c r="AH42" i="4"/>
  <c r="AH39" i="4"/>
  <c r="AH46" i="4"/>
  <c r="AH50" i="4"/>
  <c r="AH54" i="4"/>
  <c r="AH35" i="4"/>
  <c r="AH43" i="4"/>
  <c r="AH48" i="4"/>
  <c r="AH52" i="4"/>
  <c r="AH56" i="4"/>
  <c r="AH23" i="4"/>
  <c r="AH49" i="4"/>
  <c r="AH58" i="4"/>
  <c r="AH62" i="4"/>
  <c r="AH66" i="4"/>
  <c r="AH70" i="4"/>
  <c r="AH74" i="4"/>
  <c r="AH78" i="4"/>
  <c r="AH33" i="4"/>
  <c r="AH37" i="4"/>
  <c r="AH41" i="4"/>
  <c r="AH45" i="4"/>
  <c r="AH53" i="4"/>
  <c r="AH60" i="4"/>
  <c r="AH64" i="4"/>
  <c r="AH68" i="4"/>
  <c r="AH72" i="4"/>
  <c r="AH76" i="4"/>
  <c r="AH80" i="4"/>
  <c r="AH47" i="4"/>
  <c r="AH51" i="4"/>
  <c r="AH55" i="4"/>
  <c r="AH63" i="4"/>
  <c r="AH71" i="4"/>
  <c r="AH79" i="4"/>
  <c r="AH85" i="4"/>
  <c r="AH89" i="4"/>
  <c r="AH93" i="4"/>
  <c r="AH97" i="4"/>
  <c r="AH61" i="4"/>
  <c r="AH59" i="4"/>
  <c r="AH67" i="4"/>
  <c r="AH75" i="4"/>
  <c r="AH83" i="4"/>
  <c r="AH87" i="4"/>
  <c r="AH91" i="4"/>
  <c r="AH95" i="4"/>
  <c r="AH57" i="4"/>
  <c r="AH82" i="4"/>
  <c r="AH90" i="4"/>
  <c r="AH77" i="4"/>
  <c r="AH81" i="4"/>
  <c r="AH100" i="4"/>
  <c r="AH84" i="4"/>
  <c r="AH92" i="4"/>
  <c r="AH88" i="4"/>
  <c r="AH96" i="4"/>
  <c r="AH98" i="4"/>
  <c r="AH99" i="4"/>
  <c r="AH65" i="4"/>
  <c r="AH69" i="4"/>
  <c r="AH73" i="4"/>
  <c r="AH86" i="4"/>
  <c r="AH94" i="4"/>
  <c r="AN12" i="4"/>
  <c r="AN10" i="4"/>
  <c r="AN13" i="4"/>
  <c r="AN16" i="4"/>
  <c r="AN15" i="4"/>
  <c r="AN9" i="4"/>
  <c r="AN18" i="4"/>
  <c r="AN22" i="4"/>
  <c r="AN26" i="4"/>
  <c r="AN30" i="4"/>
  <c r="AN17" i="4"/>
  <c r="AN11" i="4"/>
  <c r="AN21" i="4"/>
  <c r="AN23" i="4"/>
  <c r="AN14" i="4"/>
  <c r="AN20" i="4"/>
  <c r="AN24" i="4"/>
  <c r="AN25" i="4"/>
  <c r="AN27" i="4"/>
  <c r="AN19" i="4"/>
  <c r="AN32" i="4"/>
  <c r="AN34" i="4"/>
  <c r="AN38" i="4"/>
  <c r="AN42" i="4"/>
  <c r="AN29" i="4"/>
  <c r="AN36" i="4"/>
  <c r="AN40" i="4"/>
  <c r="AN44" i="4"/>
  <c r="AN28" i="4"/>
  <c r="AN33" i="4"/>
  <c r="AN41" i="4"/>
  <c r="AN48" i="4"/>
  <c r="AN52" i="4"/>
  <c r="AN37" i="4"/>
  <c r="AN45" i="4"/>
  <c r="AN46" i="4"/>
  <c r="AN50" i="4"/>
  <c r="AN54" i="4"/>
  <c r="AN31" i="4"/>
  <c r="AN51" i="4"/>
  <c r="AN60" i="4"/>
  <c r="AN64" i="4"/>
  <c r="AN68" i="4"/>
  <c r="AN72" i="4"/>
  <c r="AN76" i="4"/>
  <c r="AN80" i="4"/>
  <c r="AN47" i="4"/>
  <c r="AN55" i="4"/>
  <c r="AN58" i="4"/>
  <c r="AN62" i="4"/>
  <c r="AN66" i="4"/>
  <c r="AN70" i="4"/>
  <c r="AN74" i="4"/>
  <c r="AN78" i="4"/>
  <c r="AN82" i="4"/>
  <c r="AN35" i="4"/>
  <c r="AN39" i="4"/>
  <c r="AN43" i="4"/>
  <c r="AN56" i="4"/>
  <c r="AN57" i="4"/>
  <c r="AN65" i="4"/>
  <c r="AN73" i="4"/>
  <c r="AN81" i="4"/>
  <c r="AN87" i="4"/>
  <c r="AN91" i="4"/>
  <c r="AN95" i="4"/>
  <c r="AN99" i="4"/>
  <c r="AN49" i="4"/>
  <c r="AN53" i="4"/>
  <c r="AN63" i="4"/>
  <c r="AN61" i="4"/>
  <c r="AN69" i="4"/>
  <c r="AN77" i="4"/>
  <c r="AN85" i="4"/>
  <c r="AN89" i="4"/>
  <c r="AN93" i="4"/>
  <c r="AN67" i="4"/>
  <c r="AN83" i="4"/>
  <c r="AN84" i="4"/>
  <c r="AN92" i="4"/>
  <c r="AN88" i="4"/>
  <c r="AN96" i="4"/>
  <c r="AN71" i="4"/>
  <c r="AN75" i="4"/>
  <c r="AN79" i="4"/>
  <c r="AN86" i="4"/>
  <c r="AN94" i="4"/>
  <c r="AN98" i="4"/>
  <c r="AN90" i="4"/>
  <c r="AN59" i="4"/>
  <c r="AN97" i="4"/>
  <c r="AN100" i="4"/>
  <c r="AB12" i="4"/>
  <c r="AB10" i="4"/>
  <c r="AB9" i="4"/>
  <c r="AB16" i="4"/>
  <c r="AB11" i="4"/>
  <c r="AB13" i="4"/>
  <c r="AB17" i="4"/>
  <c r="AB18" i="4"/>
  <c r="AB22" i="4"/>
  <c r="AB26" i="4"/>
  <c r="AB30" i="4"/>
  <c r="AB14" i="4"/>
  <c r="AB21" i="4"/>
  <c r="AB15" i="4"/>
  <c r="AB20" i="4"/>
  <c r="AB24" i="4"/>
  <c r="AB27" i="4"/>
  <c r="AB19" i="4"/>
  <c r="AB25" i="4"/>
  <c r="AB28" i="4"/>
  <c r="AB31" i="4"/>
  <c r="AB23" i="4"/>
  <c r="AB34" i="4"/>
  <c r="AB38" i="4"/>
  <c r="AB42" i="4"/>
  <c r="AB36" i="4"/>
  <c r="AB40" i="4"/>
  <c r="AB44" i="4"/>
  <c r="AB39" i="4"/>
  <c r="AB48" i="4"/>
  <c r="AB52" i="4"/>
  <c r="AB32" i="4"/>
  <c r="AB35" i="4"/>
  <c r="AB43" i="4"/>
  <c r="AB46" i="4"/>
  <c r="AB50" i="4"/>
  <c r="AB54" i="4"/>
  <c r="AB33" i="4"/>
  <c r="AB37" i="4"/>
  <c r="AB41" i="4"/>
  <c r="AB45" i="4"/>
  <c r="AB49" i="4"/>
  <c r="AB60" i="4"/>
  <c r="AB64" i="4"/>
  <c r="AB68" i="4"/>
  <c r="AB72" i="4"/>
  <c r="AB76" i="4"/>
  <c r="AB80" i="4"/>
  <c r="AB53" i="4"/>
  <c r="AB56" i="4"/>
  <c r="AB58" i="4"/>
  <c r="AB62" i="4"/>
  <c r="AB66" i="4"/>
  <c r="AB70" i="4"/>
  <c r="AB74" i="4"/>
  <c r="AB78" i="4"/>
  <c r="AB82" i="4"/>
  <c r="AB63" i="4"/>
  <c r="AB71" i="4"/>
  <c r="AB79" i="4"/>
  <c r="AB87" i="4"/>
  <c r="AB91" i="4"/>
  <c r="AB95" i="4"/>
  <c r="AB99" i="4"/>
  <c r="AB61" i="4"/>
  <c r="AB47" i="4"/>
  <c r="AB51" i="4"/>
  <c r="AB55" i="4"/>
  <c r="AB59" i="4"/>
  <c r="AB67" i="4"/>
  <c r="AB75" i="4"/>
  <c r="AB83" i="4"/>
  <c r="AB85" i="4"/>
  <c r="AB89" i="4"/>
  <c r="AB93" i="4"/>
  <c r="AB65" i="4"/>
  <c r="AB69" i="4"/>
  <c r="AB73" i="4"/>
  <c r="AB77" i="4"/>
  <c r="AB81" i="4"/>
  <c r="AB90" i="4"/>
  <c r="AB86" i="4"/>
  <c r="AB94" i="4"/>
  <c r="AB92" i="4"/>
  <c r="AB98" i="4"/>
  <c r="AB88" i="4"/>
  <c r="AB96" i="4"/>
  <c r="AB29" i="4"/>
  <c r="AB57" i="4"/>
  <c r="AB97" i="4"/>
  <c r="AB100" i="4"/>
  <c r="AB84" i="4"/>
  <c r="AP10" i="4"/>
  <c r="AP12" i="4"/>
  <c r="AP11" i="4"/>
  <c r="AP15" i="4"/>
  <c r="AP13" i="4"/>
  <c r="AP14" i="4"/>
  <c r="AP17" i="4"/>
  <c r="AP20" i="4"/>
  <c r="AP24" i="4"/>
  <c r="AP28" i="4"/>
  <c r="AP9" i="4"/>
  <c r="AP16" i="4"/>
  <c r="AP19" i="4"/>
  <c r="AP18" i="4"/>
  <c r="AP22" i="4"/>
  <c r="AP29" i="4"/>
  <c r="AP23" i="4"/>
  <c r="AP26" i="4"/>
  <c r="AP32" i="4"/>
  <c r="AP21" i="4"/>
  <c r="AP25" i="4"/>
  <c r="AP31" i="4"/>
  <c r="AP36" i="4"/>
  <c r="AP40" i="4"/>
  <c r="AP44" i="4"/>
  <c r="AP27" i="4"/>
  <c r="AP34" i="4"/>
  <c r="AP38" i="4"/>
  <c r="AP42" i="4"/>
  <c r="AP30" i="4"/>
  <c r="AP35" i="4"/>
  <c r="AP43" i="4"/>
  <c r="AP46" i="4"/>
  <c r="AP50" i="4"/>
  <c r="AP54" i="4"/>
  <c r="AP39" i="4"/>
  <c r="AP48" i="4"/>
  <c r="AP52" i="4"/>
  <c r="AP56" i="4"/>
  <c r="AP53" i="4"/>
  <c r="AP58" i="4"/>
  <c r="AP62" i="4"/>
  <c r="AP66" i="4"/>
  <c r="AP70" i="4"/>
  <c r="AP74" i="4"/>
  <c r="AP78" i="4"/>
  <c r="AP33" i="4"/>
  <c r="AP37" i="4"/>
  <c r="AP41" i="4"/>
  <c r="AP45" i="4"/>
  <c r="AP49" i="4"/>
  <c r="AP60" i="4"/>
  <c r="AP64" i="4"/>
  <c r="AP68" i="4"/>
  <c r="AP72" i="4"/>
  <c r="AP76" i="4"/>
  <c r="AP80" i="4"/>
  <c r="AP47" i="4"/>
  <c r="AP51" i="4"/>
  <c r="AP55" i="4"/>
  <c r="AP59" i="4"/>
  <c r="AP67" i="4"/>
  <c r="AP75" i="4"/>
  <c r="AP83" i="4"/>
  <c r="AP85" i="4"/>
  <c r="AP89" i="4"/>
  <c r="AP93" i="4"/>
  <c r="AP97" i="4"/>
  <c r="AP65" i="4"/>
  <c r="AP57" i="4"/>
  <c r="AP63" i="4"/>
  <c r="AP71" i="4"/>
  <c r="AP79" i="4"/>
  <c r="AP87" i="4"/>
  <c r="AP91" i="4"/>
  <c r="AP95" i="4"/>
  <c r="AP82" i="4"/>
  <c r="AP86" i="4"/>
  <c r="AP94" i="4"/>
  <c r="AP100" i="4"/>
  <c r="AP77" i="4"/>
  <c r="AP81" i="4"/>
  <c r="AP90" i="4"/>
  <c r="AP88" i="4"/>
  <c r="AP96" i="4"/>
  <c r="AP84" i="4"/>
  <c r="AP92" i="4"/>
  <c r="AP98" i="4"/>
  <c r="AP61" i="4"/>
  <c r="AP69" i="4"/>
  <c r="AP73" i="4"/>
  <c r="AP99" i="4"/>
  <c r="AV12" i="4"/>
  <c r="AV10" i="4"/>
  <c r="AV13" i="4"/>
  <c r="AV16" i="4"/>
  <c r="AV11" i="4"/>
  <c r="AV14" i="4"/>
  <c r="AV18" i="4"/>
  <c r="AV22" i="4"/>
  <c r="AV26" i="4"/>
  <c r="AV30" i="4"/>
  <c r="AV15" i="4"/>
  <c r="AV17" i="4"/>
  <c r="AV21" i="4"/>
  <c r="AV28" i="4"/>
  <c r="AV25" i="4"/>
  <c r="AV29" i="4"/>
  <c r="AV34" i="4"/>
  <c r="AV38" i="4"/>
  <c r="AV42" i="4"/>
  <c r="AV23" i="4"/>
  <c r="AV24" i="4"/>
  <c r="AV32" i="4"/>
  <c r="AV36" i="4"/>
  <c r="AV40" i="4"/>
  <c r="AV44" i="4"/>
  <c r="AV19" i="4"/>
  <c r="AV27" i="4"/>
  <c r="AV37" i="4"/>
  <c r="AV45" i="4"/>
  <c r="AV48" i="4"/>
  <c r="AV52" i="4"/>
  <c r="AV9" i="4"/>
  <c r="AV20" i="4"/>
  <c r="AV33" i="4"/>
  <c r="AV41" i="4"/>
  <c r="AV46" i="4"/>
  <c r="AV50" i="4"/>
  <c r="AV54" i="4"/>
  <c r="AV31" i="4"/>
  <c r="AV47" i="4"/>
  <c r="AV55" i="4"/>
  <c r="AV60" i="4"/>
  <c r="AV64" i="4"/>
  <c r="AV68" i="4"/>
  <c r="AV72" i="4"/>
  <c r="AV76" i="4"/>
  <c r="AV80" i="4"/>
  <c r="AV51" i="4"/>
  <c r="AV58" i="4"/>
  <c r="AV62" i="4"/>
  <c r="AV66" i="4"/>
  <c r="AV70" i="4"/>
  <c r="AV74" i="4"/>
  <c r="AV78" i="4"/>
  <c r="AV82" i="4"/>
  <c r="AV35" i="4"/>
  <c r="AV39" i="4"/>
  <c r="AV43" i="4"/>
  <c r="AV56" i="4"/>
  <c r="AV61" i="4"/>
  <c r="AV69" i="4"/>
  <c r="AV77" i="4"/>
  <c r="AV87" i="4"/>
  <c r="AV91" i="4"/>
  <c r="AV95" i="4"/>
  <c r="AV99" i="4"/>
  <c r="AV67" i="4"/>
  <c r="AV49" i="4"/>
  <c r="AV53" i="4"/>
  <c r="AV59" i="4"/>
  <c r="AV57" i="4"/>
  <c r="AV65" i="4"/>
  <c r="AV73" i="4"/>
  <c r="AV85" i="4"/>
  <c r="AV89" i="4"/>
  <c r="AV93" i="4"/>
  <c r="AV83" i="4"/>
  <c r="AV88" i="4"/>
  <c r="AV96" i="4"/>
  <c r="AV75" i="4"/>
  <c r="AV81" i="4"/>
  <c r="AV90" i="4"/>
  <c r="AV98" i="4"/>
  <c r="AV86" i="4"/>
  <c r="AV94" i="4"/>
  <c r="AV97" i="4"/>
  <c r="AV100" i="4"/>
  <c r="AV84" i="4"/>
  <c r="AV92" i="4"/>
  <c r="AV63" i="4"/>
  <c r="AV71" i="4"/>
  <c r="AV79" i="4"/>
  <c r="AD10" i="4"/>
  <c r="AD12" i="4"/>
  <c r="AD15" i="4"/>
  <c r="AD9" i="4"/>
  <c r="AD11" i="4"/>
  <c r="AD16" i="4"/>
  <c r="AD20" i="4"/>
  <c r="AD24" i="4"/>
  <c r="AD28" i="4"/>
  <c r="AD13" i="4"/>
  <c r="AD17" i="4"/>
  <c r="AD19" i="4"/>
  <c r="AD23" i="4"/>
  <c r="AD26" i="4"/>
  <c r="AD29" i="4"/>
  <c r="AD14" i="4"/>
  <c r="AD27" i="4"/>
  <c r="AD30" i="4"/>
  <c r="AD32" i="4"/>
  <c r="AD22" i="4"/>
  <c r="AD36" i="4"/>
  <c r="AD40" i="4"/>
  <c r="AD44" i="4"/>
  <c r="AD21" i="4"/>
  <c r="AD34" i="4"/>
  <c r="AD38" i="4"/>
  <c r="AD42" i="4"/>
  <c r="AD33" i="4"/>
  <c r="AD41" i="4"/>
  <c r="AD46" i="4"/>
  <c r="AD50" i="4"/>
  <c r="AD54" i="4"/>
  <c r="AD18" i="4"/>
  <c r="AD25" i="4"/>
  <c r="AD37" i="4"/>
  <c r="AD45" i="4"/>
  <c r="AD48" i="4"/>
  <c r="AD52" i="4"/>
  <c r="AD56" i="4"/>
  <c r="AD51" i="4"/>
  <c r="AD58" i="4"/>
  <c r="AD62" i="4"/>
  <c r="AD66" i="4"/>
  <c r="AD70" i="4"/>
  <c r="AD74" i="4"/>
  <c r="AD78" i="4"/>
  <c r="AD31" i="4"/>
  <c r="AD47" i="4"/>
  <c r="AD55" i="4"/>
  <c r="AD60" i="4"/>
  <c r="AD64" i="4"/>
  <c r="AD68" i="4"/>
  <c r="AD72" i="4"/>
  <c r="AD76" i="4"/>
  <c r="AD80" i="4"/>
  <c r="AD57" i="4"/>
  <c r="AD65" i="4"/>
  <c r="AD73" i="4"/>
  <c r="AD81" i="4"/>
  <c r="AD85" i="4"/>
  <c r="AD89" i="4"/>
  <c r="AD93" i="4"/>
  <c r="AD97" i="4"/>
  <c r="AD63" i="4"/>
  <c r="AD35" i="4"/>
  <c r="AD39" i="4"/>
  <c r="AD43" i="4"/>
  <c r="AD61" i="4"/>
  <c r="AD69" i="4"/>
  <c r="AD77" i="4"/>
  <c r="AD82" i="4"/>
  <c r="AD87" i="4"/>
  <c r="AD91" i="4"/>
  <c r="AD95" i="4"/>
  <c r="AD67" i="4"/>
  <c r="AD84" i="4"/>
  <c r="AD92" i="4"/>
  <c r="AD49" i="4"/>
  <c r="AD71" i="4"/>
  <c r="AD75" i="4"/>
  <c r="AD79" i="4"/>
  <c r="AD90" i="4"/>
  <c r="AD98" i="4"/>
  <c r="AD53" i="4"/>
  <c r="AD59" i="4"/>
  <c r="AD83" i="4"/>
  <c r="AD88" i="4"/>
  <c r="AD96" i="4"/>
  <c r="AD99" i="4"/>
  <c r="AD86" i="4"/>
  <c r="AD94" i="4"/>
  <c r="AD100" i="4"/>
  <c r="AT10" i="4"/>
  <c r="AT12" i="4"/>
  <c r="AT15" i="4"/>
  <c r="AT9" i="4"/>
  <c r="AT11" i="4"/>
  <c r="AT17" i="4"/>
  <c r="AT16" i="4"/>
  <c r="AT20" i="4"/>
  <c r="AT24" i="4"/>
  <c r="AT28" i="4"/>
  <c r="AT13" i="4"/>
  <c r="AT19" i="4"/>
  <c r="AT23" i="4"/>
  <c r="AT26" i="4"/>
  <c r="AT29" i="4"/>
  <c r="AT27" i="4"/>
  <c r="AT32" i="4"/>
  <c r="AT14" i="4"/>
  <c r="AT22" i="4"/>
  <c r="AT36" i="4"/>
  <c r="AT40" i="4"/>
  <c r="AT44" i="4"/>
  <c r="AT21" i="4"/>
  <c r="AT34" i="4"/>
  <c r="AT38" i="4"/>
  <c r="AT42" i="4"/>
  <c r="AT33" i="4"/>
  <c r="AT41" i="4"/>
  <c r="AT46" i="4"/>
  <c r="AT50" i="4"/>
  <c r="AT54" i="4"/>
  <c r="AT25" i="4"/>
  <c r="AT37" i="4"/>
  <c r="AT45" i="4"/>
  <c r="AT48" i="4"/>
  <c r="AT52" i="4"/>
  <c r="AT56" i="4"/>
  <c r="AT51" i="4"/>
  <c r="AT58" i="4"/>
  <c r="AT62" i="4"/>
  <c r="AT66" i="4"/>
  <c r="AT70" i="4"/>
  <c r="AT74" i="4"/>
  <c r="AT78" i="4"/>
  <c r="AT18" i="4"/>
  <c r="AT31" i="4"/>
  <c r="AT47" i="4"/>
  <c r="AT55" i="4"/>
  <c r="AT60" i="4"/>
  <c r="AT64" i="4"/>
  <c r="AT68" i="4"/>
  <c r="AT72" i="4"/>
  <c r="AT76" i="4"/>
  <c r="AT80" i="4"/>
  <c r="AT57" i="4"/>
  <c r="AT65" i="4"/>
  <c r="AT73" i="4"/>
  <c r="AT85" i="4"/>
  <c r="AT89" i="4"/>
  <c r="AT93" i="4"/>
  <c r="AT97" i="4"/>
  <c r="AT63" i="4"/>
  <c r="AT35" i="4"/>
  <c r="AT39" i="4"/>
  <c r="AT43" i="4"/>
  <c r="AT61" i="4"/>
  <c r="AT69" i="4"/>
  <c r="AT77" i="4"/>
  <c r="AT82" i="4"/>
  <c r="AT87" i="4"/>
  <c r="AT91" i="4"/>
  <c r="AT95" i="4"/>
  <c r="AT53" i="4"/>
  <c r="AT59" i="4"/>
  <c r="AT84" i="4"/>
  <c r="AT92" i="4"/>
  <c r="AT71" i="4"/>
  <c r="AT75" i="4"/>
  <c r="AT79" i="4"/>
  <c r="AT81" i="4"/>
  <c r="AT90" i="4"/>
  <c r="AT98" i="4"/>
  <c r="AT67" i="4"/>
  <c r="AT83" i="4"/>
  <c r="AT88" i="4"/>
  <c r="AT96" i="4"/>
  <c r="AT49" i="4"/>
  <c r="AT86" i="4"/>
  <c r="AT94" i="4"/>
  <c r="AT100" i="4"/>
  <c r="AJ12" i="4"/>
  <c r="AJ10" i="4"/>
  <c r="AJ9" i="4"/>
  <c r="AJ16" i="4"/>
  <c r="AJ11" i="4"/>
  <c r="AJ14" i="4"/>
  <c r="AJ15" i="4"/>
  <c r="AJ18" i="4"/>
  <c r="AJ22" i="4"/>
  <c r="AJ26" i="4"/>
  <c r="AJ30" i="4"/>
  <c r="AJ17" i="4"/>
  <c r="AJ21" i="4"/>
  <c r="AJ13" i="4"/>
  <c r="AJ19" i="4"/>
  <c r="AJ23" i="4"/>
  <c r="AJ25" i="4"/>
  <c r="AJ24" i="4"/>
  <c r="AJ31" i="4"/>
  <c r="AJ34" i="4"/>
  <c r="AJ38" i="4"/>
  <c r="AJ42" i="4"/>
  <c r="AJ36" i="4"/>
  <c r="AJ40" i="4"/>
  <c r="AJ44" i="4"/>
  <c r="AJ27" i="4"/>
  <c r="AJ35" i="4"/>
  <c r="AJ43" i="4"/>
  <c r="AJ48" i="4"/>
  <c r="AJ52" i="4"/>
  <c r="AJ20" i="4"/>
  <c r="AJ28" i="4"/>
  <c r="AJ32" i="4"/>
  <c r="AJ39" i="4"/>
  <c r="AJ46" i="4"/>
  <c r="AJ50" i="4"/>
  <c r="AJ54" i="4"/>
  <c r="AJ33" i="4"/>
  <c r="AJ37" i="4"/>
  <c r="AJ41" i="4"/>
  <c r="BA41" i="4" s="1"/>
  <c r="AJ45" i="4"/>
  <c r="AJ53" i="4"/>
  <c r="AJ56" i="4"/>
  <c r="AJ60" i="4"/>
  <c r="AJ64" i="4"/>
  <c r="AJ68" i="4"/>
  <c r="AJ72" i="4"/>
  <c r="AJ76" i="4"/>
  <c r="AJ80" i="4"/>
  <c r="AJ49" i="4"/>
  <c r="AJ58" i="4"/>
  <c r="AJ62" i="4"/>
  <c r="AJ66" i="4"/>
  <c r="AJ70" i="4"/>
  <c r="AJ74" i="4"/>
  <c r="AJ78" i="4"/>
  <c r="AJ82" i="4"/>
  <c r="AJ59" i="4"/>
  <c r="AJ67" i="4"/>
  <c r="AJ75" i="4"/>
  <c r="AJ83" i="4"/>
  <c r="AJ87" i="4"/>
  <c r="AJ91" i="4"/>
  <c r="AJ95" i="4"/>
  <c r="AJ99" i="4"/>
  <c r="AJ65" i="4"/>
  <c r="AJ57" i="4"/>
  <c r="AJ47" i="4"/>
  <c r="AJ51" i="4"/>
  <c r="AJ55" i="4"/>
  <c r="AJ63" i="4"/>
  <c r="AJ71" i="4"/>
  <c r="AJ79" i="4"/>
  <c r="AJ85" i="4"/>
  <c r="AJ89" i="4"/>
  <c r="AJ93" i="4"/>
  <c r="AJ61" i="4"/>
  <c r="AJ69" i="4"/>
  <c r="AJ73" i="4"/>
  <c r="AJ77" i="4"/>
  <c r="AJ81" i="4"/>
  <c r="AJ86" i="4"/>
  <c r="AJ94" i="4"/>
  <c r="AJ97" i="4"/>
  <c r="AJ100" i="4"/>
  <c r="AJ90" i="4"/>
  <c r="AJ88" i="4"/>
  <c r="AJ96" i="4"/>
  <c r="AJ29" i="4"/>
  <c r="AJ84" i="4"/>
  <c r="AJ92" i="4"/>
  <c r="AJ98" i="4"/>
  <c r="BC88" i="4" l="1"/>
  <c r="BC18" i="4"/>
  <c r="BC36" i="4"/>
  <c r="BC35" i="4"/>
  <c r="BC47" i="4"/>
  <c r="BC58" i="4"/>
  <c r="BC27" i="4"/>
  <c r="BC69" i="4"/>
  <c r="BC66" i="4"/>
  <c r="BF75" i="4"/>
  <c r="BC65" i="4"/>
  <c r="BC83" i="4"/>
  <c r="BC61" i="4"/>
  <c r="BA45" i="4"/>
  <c r="BA9" i="4"/>
  <c r="BC13" i="4"/>
  <c r="BA69" i="4"/>
  <c r="BB64" i="4"/>
  <c r="BA58" i="4"/>
  <c r="BB46" i="4"/>
  <c r="BC60" i="4"/>
  <c r="BC37" i="4"/>
  <c r="BC32" i="4"/>
  <c r="BC38" i="4"/>
  <c r="BC79" i="4"/>
  <c r="BC57" i="4"/>
  <c r="BC54" i="4"/>
  <c r="BC12" i="4"/>
  <c r="BA27" i="4"/>
  <c r="BC56" i="4"/>
  <c r="BA31" i="4"/>
  <c r="BC82" i="4"/>
  <c r="BA90" i="4"/>
  <c r="BB69" i="4"/>
  <c r="BB18" i="4"/>
  <c r="BB58" i="4"/>
  <c r="BA50" i="4"/>
  <c r="BA96" i="4"/>
  <c r="BA74" i="4"/>
  <c r="BF19" i="4"/>
  <c r="BA68" i="4"/>
  <c r="BA73" i="4"/>
  <c r="BA53" i="4"/>
  <c r="BA34" i="4"/>
  <c r="BA38" i="4"/>
  <c r="BA47" i="4"/>
  <c r="BA32" i="4"/>
  <c r="BA49" i="4"/>
  <c r="BA33" i="4"/>
  <c r="BB9" i="4"/>
  <c r="BA48" i="4"/>
  <c r="BC77" i="4"/>
  <c r="BA59" i="4"/>
  <c r="BA42" i="4"/>
  <c r="BA28" i="4"/>
  <c r="BA93" i="4"/>
  <c r="BC33" i="4"/>
  <c r="BC84" i="4"/>
  <c r="BC26" i="4"/>
  <c r="BC10" i="4"/>
  <c r="BB10" i="4"/>
  <c r="AZ32" i="4"/>
  <c r="BL32" i="4" s="1"/>
  <c r="BA24" i="4"/>
  <c r="BA40" i="4"/>
  <c r="BA19" i="4"/>
  <c r="BA84" i="4"/>
  <c r="BA30" i="4"/>
  <c r="BA18" i="4"/>
  <c r="BA56" i="4"/>
  <c r="BC59" i="4"/>
  <c r="BH61" i="4"/>
  <c r="BC42" i="4"/>
  <c r="BC14" i="4"/>
  <c r="AZ38" i="4"/>
  <c r="BL38" i="4" s="1"/>
  <c r="BC90" i="4"/>
  <c r="BC15" i="4"/>
  <c r="BA97" i="4"/>
  <c r="BA43" i="4"/>
  <c r="BA15" i="4"/>
  <c r="BC46" i="4"/>
  <c r="BC28" i="4"/>
  <c r="BF81" i="4"/>
  <c r="BA79" i="4"/>
  <c r="BA82" i="4"/>
  <c r="BF44" i="4"/>
  <c r="BF22" i="4"/>
  <c r="BC49" i="4"/>
  <c r="BH81" i="4"/>
  <c r="BC95" i="4"/>
  <c r="BC39" i="4"/>
  <c r="BH55" i="4"/>
  <c r="BH62" i="4"/>
  <c r="BC34" i="4"/>
  <c r="BH24" i="4"/>
  <c r="BC74" i="4"/>
  <c r="BA35" i="4"/>
  <c r="BA11" i="4"/>
  <c r="BC71" i="4"/>
  <c r="BC99" i="4"/>
  <c r="BC76" i="4"/>
  <c r="BH37" i="4"/>
  <c r="BA65" i="4"/>
  <c r="BF91" i="4"/>
  <c r="BA72" i="4"/>
  <c r="BA20" i="4"/>
  <c r="BC96" i="4"/>
  <c r="BC87" i="4"/>
  <c r="BC63" i="4"/>
  <c r="BC80" i="4"/>
  <c r="BC31" i="4"/>
  <c r="BH16" i="4"/>
  <c r="AZ58" i="4"/>
  <c r="BL58" i="4" s="1"/>
  <c r="AZ46" i="4"/>
  <c r="BL46" i="4" s="1"/>
  <c r="BA71" i="4"/>
  <c r="BA77" i="4"/>
  <c r="BA85" i="4"/>
  <c r="AZ11" i="4"/>
  <c r="BL11" i="4" s="1"/>
  <c r="BC91" i="4"/>
  <c r="BC51" i="4"/>
  <c r="BC44" i="4"/>
  <c r="BC29" i="4"/>
  <c r="BH27" i="4"/>
  <c r="BH91" i="4"/>
  <c r="BC41" i="4"/>
  <c r="BC45" i="4"/>
  <c r="BC67" i="4"/>
  <c r="BH84" i="4"/>
  <c r="BC89" i="4"/>
  <c r="BC68" i="4"/>
  <c r="BC22" i="4"/>
  <c r="BC16" i="4"/>
  <c r="BC70" i="4"/>
  <c r="BC72" i="4"/>
  <c r="BC50" i="4"/>
  <c r="BC94" i="4"/>
  <c r="BC98" i="4"/>
  <c r="BC64" i="4"/>
  <c r="BC9" i="4"/>
  <c r="BH18" i="4"/>
  <c r="BC20" i="4"/>
  <c r="BC75" i="4"/>
  <c r="BC78" i="4"/>
  <c r="BC86" i="4"/>
  <c r="BC53" i="4"/>
  <c r="BC73" i="4"/>
  <c r="BC43" i="4"/>
  <c r="BB12" i="4"/>
  <c r="BB13" i="4"/>
  <c r="BA87" i="4"/>
  <c r="BA12" i="4"/>
  <c r="BF93" i="4"/>
  <c r="BA100" i="4"/>
  <c r="BA61" i="4"/>
  <c r="BA54" i="4"/>
  <c r="BA21" i="4"/>
  <c r="BF97" i="4"/>
  <c r="BF26" i="4"/>
  <c r="BA91" i="4"/>
  <c r="BA75" i="4"/>
  <c r="BA76" i="4"/>
  <c r="BA29" i="4"/>
  <c r="BA17" i="4"/>
  <c r="BA94" i="4"/>
  <c r="BA57" i="4"/>
  <c r="BA88" i="4"/>
  <c r="BA52" i="4"/>
  <c r="BA98" i="4"/>
  <c r="BA67" i="4"/>
  <c r="BA23" i="4"/>
  <c r="BA22" i="4"/>
  <c r="BA51" i="4"/>
  <c r="BF15" i="4"/>
  <c r="BA99" i="4"/>
  <c r="BF53" i="4"/>
  <c r="BA39" i="4"/>
  <c r="BF24" i="4"/>
  <c r="BA26" i="4"/>
  <c r="BF39" i="4"/>
  <c r="BA63" i="4"/>
  <c r="BF77" i="4"/>
  <c r="BF71" i="4"/>
  <c r="BA78" i="4"/>
  <c r="BF18" i="4"/>
  <c r="BA10" i="4"/>
  <c r="BA86" i="4"/>
  <c r="BA95" i="4"/>
  <c r="BA55" i="4"/>
  <c r="BA60" i="4"/>
  <c r="BA70" i="4"/>
  <c r="BF38" i="4"/>
  <c r="BA36" i="4"/>
  <c r="BH59" i="4"/>
  <c r="BH70" i="4"/>
  <c r="BH45" i="4"/>
  <c r="BH22" i="4"/>
  <c r="BH83" i="4"/>
  <c r="BH53" i="4"/>
  <c r="BH28" i="4"/>
  <c r="BH42" i="4"/>
  <c r="BH86" i="4"/>
  <c r="BH30" i="4"/>
  <c r="BH35" i="4"/>
  <c r="BH47" i="4"/>
  <c r="BH58" i="4"/>
  <c r="BH12" i="4"/>
  <c r="BH54" i="4"/>
  <c r="BH88" i="4"/>
  <c r="BH76" i="4"/>
  <c r="BH26" i="4"/>
  <c r="BG11" i="4"/>
  <c r="BF17" i="4"/>
  <c r="BF80" i="4"/>
  <c r="BF65" i="4"/>
  <c r="BF20" i="4"/>
  <c r="BF78" i="4"/>
  <c r="BF90" i="4"/>
  <c r="BF33" i="4"/>
  <c r="BF27" i="4"/>
  <c r="BF10" i="4"/>
  <c r="BF99" i="4"/>
  <c r="BF96" i="4"/>
  <c r="BF41" i="4"/>
  <c r="BF88" i="4"/>
  <c r="BF52" i="4"/>
  <c r="BF42" i="4"/>
  <c r="BF40" i="4"/>
  <c r="BF32" i="4"/>
  <c r="BF87" i="4"/>
  <c r="BF69" i="4"/>
  <c r="BF14" i="4"/>
  <c r="BF67" i="4"/>
  <c r="BF58" i="4"/>
  <c r="BF56" i="4"/>
  <c r="BF35" i="4"/>
  <c r="BF31" i="4"/>
  <c r="BF11" i="4"/>
  <c r="AZ13" i="4"/>
  <c r="BL13" i="4" s="1"/>
  <c r="AZ9" i="4"/>
  <c r="BL9" i="4" s="1"/>
  <c r="BH71" i="4"/>
  <c r="BH56" i="4"/>
  <c r="BH10" i="4"/>
  <c r="BG13" i="4"/>
  <c r="BF48" i="4"/>
  <c r="BF13" i="4"/>
  <c r="BE13" i="4"/>
  <c r="BF51" i="4"/>
  <c r="BF83" i="4"/>
  <c r="BF64" i="4"/>
  <c r="BH92" i="4"/>
  <c r="BH52" i="4"/>
  <c r="BH36" i="4"/>
  <c r="BH23" i="4"/>
  <c r="BH17" i="4"/>
  <c r="BH73" i="4"/>
  <c r="BH44" i="4"/>
  <c r="BF73" i="4"/>
  <c r="BF84" i="4"/>
  <c r="BF66" i="4"/>
  <c r="BF30" i="4"/>
  <c r="BF28" i="4"/>
  <c r="BF94" i="4"/>
  <c r="BH25" i="4"/>
  <c r="BH87" i="4"/>
  <c r="BH80" i="4"/>
  <c r="BH31" i="4"/>
  <c r="BH50" i="4"/>
  <c r="BF57" i="4"/>
  <c r="BF74" i="4"/>
  <c r="BH82" i="4"/>
  <c r="BF68" i="4"/>
  <c r="BH64" i="4"/>
  <c r="BF92" i="4"/>
  <c r="BF45" i="4"/>
  <c r="BF47" i="4"/>
  <c r="BF34" i="4"/>
  <c r="BH100" i="4"/>
  <c r="BH69" i="4"/>
  <c r="BH74" i="4"/>
  <c r="BH48" i="4"/>
  <c r="BH33" i="4"/>
  <c r="BH19" i="4"/>
  <c r="BH11" i="4"/>
  <c r="BE11" i="4"/>
  <c r="BH75" i="4"/>
  <c r="BH51" i="4"/>
  <c r="BH9" i="4"/>
  <c r="BH40" i="4"/>
  <c r="BH29" i="4"/>
  <c r="BG12" i="4"/>
  <c r="BH68" i="4"/>
  <c r="BF63" i="4"/>
  <c r="BF98" i="4"/>
  <c r="BF59" i="4"/>
  <c r="BH90" i="4"/>
  <c r="BH60" i="4"/>
  <c r="BH66" i="4"/>
  <c r="BH38" i="4"/>
  <c r="BH15" i="4"/>
  <c r="BH89" i="4"/>
  <c r="BG10" i="4"/>
  <c r="BE32" i="4"/>
  <c r="BH99" i="4"/>
  <c r="BH46" i="4"/>
  <c r="BH32" i="4"/>
  <c r="BF37" i="4"/>
  <c r="BF49" i="4"/>
  <c r="BF50" i="4"/>
  <c r="BF25" i="4"/>
  <c r="BH94" i="4"/>
  <c r="BH14" i="4"/>
  <c r="BH96" i="4"/>
  <c r="BG9" i="4"/>
  <c r="BH98" i="4"/>
  <c r="BF79" i="4"/>
  <c r="BF72" i="4"/>
  <c r="BF46" i="4"/>
  <c r="BF16" i="4"/>
  <c r="BF23" i="4"/>
  <c r="BH79" i="4"/>
  <c r="BH57" i="4"/>
  <c r="BH21" i="4"/>
  <c r="BH63" i="4"/>
  <c r="BA64" i="4"/>
  <c r="BC52" i="4"/>
  <c r="BF54" i="4"/>
  <c r="BA83" i="4"/>
  <c r="BH95" i="4"/>
  <c r="AZ57" i="4"/>
  <c r="BL57" i="4" s="1"/>
  <c r="BE57" i="4"/>
  <c r="AZ90" i="4"/>
  <c r="BL90" i="4" s="1"/>
  <c r="BE90" i="4"/>
  <c r="AZ85" i="4"/>
  <c r="BL85" i="4" s="1"/>
  <c r="BE85" i="4"/>
  <c r="BE61" i="4"/>
  <c r="AZ61" i="4"/>
  <c r="BL61" i="4" s="1"/>
  <c r="AZ82" i="4"/>
  <c r="BL82" i="4" s="1"/>
  <c r="BE82" i="4"/>
  <c r="BE66" i="4"/>
  <c r="AZ66" i="4"/>
  <c r="BL66" i="4" s="1"/>
  <c r="BE68" i="4"/>
  <c r="AZ68" i="4"/>
  <c r="BL68" i="4" s="1"/>
  <c r="BE54" i="4"/>
  <c r="AZ54" i="4"/>
  <c r="BL54" i="4" s="1"/>
  <c r="AZ39" i="4"/>
  <c r="BL39" i="4" s="1"/>
  <c r="BE39" i="4"/>
  <c r="BE23" i="4"/>
  <c r="AZ23" i="4"/>
  <c r="BL23" i="4" s="1"/>
  <c r="AZ15" i="4"/>
  <c r="BL15" i="4" s="1"/>
  <c r="BE15" i="4"/>
  <c r="AZ17" i="4"/>
  <c r="BL17" i="4" s="1"/>
  <c r="BE17" i="4"/>
  <c r="BC30" i="4"/>
  <c r="BB94" i="4"/>
  <c r="BG94" i="4"/>
  <c r="BB84" i="4"/>
  <c r="BG84" i="4"/>
  <c r="BG61" i="4"/>
  <c r="BB61" i="4"/>
  <c r="BB81" i="4"/>
  <c r="BG81" i="4"/>
  <c r="BG82" i="4"/>
  <c r="BB82" i="4"/>
  <c r="BB47" i="4"/>
  <c r="BG47" i="4"/>
  <c r="BG31" i="4"/>
  <c r="BB31" i="4"/>
  <c r="BG41" i="4"/>
  <c r="BB41" i="4"/>
  <c r="BB38" i="4"/>
  <c r="BG38" i="4"/>
  <c r="BB14" i="4"/>
  <c r="BG14" i="4"/>
  <c r="BB17" i="4"/>
  <c r="BG17" i="4"/>
  <c r="BF76" i="4"/>
  <c r="BF95" i="4"/>
  <c r="BH49" i="4"/>
  <c r="BH34" i="4"/>
  <c r="BF21" i="4"/>
  <c r="BA81" i="4"/>
  <c r="BC19" i="4"/>
  <c r="BA44" i="4"/>
  <c r="BF70" i="4"/>
  <c r="BE29" i="4"/>
  <c r="AZ29" i="4"/>
  <c r="BL29" i="4" s="1"/>
  <c r="AZ81" i="4"/>
  <c r="BL81" i="4" s="1"/>
  <c r="BE81" i="4"/>
  <c r="BE83" i="4"/>
  <c r="AZ83" i="4"/>
  <c r="BL83" i="4" s="1"/>
  <c r="AZ99" i="4"/>
  <c r="BL99" i="4" s="1"/>
  <c r="BE99" i="4"/>
  <c r="BE78" i="4"/>
  <c r="AZ78" i="4"/>
  <c r="BL78" i="4" s="1"/>
  <c r="AZ64" i="4"/>
  <c r="BE64" i="4"/>
  <c r="AZ42" i="4"/>
  <c r="BL42" i="4" s="1"/>
  <c r="BE42" i="4"/>
  <c r="BE27" i="4"/>
  <c r="AZ27" i="4"/>
  <c r="BL27" i="4" s="1"/>
  <c r="AZ26" i="4"/>
  <c r="BL26" i="4" s="1"/>
  <c r="BE26" i="4"/>
  <c r="AZ10" i="4"/>
  <c r="BL10" i="4" s="1"/>
  <c r="BE10" i="4"/>
  <c r="BH39" i="4"/>
  <c r="BF100" i="4"/>
  <c r="BE9" i="4"/>
  <c r="BB86" i="4"/>
  <c r="BG86" i="4"/>
  <c r="BB83" i="4"/>
  <c r="BG83" i="4"/>
  <c r="BG63" i="4"/>
  <c r="BB63" i="4"/>
  <c r="BG73" i="4"/>
  <c r="BB73" i="4"/>
  <c r="BB78" i="4"/>
  <c r="BG78" i="4"/>
  <c r="BG64" i="4"/>
  <c r="BG37" i="4"/>
  <c r="BB37" i="4"/>
  <c r="BG36" i="4"/>
  <c r="BB36" i="4"/>
  <c r="BG25" i="4"/>
  <c r="BB25" i="4"/>
  <c r="BB30" i="4"/>
  <c r="BG30" i="4"/>
  <c r="BG16" i="4"/>
  <c r="BB16" i="4"/>
  <c r="BH41" i="4"/>
  <c r="BH65" i="4"/>
  <c r="BC48" i="4"/>
  <c r="BA25" i="4"/>
  <c r="BA46" i="4"/>
  <c r="BH13" i="4"/>
  <c r="BH20" i="4"/>
  <c r="BH43" i="4"/>
  <c r="BC40" i="4"/>
  <c r="BC55" i="4"/>
  <c r="BH77" i="4"/>
  <c r="BH67" i="4"/>
  <c r="BH72" i="4"/>
  <c r="BC62" i="4"/>
  <c r="BF9" i="4"/>
  <c r="BF12" i="4"/>
  <c r="BA16" i="4"/>
  <c r="BF43" i="4"/>
  <c r="BF55" i="4"/>
  <c r="BF61" i="4"/>
  <c r="BA66" i="4"/>
  <c r="BF86" i="4"/>
  <c r="BH78" i="4"/>
  <c r="BC85" i="4"/>
  <c r="BH85" i="4"/>
  <c r="BC21" i="4"/>
  <c r="BA13" i="4"/>
  <c r="BF36" i="4"/>
  <c r="BA92" i="4"/>
  <c r="BC11" i="4"/>
  <c r="BC24" i="4"/>
  <c r="BC81" i="4"/>
  <c r="BA37" i="4"/>
  <c r="BF82" i="4"/>
  <c r="AZ100" i="4"/>
  <c r="BL100" i="4" s="1"/>
  <c r="BE100" i="4"/>
  <c r="AZ96" i="4"/>
  <c r="BL96" i="4" s="1"/>
  <c r="BE96" i="4"/>
  <c r="AZ94" i="4"/>
  <c r="BL94" i="4" s="1"/>
  <c r="BE94" i="4"/>
  <c r="BE77" i="4"/>
  <c r="AZ77" i="4"/>
  <c r="BL77" i="4" s="1"/>
  <c r="BE93" i="4"/>
  <c r="AZ93" i="4"/>
  <c r="BL93" i="4" s="1"/>
  <c r="AZ75" i="4"/>
  <c r="BL75" i="4" s="1"/>
  <c r="BE75" i="4"/>
  <c r="AZ51" i="4"/>
  <c r="BL51" i="4" s="1"/>
  <c r="BE51" i="4"/>
  <c r="AZ95" i="4"/>
  <c r="BL95" i="4" s="1"/>
  <c r="BE95" i="4"/>
  <c r="AZ71" i="4"/>
  <c r="BL71" i="4" s="1"/>
  <c r="BE71" i="4"/>
  <c r="BE74" i="4"/>
  <c r="AZ74" i="4"/>
  <c r="BL74" i="4" s="1"/>
  <c r="BE58" i="4"/>
  <c r="AZ76" i="4"/>
  <c r="BL76" i="4" s="1"/>
  <c r="BE76" i="4"/>
  <c r="BE60" i="4"/>
  <c r="AZ60" i="4"/>
  <c r="BL60" i="4" s="1"/>
  <c r="BE37" i="4"/>
  <c r="AZ37" i="4"/>
  <c r="BL37" i="4" s="1"/>
  <c r="BE46" i="4"/>
  <c r="AZ52" i="4"/>
  <c r="BL52" i="4" s="1"/>
  <c r="BE52" i="4"/>
  <c r="BE40" i="4"/>
  <c r="AZ40" i="4"/>
  <c r="BL40" i="4" s="1"/>
  <c r="BE38" i="4"/>
  <c r="BE28" i="4"/>
  <c r="AZ28" i="4"/>
  <c r="BL28" i="4" s="1"/>
  <c r="AZ24" i="4"/>
  <c r="BL24" i="4" s="1"/>
  <c r="BE24" i="4"/>
  <c r="AZ14" i="4"/>
  <c r="BL14" i="4" s="1"/>
  <c r="BE14" i="4"/>
  <c r="AZ22" i="4"/>
  <c r="BL22" i="4" s="1"/>
  <c r="BE22" i="4"/>
  <c r="BC17" i="4"/>
  <c r="BC100" i="4"/>
  <c r="BF60" i="4"/>
  <c r="BA80" i="4"/>
  <c r="BF85" i="4"/>
  <c r="BG90" i="4"/>
  <c r="BB90" i="4"/>
  <c r="BG79" i="4"/>
  <c r="BB79" i="4"/>
  <c r="BG88" i="4"/>
  <c r="BB88" i="4"/>
  <c r="BB67" i="4"/>
  <c r="BG67" i="4"/>
  <c r="BG77" i="4"/>
  <c r="BB77" i="4"/>
  <c r="BB53" i="4"/>
  <c r="BG53" i="4"/>
  <c r="BG91" i="4"/>
  <c r="BB91" i="4"/>
  <c r="BB65" i="4"/>
  <c r="BG65" i="4"/>
  <c r="BG39" i="4"/>
  <c r="BB39" i="4"/>
  <c r="BG74" i="4"/>
  <c r="BB74" i="4"/>
  <c r="BN74" i="4" s="1"/>
  <c r="BG58" i="4"/>
  <c r="BG76" i="4"/>
  <c r="BS76" i="4" s="1"/>
  <c r="BB76" i="4"/>
  <c r="BB60" i="4"/>
  <c r="BG60" i="4"/>
  <c r="BS60" i="4" s="1"/>
  <c r="BB50" i="4"/>
  <c r="BG50" i="4"/>
  <c r="BG52" i="4"/>
  <c r="BB52" i="4"/>
  <c r="BN52" i="4" s="1"/>
  <c r="BG28" i="4"/>
  <c r="BB28" i="4"/>
  <c r="BG29" i="4"/>
  <c r="BB29" i="4"/>
  <c r="BG32" i="4"/>
  <c r="BB32" i="4"/>
  <c r="BB24" i="4"/>
  <c r="BN24" i="4" s="1"/>
  <c r="BG24" i="4"/>
  <c r="BG21" i="4"/>
  <c r="BB21" i="4"/>
  <c r="BG26" i="4"/>
  <c r="BB26" i="4"/>
  <c r="BF62" i="4"/>
  <c r="BA62" i="4"/>
  <c r="BF29" i="4"/>
  <c r="BB11" i="4"/>
  <c r="BH93" i="4"/>
  <c r="BC93" i="4"/>
  <c r="BC25" i="4"/>
  <c r="BE98" i="4"/>
  <c r="AZ98" i="4"/>
  <c r="BL98" i="4" s="1"/>
  <c r="BE69" i="4"/>
  <c r="AZ69" i="4"/>
  <c r="BE59" i="4"/>
  <c r="AZ59" i="4"/>
  <c r="BL59" i="4" s="1"/>
  <c r="BE87" i="4"/>
  <c r="AZ87" i="4"/>
  <c r="BL87" i="4" s="1"/>
  <c r="AZ53" i="4"/>
  <c r="BL53" i="4" s="1"/>
  <c r="BE53" i="4"/>
  <c r="AZ45" i="4"/>
  <c r="BL45" i="4" s="1"/>
  <c r="BE45" i="4"/>
  <c r="AZ35" i="4"/>
  <c r="BL35" i="4" s="1"/>
  <c r="BE35" i="4"/>
  <c r="BE19" i="4"/>
  <c r="AZ19" i="4"/>
  <c r="BL19" i="4" s="1"/>
  <c r="AZ30" i="4"/>
  <c r="BL30" i="4" s="1"/>
  <c r="BE30" i="4"/>
  <c r="BC23" i="4"/>
  <c r="BB97" i="4"/>
  <c r="BG97" i="4"/>
  <c r="BG71" i="4"/>
  <c r="BB71" i="4"/>
  <c r="BG89" i="4"/>
  <c r="BB89" i="4"/>
  <c r="BB99" i="4"/>
  <c r="BG99" i="4"/>
  <c r="BG56" i="4"/>
  <c r="BB56" i="4"/>
  <c r="BB66" i="4"/>
  <c r="BG66" i="4"/>
  <c r="BB68" i="4"/>
  <c r="BG68" i="4"/>
  <c r="BG45" i="4"/>
  <c r="BB45" i="4"/>
  <c r="BG40" i="4"/>
  <c r="BB40" i="4"/>
  <c r="BG27" i="4"/>
  <c r="BB27" i="4"/>
  <c r="BG18" i="4"/>
  <c r="BC92" i="4"/>
  <c r="BA14" i="4"/>
  <c r="AZ84" i="4"/>
  <c r="BL84" i="4" s="1"/>
  <c r="BE84" i="4"/>
  <c r="AZ92" i="4"/>
  <c r="BL92" i="4" s="1"/>
  <c r="BE92" i="4"/>
  <c r="AZ65" i="4"/>
  <c r="BL65" i="4" s="1"/>
  <c r="BE65" i="4"/>
  <c r="AZ55" i="4"/>
  <c r="BL55" i="4" s="1"/>
  <c r="BE55" i="4"/>
  <c r="AZ79" i="4"/>
  <c r="BL79" i="4" s="1"/>
  <c r="BE79" i="4"/>
  <c r="BE62" i="4"/>
  <c r="AZ62" i="4"/>
  <c r="BL62" i="4" s="1"/>
  <c r="AZ80" i="4"/>
  <c r="BL80" i="4" s="1"/>
  <c r="BE80" i="4"/>
  <c r="AZ41" i="4"/>
  <c r="BL41" i="4" s="1"/>
  <c r="BE41" i="4"/>
  <c r="BE50" i="4"/>
  <c r="AZ50" i="4"/>
  <c r="BL50" i="4" s="1"/>
  <c r="BE44" i="4"/>
  <c r="AZ44" i="4"/>
  <c r="BL44" i="4" s="1"/>
  <c r="AZ31" i="4"/>
  <c r="BL31" i="4" s="1"/>
  <c r="BE31" i="4"/>
  <c r="BE21" i="4"/>
  <c r="AZ21" i="4"/>
  <c r="BL21" i="4" s="1"/>
  <c r="BB59" i="4"/>
  <c r="BG59" i="4"/>
  <c r="BB96" i="4"/>
  <c r="BG96" i="4"/>
  <c r="BB85" i="4"/>
  <c r="BG85" i="4"/>
  <c r="BG95" i="4"/>
  <c r="BB95" i="4"/>
  <c r="BB43" i="4"/>
  <c r="BG43" i="4"/>
  <c r="BB62" i="4"/>
  <c r="BG62" i="4"/>
  <c r="BB80" i="4"/>
  <c r="BN80" i="4" s="1"/>
  <c r="BG80" i="4"/>
  <c r="BG54" i="4"/>
  <c r="BB54" i="4"/>
  <c r="BG33" i="4"/>
  <c r="BB33" i="4"/>
  <c r="BB34" i="4"/>
  <c r="BG34" i="4"/>
  <c r="BB23" i="4"/>
  <c r="BG23" i="4"/>
  <c r="BC97" i="4"/>
  <c r="BH97" i="4"/>
  <c r="AZ97" i="4"/>
  <c r="BL97" i="4" s="1"/>
  <c r="BE97" i="4"/>
  <c r="BE88" i="4"/>
  <c r="AZ88" i="4"/>
  <c r="BL88" i="4" s="1"/>
  <c r="AZ86" i="4"/>
  <c r="BL86" i="4" s="1"/>
  <c r="BE86" i="4"/>
  <c r="AZ73" i="4"/>
  <c r="BL73" i="4" s="1"/>
  <c r="BE73" i="4"/>
  <c r="BE89" i="4"/>
  <c r="AZ89" i="4"/>
  <c r="BL89" i="4" s="1"/>
  <c r="BE67" i="4"/>
  <c r="AZ67" i="4"/>
  <c r="BL67" i="4" s="1"/>
  <c r="BE47" i="4"/>
  <c r="AZ47" i="4"/>
  <c r="BL47" i="4" s="1"/>
  <c r="AZ91" i="4"/>
  <c r="BL91" i="4" s="1"/>
  <c r="BE91" i="4"/>
  <c r="AZ63" i="4"/>
  <c r="BL63" i="4" s="1"/>
  <c r="BE63" i="4"/>
  <c r="BE70" i="4"/>
  <c r="AZ70" i="4"/>
  <c r="BL70" i="4" s="1"/>
  <c r="BE56" i="4"/>
  <c r="AZ56" i="4"/>
  <c r="BL56" i="4" s="1"/>
  <c r="BE72" i="4"/>
  <c r="AZ72" i="4"/>
  <c r="BL72" i="4" s="1"/>
  <c r="AZ49" i="4"/>
  <c r="BL49" i="4" s="1"/>
  <c r="BE49" i="4"/>
  <c r="AZ33" i="4"/>
  <c r="BL33" i="4" s="1"/>
  <c r="BE33" i="4"/>
  <c r="AZ43" i="4"/>
  <c r="BL43" i="4" s="1"/>
  <c r="BE43" i="4"/>
  <c r="BE48" i="4"/>
  <c r="AZ48" i="4"/>
  <c r="BL48" i="4" s="1"/>
  <c r="BE36" i="4"/>
  <c r="AZ36" i="4"/>
  <c r="BL36" i="4" s="1"/>
  <c r="AZ34" i="4"/>
  <c r="BL34" i="4" s="1"/>
  <c r="BE34" i="4"/>
  <c r="AZ25" i="4"/>
  <c r="BL25" i="4" s="1"/>
  <c r="BE25" i="4"/>
  <c r="BE20" i="4"/>
  <c r="AZ20" i="4"/>
  <c r="BL20" i="4" s="1"/>
  <c r="AZ18" i="4"/>
  <c r="BO18" i="4" s="1"/>
  <c r="BE18" i="4"/>
  <c r="BE16" i="4"/>
  <c r="AZ16" i="4"/>
  <c r="BL16" i="4" s="1"/>
  <c r="AZ12" i="4"/>
  <c r="BL12" i="4" s="1"/>
  <c r="BE12" i="4"/>
  <c r="BG100" i="4"/>
  <c r="BB100" i="4"/>
  <c r="BB98" i="4"/>
  <c r="BG98" i="4"/>
  <c r="BB75" i="4"/>
  <c r="BG75" i="4"/>
  <c r="BB92" i="4"/>
  <c r="BG92" i="4"/>
  <c r="BB93" i="4"/>
  <c r="BG93" i="4"/>
  <c r="BG69" i="4"/>
  <c r="BG49" i="4"/>
  <c r="BB49" i="4"/>
  <c r="BG87" i="4"/>
  <c r="BB87" i="4"/>
  <c r="BB57" i="4"/>
  <c r="BG57" i="4"/>
  <c r="BB35" i="4"/>
  <c r="BG35" i="4"/>
  <c r="BG70" i="4"/>
  <c r="BB70" i="4"/>
  <c r="BB55" i="4"/>
  <c r="BG55" i="4"/>
  <c r="BG72" i="4"/>
  <c r="BB72" i="4"/>
  <c r="BB51" i="4"/>
  <c r="BG51" i="4"/>
  <c r="BG46" i="4"/>
  <c r="BG48" i="4"/>
  <c r="BB48" i="4"/>
  <c r="BG44" i="4"/>
  <c r="BB44" i="4"/>
  <c r="BB42" i="4"/>
  <c r="BG42" i="4"/>
  <c r="BG19" i="4"/>
  <c r="BB19" i="4"/>
  <c r="BN19" i="4" s="1"/>
  <c r="BB20" i="4"/>
  <c r="BG20" i="4"/>
  <c r="BB22" i="4"/>
  <c r="BG22" i="4"/>
  <c r="BG15" i="4"/>
  <c r="BB15" i="4"/>
  <c r="BF89" i="4"/>
  <c r="BA89" i="4"/>
  <c r="BM89" i="4" s="1"/>
  <c r="BQ13" i="4" l="1"/>
  <c r="BS98" i="4"/>
  <c r="BT13" i="4"/>
  <c r="BR46" i="4"/>
  <c r="BN26" i="4"/>
  <c r="BM9" i="4"/>
  <c r="BR9" i="4"/>
  <c r="BQ32" i="4"/>
  <c r="BS32" i="4"/>
  <c r="BS87" i="4"/>
  <c r="BS9" i="4"/>
  <c r="BM32" i="4"/>
  <c r="BO32" i="4"/>
  <c r="BS19" i="4"/>
  <c r="BR13" i="4"/>
  <c r="BM46" i="4"/>
  <c r="BS61" i="4"/>
  <c r="BT99" i="4"/>
  <c r="BO61" i="4"/>
  <c r="BM13" i="4"/>
  <c r="BO23" i="4"/>
  <c r="BR32" i="4"/>
  <c r="BS69" i="4"/>
  <c r="BO46" i="4"/>
  <c r="BR69" i="4"/>
  <c r="BS46" i="4"/>
  <c r="BN15" i="4"/>
  <c r="BN100" i="4"/>
  <c r="BQ46" i="4"/>
  <c r="BT32" i="4"/>
  <c r="BN13" i="4"/>
  <c r="BN32" i="4"/>
  <c r="BT46" i="4"/>
  <c r="BO38" i="4"/>
  <c r="BO58" i="4"/>
  <c r="BM66" i="4"/>
  <c r="BT38" i="4"/>
  <c r="BR58" i="4"/>
  <c r="BN46" i="4"/>
  <c r="BS74" i="4"/>
  <c r="BN23" i="4"/>
  <c r="BO66" i="4"/>
  <c r="BT61" i="4"/>
  <c r="BQ38" i="4"/>
  <c r="BS38" i="4"/>
  <c r="BM38" i="4"/>
  <c r="BN38" i="4"/>
  <c r="BR38" i="4"/>
  <c r="BT58" i="4"/>
  <c r="BN58" i="4"/>
  <c r="BS66" i="4"/>
  <c r="BS24" i="4"/>
  <c r="BS58" i="4"/>
  <c r="BQ24" i="4"/>
  <c r="BQ58" i="4"/>
  <c r="BM58" i="4"/>
  <c r="BN66" i="4"/>
  <c r="BS91" i="4"/>
  <c r="BN9" i="4"/>
  <c r="BS11" i="4"/>
  <c r="BT9" i="4"/>
  <c r="BS13" i="4"/>
  <c r="BR11" i="4"/>
  <c r="BS23" i="4"/>
  <c r="BO11" i="4"/>
  <c r="BM11" i="4"/>
  <c r="BQ68" i="4"/>
  <c r="BQ11" i="4"/>
  <c r="BN34" i="4"/>
  <c r="BS68" i="4"/>
  <c r="BT11" i="4"/>
  <c r="BS42" i="4"/>
  <c r="BN51" i="4"/>
  <c r="BQ91" i="4"/>
  <c r="BQ73" i="4"/>
  <c r="BQ79" i="4"/>
  <c r="BQ84" i="4"/>
  <c r="BN68" i="4"/>
  <c r="BN11" i="4"/>
  <c r="BQ23" i="4"/>
  <c r="BQ66" i="4"/>
  <c r="BR23" i="4"/>
  <c r="BR64" i="4"/>
  <c r="BR15" i="4"/>
  <c r="BM54" i="4"/>
  <c r="BO13" i="4"/>
  <c r="BT80" i="4"/>
  <c r="BQ12" i="4"/>
  <c r="BQ25" i="4"/>
  <c r="BQ43" i="4"/>
  <c r="BQ86" i="4"/>
  <c r="BQ41" i="4"/>
  <c r="BQ55" i="4"/>
  <c r="BR91" i="4"/>
  <c r="BT76" i="4"/>
  <c r="BS79" i="4"/>
  <c r="BQ74" i="4"/>
  <c r="BS31" i="4"/>
  <c r="BR40" i="4"/>
  <c r="BN55" i="4"/>
  <c r="BQ34" i="4"/>
  <c r="BQ33" i="4"/>
  <c r="BQ31" i="4"/>
  <c r="BQ80" i="4"/>
  <c r="BQ65" i="4"/>
  <c r="BS27" i="4"/>
  <c r="BM33" i="4"/>
  <c r="BO14" i="4"/>
  <c r="BS77" i="4"/>
  <c r="BS90" i="4"/>
  <c r="BQ22" i="4"/>
  <c r="BO22" i="4"/>
  <c r="BO76" i="4"/>
  <c r="BM14" i="4"/>
  <c r="BS49" i="4"/>
  <c r="BQ18" i="4"/>
  <c r="BQ49" i="4"/>
  <c r="BQ63" i="4"/>
  <c r="BQ97" i="4"/>
  <c r="BQ92" i="4"/>
  <c r="BN76" i="4"/>
  <c r="BQ14" i="4"/>
  <c r="BQ76" i="4"/>
  <c r="BO9" i="4"/>
  <c r="BN17" i="4"/>
  <c r="BN85" i="4"/>
  <c r="BN40" i="4"/>
  <c r="BR26" i="4"/>
  <c r="BM92" i="4"/>
  <c r="BN83" i="4"/>
  <c r="BQ26" i="4"/>
  <c r="BO34" i="4"/>
  <c r="BO86" i="4"/>
  <c r="BT33" i="4"/>
  <c r="BN62" i="4"/>
  <c r="BS99" i="4"/>
  <c r="BO43" i="4"/>
  <c r="BR25" i="4"/>
  <c r="BT64" i="4"/>
  <c r="BT10" i="4"/>
  <c r="BN43" i="4"/>
  <c r="BO84" i="4"/>
  <c r="BT87" i="4"/>
  <c r="BS95" i="4"/>
  <c r="BT68" i="4"/>
  <c r="BR33" i="4"/>
  <c r="BO99" i="4"/>
  <c r="BN10" i="4"/>
  <c r="BS64" i="4"/>
  <c r="BS93" i="4"/>
  <c r="BO37" i="4"/>
  <c r="BO57" i="4"/>
  <c r="BN57" i="4"/>
  <c r="BO97" i="4"/>
  <c r="BT93" i="4"/>
  <c r="BN65" i="4"/>
  <c r="BM80" i="4"/>
  <c r="BN87" i="4"/>
  <c r="BN54" i="4"/>
  <c r="BT54" i="4"/>
  <c r="BN97" i="4"/>
  <c r="BQ98" i="4"/>
  <c r="BT85" i="4"/>
  <c r="BO40" i="4"/>
  <c r="BT65" i="4"/>
  <c r="BS73" i="4"/>
  <c r="BQ42" i="4"/>
  <c r="BO19" i="4"/>
  <c r="BR76" i="4"/>
  <c r="BT24" i="4"/>
  <c r="BM55" i="4"/>
  <c r="BS75" i="4"/>
  <c r="BR63" i="4"/>
  <c r="BS54" i="4"/>
  <c r="BR93" i="4"/>
  <c r="BR31" i="4"/>
  <c r="BO81" i="4"/>
  <c r="BT39" i="4"/>
  <c r="BM81" i="4"/>
  <c r="BN81" i="4"/>
  <c r="BO10" i="4"/>
  <c r="BO87" i="4"/>
  <c r="BN99" i="4"/>
  <c r="BM49" i="4"/>
  <c r="BQ19" i="4"/>
  <c r="BQ87" i="4"/>
  <c r="BM96" i="4"/>
  <c r="BO24" i="4"/>
  <c r="BS63" i="4"/>
  <c r="BQ10" i="4"/>
  <c r="BQ64" i="4"/>
  <c r="BQ81" i="4"/>
  <c r="BN61" i="4"/>
  <c r="BO65" i="4"/>
  <c r="BS18" i="4"/>
  <c r="BR65" i="4"/>
  <c r="BM10" i="4"/>
  <c r="BN35" i="4"/>
  <c r="BN96" i="4"/>
  <c r="BN29" i="4"/>
  <c r="BS39" i="4"/>
  <c r="BQ93" i="4"/>
  <c r="BR61" i="4"/>
  <c r="BQ54" i="4"/>
  <c r="BQ61" i="4"/>
  <c r="BR81" i="4"/>
  <c r="BR87" i="4"/>
  <c r="BN42" i="4"/>
  <c r="BN93" i="4"/>
  <c r="BS59" i="4"/>
  <c r="BQ69" i="4"/>
  <c r="BO93" i="4"/>
  <c r="BS26" i="4"/>
  <c r="BQ99" i="4"/>
  <c r="BM97" i="4"/>
  <c r="BM93" i="4"/>
  <c r="BM90" i="4"/>
  <c r="BS22" i="4"/>
  <c r="BN59" i="4"/>
  <c r="BM40" i="4"/>
  <c r="BQ59" i="4"/>
  <c r="BT96" i="4"/>
  <c r="BR78" i="4"/>
  <c r="BN28" i="4"/>
  <c r="BQ40" i="4"/>
  <c r="BQ77" i="4"/>
  <c r="BM69" i="4"/>
  <c r="BR55" i="4"/>
  <c r="BT77" i="4"/>
  <c r="BM25" i="4"/>
  <c r="BN25" i="4"/>
  <c r="BN86" i="4"/>
  <c r="BN14" i="4"/>
  <c r="BN84" i="4"/>
  <c r="BO12" i="4"/>
  <c r="BM91" i="4"/>
  <c r="BT25" i="4"/>
  <c r="BR99" i="4"/>
  <c r="BM77" i="4"/>
  <c r="BR74" i="4"/>
  <c r="BR19" i="4"/>
  <c r="BO91" i="4"/>
  <c r="BR68" i="4"/>
  <c r="BN44" i="4"/>
  <c r="BS72" i="4"/>
  <c r="BS92" i="4"/>
  <c r="BS33" i="4"/>
  <c r="BN22" i="4"/>
  <c r="BS55" i="4"/>
  <c r="BN92" i="4"/>
  <c r="BT18" i="4"/>
  <c r="BR77" i="4"/>
  <c r="BT91" i="4"/>
  <c r="BR42" i="4"/>
  <c r="BR84" i="4"/>
  <c r="BT55" i="4"/>
  <c r="BM79" i="4"/>
  <c r="BM99" i="4"/>
  <c r="BM59" i="4"/>
  <c r="BM74" i="4"/>
  <c r="BT79" i="4"/>
  <c r="BO100" i="4"/>
  <c r="BR73" i="4"/>
  <c r="BS40" i="4"/>
  <c r="BO71" i="4"/>
  <c r="BT27" i="4"/>
  <c r="BN12" i="4"/>
  <c r="BO77" i="4"/>
  <c r="BM24" i="4"/>
  <c r="BM84" i="4"/>
  <c r="BO26" i="4"/>
  <c r="BM68" i="4"/>
  <c r="BS20" i="4"/>
  <c r="BN48" i="4"/>
  <c r="BM62" i="4"/>
  <c r="BS70" i="4"/>
  <c r="BS41" i="4"/>
  <c r="BM34" i="4"/>
  <c r="BT92" i="4"/>
  <c r="BT40" i="4"/>
  <c r="BN98" i="4"/>
  <c r="BS34" i="4"/>
  <c r="BS45" i="4"/>
  <c r="BR97" i="4"/>
  <c r="BT34" i="4"/>
  <c r="BM41" i="4"/>
  <c r="BM23" i="4"/>
  <c r="BR22" i="4"/>
  <c r="BM17" i="4"/>
  <c r="BO73" i="4"/>
  <c r="BT31" i="4"/>
  <c r="BT86" i="4"/>
  <c r="BR41" i="4"/>
  <c r="BM53" i="4"/>
  <c r="BS71" i="4"/>
  <c r="BO16" i="4"/>
  <c r="BN21" i="4"/>
  <c r="BS50" i="4"/>
  <c r="BN53" i="4"/>
  <c r="BN67" i="4"/>
  <c r="BT78" i="4"/>
  <c r="BT20" i="4"/>
  <c r="BN16" i="4"/>
  <c r="BN37" i="4"/>
  <c r="BN78" i="4"/>
  <c r="BR39" i="4"/>
  <c r="BR70" i="4"/>
  <c r="BS82" i="4"/>
  <c r="BN94" i="4"/>
  <c r="BO30" i="4"/>
  <c r="BT95" i="4"/>
  <c r="BM47" i="4"/>
  <c r="BO52" i="4"/>
  <c r="BO36" i="4"/>
  <c r="BM15" i="4"/>
  <c r="BR30" i="4"/>
  <c r="BM51" i="4"/>
  <c r="BO50" i="4"/>
  <c r="BT94" i="4"/>
  <c r="BT62" i="4"/>
  <c r="BM82" i="4"/>
  <c r="BM29" i="4"/>
  <c r="BR48" i="4"/>
  <c r="BM60" i="4"/>
  <c r="BM75" i="4"/>
  <c r="BT56" i="4"/>
  <c r="BT90" i="4"/>
  <c r="BM28" i="4"/>
  <c r="BO44" i="4"/>
  <c r="BO51" i="4"/>
  <c r="BO75" i="4"/>
  <c r="BT48" i="4"/>
  <c r="BT57" i="4"/>
  <c r="BR47" i="4"/>
  <c r="BS15" i="4"/>
  <c r="BN20" i="4"/>
  <c r="BS48" i="4"/>
  <c r="BN72" i="4"/>
  <c r="BN70" i="4"/>
  <c r="BS57" i="4"/>
  <c r="BN49" i="4"/>
  <c r="BN75" i="4"/>
  <c r="BS100" i="4"/>
  <c r="BQ16" i="4"/>
  <c r="BQ20" i="4"/>
  <c r="BQ48" i="4"/>
  <c r="BQ72" i="4"/>
  <c r="BQ70" i="4"/>
  <c r="BQ67" i="4"/>
  <c r="BQ88" i="4"/>
  <c r="BT97" i="4"/>
  <c r="BN33" i="4"/>
  <c r="BS80" i="4"/>
  <c r="BS43" i="4"/>
  <c r="BS85" i="4"/>
  <c r="BQ21" i="4"/>
  <c r="BQ44" i="4"/>
  <c r="BQ62" i="4"/>
  <c r="BR67" i="4"/>
  <c r="BM31" i="4"/>
  <c r="BO27" i="4"/>
  <c r="BO92" i="4"/>
  <c r="BN56" i="4"/>
  <c r="BN89" i="4"/>
  <c r="BS97" i="4"/>
  <c r="BM73" i="4"/>
  <c r="BO79" i="4"/>
  <c r="BQ30" i="4"/>
  <c r="BQ35" i="4"/>
  <c r="BQ53" i="4"/>
  <c r="BM50" i="4"/>
  <c r="BO69" i="4"/>
  <c r="BM19" i="4"/>
  <c r="BR88" i="4"/>
  <c r="BO28" i="4"/>
  <c r="BR29" i="4"/>
  <c r="BS21" i="4"/>
  <c r="BS28" i="4"/>
  <c r="BN50" i="4"/>
  <c r="BN39" i="4"/>
  <c r="BN91" i="4"/>
  <c r="BN77" i="4"/>
  <c r="BN88" i="4"/>
  <c r="BN90" i="4"/>
  <c r="BR60" i="4"/>
  <c r="BQ28" i="4"/>
  <c r="BQ52" i="4"/>
  <c r="BQ37" i="4"/>
  <c r="BQ71" i="4"/>
  <c r="BQ51" i="4"/>
  <c r="BQ94" i="4"/>
  <c r="BQ100" i="4"/>
  <c r="BM37" i="4"/>
  <c r="BO21" i="4"/>
  <c r="BR86" i="4"/>
  <c r="BR43" i="4"/>
  <c r="BO62" i="4"/>
  <c r="BO55" i="4"/>
  <c r="BO48" i="4"/>
  <c r="BS16" i="4"/>
  <c r="BS25" i="4"/>
  <c r="BS37" i="4"/>
  <c r="BN73" i="4"/>
  <c r="BS83" i="4"/>
  <c r="BT63" i="4"/>
  <c r="BQ27" i="4"/>
  <c r="BL64" i="4"/>
  <c r="BN64" i="4"/>
  <c r="BR94" i="4"/>
  <c r="BO82" i="4"/>
  <c r="BT49" i="4"/>
  <c r="BO88" i="4"/>
  <c r="BM65" i="4"/>
  <c r="BS14" i="4"/>
  <c r="BN41" i="4"/>
  <c r="BS47" i="4"/>
  <c r="BS81" i="4"/>
  <c r="BS84" i="4"/>
  <c r="BM27" i="4"/>
  <c r="BO31" i="4"/>
  <c r="BQ15" i="4"/>
  <c r="BQ39" i="4"/>
  <c r="BQ82" i="4"/>
  <c r="BQ85" i="4"/>
  <c r="BQ57" i="4"/>
  <c r="BM72" i="4"/>
  <c r="BM35" i="4"/>
  <c r="BO59" i="4"/>
  <c r="BM64" i="4"/>
  <c r="BR98" i="4"/>
  <c r="BR45" i="4"/>
  <c r="BT37" i="4"/>
  <c r="BR16" i="4"/>
  <c r="BM22" i="4"/>
  <c r="BR66" i="4"/>
  <c r="BR79" i="4"/>
  <c r="BR90" i="4"/>
  <c r="BT98" i="4"/>
  <c r="BT14" i="4"/>
  <c r="BO74" i="4"/>
  <c r="BT23" i="4"/>
  <c r="BO41" i="4"/>
  <c r="BO78" i="4"/>
  <c r="BO39" i="4"/>
  <c r="BT81" i="4"/>
  <c r="BM21" i="4"/>
  <c r="BM45" i="4"/>
  <c r="BR83" i="4"/>
  <c r="BM61" i="4"/>
  <c r="BM36" i="4"/>
  <c r="BR49" i="4"/>
  <c r="BM76" i="4"/>
  <c r="BM95" i="4"/>
  <c r="BM86" i="4"/>
  <c r="BS10" i="4"/>
  <c r="BT66" i="4"/>
  <c r="BM26" i="4"/>
  <c r="BM63" i="4"/>
  <c r="BM42" i="4"/>
  <c r="BM88" i="4"/>
  <c r="BT42" i="4"/>
  <c r="BT70" i="4"/>
  <c r="BO63" i="4"/>
  <c r="BO98" i="4"/>
  <c r="BR35" i="4"/>
  <c r="BM57" i="4"/>
  <c r="BS12" i="4"/>
  <c r="BT51" i="4"/>
  <c r="BT12" i="4"/>
  <c r="BT21" i="4"/>
  <c r="BT74" i="4"/>
  <c r="BO89" i="4"/>
  <c r="BT84" i="4"/>
  <c r="BT100" i="4"/>
  <c r="BR34" i="4"/>
  <c r="BR71" i="4"/>
  <c r="BM12" i="4"/>
  <c r="BT60" i="4"/>
  <c r="BR24" i="4"/>
  <c r="BS56" i="4"/>
  <c r="BS89" i="4"/>
  <c r="BS88" i="4"/>
  <c r="BM16" i="4"/>
  <c r="BT72" i="4"/>
  <c r="BS30" i="4"/>
  <c r="BN36" i="4"/>
  <c r="BR100" i="4"/>
  <c r="BM44" i="4"/>
  <c r="BT28" i="4"/>
  <c r="BN47" i="4"/>
  <c r="BM83" i="4"/>
  <c r="BR20" i="4"/>
  <c r="BO47" i="4"/>
  <c r="BO56" i="4"/>
  <c r="BR52" i="4"/>
  <c r="BR28" i="4"/>
  <c r="BT44" i="4"/>
  <c r="BT53" i="4"/>
  <c r="BT30" i="4"/>
  <c r="BO83" i="4"/>
  <c r="BR44" i="4"/>
  <c r="BM70" i="4"/>
  <c r="BM39" i="4"/>
  <c r="BM30" i="4"/>
  <c r="BT16" i="4"/>
  <c r="BT50" i="4"/>
  <c r="BO96" i="4"/>
  <c r="BM20" i="4"/>
  <c r="BM94" i="4"/>
  <c r="BO70" i="4"/>
  <c r="BO20" i="4"/>
  <c r="BT47" i="4"/>
  <c r="BT35" i="4"/>
  <c r="BO53" i="4"/>
  <c r="BR89" i="4"/>
  <c r="BS44" i="4"/>
  <c r="BS51" i="4"/>
  <c r="BS35" i="4"/>
  <c r="BL18" i="4"/>
  <c r="BN18" i="4"/>
  <c r="BQ36" i="4"/>
  <c r="BQ56" i="4"/>
  <c r="BQ47" i="4"/>
  <c r="BQ89" i="4"/>
  <c r="BS62" i="4"/>
  <c r="BN95" i="4"/>
  <c r="BS96" i="4"/>
  <c r="BQ50" i="4"/>
  <c r="BO80" i="4"/>
  <c r="BN27" i="4"/>
  <c r="BN45" i="4"/>
  <c r="BN71" i="4"/>
  <c r="BO33" i="4"/>
  <c r="BQ45" i="4"/>
  <c r="BL69" i="4"/>
  <c r="BN69" i="4"/>
  <c r="BR17" i="4"/>
  <c r="BT89" i="4"/>
  <c r="BO25" i="4"/>
  <c r="BR53" i="4"/>
  <c r="BT83" i="4"/>
  <c r="BR62" i="4"/>
  <c r="BS29" i="4"/>
  <c r="BS52" i="4"/>
  <c r="BN60" i="4"/>
  <c r="BS65" i="4"/>
  <c r="BS53" i="4"/>
  <c r="BS67" i="4"/>
  <c r="BN79" i="4"/>
  <c r="BR85" i="4"/>
  <c r="BO17" i="4"/>
  <c r="BQ60" i="4"/>
  <c r="BQ95" i="4"/>
  <c r="BQ75" i="4"/>
  <c r="BQ96" i="4"/>
  <c r="BR82" i="4"/>
  <c r="BR36" i="4"/>
  <c r="BO85" i="4"/>
  <c r="BR12" i="4"/>
  <c r="BT67" i="4"/>
  <c r="BT43" i="4"/>
  <c r="BT41" i="4"/>
  <c r="BN30" i="4"/>
  <c r="BS36" i="4"/>
  <c r="BS78" i="4"/>
  <c r="BN63" i="4"/>
  <c r="BS86" i="4"/>
  <c r="BM56" i="4"/>
  <c r="BO15" i="4"/>
  <c r="BQ78" i="4"/>
  <c r="BQ83" i="4"/>
  <c r="BQ29" i="4"/>
  <c r="BO60" i="4"/>
  <c r="BR21" i="4"/>
  <c r="BR95" i="4"/>
  <c r="BS17" i="4"/>
  <c r="BN31" i="4"/>
  <c r="BN82" i="4"/>
  <c r="BS94" i="4"/>
  <c r="BM71" i="4"/>
  <c r="BO42" i="4"/>
  <c r="BQ17" i="4"/>
  <c r="BQ90" i="4"/>
  <c r="BR54" i="4"/>
  <c r="BO90" i="4"/>
  <c r="BO35" i="4"/>
  <c r="BT22" i="4"/>
  <c r="BR75" i="4"/>
  <c r="BT88" i="4"/>
  <c r="BR10" i="4"/>
  <c r="BR27" i="4"/>
  <c r="BM43" i="4"/>
  <c r="BR72" i="4"/>
  <c r="BM67" i="4"/>
  <c r="BM98" i="4"/>
  <c r="BO45" i="4"/>
  <c r="BT73" i="4"/>
  <c r="BT17" i="4"/>
  <c r="BT36" i="4"/>
  <c r="BT52" i="4"/>
  <c r="BO72" i="4"/>
  <c r="BO95" i="4"/>
  <c r="BO49" i="4"/>
  <c r="BM48" i="4"/>
  <c r="BR80" i="4"/>
  <c r="BR51" i="4"/>
  <c r="BM100" i="4"/>
  <c r="BR14" i="4"/>
  <c r="BR50" i="4"/>
  <c r="BR37" i="4"/>
  <c r="BM85" i="4"/>
  <c r="BR92" i="4"/>
  <c r="BT26" i="4"/>
  <c r="BT82" i="4"/>
  <c r="BR59" i="4"/>
  <c r="BM52" i="4"/>
  <c r="BR57" i="4"/>
  <c r="BO29" i="4"/>
  <c r="BT45" i="4"/>
  <c r="BO64" i="4"/>
  <c r="BT59" i="4"/>
  <c r="BO94" i="4"/>
  <c r="BR56" i="4"/>
  <c r="BM18" i="4"/>
  <c r="BT29" i="4"/>
  <c r="BT75" i="4"/>
  <c r="BT19" i="4"/>
  <c r="BO54" i="4"/>
  <c r="BO68" i="4"/>
  <c r="BT69" i="4"/>
  <c r="BO67" i="4"/>
  <c r="BR18" i="4"/>
  <c r="BM78" i="4"/>
  <c r="BR96" i="4"/>
  <c r="BT15" i="4"/>
  <c r="BT71" i="4"/>
  <c r="BM87" i="4"/>
</calcChain>
</file>

<file path=xl/sharedStrings.xml><?xml version="1.0" encoding="utf-8"?>
<sst xmlns="http://schemas.openxmlformats.org/spreadsheetml/2006/main" count="475" uniqueCount="111">
  <si>
    <t>Detector</t>
  </si>
  <si>
    <t>Undetermined</t>
  </si>
  <si>
    <t>Il12a-Mm00434165_m1</t>
  </si>
  <si>
    <t>Cxcl10-Mm00445235_m1</t>
  </si>
  <si>
    <t>B2m-Mm00437762_m1</t>
  </si>
  <si>
    <t>A</t>
  </si>
  <si>
    <t>Y</t>
  </si>
  <si>
    <t>REFGENE</t>
  </si>
  <si>
    <t>Ywhaz-Mm03950126_s1</t>
  </si>
  <si>
    <t>Hprt-Mm01545399_m1</t>
  </si>
  <si>
    <t>Fga-Mm00802584_m1</t>
  </si>
  <si>
    <t>Plg-Mm01312967_m1</t>
  </si>
  <si>
    <t>Serpinc1-Mm00446573_m1</t>
  </si>
  <si>
    <t>Prl-Mm00599950_m1</t>
  </si>
  <si>
    <t>Mmp2-Mm00439498_m1</t>
  </si>
  <si>
    <t>Ang-Mm00833184_s1</t>
  </si>
  <si>
    <t>Angpt1-Mm00456503_m1</t>
  </si>
  <si>
    <t>Angpt2-Mm00545822_m1</t>
  </si>
  <si>
    <t>Cxcl12-Mm00445553_m1</t>
  </si>
  <si>
    <t>Edil3-Mm01291247_m1</t>
  </si>
  <si>
    <t>Ephb2-Mm01181021_m1</t>
  </si>
  <si>
    <t>Fgf1-Mm00438906_m1</t>
  </si>
  <si>
    <t>Fgf2-Mm00433287_m1</t>
  </si>
  <si>
    <t>Fgf4-Mm03053741_s1</t>
  </si>
  <si>
    <t>Fst-Mm00514982_m1</t>
  </si>
  <si>
    <t>Hgf-Mm01135193_m1</t>
  </si>
  <si>
    <t>Cxcl15-Mm00441263_m1</t>
  </si>
  <si>
    <t>Lep-Mm00434759_m1</t>
  </si>
  <si>
    <t>Mdk-Mm00440280_g1</t>
  </si>
  <si>
    <t>Tymp-Mm01301808_m1</t>
  </si>
  <si>
    <t>Pdgfb-Mm00440677_m1</t>
  </si>
  <si>
    <t>Ptn-Mm01132688_m1</t>
  </si>
  <si>
    <t>Prok1-Mm01204733_m1</t>
  </si>
  <si>
    <t>Tgfa-Mm00446232_m1</t>
  </si>
  <si>
    <t>Tgfb1-Mm01178820_m1</t>
  </si>
  <si>
    <t>Tnf-Mm00443260_g1</t>
  </si>
  <si>
    <t>Vegfa-Mm01281449_m1</t>
  </si>
  <si>
    <t>Vegfb-Mm00442102_m1</t>
  </si>
  <si>
    <t>Vegfc-Mm00437310_m1</t>
  </si>
  <si>
    <t>Ctgf-Mm01192932_g1</t>
  </si>
  <si>
    <t>Fbln5-Mm00488601_m1</t>
  </si>
  <si>
    <t>Thbs1-Mm00449032_g1</t>
  </si>
  <si>
    <t>Tnfsf15-Mm00770031_m1</t>
  </si>
  <si>
    <t>Itga4-Mm01277951_m1</t>
  </si>
  <si>
    <t>Ifnb1-Mm00439552_s1</t>
  </si>
  <si>
    <t>Ifng-Mm01168134_m1</t>
  </si>
  <si>
    <t>Serpinf1-Mm00441270_m1</t>
  </si>
  <si>
    <t>Pf4-Mm00451315_g1</t>
  </si>
  <si>
    <t>Vash1-Mm00616592_m1</t>
  </si>
  <si>
    <t>Adamts1-Mm00477355_m1</t>
  </si>
  <si>
    <t>Angptl1-Mm01291815_m1</t>
  </si>
  <si>
    <t>Amot-Mm00462731_m1</t>
  </si>
  <si>
    <t>Cd44-Mm01277163_m1</t>
  </si>
  <si>
    <t>Cdh5-Mm00486938_m1</t>
  </si>
  <si>
    <t>Cxcl2-Mm00436450_m1</t>
  </si>
  <si>
    <t>Serpinb5-Mm00436763_m1</t>
  </si>
  <si>
    <t>Flt1-Mm00438980_m1</t>
  </si>
  <si>
    <t>Sema3f-Mm00441325_m1</t>
  </si>
  <si>
    <t>Tek-Mm00443243_m1</t>
  </si>
  <si>
    <t>Tie1-Mm00441786_m1</t>
  </si>
  <si>
    <t>Tnmd-Mm00491594_m1</t>
  </si>
  <si>
    <t>Timp2-Mm00441825_m1</t>
  </si>
  <si>
    <t>Timp3-Mm00441826_m1</t>
  </si>
  <si>
    <t>Angptl2-Mm00507897_m1</t>
  </si>
  <si>
    <t>Angptl3-Mm01259877_m1</t>
  </si>
  <si>
    <t>Ceacam1-Mm04204476_m1</t>
  </si>
  <si>
    <t>Hey1-Mm00468865_m1</t>
  </si>
  <si>
    <t>Itgav-Mm00434486_m1</t>
  </si>
  <si>
    <t>Pecam1-Mm01242584_m1</t>
  </si>
  <si>
    <t>Lyve1-Mm00475056_m1</t>
  </si>
  <si>
    <t>Tnni1-Mm00502426_m1</t>
  </si>
  <si>
    <t>Nrp2-Mm00803099_m1</t>
  </si>
  <si>
    <t>Kdr-Mm01222421_m1</t>
  </si>
  <si>
    <t>Enpp2-Mm00516572_m1</t>
  </si>
  <si>
    <t>Figf-Mm00438963_m1</t>
  </si>
  <si>
    <t>Foxc2-Mm00546194_s1</t>
  </si>
  <si>
    <t>Col4a1-Mm01210125_m1</t>
  </si>
  <si>
    <t>Col4a2-Mm00802386_m1</t>
  </si>
  <si>
    <t>Col15a1-Mm00456584_m1</t>
  </si>
  <si>
    <t>Hspg2-Mm01181173_g1</t>
  </si>
  <si>
    <t>Col18a1-Mm00487131_m1</t>
  </si>
  <si>
    <t>Fn1-Mm01256744_m1</t>
  </si>
  <si>
    <t>Col4a3-Mm00483669_m1</t>
  </si>
  <si>
    <t>Bai1-Mm00558144_m1</t>
  </si>
  <si>
    <t>Chga-Mm00514341_m1</t>
  </si>
  <si>
    <t>Angpt4-Mm00507766_m1</t>
  </si>
  <si>
    <t>Csf3-Mm00438335_g1</t>
  </si>
  <si>
    <t>Grn-Mm01245914_g1</t>
  </si>
  <si>
    <t>Thbs2-Mm01279240_m1</t>
  </si>
  <si>
    <t>Lect1-Mm00495291_m1</t>
  </si>
  <si>
    <t>Angptl4-Mm00480431_m1</t>
  </si>
  <si>
    <t>Itgb3-Mm00443980_m1</t>
  </si>
  <si>
    <t>Pdgfra-Mm00440701_m1</t>
  </si>
  <si>
    <t>Pdgfrb-Mm00435546_m1</t>
  </si>
  <si>
    <t>Flt4-Mm01292604_m1</t>
  </si>
  <si>
    <t>Nrp1-Mm00435379_m1</t>
  </si>
  <si>
    <t>S1pr1-Mm02619656_s1</t>
  </si>
  <si>
    <t>Prox1-Mm00435969_m1</t>
  </si>
  <si>
    <t>Mmp9-Mm00442991_m1</t>
  </si>
  <si>
    <t>Hif1a-Mm00468869_m1</t>
  </si>
  <si>
    <t>Aged_Control</t>
  </si>
  <si>
    <t>Young_HFD</t>
  </si>
  <si>
    <t>Young_ control</t>
  </si>
  <si>
    <t>Young</t>
  </si>
  <si>
    <t>Young+HFD</t>
  </si>
  <si>
    <t>Aged</t>
  </si>
  <si>
    <t>Aged+HFD</t>
  </si>
  <si>
    <t>Aged_HFD</t>
  </si>
  <si>
    <t>YHFD</t>
  </si>
  <si>
    <t>AHFD</t>
  </si>
  <si>
    <t>THESE ARE THE EXPRESSION VALUES NORMALIZED TO YWHAZ B2M AND HPRT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</si>
</sst>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0"/>
      <name val="Arial"/>
    </font>
    <font>
      <b/>
      <sz val="10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sz val="10"/>
      <color rgb="FF7030A0"/>
      <name val="Arial"/>
      <family val="2"/>
    </font>
    <font>
      <b/>
      <sz val="10"/>
      <color rgb="FF7030A0"/>
      <name val="Arial"/>
      <family val="2"/>
    </font>
    <font>
      <sz val="10"/>
      <name val="Arial"/>
      <family val="2"/>
    </font>
    <font>
      <sz val="10"/>
      <color rgb="FFC00000"/>
      <name val="Arial"/>
      <family val="2"/>
    </font>
    <font>
      <sz val="10"/>
      <color theme="7" tint="0.39997558519241921"/>
      <name val="Arial"/>
      <family val="2"/>
    </font>
    <font>
      <sz val="11"/>
      <color theme="7" tint="0.39997558519241921"/>
      <name val="Calibri"/>
      <family val="2"/>
      <scheme val="minor"/>
    </font>
    <font>
      <sz val="10"/>
      <color indexed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0" borderId="0"/>
    <xf numFmtId="9" fontId="9" fillId="0" borderId="0" applyFont="0" applyFill="0" applyBorder="0" applyAlignment="0" applyProtection="0"/>
  </cellStyleXfs>
  <cellXfs count="27">
    <xf numFmtId="0" fontId="0" fillId="0" borderId="0" xfId="0"/>
    <xf numFmtId="0" fontId="3" fillId="0" borderId="0" xfId="3"/>
    <xf numFmtId="0" fontId="3" fillId="4" borderId="0" xfId="3" applyFill="1"/>
    <xf numFmtId="0" fontId="1" fillId="2" borderId="0" xfId="1"/>
    <xf numFmtId="0" fontId="4" fillId="0" borderId="0" xfId="3" applyFont="1"/>
    <xf numFmtId="0" fontId="5" fillId="0" borderId="0" xfId="3" applyFont="1"/>
    <xf numFmtId="0" fontId="6" fillId="0" borderId="0" xfId="3" applyFont="1"/>
    <xf numFmtId="0" fontId="7" fillId="0" borderId="0" xfId="3" applyFont="1"/>
    <xf numFmtId="0" fontId="8" fillId="0" borderId="0" xfId="3" applyFont="1"/>
    <xf numFmtId="0" fontId="3" fillId="5" borderId="0" xfId="3" applyFill="1"/>
    <xf numFmtId="9" fontId="0" fillId="0" borderId="0" xfId="4" applyFont="1"/>
    <xf numFmtId="0" fontId="10" fillId="0" borderId="0" xfId="3" applyFont="1"/>
    <xf numFmtId="0" fontId="11" fillId="0" borderId="0" xfId="3" applyFont="1"/>
    <xf numFmtId="0" fontId="12" fillId="2" borderId="0" xfId="1" applyFont="1"/>
    <xf numFmtId="0" fontId="5" fillId="5" borderId="0" xfId="3" applyFont="1" applyFill="1"/>
    <xf numFmtId="0" fontId="1" fillId="5" borderId="0" xfId="1" applyFill="1"/>
    <xf numFmtId="0" fontId="7" fillId="5" borderId="0" xfId="3" applyFont="1" applyFill="1"/>
    <xf numFmtId="0" fontId="2" fillId="3" borderId="0" xfId="2"/>
    <xf numFmtId="0" fontId="13" fillId="5" borderId="0" xfId="3" applyFont="1" applyFill="1"/>
    <xf numFmtId="0" fontId="6" fillId="6" borderId="0" xfId="3" applyFont="1" applyFill="1"/>
    <xf numFmtId="0" fontId="3" fillId="0" borderId="0" xfId="3" applyFill="1"/>
    <xf numFmtId="9" fontId="3" fillId="0" borderId="0" xfId="4" applyFont="1" applyFill="1"/>
    <xf numFmtId="9" fontId="1" fillId="0" borderId="0" xfId="4" applyFont="1" applyFill="1"/>
    <xf numFmtId="9" fontId="5" fillId="0" borderId="0" xfId="4" applyFont="1" applyFill="1"/>
    <xf numFmtId="9" fontId="7" fillId="0" borderId="0" xfId="4" applyFont="1" applyFill="1"/>
    <xf numFmtId="9" fontId="0" fillId="0" borderId="0" xfId="4" applyFont="1" applyFill="1"/>
    <xf numFmtId="0" fontId="1" fillId="0" borderId="0" xfId="1" applyFill="1"/>
  </cellXfs>
  <cellStyles count="5">
    <cellStyle name="Bad" xfId="2" builtinId="27"/>
    <cellStyle name="Good" xfId="1" builtinId="26"/>
    <cellStyle name="Normal" xfId="0" builtinId="0"/>
    <cellStyle name="Normal 2" xfId="3"/>
    <cellStyle name="Percent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'AHFD hippocampi'!$BL$8</c:f>
              <c:strCache>
                <c:ptCount val="1"/>
                <c:pt idx="0">
                  <c:v>Y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'AHFD hippocampi'!$BQ$6:$BQ$100</c:f>
                <c:numCache>
                  <c:formatCode>General</c:formatCode>
                  <c:ptCount val="95"/>
                  <c:pt idx="3">
                    <c:v>0.18061610665220901</c:v>
                  </c:pt>
                  <c:pt idx="4">
                    <c:v>0.23300813269888554</c:v>
                  </c:pt>
                  <c:pt idx="5">
                    <c:v>0.2527304161692932</c:v>
                  </c:pt>
                  <c:pt idx="6">
                    <c:v>0.71613203206915932</c:v>
                  </c:pt>
                  <c:pt idx="7">
                    <c:v>0.11894085570510732</c:v>
                  </c:pt>
                  <c:pt idx="8">
                    <c:v>4.6756603350943601E-2</c:v>
                  </c:pt>
                  <c:pt idx="9">
                    <c:v>5.8800445562297736E-2</c:v>
                  </c:pt>
                  <c:pt idx="10">
                    <c:v>0.12048966044664081</c:v>
                  </c:pt>
                  <c:pt idx="11">
                    <c:v>3.8268787780011998E-2</c:v>
                  </c:pt>
                  <c:pt idx="12">
                    <c:v>2.7108767821848311E-2</c:v>
                  </c:pt>
                  <c:pt idx="13">
                    <c:v>1.7427013331035121E-2</c:v>
                  </c:pt>
                  <c:pt idx="14">
                    <c:v>4.7109840962889983E-2</c:v>
                  </c:pt>
                  <c:pt idx="15">
                    <c:v>2.8489734093544772E-2</c:v>
                  </c:pt>
                  <c:pt idx="16">
                    <c:v>0.10419867059777864</c:v>
                  </c:pt>
                  <c:pt idx="17">
                    <c:v>0.11050686780399076</c:v>
                  </c:pt>
                  <c:pt idx="18">
                    <c:v>7.8679980973038854E-2</c:v>
                  </c:pt>
                  <c:pt idx="19">
                    <c:v>0</c:v>
                  </c:pt>
                  <c:pt idx="20">
                    <c:v>0</c:v>
                  </c:pt>
                  <c:pt idx="21">
                    <c:v>5.269553339418559E-2</c:v>
                  </c:pt>
                  <c:pt idx="22">
                    <c:v>0.16764590191306139</c:v>
                  </c:pt>
                  <c:pt idx="23">
                    <c:v>0.10907481067538571</c:v>
                  </c:pt>
                  <c:pt idx="24">
                    <c:v>5.1230492715195468E-2</c:v>
                  </c:pt>
                  <c:pt idx="25">
                    <c:v>0.1036218806394491</c:v>
                  </c:pt>
                  <c:pt idx="26">
                    <c:v>7.6326135012318261E-2</c:v>
                  </c:pt>
                  <c:pt idx="27">
                    <c:v>4.5308081350218993E-2</c:v>
                  </c:pt>
                  <c:pt idx="28">
                    <c:v>0.21746062396123239</c:v>
                  </c:pt>
                  <c:pt idx="29">
                    <c:v>3.2759150463688949E-2</c:v>
                  </c:pt>
                  <c:pt idx="30">
                    <c:v>3.2200012347765893E-2</c:v>
                  </c:pt>
                  <c:pt idx="31">
                    <c:v>8.0941301265306409E-2</c:v>
                  </c:pt>
                  <c:pt idx="32">
                    <c:v>0.146333602775396</c:v>
                  </c:pt>
                  <c:pt idx="33">
                    <c:v>0.16541506505561065</c:v>
                  </c:pt>
                  <c:pt idx="34">
                    <c:v>0.11569510665401203</c:v>
                  </c:pt>
                  <c:pt idx="35">
                    <c:v>0</c:v>
                  </c:pt>
                  <c:pt idx="36">
                    <c:v>3.1042453719380716E-2</c:v>
                  </c:pt>
                  <c:pt idx="37">
                    <c:v>0.27377248765135132</c:v>
                  </c:pt>
                  <c:pt idx="38">
                    <c:v>0.35947851168189932</c:v>
                  </c:pt>
                  <c:pt idx="39">
                    <c:v>0.17839236146672649</c:v>
                  </c:pt>
                  <c:pt idx="40">
                    <c:v>0.36820020821556121</c:v>
                  </c:pt>
                  <c:pt idx="41">
                    <c:v>8.0550098657411764E-2</c:v>
                  </c:pt>
                  <c:pt idx="42">
                    <c:v>0.1152966089164907</c:v>
                  </c:pt>
                  <c:pt idx="43">
                    <c:v>2.8299457063205007E-2</c:v>
                  </c:pt>
                  <c:pt idx="44">
                    <c:v>9.3854863267472111E-2</c:v>
                  </c:pt>
                  <c:pt idx="45">
                    <c:v>0.1544827126883736</c:v>
                  </c:pt>
                  <c:pt idx="46">
                    <c:v>1.7826297904086345E-2</c:v>
                  </c:pt>
                  <c:pt idx="47">
                    <c:v>8.3610027586663818E-2</c:v>
                  </c:pt>
                  <c:pt idx="48">
                    <c:v>7.834348755246047E-2</c:v>
                  </c:pt>
                  <c:pt idx="49">
                    <c:v>0</c:v>
                  </c:pt>
                  <c:pt idx="50">
                    <c:v>0.19182786080701528</c:v>
                  </c:pt>
                  <c:pt idx="51">
                    <c:v>3.0006736628090769E-2</c:v>
                  </c:pt>
                  <c:pt idx="52">
                    <c:v>6.9595638776357327E-2</c:v>
                  </c:pt>
                  <c:pt idx="53">
                    <c:v>4.6467844761244236E-2</c:v>
                  </c:pt>
                  <c:pt idx="54">
                    <c:v>9.8881164471650962E-2</c:v>
                  </c:pt>
                  <c:pt idx="55">
                    <c:v>0.12179502716294521</c:v>
                  </c:pt>
                  <c:pt idx="56">
                    <c:v>8.2958287126228394E-2</c:v>
                  </c:pt>
                  <c:pt idx="57">
                    <c:v>3.4981003784339257E-2</c:v>
                  </c:pt>
                  <c:pt idx="58">
                    <c:v>0.14145450285698119</c:v>
                  </c:pt>
                  <c:pt idx="59">
                    <c:v>0</c:v>
                  </c:pt>
                  <c:pt idx="60">
                    <c:v>1.6166571135066431E-2</c:v>
                  </c:pt>
                  <c:pt idx="61">
                    <c:v>7.1762618816534493E-2</c:v>
                  </c:pt>
                  <c:pt idx="62">
                    <c:v>7.0688931180127798E-2</c:v>
                  </c:pt>
                  <c:pt idx="63">
                    <c:v>4.1970446693408249E-2</c:v>
                  </c:pt>
                  <c:pt idx="64">
                    <c:v>8.6441200441132335E-2</c:v>
                  </c:pt>
                  <c:pt idx="65">
                    <c:v>3.4519360505078645E-2</c:v>
                  </c:pt>
                  <c:pt idx="66">
                    <c:v>2.9176067450713657E-2</c:v>
                  </c:pt>
                  <c:pt idx="67">
                    <c:v>3.2046582909516487E-2</c:v>
                  </c:pt>
                  <c:pt idx="68">
                    <c:v>0.30753817205645928</c:v>
                  </c:pt>
                  <c:pt idx="69">
                    <c:v>4.1388750777068127E-2</c:v>
                  </c:pt>
                  <c:pt idx="70">
                    <c:v>0.11311528461128395</c:v>
                  </c:pt>
                  <c:pt idx="71">
                    <c:v>9.5073547151466847E-2</c:v>
                  </c:pt>
                  <c:pt idx="72">
                    <c:v>8.6777350865965192E-2</c:v>
                  </c:pt>
                  <c:pt idx="73">
                    <c:v>4.2955706684837981E-2</c:v>
                  </c:pt>
                  <c:pt idx="74">
                    <c:v>6.9308655719753726E-2</c:v>
                  </c:pt>
                  <c:pt idx="75">
                    <c:v>0.12332120968293543</c:v>
                  </c:pt>
                  <c:pt idx="76">
                    <c:v>3.6982023065883614E-2</c:v>
                  </c:pt>
                  <c:pt idx="77">
                    <c:v>0.25600363569487516</c:v>
                  </c:pt>
                  <c:pt idx="78">
                    <c:v>5.5242861788998281E-2</c:v>
                  </c:pt>
                  <c:pt idx="79">
                    <c:v>2.5234428725648822E-2</c:v>
                  </c:pt>
                  <c:pt idx="80">
                    <c:v>0.16273269242491056</c:v>
                  </c:pt>
                  <c:pt idx="81">
                    <c:v>0</c:v>
                  </c:pt>
                  <c:pt idx="82">
                    <c:v>2.4822413135887088E-2</c:v>
                  </c:pt>
                  <c:pt idx="83">
                    <c:v>9.5180137691270095E-2</c:v>
                  </c:pt>
                  <c:pt idx="84">
                    <c:v>7.6738153085996713E-2</c:v>
                  </c:pt>
                  <c:pt idx="85">
                    <c:v>8.0543919328320127E-2</c:v>
                  </c:pt>
                  <c:pt idx="86">
                    <c:v>4.4361354535905034E-2</c:v>
                  </c:pt>
                  <c:pt idx="87">
                    <c:v>2.349590325086753E-2</c:v>
                  </c:pt>
                  <c:pt idx="88">
                    <c:v>6.2210680908255246E-2</c:v>
                  </c:pt>
                  <c:pt idx="89">
                    <c:v>3.6223435705214899E-2</c:v>
                  </c:pt>
                  <c:pt idx="90">
                    <c:v>3.4922219795489845E-2</c:v>
                  </c:pt>
                  <c:pt idx="91">
                    <c:v>0.18813066670528192</c:v>
                  </c:pt>
                  <c:pt idx="92">
                    <c:v>4.9075789126102644E-2</c:v>
                  </c:pt>
                  <c:pt idx="93">
                    <c:v>1.7726235987234707E-2</c:v>
                  </c:pt>
                  <c:pt idx="94">
                    <c:v>2.9826419894143166E-2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0</c:v>
                </c:pt>
              </c:numLit>
            </c:minus>
          </c:errBars>
          <c:cat>
            <c:strRef>
              <c:f>'AHFD hippocampi'!$BK$6:$BK$100</c:f>
              <c:strCache>
                <c:ptCount val="95"/>
                <c:pt idx="3">
                  <c:v>Fga-Mm00802584_m1</c:v>
                </c:pt>
                <c:pt idx="4">
                  <c:v>Plg-Mm01312967_m1</c:v>
                </c:pt>
                <c:pt idx="5">
                  <c:v>Serpinc1-Mm00446573_m1</c:v>
                </c:pt>
                <c:pt idx="6">
                  <c:v>Prl-Mm00599950_m1</c:v>
                </c:pt>
                <c:pt idx="7">
                  <c:v>Mmp2-Mm00439498_m1</c:v>
                </c:pt>
                <c:pt idx="8">
                  <c:v>Ang-Mm00833184_s1</c:v>
                </c:pt>
                <c:pt idx="9">
                  <c:v>Angpt1-Mm00456503_m1</c:v>
                </c:pt>
                <c:pt idx="10">
                  <c:v>Angpt2-Mm00545822_m1</c:v>
                </c:pt>
                <c:pt idx="11">
                  <c:v>Cxcl12-Mm00445553_m1</c:v>
                </c:pt>
                <c:pt idx="12">
                  <c:v>Edil3-Mm01291247_m1</c:v>
                </c:pt>
                <c:pt idx="13">
                  <c:v>Ephb2-Mm01181021_m1</c:v>
                </c:pt>
                <c:pt idx="14">
                  <c:v>Fgf1-Mm00438906_m1</c:v>
                </c:pt>
                <c:pt idx="15">
                  <c:v>Fgf2-Mm00433287_m1</c:v>
                </c:pt>
                <c:pt idx="16">
                  <c:v>Fgf4-Mm03053741_s1</c:v>
                </c:pt>
                <c:pt idx="17">
                  <c:v>Fst-Mm00514982_m1</c:v>
                </c:pt>
                <c:pt idx="18">
                  <c:v>Hgf-Mm01135193_m1</c:v>
                </c:pt>
                <c:pt idx="19">
                  <c:v>Cxcl15-Mm00441263_m1</c:v>
                </c:pt>
                <c:pt idx="20">
                  <c:v>Lep-Mm00434759_m1</c:v>
                </c:pt>
                <c:pt idx="21">
                  <c:v>Mdk-Mm00440280_g1</c:v>
                </c:pt>
                <c:pt idx="22">
                  <c:v>Tymp-Mm01301808_m1</c:v>
                </c:pt>
                <c:pt idx="23">
                  <c:v>Pdgfb-Mm00440677_m1</c:v>
                </c:pt>
                <c:pt idx="24">
                  <c:v>Ptn-Mm01132688_m1</c:v>
                </c:pt>
                <c:pt idx="25">
                  <c:v>Prok1-Mm01204733_m1</c:v>
                </c:pt>
                <c:pt idx="26">
                  <c:v>Tgfa-Mm00446232_m1</c:v>
                </c:pt>
                <c:pt idx="27">
                  <c:v>Tgfb1-Mm01178820_m1</c:v>
                </c:pt>
                <c:pt idx="28">
                  <c:v>Tnf-Mm00443260_g1</c:v>
                </c:pt>
                <c:pt idx="29">
                  <c:v>Vegfa-Mm01281449_m1</c:v>
                </c:pt>
                <c:pt idx="30">
                  <c:v>Vegfb-Mm00442102_m1</c:v>
                </c:pt>
                <c:pt idx="31">
                  <c:v>Vegfc-Mm00437310_m1</c:v>
                </c:pt>
                <c:pt idx="32">
                  <c:v>Ctgf-Mm01192932_g1</c:v>
                </c:pt>
                <c:pt idx="33">
                  <c:v>Fbln5-Mm00488601_m1</c:v>
                </c:pt>
                <c:pt idx="34">
                  <c:v>Thbs1-Mm00449032_g1</c:v>
                </c:pt>
                <c:pt idx="35">
                  <c:v>Tnfsf15-Mm00770031_m1</c:v>
                </c:pt>
                <c:pt idx="36">
                  <c:v>Itga4-Mm01277951_m1</c:v>
                </c:pt>
                <c:pt idx="37">
                  <c:v>Ifnb1-Mm00439552_s1</c:v>
                </c:pt>
                <c:pt idx="38">
                  <c:v>Ifng-Mm01168134_m1</c:v>
                </c:pt>
                <c:pt idx="39">
                  <c:v>Cxcl10-Mm00445235_m1</c:v>
                </c:pt>
                <c:pt idx="40">
                  <c:v>Il12a-Mm00434165_m1</c:v>
                </c:pt>
                <c:pt idx="41">
                  <c:v>Serpinf1-Mm00441270_m1</c:v>
                </c:pt>
                <c:pt idx="42">
                  <c:v>Pf4-Mm00451315_g1</c:v>
                </c:pt>
                <c:pt idx="43">
                  <c:v>Vash1-Mm00616592_m1</c:v>
                </c:pt>
                <c:pt idx="44">
                  <c:v>Adamts1-Mm00477355_m1</c:v>
                </c:pt>
                <c:pt idx="45">
                  <c:v>Angptl1-Mm01291815_m1</c:v>
                </c:pt>
                <c:pt idx="46">
                  <c:v>Amot-Mm00462731_m1</c:v>
                </c:pt>
                <c:pt idx="47">
                  <c:v>Cd44-Mm01277163_m1</c:v>
                </c:pt>
                <c:pt idx="48">
                  <c:v>Cdh5-Mm00486938_m1</c:v>
                </c:pt>
                <c:pt idx="49">
                  <c:v>Cxcl2-Mm00436450_m1</c:v>
                </c:pt>
                <c:pt idx="50">
                  <c:v>Serpinb5-Mm00436763_m1</c:v>
                </c:pt>
                <c:pt idx="51">
                  <c:v>Flt1-Mm00438980_m1</c:v>
                </c:pt>
                <c:pt idx="52">
                  <c:v>Sema3f-Mm00441325_m1</c:v>
                </c:pt>
                <c:pt idx="53">
                  <c:v>Tek-Mm00443243_m1</c:v>
                </c:pt>
                <c:pt idx="54">
                  <c:v>Tie1-Mm00441786_m1</c:v>
                </c:pt>
                <c:pt idx="55">
                  <c:v>Tnmd-Mm00491594_m1</c:v>
                </c:pt>
                <c:pt idx="56">
                  <c:v>Timp2-Mm00441825_m1</c:v>
                </c:pt>
                <c:pt idx="57">
                  <c:v>Timp3-Mm00441826_m1</c:v>
                </c:pt>
                <c:pt idx="58">
                  <c:v>Angptl2-Mm00507897_m1</c:v>
                </c:pt>
                <c:pt idx="59">
                  <c:v>Angptl3-Mm01259877_m1</c:v>
                </c:pt>
                <c:pt idx="60">
                  <c:v>Ceacam1-Mm04204476_m1</c:v>
                </c:pt>
                <c:pt idx="61">
                  <c:v>Hey1-Mm00468865_m1</c:v>
                </c:pt>
                <c:pt idx="62">
                  <c:v>Itgav-Mm00434486_m1</c:v>
                </c:pt>
                <c:pt idx="63">
                  <c:v>Pecam1-Mm01242584_m1</c:v>
                </c:pt>
                <c:pt idx="64">
                  <c:v>Lyve1-Mm00475056_m1</c:v>
                </c:pt>
                <c:pt idx="65">
                  <c:v>Tnni1-Mm00502426_m1</c:v>
                </c:pt>
                <c:pt idx="66">
                  <c:v>Nrp2-Mm00803099_m1</c:v>
                </c:pt>
                <c:pt idx="67">
                  <c:v>Kdr-Mm01222421_m1</c:v>
                </c:pt>
                <c:pt idx="68">
                  <c:v>Enpp2-Mm00516572_m1</c:v>
                </c:pt>
                <c:pt idx="69">
                  <c:v>Figf-Mm00438963_m1</c:v>
                </c:pt>
                <c:pt idx="70">
                  <c:v>Foxc2-Mm00546194_s1</c:v>
                </c:pt>
                <c:pt idx="71">
                  <c:v>Col4a1-Mm01210125_m1</c:v>
                </c:pt>
                <c:pt idx="72">
                  <c:v>Col4a2-Mm00802386_m1</c:v>
                </c:pt>
                <c:pt idx="73">
                  <c:v>Col15a1-Mm00456584_m1</c:v>
                </c:pt>
                <c:pt idx="74">
                  <c:v>Hspg2-Mm01181173_g1</c:v>
                </c:pt>
                <c:pt idx="75">
                  <c:v>Col18a1-Mm00487131_m1</c:v>
                </c:pt>
                <c:pt idx="76">
                  <c:v>Fn1-Mm01256744_m1</c:v>
                </c:pt>
                <c:pt idx="77">
                  <c:v>Col4a3-Mm00483669_m1</c:v>
                </c:pt>
                <c:pt idx="78">
                  <c:v>Bai1-Mm00558144_m1</c:v>
                </c:pt>
                <c:pt idx="79">
                  <c:v>Chga-Mm00514341_m1</c:v>
                </c:pt>
                <c:pt idx="80">
                  <c:v>Angpt4-Mm00507766_m1</c:v>
                </c:pt>
                <c:pt idx="81">
                  <c:v>Csf3-Mm00438335_g1</c:v>
                </c:pt>
                <c:pt idx="82">
                  <c:v>Grn-Mm01245914_g1</c:v>
                </c:pt>
                <c:pt idx="83">
                  <c:v>Thbs2-Mm01279240_m1</c:v>
                </c:pt>
                <c:pt idx="84">
                  <c:v>Lect1-Mm00495291_m1</c:v>
                </c:pt>
                <c:pt idx="85">
                  <c:v>Angptl4-Mm00480431_m1</c:v>
                </c:pt>
                <c:pt idx="86">
                  <c:v>Itgb3-Mm00443980_m1</c:v>
                </c:pt>
                <c:pt idx="87">
                  <c:v>Pdgfra-Mm00440701_m1</c:v>
                </c:pt>
                <c:pt idx="88">
                  <c:v>Pdgfrb-Mm00435546_m1</c:v>
                </c:pt>
                <c:pt idx="89">
                  <c:v>Flt4-Mm01292604_m1</c:v>
                </c:pt>
                <c:pt idx="90">
                  <c:v>Nrp1-Mm00435379_m1</c:v>
                </c:pt>
                <c:pt idx="91">
                  <c:v>S1pr1-Mm02619656_s1</c:v>
                </c:pt>
                <c:pt idx="92">
                  <c:v>Prox1-Mm00435969_m1</c:v>
                </c:pt>
                <c:pt idx="93">
                  <c:v>Mmp9-Mm00442991_m1</c:v>
                </c:pt>
                <c:pt idx="94">
                  <c:v>Hif1a-Mm00468869_m1</c:v>
                </c:pt>
              </c:strCache>
            </c:strRef>
          </c:cat>
          <c:val>
            <c:numRef>
              <c:f>'AHFD hippocampi'!$BL$6:$BL$100</c:f>
              <c:numCache>
                <c:formatCode>0%</c:formatCode>
                <c:ptCount val="95"/>
                <c:pt idx="2" formatCode="General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0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0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0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</c:numCache>
            </c:numRef>
          </c:val>
        </c:ser>
        <c:ser>
          <c:idx val="1"/>
          <c:order val="1"/>
          <c:tx>
            <c:strRef>
              <c:f>'AHFD hippocampi'!$BM$8</c:f>
              <c:strCache>
                <c:ptCount val="1"/>
                <c:pt idx="0">
                  <c:v>YHFD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'AHFD hippocampi'!$BR$6:$BR$100</c:f>
                <c:numCache>
                  <c:formatCode>General</c:formatCode>
                  <c:ptCount val="95"/>
                  <c:pt idx="3">
                    <c:v>0.15071416318088743</c:v>
                  </c:pt>
                  <c:pt idx="4">
                    <c:v>6.774078621834044E-2</c:v>
                  </c:pt>
                  <c:pt idx="5">
                    <c:v>0.12210533657558478</c:v>
                  </c:pt>
                  <c:pt idx="6">
                    <c:v>8.766055755384175E-2</c:v>
                  </c:pt>
                  <c:pt idx="7">
                    <c:v>9.0973519945318229E-2</c:v>
                  </c:pt>
                  <c:pt idx="8">
                    <c:v>0.13858996543807242</c:v>
                  </c:pt>
                  <c:pt idx="9">
                    <c:v>0.1106415424367488</c:v>
                  </c:pt>
                  <c:pt idx="10">
                    <c:v>0.45649434775255032</c:v>
                  </c:pt>
                  <c:pt idx="11">
                    <c:v>7.2923853549198059E-2</c:v>
                  </c:pt>
                  <c:pt idx="12">
                    <c:v>1.8475039863669548E-2</c:v>
                  </c:pt>
                  <c:pt idx="13">
                    <c:v>2.3866124916116754E-2</c:v>
                  </c:pt>
                  <c:pt idx="14">
                    <c:v>5.1028889888623169E-2</c:v>
                  </c:pt>
                  <c:pt idx="15">
                    <c:v>3.8010995469000351E-2</c:v>
                  </c:pt>
                  <c:pt idx="16">
                    <c:v>0.13072550000643454</c:v>
                  </c:pt>
                  <c:pt idx="17">
                    <c:v>5.2789367080309159E-2</c:v>
                  </c:pt>
                  <c:pt idx="18">
                    <c:v>1.8828046055146565E-2</c:v>
                  </c:pt>
                  <c:pt idx="19">
                    <c:v>0</c:v>
                  </c:pt>
                  <c:pt idx="20">
                    <c:v>0</c:v>
                  </c:pt>
                  <c:pt idx="21">
                    <c:v>5.0003474249899107E-2</c:v>
                  </c:pt>
                  <c:pt idx="22">
                    <c:v>0.19588070898108653</c:v>
                  </c:pt>
                  <c:pt idx="23">
                    <c:v>0.10142114053877337</c:v>
                  </c:pt>
                  <c:pt idx="24">
                    <c:v>5.3653037059834222E-2</c:v>
                  </c:pt>
                  <c:pt idx="25">
                    <c:v>5.5248751707535987E-2</c:v>
                  </c:pt>
                  <c:pt idx="26">
                    <c:v>4.1597989831491683E-2</c:v>
                  </c:pt>
                  <c:pt idx="27">
                    <c:v>3.755601830473123E-2</c:v>
                  </c:pt>
                  <c:pt idx="28">
                    <c:v>0.23145073871686736</c:v>
                  </c:pt>
                  <c:pt idx="29">
                    <c:v>3.796334354755846E-2</c:v>
                  </c:pt>
                  <c:pt idx="30">
                    <c:v>3.5889238001420305E-2</c:v>
                  </c:pt>
                  <c:pt idx="31">
                    <c:v>5.2631512862267818E-2</c:v>
                  </c:pt>
                  <c:pt idx="32">
                    <c:v>0.15447302911189797</c:v>
                  </c:pt>
                  <c:pt idx="33">
                    <c:v>0.18401335403565622</c:v>
                  </c:pt>
                  <c:pt idx="34">
                    <c:v>0.12324366679714878</c:v>
                  </c:pt>
                  <c:pt idx="35">
                    <c:v>0</c:v>
                  </c:pt>
                  <c:pt idx="36">
                    <c:v>9.5854146197937237E-2</c:v>
                  </c:pt>
                  <c:pt idx="37">
                    <c:v>6.2818343410419794E-2</c:v>
                  </c:pt>
                  <c:pt idx="38">
                    <c:v>0</c:v>
                  </c:pt>
                  <c:pt idx="39">
                    <c:v>0.43199575044962696</c:v>
                  </c:pt>
                  <c:pt idx="40">
                    <c:v>0.15276202268878858</c:v>
                  </c:pt>
                  <c:pt idx="41">
                    <c:v>9.3367165538922561E-2</c:v>
                  </c:pt>
                  <c:pt idx="42">
                    <c:v>0.27151717372425499</c:v>
                  </c:pt>
                  <c:pt idx="43">
                    <c:v>4.5748437080468461E-2</c:v>
                  </c:pt>
                  <c:pt idx="44">
                    <c:v>9.9610849988768665E-2</c:v>
                  </c:pt>
                  <c:pt idx="45">
                    <c:v>7.3919100979723554E-2</c:v>
                  </c:pt>
                  <c:pt idx="46">
                    <c:v>4.7841850009399993E-2</c:v>
                  </c:pt>
                  <c:pt idx="47">
                    <c:v>0.14824129889189058</c:v>
                  </c:pt>
                  <c:pt idx="48">
                    <c:v>8.8744005335053847E-2</c:v>
                  </c:pt>
                  <c:pt idx="49">
                    <c:v>0</c:v>
                  </c:pt>
                  <c:pt idx="50">
                    <c:v>0.63358835327171747</c:v>
                  </c:pt>
                  <c:pt idx="51">
                    <c:v>3.4475783507687527E-2</c:v>
                  </c:pt>
                  <c:pt idx="52">
                    <c:v>0.12052697842421115</c:v>
                  </c:pt>
                  <c:pt idx="53">
                    <c:v>0.14700215262537869</c:v>
                  </c:pt>
                  <c:pt idx="54">
                    <c:v>0.1045226795971695</c:v>
                  </c:pt>
                  <c:pt idx="55">
                    <c:v>0.14527491239704041</c:v>
                  </c:pt>
                  <c:pt idx="56">
                    <c:v>5.6741225824097123E-2</c:v>
                  </c:pt>
                  <c:pt idx="57">
                    <c:v>7.5401019874824712E-2</c:v>
                  </c:pt>
                  <c:pt idx="58">
                    <c:v>0.46173764188961991</c:v>
                  </c:pt>
                  <c:pt idx="59">
                    <c:v>0</c:v>
                  </c:pt>
                  <c:pt idx="60">
                    <c:v>0.11434015308395719</c:v>
                  </c:pt>
                  <c:pt idx="61">
                    <c:v>3.3506166308708375E-2</c:v>
                  </c:pt>
                  <c:pt idx="62">
                    <c:v>7.5054737590615581E-2</c:v>
                  </c:pt>
                  <c:pt idx="63">
                    <c:v>9.7097854786598076E-2</c:v>
                  </c:pt>
                  <c:pt idx="64">
                    <c:v>0.21706929890637966</c:v>
                  </c:pt>
                  <c:pt idx="65">
                    <c:v>9.3087044612850431E-2</c:v>
                  </c:pt>
                  <c:pt idx="66">
                    <c:v>8.5138082944728161E-2</c:v>
                  </c:pt>
                  <c:pt idx="67">
                    <c:v>8.7598765898757841E-2</c:v>
                  </c:pt>
                  <c:pt idx="68">
                    <c:v>0.32033374331260001</c:v>
                  </c:pt>
                  <c:pt idx="69">
                    <c:v>0.12240989317162267</c:v>
                  </c:pt>
                  <c:pt idx="70">
                    <c:v>0.20978445572941903</c:v>
                  </c:pt>
                  <c:pt idx="71">
                    <c:v>6.7751965677381398E-2</c:v>
                  </c:pt>
                  <c:pt idx="72">
                    <c:v>9.8600047275623062E-2</c:v>
                  </c:pt>
                  <c:pt idx="73">
                    <c:v>0.11949257608990209</c:v>
                  </c:pt>
                  <c:pt idx="74">
                    <c:v>0.14634625109225485</c:v>
                  </c:pt>
                  <c:pt idx="75">
                    <c:v>0.15037841394574605</c:v>
                  </c:pt>
                  <c:pt idx="76">
                    <c:v>0.21345977927479023</c:v>
                  </c:pt>
                  <c:pt idx="77">
                    <c:v>0.31319360968084614</c:v>
                  </c:pt>
                  <c:pt idx="78">
                    <c:v>2.9829756794356139E-2</c:v>
                  </c:pt>
                  <c:pt idx="79">
                    <c:v>1.5282233525450812E-2</c:v>
                  </c:pt>
                  <c:pt idx="80">
                    <c:v>0.25313068774143588</c:v>
                  </c:pt>
                  <c:pt idx="81">
                    <c:v>0</c:v>
                  </c:pt>
                  <c:pt idx="82">
                    <c:v>2.9246015244984054E-2</c:v>
                  </c:pt>
                  <c:pt idx="83">
                    <c:v>0.1478908564173799</c:v>
                  </c:pt>
                  <c:pt idx="84">
                    <c:v>0.21338386619033017</c:v>
                  </c:pt>
                  <c:pt idx="85">
                    <c:v>0.35912221772604247</c:v>
                  </c:pt>
                  <c:pt idx="86">
                    <c:v>8.9871748412032354E-2</c:v>
                  </c:pt>
                  <c:pt idx="87">
                    <c:v>6.1646228539668863E-2</c:v>
                  </c:pt>
                  <c:pt idx="88">
                    <c:v>7.0895276570645066E-2</c:v>
                  </c:pt>
                  <c:pt idx="89">
                    <c:v>0.14191930875081077</c:v>
                  </c:pt>
                  <c:pt idx="90">
                    <c:v>7.4561628415317507E-2</c:v>
                  </c:pt>
                  <c:pt idx="91">
                    <c:v>0.25696609085693844</c:v>
                  </c:pt>
                  <c:pt idx="92">
                    <c:v>8.6774488287852364E-2</c:v>
                  </c:pt>
                  <c:pt idx="93">
                    <c:v>6.5593231054562551E-2</c:v>
                  </c:pt>
                  <c:pt idx="94">
                    <c:v>2.4218326469783377E-2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0</c:v>
                </c:pt>
              </c:numLit>
            </c:minus>
          </c:errBars>
          <c:cat>
            <c:strRef>
              <c:f>'AHFD hippocampi'!$BK$6:$BK$100</c:f>
              <c:strCache>
                <c:ptCount val="95"/>
                <c:pt idx="3">
                  <c:v>Fga-Mm00802584_m1</c:v>
                </c:pt>
                <c:pt idx="4">
                  <c:v>Plg-Mm01312967_m1</c:v>
                </c:pt>
                <c:pt idx="5">
                  <c:v>Serpinc1-Mm00446573_m1</c:v>
                </c:pt>
                <c:pt idx="6">
                  <c:v>Prl-Mm00599950_m1</c:v>
                </c:pt>
                <c:pt idx="7">
                  <c:v>Mmp2-Mm00439498_m1</c:v>
                </c:pt>
                <c:pt idx="8">
                  <c:v>Ang-Mm00833184_s1</c:v>
                </c:pt>
                <c:pt idx="9">
                  <c:v>Angpt1-Mm00456503_m1</c:v>
                </c:pt>
                <c:pt idx="10">
                  <c:v>Angpt2-Mm00545822_m1</c:v>
                </c:pt>
                <c:pt idx="11">
                  <c:v>Cxcl12-Mm00445553_m1</c:v>
                </c:pt>
                <c:pt idx="12">
                  <c:v>Edil3-Mm01291247_m1</c:v>
                </c:pt>
                <c:pt idx="13">
                  <c:v>Ephb2-Mm01181021_m1</c:v>
                </c:pt>
                <c:pt idx="14">
                  <c:v>Fgf1-Mm00438906_m1</c:v>
                </c:pt>
                <c:pt idx="15">
                  <c:v>Fgf2-Mm00433287_m1</c:v>
                </c:pt>
                <c:pt idx="16">
                  <c:v>Fgf4-Mm03053741_s1</c:v>
                </c:pt>
                <c:pt idx="17">
                  <c:v>Fst-Mm00514982_m1</c:v>
                </c:pt>
                <c:pt idx="18">
                  <c:v>Hgf-Mm01135193_m1</c:v>
                </c:pt>
                <c:pt idx="19">
                  <c:v>Cxcl15-Mm00441263_m1</c:v>
                </c:pt>
                <c:pt idx="20">
                  <c:v>Lep-Mm00434759_m1</c:v>
                </c:pt>
                <c:pt idx="21">
                  <c:v>Mdk-Mm00440280_g1</c:v>
                </c:pt>
                <c:pt idx="22">
                  <c:v>Tymp-Mm01301808_m1</c:v>
                </c:pt>
                <c:pt idx="23">
                  <c:v>Pdgfb-Mm00440677_m1</c:v>
                </c:pt>
                <c:pt idx="24">
                  <c:v>Ptn-Mm01132688_m1</c:v>
                </c:pt>
                <c:pt idx="25">
                  <c:v>Prok1-Mm01204733_m1</c:v>
                </c:pt>
                <c:pt idx="26">
                  <c:v>Tgfa-Mm00446232_m1</c:v>
                </c:pt>
                <c:pt idx="27">
                  <c:v>Tgfb1-Mm01178820_m1</c:v>
                </c:pt>
                <c:pt idx="28">
                  <c:v>Tnf-Mm00443260_g1</c:v>
                </c:pt>
                <c:pt idx="29">
                  <c:v>Vegfa-Mm01281449_m1</c:v>
                </c:pt>
                <c:pt idx="30">
                  <c:v>Vegfb-Mm00442102_m1</c:v>
                </c:pt>
                <c:pt idx="31">
                  <c:v>Vegfc-Mm00437310_m1</c:v>
                </c:pt>
                <c:pt idx="32">
                  <c:v>Ctgf-Mm01192932_g1</c:v>
                </c:pt>
                <c:pt idx="33">
                  <c:v>Fbln5-Mm00488601_m1</c:v>
                </c:pt>
                <c:pt idx="34">
                  <c:v>Thbs1-Mm00449032_g1</c:v>
                </c:pt>
                <c:pt idx="35">
                  <c:v>Tnfsf15-Mm00770031_m1</c:v>
                </c:pt>
                <c:pt idx="36">
                  <c:v>Itga4-Mm01277951_m1</c:v>
                </c:pt>
                <c:pt idx="37">
                  <c:v>Ifnb1-Mm00439552_s1</c:v>
                </c:pt>
                <c:pt idx="38">
                  <c:v>Ifng-Mm01168134_m1</c:v>
                </c:pt>
                <c:pt idx="39">
                  <c:v>Cxcl10-Mm00445235_m1</c:v>
                </c:pt>
                <c:pt idx="40">
                  <c:v>Il12a-Mm00434165_m1</c:v>
                </c:pt>
                <c:pt idx="41">
                  <c:v>Serpinf1-Mm00441270_m1</c:v>
                </c:pt>
                <c:pt idx="42">
                  <c:v>Pf4-Mm00451315_g1</c:v>
                </c:pt>
                <c:pt idx="43">
                  <c:v>Vash1-Mm00616592_m1</c:v>
                </c:pt>
                <c:pt idx="44">
                  <c:v>Adamts1-Mm00477355_m1</c:v>
                </c:pt>
                <c:pt idx="45">
                  <c:v>Angptl1-Mm01291815_m1</c:v>
                </c:pt>
                <c:pt idx="46">
                  <c:v>Amot-Mm00462731_m1</c:v>
                </c:pt>
                <c:pt idx="47">
                  <c:v>Cd44-Mm01277163_m1</c:v>
                </c:pt>
                <c:pt idx="48">
                  <c:v>Cdh5-Mm00486938_m1</c:v>
                </c:pt>
                <c:pt idx="49">
                  <c:v>Cxcl2-Mm00436450_m1</c:v>
                </c:pt>
                <c:pt idx="50">
                  <c:v>Serpinb5-Mm00436763_m1</c:v>
                </c:pt>
                <c:pt idx="51">
                  <c:v>Flt1-Mm00438980_m1</c:v>
                </c:pt>
                <c:pt idx="52">
                  <c:v>Sema3f-Mm00441325_m1</c:v>
                </c:pt>
                <c:pt idx="53">
                  <c:v>Tek-Mm00443243_m1</c:v>
                </c:pt>
                <c:pt idx="54">
                  <c:v>Tie1-Mm00441786_m1</c:v>
                </c:pt>
                <c:pt idx="55">
                  <c:v>Tnmd-Mm00491594_m1</c:v>
                </c:pt>
                <c:pt idx="56">
                  <c:v>Timp2-Mm00441825_m1</c:v>
                </c:pt>
                <c:pt idx="57">
                  <c:v>Timp3-Mm00441826_m1</c:v>
                </c:pt>
                <c:pt idx="58">
                  <c:v>Angptl2-Mm00507897_m1</c:v>
                </c:pt>
                <c:pt idx="59">
                  <c:v>Angptl3-Mm01259877_m1</c:v>
                </c:pt>
                <c:pt idx="60">
                  <c:v>Ceacam1-Mm04204476_m1</c:v>
                </c:pt>
                <c:pt idx="61">
                  <c:v>Hey1-Mm00468865_m1</c:v>
                </c:pt>
                <c:pt idx="62">
                  <c:v>Itgav-Mm00434486_m1</c:v>
                </c:pt>
                <c:pt idx="63">
                  <c:v>Pecam1-Mm01242584_m1</c:v>
                </c:pt>
                <c:pt idx="64">
                  <c:v>Lyve1-Mm00475056_m1</c:v>
                </c:pt>
                <c:pt idx="65">
                  <c:v>Tnni1-Mm00502426_m1</c:v>
                </c:pt>
                <c:pt idx="66">
                  <c:v>Nrp2-Mm00803099_m1</c:v>
                </c:pt>
                <c:pt idx="67">
                  <c:v>Kdr-Mm01222421_m1</c:v>
                </c:pt>
                <c:pt idx="68">
                  <c:v>Enpp2-Mm00516572_m1</c:v>
                </c:pt>
                <c:pt idx="69">
                  <c:v>Figf-Mm00438963_m1</c:v>
                </c:pt>
                <c:pt idx="70">
                  <c:v>Foxc2-Mm00546194_s1</c:v>
                </c:pt>
                <c:pt idx="71">
                  <c:v>Col4a1-Mm01210125_m1</c:v>
                </c:pt>
                <c:pt idx="72">
                  <c:v>Col4a2-Mm00802386_m1</c:v>
                </c:pt>
                <c:pt idx="73">
                  <c:v>Col15a1-Mm00456584_m1</c:v>
                </c:pt>
                <c:pt idx="74">
                  <c:v>Hspg2-Mm01181173_g1</c:v>
                </c:pt>
                <c:pt idx="75">
                  <c:v>Col18a1-Mm00487131_m1</c:v>
                </c:pt>
                <c:pt idx="76">
                  <c:v>Fn1-Mm01256744_m1</c:v>
                </c:pt>
                <c:pt idx="77">
                  <c:v>Col4a3-Mm00483669_m1</c:v>
                </c:pt>
                <c:pt idx="78">
                  <c:v>Bai1-Mm00558144_m1</c:v>
                </c:pt>
                <c:pt idx="79">
                  <c:v>Chga-Mm00514341_m1</c:v>
                </c:pt>
                <c:pt idx="80">
                  <c:v>Angpt4-Mm00507766_m1</c:v>
                </c:pt>
                <c:pt idx="81">
                  <c:v>Csf3-Mm00438335_g1</c:v>
                </c:pt>
                <c:pt idx="82">
                  <c:v>Grn-Mm01245914_g1</c:v>
                </c:pt>
                <c:pt idx="83">
                  <c:v>Thbs2-Mm01279240_m1</c:v>
                </c:pt>
                <c:pt idx="84">
                  <c:v>Lect1-Mm00495291_m1</c:v>
                </c:pt>
                <c:pt idx="85">
                  <c:v>Angptl4-Mm00480431_m1</c:v>
                </c:pt>
                <c:pt idx="86">
                  <c:v>Itgb3-Mm00443980_m1</c:v>
                </c:pt>
                <c:pt idx="87">
                  <c:v>Pdgfra-Mm00440701_m1</c:v>
                </c:pt>
                <c:pt idx="88">
                  <c:v>Pdgfrb-Mm00435546_m1</c:v>
                </c:pt>
                <c:pt idx="89">
                  <c:v>Flt4-Mm01292604_m1</c:v>
                </c:pt>
                <c:pt idx="90">
                  <c:v>Nrp1-Mm00435379_m1</c:v>
                </c:pt>
                <c:pt idx="91">
                  <c:v>S1pr1-Mm02619656_s1</c:v>
                </c:pt>
                <c:pt idx="92">
                  <c:v>Prox1-Mm00435969_m1</c:v>
                </c:pt>
                <c:pt idx="93">
                  <c:v>Mmp9-Mm00442991_m1</c:v>
                </c:pt>
                <c:pt idx="94">
                  <c:v>Hif1a-Mm00468869_m1</c:v>
                </c:pt>
              </c:strCache>
            </c:strRef>
          </c:cat>
          <c:val>
            <c:numRef>
              <c:f>'AHFD hippocampi'!$BM$6:$BM$100</c:f>
              <c:numCache>
                <c:formatCode>0%</c:formatCode>
                <c:ptCount val="95"/>
                <c:pt idx="2" formatCode="General">
                  <c:v>0</c:v>
                </c:pt>
                <c:pt idx="3">
                  <c:v>0.86297427458933973</c:v>
                </c:pt>
                <c:pt idx="4">
                  <c:v>0.6199130767670713</c:v>
                </c:pt>
                <c:pt idx="5">
                  <c:v>0.70453556728270217</c:v>
                </c:pt>
                <c:pt idx="6">
                  <c:v>0.2067288308053051</c:v>
                </c:pt>
                <c:pt idx="7">
                  <c:v>1.0463690805784216</c:v>
                </c:pt>
                <c:pt idx="8">
                  <c:v>1.4820855998438156</c:v>
                </c:pt>
                <c:pt idx="9">
                  <c:v>0.89192464612497935</c:v>
                </c:pt>
                <c:pt idx="10">
                  <c:v>1.7326282089339489</c:v>
                </c:pt>
                <c:pt idx="11">
                  <c:v>1.1817210504683722</c:v>
                </c:pt>
                <c:pt idx="12">
                  <c:v>0.89766916045610812</c:v>
                </c:pt>
                <c:pt idx="13">
                  <c:v>1.1148061437165238</c:v>
                </c:pt>
                <c:pt idx="14">
                  <c:v>1.0680196614430824</c:v>
                </c:pt>
                <c:pt idx="15">
                  <c:v>1.151245712231874</c:v>
                </c:pt>
                <c:pt idx="16">
                  <c:v>0.8210535929607462</c:v>
                </c:pt>
                <c:pt idx="17">
                  <c:v>1.0422917050964209</c:v>
                </c:pt>
                <c:pt idx="18">
                  <c:v>0.81877854988426313</c:v>
                </c:pt>
                <c:pt idx="19">
                  <c:v>0</c:v>
                </c:pt>
                <c:pt idx="20">
                  <c:v>0</c:v>
                </c:pt>
                <c:pt idx="21">
                  <c:v>0.88793149437199614</c:v>
                </c:pt>
                <c:pt idx="22">
                  <c:v>0.95308000177018037</c:v>
                </c:pt>
                <c:pt idx="23">
                  <c:v>1.0454615987960107</c:v>
                </c:pt>
                <c:pt idx="24">
                  <c:v>0.9255113188246793</c:v>
                </c:pt>
                <c:pt idx="25">
                  <c:v>0.53996400956742874</c:v>
                </c:pt>
                <c:pt idx="26">
                  <c:v>1.1900713971574748</c:v>
                </c:pt>
                <c:pt idx="27">
                  <c:v>0.98728028844830107</c:v>
                </c:pt>
                <c:pt idx="28">
                  <c:v>1.8077327797187426</c:v>
                </c:pt>
                <c:pt idx="29">
                  <c:v>1.2441323181719846</c:v>
                </c:pt>
                <c:pt idx="30">
                  <c:v>1.0480622225109193</c:v>
                </c:pt>
                <c:pt idx="31">
                  <c:v>0.98876038353010742</c:v>
                </c:pt>
                <c:pt idx="32">
                  <c:v>0.97688963177423005</c:v>
                </c:pt>
                <c:pt idx="33">
                  <c:v>1.2804506451816464</c:v>
                </c:pt>
                <c:pt idx="34">
                  <c:v>0.91914206177867663</c:v>
                </c:pt>
                <c:pt idx="35">
                  <c:v>0</c:v>
                </c:pt>
                <c:pt idx="36">
                  <c:v>1.0898217696015899</c:v>
                </c:pt>
                <c:pt idx="37">
                  <c:v>0.75914585474269447</c:v>
                </c:pt>
                <c:pt idx="38">
                  <c:v>0</c:v>
                </c:pt>
                <c:pt idx="39">
                  <c:v>1.2911050119555469</c:v>
                </c:pt>
                <c:pt idx="40">
                  <c:v>0.94593752565943212</c:v>
                </c:pt>
                <c:pt idx="41">
                  <c:v>0.84050989034791668</c:v>
                </c:pt>
                <c:pt idx="42">
                  <c:v>1.260780505321085</c:v>
                </c:pt>
                <c:pt idx="43">
                  <c:v>0.91303370531857142</c:v>
                </c:pt>
                <c:pt idx="44">
                  <c:v>0.85467578321008597</c:v>
                </c:pt>
                <c:pt idx="45">
                  <c:v>0.90507138012116295</c:v>
                </c:pt>
                <c:pt idx="46">
                  <c:v>1.0507866173282128</c:v>
                </c:pt>
                <c:pt idx="47">
                  <c:v>0.98023801170718572</c:v>
                </c:pt>
                <c:pt idx="48">
                  <c:v>1.1709012292747603</c:v>
                </c:pt>
                <c:pt idx="49">
                  <c:v>0</c:v>
                </c:pt>
                <c:pt idx="50">
                  <c:v>1.6382168193682589</c:v>
                </c:pt>
                <c:pt idx="51">
                  <c:v>1.1930889554332618</c:v>
                </c:pt>
                <c:pt idx="52">
                  <c:v>0.98497313687402122</c:v>
                </c:pt>
                <c:pt idx="53">
                  <c:v>1.3021193343252102</c:v>
                </c:pt>
                <c:pt idx="54">
                  <c:v>1.0341055014534284</c:v>
                </c:pt>
                <c:pt idx="55">
                  <c:v>0.9579883182613762</c:v>
                </c:pt>
                <c:pt idx="56">
                  <c:v>1.3939336495608674</c:v>
                </c:pt>
                <c:pt idx="57">
                  <c:v>0.81264378195743525</c:v>
                </c:pt>
                <c:pt idx="58">
                  <c:v>1.1674060742392154</c:v>
                </c:pt>
                <c:pt idx="59">
                  <c:v>0</c:v>
                </c:pt>
                <c:pt idx="60">
                  <c:v>1.2646501588056058</c:v>
                </c:pt>
                <c:pt idx="61">
                  <c:v>0.95572680767115259</c:v>
                </c:pt>
                <c:pt idx="62">
                  <c:v>1.1391443852806999</c:v>
                </c:pt>
                <c:pt idx="63">
                  <c:v>1.3723847242401999</c:v>
                </c:pt>
                <c:pt idx="64">
                  <c:v>1.745921777975993</c:v>
                </c:pt>
                <c:pt idx="65">
                  <c:v>0.90170141143035265</c:v>
                </c:pt>
                <c:pt idx="66">
                  <c:v>1.1809660916587756</c:v>
                </c:pt>
                <c:pt idx="67">
                  <c:v>0.96738781177004307</c:v>
                </c:pt>
                <c:pt idx="68">
                  <c:v>0.69411026875212933</c:v>
                </c:pt>
                <c:pt idx="69">
                  <c:v>0.88549214184961755</c:v>
                </c:pt>
                <c:pt idx="70">
                  <c:v>0.87710708323963893</c:v>
                </c:pt>
                <c:pt idx="71">
                  <c:v>1.0520692904750675</c:v>
                </c:pt>
                <c:pt idx="72">
                  <c:v>1.0233131778236284</c:v>
                </c:pt>
                <c:pt idx="73">
                  <c:v>1.1170314212819008</c:v>
                </c:pt>
                <c:pt idx="74">
                  <c:v>1.1824849315066348</c:v>
                </c:pt>
                <c:pt idx="75">
                  <c:v>0.92000210288793993</c:v>
                </c:pt>
                <c:pt idx="76">
                  <c:v>1.301798324120983</c:v>
                </c:pt>
                <c:pt idx="77">
                  <c:v>0.79938563352822467</c:v>
                </c:pt>
                <c:pt idx="78">
                  <c:v>1.1416912503842627</c:v>
                </c:pt>
                <c:pt idx="79">
                  <c:v>1.0796577523463704</c:v>
                </c:pt>
                <c:pt idx="80">
                  <c:v>1.3061129040526498</c:v>
                </c:pt>
                <c:pt idx="81">
                  <c:v>0</c:v>
                </c:pt>
                <c:pt idx="82">
                  <c:v>0.9643676973375187</c:v>
                </c:pt>
                <c:pt idx="83">
                  <c:v>1.0705323632713253</c:v>
                </c:pt>
                <c:pt idx="84">
                  <c:v>1.2001799926554919</c:v>
                </c:pt>
                <c:pt idx="85">
                  <c:v>1.5235834946969657</c:v>
                </c:pt>
                <c:pt idx="86">
                  <c:v>0.90926082671204955</c:v>
                </c:pt>
                <c:pt idx="87">
                  <c:v>1.1343240255115121</c:v>
                </c:pt>
                <c:pt idx="88">
                  <c:v>1.1673104108027301</c:v>
                </c:pt>
                <c:pt idx="89">
                  <c:v>1.1934723518093755</c:v>
                </c:pt>
                <c:pt idx="90">
                  <c:v>1.1144248748769572</c:v>
                </c:pt>
                <c:pt idx="91">
                  <c:v>1.4641129714205203</c:v>
                </c:pt>
                <c:pt idx="92">
                  <c:v>1.2587087638212011</c:v>
                </c:pt>
                <c:pt idx="93">
                  <c:v>0.92115029669133741</c:v>
                </c:pt>
                <c:pt idx="94">
                  <c:v>0.96982305460150109</c:v>
                </c:pt>
              </c:numCache>
            </c:numRef>
          </c:val>
        </c:ser>
        <c:ser>
          <c:idx val="2"/>
          <c:order val="2"/>
          <c:tx>
            <c:strRef>
              <c:f>'AHFD hippocampi'!$BN$8</c:f>
              <c:strCache>
                <c:ptCount val="1"/>
                <c:pt idx="0">
                  <c:v>A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'AHFD hippocampi'!$BS$6:$BS$100</c:f>
                <c:numCache>
                  <c:formatCode>General</c:formatCode>
                  <c:ptCount val="95"/>
                  <c:pt idx="3">
                    <c:v>9.5665794969575293E-2</c:v>
                  </c:pt>
                  <c:pt idx="4">
                    <c:v>0.57861387217624793</c:v>
                  </c:pt>
                  <c:pt idx="5">
                    <c:v>0.1490594829989457</c:v>
                  </c:pt>
                  <c:pt idx="6">
                    <c:v>0</c:v>
                  </c:pt>
                  <c:pt idx="7">
                    <c:v>9.3189964252974447E-2</c:v>
                  </c:pt>
                  <c:pt idx="8">
                    <c:v>3.446229511714561E-2</c:v>
                  </c:pt>
                  <c:pt idx="9">
                    <c:v>0.11612361766428442</c:v>
                  </c:pt>
                  <c:pt idx="10">
                    <c:v>0.11647962404606269</c:v>
                  </c:pt>
                  <c:pt idx="11">
                    <c:v>7.9777358982397975E-2</c:v>
                  </c:pt>
                  <c:pt idx="12">
                    <c:v>4.3234406861771067E-2</c:v>
                  </c:pt>
                  <c:pt idx="13">
                    <c:v>5.0010811068621472E-2</c:v>
                  </c:pt>
                  <c:pt idx="14">
                    <c:v>2.9647036135184848E-2</c:v>
                  </c:pt>
                  <c:pt idx="15">
                    <c:v>9.5701412619667567E-2</c:v>
                  </c:pt>
                  <c:pt idx="16">
                    <c:v>0.15232141847800124</c:v>
                  </c:pt>
                  <c:pt idx="17">
                    <c:v>9.0227155229371914E-2</c:v>
                  </c:pt>
                  <c:pt idx="18">
                    <c:v>3.362564325150251E-2</c:v>
                  </c:pt>
                  <c:pt idx="19">
                    <c:v>0</c:v>
                  </c:pt>
                  <c:pt idx="20">
                    <c:v>0</c:v>
                  </c:pt>
                  <c:pt idx="21">
                    <c:v>9.2379319610536331E-2</c:v>
                  </c:pt>
                  <c:pt idx="22">
                    <c:v>0.12939217417600576</c:v>
                  </c:pt>
                  <c:pt idx="23">
                    <c:v>0.10643087593468933</c:v>
                  </c:pt>
                  <c:pt idx="24">
                    <c:v>4.3667631942881445E-2</c:v>
                  </c:pt>
                  <c:pt idx="25">
                    <c:v>0.13688969890285571</c:v>
                  </c:pt>
                  <c:pt idx="26">
                    <c:v>3.2336923840656333E-2</c:v>
                  </c:pt>
                  <c:pt idx="27">
                    <c:v>4.4298519066837239E-2</c:v>
                  </c:pt>
                  <c:pt idx="28">
                    <c:v>0.99361222038653318</c:v>
                  </c:pt>
                  <c:pt idx="29">
                    <c:v>4.3523490396263076E-2</c:v>
                  </c:pt>
                  <c:pt idx="30">
                    <c:v>5.5022126984261052E-2</c:v>
                  </c:pt>
                  <c:pt idx="31">
                    <c:v>0.15100769657198068</c:v>
                  </c:pt>
                  <c:pt idx="32">
                    <c:v>0.13339989404606317</c:v>
                  </c:pt>
                  <c:pt idx="33">
                    <c:v>0.18913683196506104</c:v>
                  </c:pt>
                  <c:pt idx="34">
                    <c:v>0.23163750803872393</c:v>
                  </c:pt>
                  <c:pt idx="35">
                    <c:v>0</c:v>
                  </c:pt>
                  <c:pt idx="36">
                    <c:v>9.6975584946571769E-2</c:v>
                  </c:pt>
                  <c:pt idx="37">
                    <c:v>8.9728548365451299E-2</c:v>
                  </c:pt>
                  <c:pt idx="38">
                    <c:v>0.27199826625772455</c:v>
                  </c:pt>
                  <c:pt idx="39">
                    <c:v>0.17037956562740464</c:v>
                  </c:pt>
                  <c:pt idx="40">
                    <c:v>1.3302690293094155</c:v>
                  </c:pt>
                  <c:pt idx="41">
                    <c:v>0.11289680001503963</c:v>
                  </c:pt>
                  <c:pt idx="42">
                    <c:v>0.12606712330347059</c:v>
                  </c:pt>
                  <c:pt idx="43">
                    <c:v>5.2650856609102778E-2</c:v>
                  </c:pt>
                  <c:pt idx="44">
                    <c:v>6.9526598827202857E-2</c:v>
                  </c:pt>
                  <c:pt idx="45">
                    <c:v>0.10452559987775323</c:v>
                  </c:pt>
                  <c:pt idx="46">
                    <c:v>4.1952184029707351E-2</c:v>
                  </c:pt>
                  <c:pt idx="47">
                    <c:v>6.6704746531463452E-2</c:v>
                  </c:pt>
                  <c:pt idx="48">
                    <c:v>9.5858864305248134E-2</c:v>
                  </c:pt>
                  <c:pt idx="49">
                    <c:v>0</c:v>
                  </c:pt>
                  <c:pt idx="50">
                    <c:v>0.25108452760560601</c:v>
                  </c:pt>
                  <c:pt idx="51">
                    <c:v>7.3979012189018423E-2</c:v>
                  </c:pt>
                  <c:pt idx="52">
                    <c:v>4.6881882882439045E-2</c:v>
                  </c:pt>
                  <c:pt idx="53">
                    <c:v>8.0215782561597421E-2</c:v>
                  </c:pt>
                  <c:pt idx="54">
                    <c:v>5.7391517884150096E-2</c:v>
                  </c:pt>
                  <c:pt idx="55">
                    <c:v>0.27705292886047062</c:v>
                  </c:pt>
                  <c:pt idx="56">
                    <c:v>4.1291717947834157E-2</c:v>
                  </c:pt>
                  <c:pt idx="57">
                    <c:v>5.6807680579459889E-2</c:v>
                  </c:pt>
                  <c:pt idx="58">
                    <c:v>0.13118303883402735</c:v>
                  </c:pt>
                  <c:pt idx="59">
                    <c:v>0</c:v>
                  </c:pt>
                  <c:pt idx="60">
                    <c:v>6.3144855609319678E-2</c:v>
                  </c:pt>
                  <c:pt idx="61">
                    <c:v>6.1897487070222031E-2</c:v>
                  </c:pt>
                  <c:pt idx="62">
                    <c:v>5.7167307191747715E-2</c:v>
                  </c:pt>
                  <c:pt idx="63">
                    <c:v>7.9994296686248426E-2</c:v>
                  </c:pt>
                  <c:pt idx="64">
                    <c:v>0.23748027428098539</c:v>
                  </c:pt>
                  <c:pt idx="65">
                    <c:v>7.1480428627177989E-2</c:v>
                  </c:pt>
                  <c:pt idx="66">
                    <c:v>0.10688064444779576</c:v>
                  </c:pt>
                  <c:pt idx="67">
                    <c:v>7.121341523100079E-2</c:v>
                  </c:pt>
                  <c:pt idx="68">
                    <c:v>0.1245246520085873</c:v>
                  </c:pt>
                  <c:pt idx="69">
                    <c:v>0.13000945938074923</c:v>
                  </c:pt>
                  <c:pt idx="70">
                    <c:v>0.2332890855237964</c:v>
                  </c:pt>
                  <c:pt idx="71">
                    <c:v>7.9769418626332106E-2</c:v>
                  </c:pt>
                  <c:pt idx="72">
                    <c:v>8.3447597274062146E-2</c:v>
                  </c:pt>
                  <c:pt idx="73">
                    <c:v>7.924180354243103E-2</c:v>
                  </c:pt>
                  <c:pt idx="74">
                    <c:v>0.12053450721534434</c:v>
                  </c:pt>
                  <c:pt idx="75">
                    <c:v>0.12319113445483319</c:v>
                  </c:pt>
                  <c:pt idx="76">
                    <c:v>9.3846351698734551E-2</c:v>
                  </c:pt>
                  <c:pt idx="77">
                    <c:v>9.3513253565201016E-2</c:v>
                  </c:pt>
                  <c:pt idx="78">
                    <c:v>2.7685318924432194E-2</c:v>
                  </c:pt>
                  <c:pt idx="79">
                    <c:v>2.6252155066653845E-2</c:v>
                  </c:pt>
                  <c:pt idx="80">
                    <c:v>0.20617593665684877</c:v>
                  </c:pt>
                  <c:pt idx="81">
                    <c:v>0</c:v>
                  </c:pt>
                  <c:pt idx="82">
                    <c:v>5.9501163228292922E-2</c:v>
                  </c:pt>
                  <c:pt idx="83">
                    <c:v>0.12522420288655176</c:v>
                  </c:pt>
                  <c:pt idx="84">
                    <c:v>0.15558510623721092</c:v>
                  </c:pt>
                  <c:pt idx="85">
                    <c:v>0.15498672002196234</c:v>
                  </c:pt>
                  <c:pt idx="86">
                    <c:v>5.9306136025981455E-2</c:v>
                  </c:pt>
                  <c:pt idx="87">
                    <c:v>5.7662028184714137E-2</c:v>
                  </c:pt>
                  <c:pt idx="88">
                    <c:v>4.5417610025052492E-2</c:v>
                  </c:pt>
                  <c:pt idx="89">
                    <c:v>7.1913647812156437E-2</c:v>
                  </c:pt>
                  <c:pt idx="90">
                    <c:v>8.0495532352831592E-2</c:v>
                  </c:pt>
                  <c:pt idx="91">
                    <c:v>4.1086002899872465E-2</c:v>
                  </c:pt>
                  <c:pt idx="92">
                    <c:v>0.12849126320574802</c:v>
                  </c:pt>
                  <c:pt idx="93">
                    <c:v>7.6407745926991011E-2</c:v>
                  </c:pt>
                  <c:pt idx="94">
                    <c:v>3.2842157405620326E-2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0</c:v>
                </c:pt>
              </c:numLit>
            </c:minus>
          </c:errBars>
          <c:cat>
            <c:strRef>
              <c:f>'AHFD hippocampi'!$BK$6:$BK$100</c:f>
              <c:strCache>
                <c:ptCount val="95"/>
                <c:pt idx="3">
                  <c:v>Fga-Mm00802584_m1</c:v>
                </c:pt>
                <c:pt idx="4">
                  <c:v>Plg-Mm01312967_m1</c:v>
                </c:pt>
                <c:pt idx="5">
                  <c:v>Serpinc1-Mm00446573_m1</c:v>
                </c:pt>
                <c:pt idx="6">
                  <c:v>Prl-Mm00599950_m1</c:v>
                </c:pt>
                <c:pt idx="7">
                  <c:v>Mmp2-Mm00439498_m1</c:v>
                </c:pt>
                <c:pt idx="8">
                  <c:v>Ang-Mm00833184_s1</c:v>
                </c:pt>
                <c:pt idx="9">
                  <c:v>Angpt1-Mm00456503_m1</c:v>
                </c:pt>
                <c:pt idx="10">
                  <c:v>Angpt2-Mm00545822_m1</c:v>
                </c:pt>
                <c:pt idx="11">
                  <c:v>Cxcl12-Mm00445553_m1</c:v>
                </c:pt>
                <c:pt idx="12">
                  <c:v>Edil3-Mm01291247_m1</c:v>
                </c:pt>
                <c:pt idx="13">
                  <c:v>Ephb2-Mm01181021_m1</c:v>
                </c:pt>
                <c:pt idx="14">
                  <c:v>Fgf1-Mm00438906_m1</c:v>
                </c:pt>
                <c:pt idx="15">
                  <c:v>Fgf2-Mm00433287_m1</c:v>
                </c:pt>
                <c:pt idx="16">
                  <c:v>Fgf4-Mm03053741_s1</c:v>
                </c:pt>
                <c:pt idx="17">
                  <c:v>Fst-Mm00514982_m1</c:v>
                </c:pt>
                <c:pt idx="18">
                  <c:v>Hgf-Mm01135193_m1</c:v>
                </c:pt>
                <c:pt idx="19">
                  <c:v>Cxcl15-Mm00441263_m1</c:v>
                </c:pt>
                <c:pt idx="20">
                  <c:v>Lep-Mm00434759_m1</c:v>
                </c:pt>
                <c:pt idx="21">
                  <c:v>Mdk-Mm00440280_g1</c:v>
                </c:pt>
                <c:pt idx="22">
                  <c:v>Tymp-Mm01301808_m1</c:v>
                </c:pt>
                <c:pt idx="23">
                  <c:v>Pdgfb-Mm00440677_m1</c:v>
                </c:pt>
                <c:pt idx="24">
                  <c:v>Ptn-Mm01132688_m1</c:v>
                </c:pt>
                <c:pt idx="25">
                  <c:v>Prok1-Mm01204733_m1</c:v>
                </c:pt>
                <c:pt idx="26">
                  <c:v>Tgfa-Mm00446232_m1</c:v>
                </c:pt>
                <c:pt idx="27">
                  <c:v>Tgfb1-Mm01178820_m1</c:v>
                </c:pt>
                <c:pt idx="28">
                  <c:v>Tnf-Mm00443260_g1</c:v>
                </c:pt>
                <c:pt idx="29">
                  <c:v>Vegfa-Mm01281449_m1</c:v>
                </c:pt>
                <c:pt idx="30">
                  <c:v>Vegfb-Mm00442102_m1</c:v>
                </c:pt>
                <c:pt idx="31">
                  <c:v>Vegfc-Mm00437310_m1</c:v>
                </c:pt>
                <c:pt idx="32">
                  <c:v>Ctgf-Mm01192932_g1</c:v>
                </c:pt>
                <c:pt idx="33">
                  <c:v>Fbln5-Mm00488601_m1</c:v>
                </c:pt>
                <c:pt idx="34">
                  <c:v>Thbs1-Mm00449032_g1</c:v>
                </c:pt>
                <c:pt idx="35">
                  <c:v>Tnfsf15-Mm00770031_m1</c:v>
                </c:pt>
                <c:pt idx="36">
                  <c:v>Itga4-Mm01277951_m1</c:v>
                </c:pt>
                <c:pt idx="37">
                  <c:v>Ifnb1-Mm00439552_s1</c:v>
                </c:pt>
                <c:pt idx="38">
                  <c:v>Ifng-Mm01168134_m1</c:v>
                </c:pt>
                <c:pt idx="39">
                  <c:v>Cxcl10-Mm00445235_m1</c:v>
                </c:pt>
                <c:pt idx="40">
                  <c:v>Il12a-Mm00434165_m1</c:v>
                </c:pt>
                <c:pt idx="41">
                  <c:v>Serpinf1-Mm00441270_m1</c:v>
                </c:pt>
                <c:pt idx="42">
                  <c:v>Pf4-Mm00451315_g1</c:v>
                </c:pt>
                <c:pt idx="43">
                  <c:v>Vash1-Mm00616592_m1</c:v>
                </c:pt>
                <c:pt idx="44">
                  <c:v>Adamts1-Mm00477355_m1</c:v>
                </c:pt>
                <c:pt idx="45">
                  <c:v>Angptl1-Mm01291815_m1</c:v>
                </c:pt>
                <c:pt idx="46">
                  <c:v>Amot-Mm00462731_m1</c:v>
                </c:pt>
                <c:pt idx="47">
                  <c:v>Cd44-Mm01277163_m1</c:v>
                </c:pt>
                <c:pt idx="48">
                  <c:v>Cdh5-Mm00486938_m1</c:v>
                </c:pt>
                <c:pt idx="49">
                  <c:v>Cxcl2-Mm00436450_m1</c:v>
                </c:pt>
                <c:pt idx="50">
                  <c:v>Serpinb5-Mm00436763_m1</c:v>
                </c:pt>
                <c:pt idx="51">
                  <c:v>Flt1-Mm00438980_m1</c:v>
                </c:pt>
                <c:pt idx="52">
                  <c:v>Sema3f-Mm00441325_m1</c:v>
                </c:pt>
                <c:pt idx="53">
                  <c:v>Tek-Mm00443243_m1</c:v>
                </c:pt>
                <c:pt idx="54">
                  <c:v>Tie1-Mm00441786_m1</c:v>
                </c:pt>
                <c:pt idx="55">
                  <c:v>Tnmd-Mm00491594_m1</c:v>
                </c:pt>
                <c:pt idx="56">
                  <c:v>Timp2-Mm00441825_m1</c:v>
                </c:pt>
                <c:pt idx="57">
                  <c:v>Timp3-Mm00441826_m1</c:v>
                </c:pt>
                <c:pt idx="58">
                  <c:v>Angptl2-Mm00507897_m1</c:v>
                </c:pt>
                <c:pt idx="59">
                  <c:v>Angptl3-Mm01259877_m1</c:v>
                </c:pt>
                <c:pt idx="60">
                  <c:v>Ceacam1-Mm04204476_m1</c:v>
                </c:pt>
                <c:pt idx="61">
                  <c:v>Hey1-Mm00468865_m1</c:v>
                </c:pt>
                <c:pt idx="62">
                  <c:v>Itgav-Mm00434486_m1</c:v>
                </c:pt>
                <c:pt idx="63">
                  <c:v>Pecam1-Mm01242584_m1</c:v>
                </c:pt>
                <c:pt idx="64">
                  <c:v>Lyve1-Mm00475056_m1</c:v>
                </c:pt>
                <c:pt idx="65">
                  <c:v>Tnni1-Mm00502426_m1</c:v>
                </c:pt>
                <c:pt idx="66">
                  <c:v>Nrp2-Mm00803099_m1</c:v>
                </c:pt>
                <c:pt idx="67">
                  <c:v>Kdr-Mm01222421_m1</c:v>
                </c:pt>
                <c:pt idx="68">
                  <c:v>Enpp2-Mm00516572_m1</c:v>
                </c:pt>
                <c:pt idx="69">
                  <c:v>Figf-Mm00438963_m1</c:v>
                </c:pt>
                <c:pt idx="70">
                  <c:v>Foxc2-Mm00546194_s1</c:v>
                </c:pt>
                <c:pt idx="71">
                  <c:v>Col4a1-Mm01210125_m1</c:v>
                </c:pt>
                <c:pt idx="72">
                  <c:v>Col4a2-Mm00802386_m1</c:v>
                </c:pt>
                <c:pt idx="73">
                  <c:v>Col15a1-Mm00456584_m1</c:v>
                </c:pt>
                <c:pt idx="74">
                  <c:v>Hspg2-Mm01181173_g1</c:v>
                </c:pt>
                <c:pt idx="75">
                  <c:v>Col18a1-Mm00487131_m1</c:v>
                </c:pt>
                <c:pt idx="76">
                  <c:v>Fn1-Mm01256744_m1</c:v>
                </c:pt>
                <c:pt idx="77">
                  <c:v>Col4a3-Mm00483669_m1</c:v>
                </c:pt>
                <c:pt idx="78">
                  <c:v>Bai1-Mm00558144_m1</c:v>
                </c:pt>
                <c:pt idx="79">
                  <c:v>Chga-Mm00514341_m1</c:v>
                </c:pt>
                <c:pt idx="80">
                  <c:v>Angpt4-Mm00507766_m1</c:v>
                </c:pt>
                <c:pt idx="81">
                  <c:v>Csf3-Mm00438335_g1</c:v>
                </c:pt>
                <c:pt idx="82">
                  <c:v>Grn-Mm01245914_g1</c:v>
                </c:pt>
                <c:pt idx="83">
                  <c:v>Thbs2-Mm01279240_m1</c:v>
                </c:pt>
                <c:pt idx="84">
                  <c:v>Lect1-Mm00495291_m1</c:v>
                </c:pt>
                <c:pt idx="85">
                  <c:v>Angptl4-Mm00480431_m1</c:v>
                </c:pt>
                <c:pt idx="86">
                  <c:v>Itgb3-Mm00443980_m1</c:v>
                </c:pt>
                <c:pt idx="87">
                  <c:v>Pdgfra-Mm00440701_m1</c:v>
                </c:pt>
                <c:pt idx="88">
                  <c:v>Pdgfrb-Mm00435546_m1</c:v>
                </c:pt>
                <c:pt idx="89">
                  <c:v>Flt4-Mm01292604_m1</c:v>
                </c:pt>
                <c:pt idx="90">
                  <c:v>Nrp1-Mm00435379_m1</c:v>
                </c:pt>
                <c:pt idx="91">
                  <c:v>S1pr1-Mm02619656_s1</c:v>
                </c:pt>
                <c:pt idx="92">
                  <c:v>Prox1-Mm00435969_m1</c:v>
                </c:pt>
                <c:pt idx="93">
                  <c:v>Mmp9-Mm00442991_m1</c:v>
                </c:pt>
                <c:pt idx="94">
                  <c:v>Hif1a-Mm00468869_m1</c:v>
                </c:pt>
              </c:strCache>
            </c:strRef>
          </c:cat>
          <c:val>
            <c:numRef>
              <c:f>'AHFD hippocampi'!$BN$6:$BN$100</c:f>
              <c:numCache>
                <c:formatCode>0%</c:formatCode>
                <c:ptCount val="95"/>
                <c:pt idx="2" formatCode="General">
                  <c:v>0</c:v>
                </c:pt>
                <c:pt idx="3">
                  <c:v>0.93453087470931007</c:v>
                </c:pt>
                <c:pt idx="4">
                  <c:v>2.2123357073451717</c:v>
                </c:pt>
                <c:pt idx="5">
                  <c:v>1.1711762827847445</c:v>
                </c:pt>
                <c:pt idx="6">
                  <c:v>0</c:v>
                </c:pt>
                <c:pt idx="7">
                  <c:v>1.1511781606895022</c:v>
                </c:pt>
                <c:pt idx="8">
                  <c:v>1.6556082852337468</c:v>
                </c:pt>
                <c:pt idx="9">
                  <c:v>0.97288779470431408</c:v>
                </c:pt>
                <c:pt idx="10">
                  <c:v>1.6268743990271377</c:v>
                </c:pt>
                <c:pt idx="11">
                  <c:v>1.2192935485238781</c:v>
                </c:pt>
                <c:pt idx="12">
                  <c:v>1.0048955441327221</c:v>
                </c:pt>
                <c:pt idx="13">
                  <c:v>0.83010632450930277</c:v>
                </c:pt>
                <c:pt idx="14">
                  <c:v>1.0731280371403369</c:v>
                </c:pt>
                <c:pt idx="15">
                  <c:v>1.0467203334174304</c:v>
                </c:pt>
                <c:pt idx="16">
                  <c:v>0.99227142124067513</c:v>
                </c:pt>
                <c:pt idx="17">
                  <c:v>0.86844398826560765</c:v>
                </c:pt>
                <c:pt idx="18">
                  <c:v>1.133505205046786</c:v>
                </c:pt>
                <c:pt idx="19">
                  <c:v>0</c:v>
                </c:pt>
                <c:pt idx="20">
                  <c:v>0</c:v>
                </c:pt>
                <c:pt idx="21">
                  <c:v>0.73992757450739366</c:v>
                </c:pt>
                <c:pt idx="22">
                  <c:v>0.70963040926593746</c:v>
                </c:pt>
                <c:pt idx="23">
                  <c:v>0.87121492672620526</c:v>
                </c:pt>
                <c:pt idx="24">
                  <c:v>0.84041644766805002</c:v>
                </c:pt>
                <c:pt idx="25">
                  <c:v>1.1192967216599716</c:v>
                </c:pt>
                <c:pt idx="26">
                  <c:v>1.0401583496033948</c:v>
                </c:pt>
                <c:pt idx="27">
                  <c:v>1.143965981867382</c:v>
                </c:pt>
                <c:pt idx="28">
                  <c:v>4.7776485795466224</c:v>
                </c:pt>
                <c:pt idx="29">
                  <c:v>0.94331133837056891</c:v>
                </c:pt>
                <c:pt idx="30">
                  <c:v>1.1471065034645302</c:v>
                </c:pt>
                <c:pt idx="31">
                  <c:v>1.1745800251719309</c:v>
                </c:pt>
                <c:pt idx="32">
                  <c:v>1.2802614872807152</c:v>
                </c:pt>
                <c:pt idx="33">
                  <c:v>2.1768434175914453</c:v>
                </c:pt>
                <c:pt idx="34">
                  <c:v>1.4229570213079505</c:v>
                </c:pt>
                <c:pt idx="35">
                  <c:v>0</c:v>
                </c:pt>
                <c:pt idx="36">
                  <c:v>1.045744460823234</c:v>
                </c:pt>
                <c:pt idx="37">
                  <c:v>0.72090922697136417</c:v>
                </c:pt>
                <c:pt idx="38">
                  <c:v>2.528459426262347</c:v>
                </c:pt>
                <c:pt idx="39">
                  <c:v>1.5760216870712604</c:v>
                </c:pt>
                <c:pt idx="40">
                  <c:v>3.30146957799895</c:v>
                </c:pt>
                <c:pt idx="41">
                  <c:v>1.0798541660421765</c:v>
                </c:pt>
                <c:pt idx="42">
                  <c:v>1.3052315318958205</c:v>
                </c:pt>
                <c:pt idx="43">
                  <c:v>0.83496125266421872</c:v>
                </c:pt>
                <c:pt idx="44">
                  <c:v>0.90519293771590414</c:v>
                </c:pt>
                <c:pt idx="45">
                  <c:v>1.043112088715392</c:v>
                </c:pt>
                <c:pt idx="46">
                  <c:v>0.95079813940570035</c:v>
                </c:pt>
                <c:pt idx="47">
                  <c:v>1.0867784990900522</c:v>
                </c:pt>
                <c:pt idx="48">
                  <c:v>1.1807511358199405</c:v>
                </c:pt>
                <c:pt idx="49">
                  <c:v>0</c:v>
                </c:pt>
                <c:pt idx="50">
                  <c:v>1.2811917856361468</c:v>
                </c:pt>
                <c:pt idx="51">
                  <c:v>1.0374218046050714</c:v>
                </c:pt>
                <c:pt idx="52">
                  <c:v>1.0713508275965959</c:v>
                </c:pt>
                <c:pt idx="53">
                  <c:v>1.1033344650707297</c:v>
                </c:pt>
                <c:pt idx="54">
                  <c:v>0.97325460716928514</c:v>
                </c:pt>
                <c:pt idx="55">
                  <c:v>1.4914392534288163</c:v>
                </c:pt>
                <c:pt idx="56">
                  <c:v>1.3357370446043588</c:v>
                </c:pt>
                <c:pt idx="57">
                  <c:v>1.0492995834380354</c:v>
                </c:pt>
                <c:pt idx="58">
                  <c:v>0.93860250101103426</c:v>
                </c:pt>
                <c:pt idx="59">
                  <c:v>0</c:v>
                </c:pt>
                <c:pt idx="60">
                  <c:v>1.024932608562052</c:v>
                </c:pt>
                <c:pt idx="61">
                  <c:v>0.98683282845038267</c:v>
                </c:pt>
                <c:pt idx="62">
                  <c:v>1.1381909264321857</c:v>
                </c:pt>
                <c:pt idx="63">
                  <c:v>1.4671351719094556</c:v>
                </c:pt>
                <c:pt idx="64">
                  <c:v>2.3717204694710481</c:v>
                </c:pt>
                <c:pt idx="65">
                  <c:v>1.3305973082477931</c:v>
                </c:pt>
                <c:pt idx="66">
                  <c:v>1.1551878966341451</c:v>
                </c:pt>
                <c:pt idx="67">
                  <c:v>1.0462748171329381</c:v>
                </c:pt>
                <c:pt idx="68">
                  <c:v>0.46061565209397726</c:v>
                </c:pt>
                <c:pt idx="69">
                  <c:v>1.1806230719496891</c:v>
                </c:pt>
                <c:pt idx="70">
                  <c:v>1.1792262490505088</c:v>
                </c:pt>
                <c:pt idx="71">
                  <c:v>1.1148694665640955</c:v>
                </c:pt>
                <c:pt idx="72">
                  <c:v>0.8655443561944427</c:v>
                </c:pt>
                <c:pt idx="73">
                  <c:v>0.95901895288054007</c:v>
                </c:pt>
                <c:pt idx="74">
                  <c:v>1.3011689305691074</c:v>
                </c:pt>
                <c:pt idx="75">
                  <c:v>1.0311278575204335</c:v>
                </c:pt>
                <c:pt idx="76">
                  <c:v>1.3363716407435193</c:v>
                </c:pt>
                <c:pt idx="77">
                  <c:v>0.50416182121520769</c:v>
                </c:pt>
                <c:pt idx="78">
                  <c:v>0.81086832089850758</c:v>
                </c:pt>
                <c:pt idx="79">
                  <c:v>0.91794260325445853</c:v>
                </c:pt>
                <c:pt idx="80">
                  <c:v>0.86054832323971631</c:v>
                </c:pt>
                <c:pt idx="81">
                  <c:v>0</c:v>
                </c:pt>
                <c:pt idx="82">
                  <c:v>1.0620551174940183</c:v>
                </c:pt>
                <c:pt idx="83">
                  <c:v>1.1515584333408706</c:v>
                </c:pt>
                <c:pt idx="84">
                  <c:v>1.2413859396861953</c:v>
                </c:pt>
                <c:pt idx="85">
                  <c:v>0.97030232857263388</c:v>
                </c:pt>
                <c:pt idx="86">
                  <c:v>1.0836424302879755</c:v>
                </c:pt>
                <c:pt idx="87">
                  <c:v>1.0469636476917223</c:v>
                </c:pt>
                <c:pt idx="88">
                  <c:v>1.217696989361347</c:v>
                </c:pt>
                <c:pt idx="89">
                  <c:v>0.97510893819823063</c:v>
                </c:pt>
                <c:pt idx="90">
                  <c:v>0.78581439381149298</c:v>
                </c:pt>
                <c:pt idx="91">
                  <c:v>0.8085178918972673</c:v>
                </c:pt>
                <c:pt idx="92">
                  <c:v>0.73279396459374246</c:v>
                </c:pt>
                <c:pt idx="93">
                  <c:v>0.96289583055646399</c:v>
                </c:pt>
                <c:pt idx="94">
                  <c:v>0.95024522506174114</c:v>
                </c:pt>
              </c:numCache>
            </c:numRef>
          </c:val>
        </c:ser>
        <c:ser>
          <c:idx val="3"/>
          <c:order val="3"/>
          <c:tx>
            <c:strRef>
              <c:f>'AHFD hippocampi'!$BO$8</c:f>
              <c:strCache>
                <c:ptCount val="1"/>
                <c:pt idx="0">
                  <c:v>AHFD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'AHFD hippocampi'!$BT$6:$BT$100</c:f>
                <c:numCache>
                  <c:formatCode>General</c:formatCode>
                  <c:ptCount val="95"/>
                  <c:pt idx="3">
                    <c:v>0.13572447715359984</c:v>
                  </c:pt>
                  <c:pt idx="4">
                    <c:v>0.22154681979145074</c:v>
                  </c:pt>
                  <c:pt idx="5">
                    <c:v>0.19487094231979232</c:v>
                  </c:pt>
                  <c:pt idx="6">
                    <c:v>0</c:v>
                  </c:pt>
                  <c:pt idx="7">
                    <c:v>0.157997281344051</c:v>
                  </c:pt>
                  <c:pt idx="8">
                    <c:v>0.17871169335619902</c:v>
                  </c:pt>
                  <c:pt idx="9">
                    <c:v>6.3306847019938398E-2</c:v>
                  </c:pt>
                  <c:pt idx="10">
                    <c:v>0.18639914512743763</c:v>
                  </c:pt>
                  <c:pt idx="11">
                    <c:v>6.3159844214777827E-2</c:v>
                  </c:pt>
                  <c:pt idx="12">
                    <c:v>3.9010593109884167E-2</c:v>
                  </c:pt>
                  <c:pt idx="13">
                    <c:v>3.3192521355781809E-2</c:v>
                  </c:pt>
                  <c:pt idx="14">
                    <c:v>3.1059525147967608E-2</c:v>
                  </c:pt>
                  <c:pt idx="15">
                    <c:v>0.10280029088723713</c:v>
                  </c:pt>
                  <c:pt idx="16">
                    <c:v>7.3768125906901308E-2</c:v>
                  </c:pt>
                  <c:pt idx="17">
                    <c:v>0.11435644524547789</c:v>
                  </c:pt>
                  <c:pt idx="18">
                    <c:v>4.8274607081131578E-2</c:v>
                  </c:pt>
                  <c:pt idx="19">
                    <c:v>0</c:v>
                  </c:pt>
                  <c:pt idx="20">
                    <c:v>0</c:v>
                  </c:pt>
                  <c:pt idx="21">
                    <c:v>0.19574833037440634</c:v>
                  </c:pt>
                  <c:pt idx="22">
                    <c:v>9.5501731446152149E-2</c:v>
                  </c:pt>
                  <c:pt idx="23">
                    <c:v>8.6572718777306337E-2</c:v>
                  </c:pt>
                  <c:pt idx="24">
                    <c:v>0</c:v>
                  </c:pt>
                  <c:pt idx="25">
                    <c:v>5.4981439726883713E-2</c:v>
                  </c:pt>
                  <c:pt idx="26">
                    <c:v>3.9616240859735488E-2</c:v>
                  </c:pt>
                  <c:pt idx="27">
                    <c:v>3.8291357930823451E-2</c:v>
                  </c:pt>
                  <c:pt idx="28">
                    <c:v>1.1715531644896267</c:v>
                  </c:pt>
                  <c:pt idx="29">
                    <c:v>2.8820282112306125E-2</c:v>
                  </c:pt>
                  <c:pt idx="30">
                    <c:v>1.9376149023103313E-2</c:v>
                  </c:pt>
                  <c:pt idx="31">
                    <c:v>4.826869917662982E-2</c:v>
                  </c:pt>
                  <c:pt idx="32">
                    <c:v>9.9626032686584085E-2</c:v>
                  </c:pt>
                  <c:pt idx="33">
                    <c:v>0.35095680253166417</c:v>
                  </c:pt>
                  <c:pt idx="34">
                    <c:v>0.13856813894473938</c:v>
                  </c:pt>
                  <c:pt idx="35">
                    <c:v>0</c:v>
                  </c:pt>
                  <c:pt idx="36">
                    <c:v>5.9388058170602422E-2</c:v>
                  </c:pt>
                  <c:pt idx="37">
                    <c:v>8.1646582185814623E-2</c:v>
                  </c:pt>
                  <c:pt idx="38">
                    <c:v>0.10213578171253726</c:v>
                  </c:pt>
                  <c:pt idx="39">
                    <c:v>0.27175284668075234</c:v>
                  </c:pt>
                  <c:pt idx="40">
                    <c:v>0.34157738243770358</c:v>
                  </c:pt>
                  <c:pt idx="41">
                    <c:v>7.0557192961722415E-2</c:v>
                  </c:pt>
                  <c:pt idx="42">
                    <c:v>0.13620543940736896</c:v>
                  </c:pt>
                  <c:pt idx="43">
                    <c:v>7.2891450658437065E-2</c:v>
                  </c:pt>
                  <c:pt idx="44">
                    <c:v>9.2062130028956163E-2</c:v>
                  </c:pt>
                  <c:pt idx="45">
                    <c:v>0.1194021173206414</c:v>
                  </c:pt>
                  <c:pt idx="46">
                    <c:v>4.2688709218569189E-2</c:v>
                  </c:pt>
                  <c:pt idx="47">
                    <c:v>7.2877564812841508E-2</c:v>
                  </c:pt>
                  <c:pt idx="48">
                    <c:v>5.4138929445242193E-2</c:v>
                  </c:pt>
                  <c:pt idx="49">
                    <c:v>0</c:v>
                  </c:pt>
                  <c:pt idx="50">
                    <c:v>0.18272029049746677</c:v>
                  </c:pt>
                  <c:pt idx="51">
                    <c:v>6.8326810436484711E-2</c:v>
                  </c:pt>
                  <c:pt idx="52">
                    <c:v>0.12042565461771716</c:v>
                  </c:pt>
                  <c:pt idx="53">
                    <c:v>3.4513479121908622E-2</c:v>
                  </c:pt>
                  <c:pt idx="54">
                    <c:v>7.4677808478046365E-2</c:v>
                  </c:pt>
                  <c:pt idx="55">
                    <c:v>4.455450119552002E-2</c:v>
                  </c:pt>
                  <c:pt idx="56">
                    <c:v>6.007994207775362E-2</c:v>
                  </c:pt>
                  <c:pt idx="57">
                    <c:v>6.2815737412948866E-2</c:v>
                  </c:pt>
                  <c:pt idx="58">
                    <c:v>0.29655548649193253</c:v>
                  </c:pt>
                  <c:pt idx="59">
                    <c:v>0</c:v>
                  </c:pt>
                  <c:pt idx="60">
                    <c:v>0.13072561711414749</c:v>
                  </c:pt>
                  <c:pt idx="61">
                    <c:v>4.5198960619731374E-2</c:v>
                  </c:pt>
                  <c:pt idx="62">
                    <c:v>0.12505934463669138</c:v>
                  </c:pt>
                  <c:pt idx="63">
                    <c:v>0.13002462506967308</c:v>
                  </c:pt>
                  <c:pt idx="64">
                    <c:v>0.22469934643844933</c:v>
                  </c:pt>
                  <c:pt idx="65">
                    <c:v>6.747370840943992E-2</c:v>
                  </c:pt>
                  <c:pt idx="66">
                    <c:v>0.10395253988917</c:v>
                  </c:pt>
                  <c:pt idx="67">
                    <c:v>7.426867797346326E-2</c:v>
                  </c:pt>
                  <c:pt idx="68">
                    <c:v>0.27127570537442491</c:v>
                  </c:pt>
                  <c:pt idx="69">
                    <c:v>8.4378584429205525E-2</c:v>
                  </c:pt>
                  <c:pt idx="70">
                    <c:v>0.18563727610661937</c:v>
                  </c:pt>
                  <c:pt idx="71">
                    <c:v>9.166468982361925E-2</c:v>
                  </c:pt>
                  <c:pt idx="72">
                    <c:v>6.4936163329992205E-2</c:v>
                  </c:pt>
                  <c:pt idx="73">
                    <c:v>5.9716674961011837E-2</c:v>
                  </c:pt>
                  <c:pt idx="74">
                    <c:v>0.16375168269679413</c:v>
                  </c:pt>
                  <c:pt idx="75">
                    <c:v>0.19733668708379945</c:v>
                  </c:pt>
                  <c:pt idx="76">
                    <c:v>7.4269212257962389E-2</c:v>
                  </c:pt>
                  <c:pt idx="77">
                    <c:v>0.29238151213515501</c:v>
                  </c:pt>
                  <c:pt idx="78">
                    <c:v>4.9089792812337378E-2</c:v>
                  </c:pt>
                  <c:pt idx="79">
                    <c:v>3.6282762243579431E-2</c:v>
                  </c:pt>
                  <c:pt idx="80">
                    <c:v>0.12977403621664285</c:v>
                  </c:pt>
                  <c:pt idx="81">
                    <c:v>0</c:v>
                  </c:pt>
                  <c:pt idx="82">
                    <c:v>5.6004734964747796E-2</c:v>
                  </c:pt>
                  <c:pt idx="83">
                    <c:v>0.11837155320819134</c:v>
                  </c:pt>
                  <c:pt idx="84">
                    <c:v>5.630006125028654E-2</c:v>
                  </c:pt>
                  <c:pt idx="85">
                    <c:v>0.11073596849450322</c:v>
                  </c:pt>
                  <c:pt idx="86">
                    <c:v>3.6304580910581745E-2</c:v>
                  </c:pt>
                  <c:pt idx="87">
                    <c:v>8.3559312161550131E-2</c:v>
                  </c:pt>
                  <c:pt idx="88">
                    <c:v>4.0562874880193805E-2</c:v>
                  </c:pt>
                  <c:pt idx="89">
                    <c:v>7.7269790333515595E-2</c:v>
                  </c:pt>
                  <c:pt idx="90">
                    <c:v>7.4446845787317695E-2</c:v>
                  </c:pt>
                  <c:pt idx="91">
                    <c:v>0.2812723873277726</c:v>
                  </c:pt>
                  <c:pt idx="92">
                    <c:v>8.4313917628547105E-2</c:v>
                  </c:pt>
                  <c:pt idx="93">
                    <c:v>0.11876520334373818</c:v>
                  </c:pt>
                  <c:pt idx="94">
                    <c:v>4.4542335953407203E-2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0</c:v>
                </c:pt>
              </c:numLit>
            </c:minus>
          </c:errBars>
          <c:cat>
            <c:strRef>
              <c:f>'AHFD hippocampi'!$BK$6:$BK$100</c:f>
              <c:strCache>
                <c:ptCount val="95"/>
                <c:pt idx="3">
                  <c:v>Fga-Mm00802584_m1</c:v>
                </c:pt>
                <c:pt idx="4">
                  <c:v>Plg-Mm01312967_m1</c:v>
                </c:pt>
                <c:pt idx="5">
                  <c:v>Serpinc1-Mm00446573_m1</c:v>
                </c:pt>
                <c:pt idx="6">
                  <c:v>Prl-Mm00599950_m1</c:v>
                </c:pt>
                <c:pt idx="7">
                  <c:v>Mmp2-Mm00439498_m1</c:v>
                </c:pt>
                <c:pt idx="8">
                  <c:v>Ang-Mm00833184_s1</c:v>
                </c:pt>
                <c:pt idx="9">
                  <c:v>Angpt1-Mm00456503_m1</c:v>
                </c:pt>
                <c:pt idx="10">
                  <c:v>Angpt2-Mm00545822_m1</c:v>
                </c:pt>
                <c:pt idx="11">
                  <c:v>Cxcl12-Mm00445553_m1</c:v>
                </c:pt>
                <c:pt idx="12">
                  <c:v>Edil3-Mm01291247_m1</c:v>
                </c:pt>
                <c:pt idx="13">
                  <c:v>Ephb2-Mm01181021_m1</c:v>
                </c:pt>
                <c:pt idx="14">
                  <c:v>Fgf1-Mm00438906_m1</c:v>
                </c:pt>
                <c:pt idx="15">
                  <c:v>Fgf2-Mm00433287_m1</c:v>
                </c:pt>
                <c:pt idx="16">
                  <c:v>Fgf4-Mm03053741_s1</c:v>
                </c:pt>
                <c:pt idx="17">
                  <c:v>Fst-Mm00514982_m1</c:v>
                </c:pt>
                <c:pt idx="18">
                  <c:v>Hgf-Mm01135193_m1</c:v>
                </c:pt>
                <c:pt idx="19">
                  <c:v>Cxcl15-Mm00441263_m1</c:v>
                </c:pt>
                <c:pt idx="20">
                  <c:v>Lep-Mm00434759_m1</c:v>
                </c:pt>
                <c:pt idx="21">
                  <c:v>Mdk-Mm00440280_g1</c:v>
                </c:pt>
                <c:pt idx="22">
                  <c:v>Tymp-Mm01301808_m1</c:v>
                </c:pt>
                <c:pt idx="23">
                  <c:v>Pdgfb-Mm00440677_m1</c:v>
                </c:pt>
                <c:pt idx="24">
                  <c:v>Ptn-Mm01132688_m1</c:v>
                </c:pt>
                <c:pt idx="25">
                  <c:v>Prok1-Mm01204733_m1</c:v>
                </c:pt>
                <c:pt idx="26">
                  <c:v>Tgfa-Mm00446232_m1</c:v>
                </c:pt>
                <c:pt idx="27">
                  <c:v>Tgfb1-Mm01178820_m1</c:v>
                </c:pt>
                <c:pt idx="28">
                  <c:v>Tnf-Mm00443260_g1</c:v>
                </c:pt>
                <c:pt idx="29">
                  <c:v>Vegfa-Mm01281449_m1</c:v>
                </c:pt>
                <c:pt idx="30">
                  <c:v>Vegfb-Mm00442102_m1</c:v>
                </c:pt>
                <c:pt idx="31">
                  <c:v>Vegfc-Mm00437310_m1</c:v>
                </c:pt>
                <c:pt idx="32">
                  <c:v>Ctgf-Mm01192932_g1</c:v>
                </c:pt>
                <c:pt idx="33">
                  <c:v>Fbln5-Mm00488601_m1</c:v>
                </c:pt>
                <c:pt idx="34">
                  <c:v>Thbs1-Mm00449032_g1</c:v>
                </c:pt>
                <c:pt idx="35">
                  <c:v>Tnfsf15-Mm00770031_m1</c:v>
                </c:pt>
                <c:pt idx="36">
                  <c:v>Itga4-Mm01277951_m1</c:v>
                </c:pt>
                <c:pt idx="37">
                  <c:v>Ifnb1-Mm00439552_s1</c:v>
                </c:pt>
                <c:pt idx="38">
                  <c:v>Ifng-Mm01168134_m1</c:v>
                </c:pt>
                <c:pt idx="39">
                  <c:v>Cxcl10-Mm00445235_m1</c:v>
                </c:pt>
                <c:pt idx="40">
                  <c:v>Il12a-Mm00434165_m1</c:v>
                </c:pt>
                <c:pt idx="41">
                  <c:v>Serpinf1-Mm00441270_m1</c:v>
                </c:pt>
                <c:pt idx="42">
                  <c:v>Pf4-Mm00451315_g1</c:v>
                </c:pt>
                <c:pt idx="43">
                  <c:v>Vash1-Mm00616592_m1</c:v>
                </c:pt>
                <c:pt idx="44">
                  <c:v>Adamts1-Mm00477355_m1</c:v>
                </c:pt>
                <c:pt idx="45">
                  <c:v>Angptl1-Mm01291815_m1</c:v>
                </c:pt>
                <c:pt idx="46">
                  <c:v>Amot-Mm00462731_m1</c:v>
                </c:pt>
                <c:pt idx="47">
                  <c:v>Cd44-Mm01277163_m1</c:v>
                </c:pt>
                <c:pt idx="48">
                  <c:v>Cdh5-Mm00486938_m1</c:v>
                </c:pt>
                <c:pt idx="49">
                  <c:v>Cxcl2-Mm00436450_m1</c:v>
                </c:pt>
                <c:pt idx="50">
                  <c:v>Serpinb5-Mm00436763_m1</c:v>
                </c:pt>
                <c:pt idx="51">
                  <c:v>Flt1-Mm00438980_m1</c:v>
                </c:pt>
                <c:pt idx="52">
                  <c:v>Sema3f-Mm00441325_m1</c:v>
                </c:pt>
                <c:pt idx="53">
                  <c:v>Tek-Mm00443243_m1</c:v>
                </c:pt>
                <c:pt idx="54">
                  <c:v>Tie1-Mm00441786_m1</c:v>
                </c:pt>
                <c:pt idx="55">
                  <c:v>Tnmd-Mm00491594_m1</c:v>
                </c:pt>
                <c:pt idx="56">
                  <c:v>Timp2-Mm00441825_m1</c:v>
                </c:pt>
                <c:pt idx="57">
                  <c:v>Timp3-Mm00441826_m1</c:v>
                </c:pt>
                <c:pt idx="58">
                  <c:v>Angptl2-Mm00507897_m1</c:v>
                </c:pt>
                <c:pt idx="59">
                  <c:v>Angptl3-Mm01259877_m1</c:v>
                </c:pt>
                <c:pt idx="60">
                  <c:v>Ceacam1-Mm04204476_m1</c:v>
                </c:pt>
                <c:pt idx="61">
                  <c:v>Hey1-Mm00468865_m1</c:v>
                </c:pt>
                <c:pt idx="62">
                  <c:v>Itgav-Mm00434486_m1</c:v>
                </c:pt>
                <c:pt idx="63">
                  <c:v>Pecam1-Mm01242584_m1</c:v>
                </c:pt>
                <c:pt idx="64">
                  <c:v>Lyve1-Mm00475056_m1</c:v>
                </c:pt>
                <c:pt idx="65">
                  <c:v>Tnni1-Mm00502426_m1</c:v>
                </c:pt>
                <c:pt idx="66">
                  <c:v>Nrp2-Mm00803099_m1</c:v>
                </c:pt>
                <c:pt idx="67">
                  <c:v>Kdr-Mm01222421_m1</c:v>
                </c:pt>
                <c:pt idx="68">
                  <c:v>Enpp2-Mm00516572_m1</c:v>
                </c:pt>
                <c:pt idx="69">
                  <c:v>Figf-Mm00438963_m1</c:v>
                </c:pt>
                <c:pt idx="70">
                  <c:v>Foxc2-Mm00546194_s1</c:v>
                </c:pt>
                <c:pt idx="71">
                  <c:v>Col4a1-Mm01210125_m1</c:v>
                </c:pt>
                <c:pt idx="72">
                  <c:v>Col4a2-Mm00802386_m1</c:v>
                </c:pt>
                <c:pt idx="73">
                  <c:v>Col15a1-Mm00456584_m1</c:v>
                </c:pt>
                <c:pt idx="74">
                  <c:v>Hspg2-Mm01181173_g1</c:v>
                </c:pt>
                <c:pt idx="75">
                  <c:v>Col18a1-Mm00487131_m1</c:v>
                </c:pt>
                <c:pt idx="76">
                  <c:v>Fn1-Mm01256744_m1</c:v>
                </c:pt>
                <c:pt idx="77">
                  <c:v>Col4a3-Mm00483669_m1</c:v>
                </c:pt>
                <c:pt idx="78">
                  <c:v>Bai1-Mm00558144_m1</c:v>
                </c:pt>
                <c:pt idx="79">
                  <c:v>Chga-Mm00514341_m1</c:v>
                </c:pt>
                <c:pt idx="80">
                  <c:v>Angpt4-Mm00507766_m1</c:v>
                </c:pt>
                <c:pt idx="81">
                  <c:v>Csf3-Mm00438335_g1</c:v>
                </c:pt>
                <c:pt idx="82">
                  <c:v>Grn-Mm01245914_g1</c:v>
                </c:pt>
                <c:pt idx="83">
                  <c:v>Thbs2-Mm01279240_m1</c:v>
                </c:pt>
                <c:pt idx="84">
                  <c:v>Lect1-Mm00495291_m1</c:v>
                </c:pt>
                <c:pt idx="85">
                  <c:v>Angptl4-Mm00480431_m1</c:v>
                </c:pt>
                <c:pt idx="86">
                  <c:v>Itgb3-Mm00443980_m1</c:v>
                </c:pt>
                <c:pt idx="87">
                  <c:v>Pdgfra-Mm00440701_m1</c:v>
                </c:pt>
                <c:pt idx="88">
                  <c:v>Pdgfrb-Mm00435546_m1</c:v>
                </c:pt>
                <c:pt idx="89">
                  <c:v>Flt4-Mm01292604_m1</c:v>
                </c:pt>
                <c:pt idx="90">
                  <c:v>Nrp1-Mm00435379_m1</c:v>
                </c:pt>
                <c:pt idx="91">
                  <c:v>S1pr1-Mm02619656_s1</c:v>
                </c:pt>
                <c:pt idx="92">
                  <c:v>Prox1-Mm00435969_m1</c:v>
                </c:pt>
                <c:pt idx="93">
                  <c:v>Mmp9-Mm00442991_m1</c:v>
                </c:pt>
                <c:pt idx="94">
                  <c:v>Hif1a-Mm00468869_m1</c:v>
                </c:pt>
              </c:strCache>
            </c:strRef>
          </c:cat>
          <c:val>
            <c:numRef>
              <c:f>'AHFD hippocampi'!$BO$6:$BO$100</c:f>
              <c:numCache>
                <c:formatCode>0%</c:formatCode>
                <c:ptCount val="95"/>
                <c:pt idx="2" formatCode="General">
                  <c:v>0</c:v>
                </c:pt>
                <c:pt idx="3">
                  <c:v>0.82732619165168486</c:v>
                </c:pt>
                <c:pt idx="4">
                  <c:v>0.92141662680546699</c:v>
                </c:pt>
                <c:pt idx="5">
                  <c:v>0.8495308648984552</c:v>
                </c:pt>
                <c:pt idx="6">
                  <c:v>0</c:v>
                </c:pt>
                <c:pt idx="7">
                  <c:v>1.0076938014163115</c:v>
                </c:pt>
                <c:pt idx="8">
                  <c:v>1.7510486850041458</c:v>
                </c:pt>
                <c:pt idx="9">
                  <c:v>0.70592445986386099</c:v>
                </c:pt>
                <c:pt idx="10">
                  <c:v>1.3786301346749568</c:v>
                </c:pt>
                <c:pt idx="11">
                  <c:v>1.1531624637621165</c:v>
                </c:pt>
                <c:pt idx="12">
                  <c:v>0.91828659083118913</c:v>
                </c:pt>
                <c:pt idx="13">
                  <c:v>0.96536879006177156</c:v>
                </c:pt>
                <c:pt idx="14">
                  <c:v>1.0579613412884561</c:v>
                </c:pt>
                <c:pt idx="15">
                  <c:v>1.1454659175824704</c:v>
                </c:pt>
                <c:pt idx="16">
                  <c:v>1.0096277763851926</c:v>
                </c:pt>
                <c:pt idx="17">
                  <c:v>1.1262176915337412</c:v>
                </c:pt>
                <c:pt idx="18">
                  <c:v>0.78506603745087544</c:v>
                </c:pt>
                <c:pt idx="19">
                  <c:v>0</c:v>
                </c:pt>
                <c:pt idx="20">
                  <c:v>0</c:v>
                </c:pt>
                <c:pt idx="21">
                  <c:v>0.73690244312955988</c:v>
                </c:pt>
                <c:pt idx="22">
                  <c:v>0.80238772064582231</c:v>
                </c:pt>
                <c:pt idx="23">
                  <c:v>0.99247320724329657</c:v>
                </c:pt>
                <c:pt idx="24">
                  <c:v>0</c:v>
                </c:pt>
                <c:pt idx="25">
                  <c:v>0.72617227443816856</c:v>
                </c:pt>
                <c:pt idx="26">
                  <c:v>0.99780883441907287</c:v>
                </c:pt>
                <c:pt idx="27">
                  <c:v>1.2011706626689653</c:v>
                </c:pt>
                <c:pt idx="28">
                  <c:v>6.1587516456827691</c:v>
                </c:pt>
                <c:pt idx="29">
                  <c:v>1.1545680675593197</c:v>
                </c:pt>
                <c:pt idx="30">
                  <c:v>0.97637292256594321</c:v>
                </c:pt>
                <c:pt idx="31">
                  <c:v>1.0649768737152354</c:v>
                </c:pt>
                <c:pt idx="32">
                  <c:v>0.87272603886854272</c:v>
                </c:pt>
                <c:pt idx="33">
                  <c:v>1.6458349781065531</c:v>
                </c:pt>
                <c:pt idx="34">
                  <c:v>1.0664217182934792</c:v>
                </c:pt>
                <c:pt idx="35">
                  <c:v>0</c:v>
                </c:pt>
                <c:pt idx="36">
                  <c:v>1.0307400203568111</c:v>
                </c:pt>
                <c:pt idx="37">
                  <c:v>0.68603174223521124</c:v>
                </c:pt>
                <c:pt idx="38">
                  <c:v>1.0565167197689209</c:v>
                </c:pt>
                <c:pt idx="39">
                  <c:v>1.7386121771355014</c:v>
                </c:pt>
                <c:pt idx="40">
                  <c:v>1.3797736306581696</c:v>
                </c:pt>
                <c:pt idx="41">
                  <c:v>0.9656003544864652</c:v>
                </c:pt>
                <c:pt idx="42">
                  <c:v>1.1206703696317979</c:v>
                </c:pt>
                <c:pt idx="43">
                  <c:v>0.99546362538982358</c:v>
                </c:pt>
                <c:pt idx="44">
                  <c:v>0.93105955962568221</c:v>
                </c:pt>
                <c:pt idx="45">
                  <c:v>1.1628866884350619</c:v>
                </c:pt>
                <c:pt idx="46">
                  <c:v>0.99077880194833579</c:v>
                </c:pt>
                <c:pt idx="47">
                  <c:v>1.0524924012779111</c:v>
                </c:pt>
                <c:pt idx="48">
                  <c:v>0.95077313781835981</c:v>
                </c:pt>
                <c:pt idx="49">
                  <c:v>0</c:v>
                </c:pt>
                <c:pt idx="50">
                  <c:v>0.94516565575062217</c:v>
                </c:pt>
                <c:pt idx="51">
                  <c:v>1.0721811739294163</c:v>
                </c:pt>
                <c:pt idx="52">
                  <c:v>0.80015193324517431</c:v>
                </c:pt>
                <c:pt idx="53">
                  <c:v>1.0578596661925492</c:v>
                </c:pt>
                <c:pt idx="54">
                  <c:v>0.74224159770224862</c:v>
                </c:pt>
                <c:pt idx="55">
                  <c:v>0.77508013333887082</c:v>
                </c:pt>
                <c:pt idx="56">
                  <c:v>0.96302996138733943</c:v>
                </c:pt>
                <c:pt idx="57">
                  <c:v>0.77651051208101629</c:v>
                </c:pt>
                <c:pt idx="58">
                  <c:v>0.85107375813007413</c:v>
                </c:pt>
                <c:pt idx="59">
                  <c:v>0</c:v>
                </c:pt>
                <c:pt idx="60">
                  <c:v>1.0983147404485896</c:v>
                </c:pt>
                <c:pt idx="61">
                  <c:v>0.98110013678538144</c:v>
                </c:pt>
                <c:pt idx="62">
                  <c:v>1.1545855675708623</c:v>
                </c:pt>
                <c:pt idx="63">
                  <c:v>1.2495045423361599</c:v>
                </c:pt>
                <c:pt idx="64">
                  <c:v>1.4026531447918185</c:v>
                </c:pt>
                <c:pt idx="65">
                  <c:v>1.276522722331336</c:v>
                </c:pt>
                <c:pt idx="66">
                  <c:v>1.0540769569258446</c:v>
                </c:pt>
                <c:pt idx="67">
                  <c:v>0.97776806202599231</c:v>
                </c:pt>
                <c:pt idx="68">
                  <c:v>0.61900018707224591</c:v>
                </c:pt>
                <c:pt idx="69">
                  <c:v>1.0095892510359616</c:v>
                </c:pt>
                <c:pt idx="70">
                  <c:v>0.89759199001644951</c:v>
                </c:pt>
                <c:pt idx="71">
                  <c:v>0.95423806052147353</c:v>
                </c:pt>
                <c:pt idx="72">
                  <c:v>0.86096167766160292</c:v>
                </c:pt>
                <c:pt idx="73">
                  <c:v>0.82286208767467661</c:v>
                </c:pt>
                <c:pt idx="74">
                  <c:v>1.1382200456969129</c:v>
                </c:pt>
                <c:pt idx="75">
                  <c:v>0.87418521952061545</c:v>
                </c:pt>
                <c:pt idx="76">
                  <c:v>1.2893414790569711</c:v>
                </c:pt>
                <c:pt idx="77">
                  <c:v>0.70822561757350178</c:v>
                </c:pt>
                <c:pt idx="78">
                  <c:v>0.86847521569163644</c:v>
                </c:pt>
                <c:pt idx="79">
                  <c:v>0.80784238126973829</c:v>
                </c:pt>
                <c:pt idx="80">
                  <c:v>0.681997371927061</c:v>
                </c:pt>
                <c:pt idx="81">
                  <c:v>0</c:v>
                </c:pt>
                <c:pt idx="82">
                  <c:v>0.95517038824542544</c:v>
                </c:pt>
                <c:pt idx="83">
                  <c:v>0.77241003393411556</c:v>
                </c:pt>
                <c:pt idx="84">
                  <c:v>0.91135681555231873</c:v>
                </c:pt>
                <c:pt idx="85">
                  <c:v>1.1156783255881813</c:v>
                </c:pt>
                <c:pt idx="86">
                  <c:v>0.92682772768926813</c:v>
                </c:pt>
                <c:pt idx="87">
                  <c:v>1.0267037206055987</c:v>
                </c:pt>
                <c:pt idx="88">
                  <c:v>0.98931639168925656</c:v>
                </c:pt>
                <c:pt idx="89">
                  <c:v>1.2070371939053488</c:v>
                </c:pt>
                <c:pt idx="90">
                  <c:v>0.9567862303226049</c:v>
                </c:pt>
                <c:pt idx="91">
                  <c:v>1.3142605357327282</c:v>
                </c:pt>
                <c:pt idx="92">
                  <c:v>1.2215974220848465</c:v>
                </c:pt>
                <c:pt idx="93">
                  <c:v>1.1564061949337898</c:v>
                </c:pt>
                <c:pt idx="94">
                  <c:v>1.0351897238204262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676864"/>
        <c:axId val="48678400"/>
      </c:barChart>
      <c:catAx>
        <c:axId val="48676864"/>
        <c:scaling>
          <c:orientation val="minMax"/>
        </c:scaling>
        <c:delete val="0"/>
        <c:axPos val="l"/>
        <c:majorTickMark val="out"/>
        <c:minorTickMark val="none"/>
        <c:tickLblPos val="nextTo"/>
        <c:crossAx val="48678400"/>
        <c:crosses val="autoZero"/>
        <c:auto val="1"/>
        <c:lblAlgn val="ctr"/>
        <c:lblOffset val="100"/>
        <c:noMultiLvlLbl val="0"/>
      </c:catAx>
      <c:valAx>
        <c:axId val="48678400"/>
        <c:scaling>
          <c:orientation val="minMax"/>
          <c:max val="5"/>
        </c:scaling>
        <c:delete val="0"/>
        <c:axPos val="b"/>
        <c:majorGridlines/>
        <c:numFmt formatCode="0%" sourceLinked="1"/>
        <c:majorTickMark val="out"/>
        <c:minorTickMark val="none"/>
        <c:tickLblPos val="nextTo"/>
        <c:crossAx val="486768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72</xdr:col>
      <xdr:colOff>247650</xdr:colOff>
      <xdr:row>2</xdr:row>
      <xdr:rowOff>142874</xdr:rowOff>
    </xdr:from>
    <xdr:to>
      <xdr:col>84</xdr:col>
      <xdr:colOff>190500</xdr:colOff>
      <xdr:row>239</xdr:row>
      <xdr:rowOff>95250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A915"/>
  <sheetViews>
    <sheetView tabSelected="1" topLeftCell="AE70" zoomScale="86" zoomScaleNormal="86" workbookViewId="0">
      <selection activeCell="AD3" sqref="AD3"/>
    </sheetView>
  </sheetViews>
  <sheetFormatPr defaultColWidth="9.140625" defaultRowHeight="15" x14ac:dyDescent="0.25"/>
  <cols>
    <col min="1" max="1" width="17" style="3" customWidth="1"/>
    <col min="2" max="6" width="9.140625" style="1"/>
    <col min="7" max="7" width="9.140625" style="3"/>
    <col min="8" max="12" width="9.140625" style="1"/>
    <col min="13" max="13" width="9.140625" style="3"/>
    <col min="14" max="18" width="9.140625" style="1"/>
    <col min="19" max="19" width="9.140625" style="3"/>
    <col min="20" max="24" width="9.140625" style="1"/>
    <col min="25" max="25" width="9.140625" style="2"/>
    <col min="26" max="26" width="9.140625" style="1"/>
    <col min="27" max="27" width="13" style="1" bestFit="1" customWidth="1"/>
    <col min="28" max="49" width="9.140625" style="1"/>
    <col min="50" max="50" width="9.140625" style="2"/>
    <col min="51" max="60" width="9.140625" style="1"/>
    <col min="61" max="61" width="9.140625" style="2"/>
    <col min="62" max="62" width="31" style="20" customWidth="1"/>
    <col min="63" max="63" width="21" style="1" customWidth="1"/>
    <col min="64" max="72" width="9.140625" style="1"/>
    <col min="73" max="209" width="9.140625" style="20"/>
    <col min="210" max="16384" width="9.140625" style="1"/>
  </cols>
  <sheetData>
    <row r="1" spans="1:209" x14ac:dyDescent="0.25">
      <c r="A1" s="19" t="s">
        <v>7</v>
      </c>
      <c r="B1" s="18">
        <f>(B2*B3*B4)^(1/(COUNT(B2:B4)))</f>
        <v>21.354696159563982</v>
      </c>
      <c r="C1" s="18">
        <f t="shared" ref="C1:F1" si="0">(C2*C3*C4)^(1/(COUNT(C2:C4)))</f>
        <v>21.372462379264547</v>
      </c>
      <c r="D1" s="18">
        <f t="shared" si="0"/>
        <v>21.522787784170742</v>
      </c>
      <c r="E1" s="18">
        <f t="shared" si="0"/>
        <v>21.061831710889223</v>
      </c>
      <c r="F1" s="18">
        <f t="shared" si="0"/>
        <v>21.124867452587377</v>
      </c>
      <c r="H1" s="18">
        <f>(H2*H3*H4)^(1/(COUNT(H2:H4)))</f>
        <v>21.341288134395402</v>
      </c>
      <c r="I1" s="18">
        <f t="shared" ref="I1" si="1">(I2*I3*I4)^(1/(COUNT(I2:I4)))</f>
        <v>21.228291240090449</v>
      </c>
      <c r="J1" s="18">
        <f t="shared" ref="J1" si="2">(J2*J3*J4)^(1/(COUNT(J2:J4)))</f>
        <v>21.115841518324387</v>
      </c>
      <c r="K1" s="18">
        <f t="shared" ref="K1" si="3">(K2*K3*K4)^(1/(COUNT(K2:K4)))</f>
        <v>21.722158385067985</v>
      </c>
      <c r="L1" s="18">
        <f t="shared" ref="L1" si="4">(L2*L3*L4)^(1/(COUNT(L2:L4)))</f>
        <v>21.200860094196443</v>
      </c>
      <c r="N1" s="18">
        <f>(N2*N3*N4)^(1/(COUNT(N2:N4)))</f>
        <v>22.529914974730094</v>
      </c>
      <c r="O1" s="18">
        <f t="shared" ref="O1" si="5">(O2*O3*O4)^(1/(COUNT(O2:O4)))</f>
        <v>21.084279234370321</v>
      </c>
      <c r="P1" s="18">
        <f t="shared" ref="P1" si="6">(P2*P3*P4)^(1/(COUNT(P2:P4)))</f>
        <v>21.212604956328036</v>
      </c>
      <c r="Q1" s="18">
        <f t="shared" ref="Q1" si="7">(Q2*Q3*Q4)^(1/(COUNT(Q2:Q4)))</f>
        <v>21.046535884098517</v>
      </c>
      <c r="R1" s="18">
        <f t="shared" ref="R1" si="8">(R2*R3*R4)^(1/(COUNT(R2:R4)))</f>
        <v>21.098783363954333</v>
      </c>
      <c r="T1" s="18">
        <f>(T2*T3*T4)^(1/(COUNT(T2:T4)))</f>
        <v>22.473954066696727</v>
      </c>
      <c r="U1" s="18">
        <f t="shared" ref="U1" si="9">(U2*U3*U4)^(1/(COUNT(U2:U4)))</f>
        <v>21.041572146966878</v>
      </c>
      <c r="V1" s="18">
        <f t="shared" ref="V1" si="10">(V2*V3*V4)^(1/(COUNT(V2:V4)))</f>
        <v>20.601056421850995</v>
      </c>
      <c r="W1" s="18">
        <f t="shared" ref="W1" si="11">(W2*W3*W4)^(1/(COUNT(W2:W4)))</f>
        <v>21.474301130050868</v>
      </c>
      <c r="X1" s="18">
        <f t="shared" ref="X1" si="12">(X2*X3*X4)^(1/(COUNT(X2:X4)))</f>
        <v>21.289224493423418</v>
      </c>
    </row>
    <row r="2" spans="1:209" x14ac:dyDescent="0.25">
      <c r="A2" s="3" t="str">
        <f t="shared" ref="A2:F2" si="13">A6</f>
        <v>Ywhaz-Mm03950126_s1</v>
      </c>
      <c r="B2" s="5">
        <f t="shared" si="13"/>
        <v>21.411207000000001</v>
      </c>
      <c r="C2" s="5">
        <f t="shared" si="13"/>
        <v>21.537990000000001</v>
      </c>
      <c r="D2" s="5">
        <f t="shared" si="13"/>
        <v>21.601585</v>
      </c>
      <c r="E2" s="5">
        <f t="shared" si="13"/>
        <v>21.242557999999999</v>
      </c>
      <c r="F2" s="5">
        <f t="shared" si="13"/>
        <v>21.151630000000001</v>
      </c>
      <c r="G2" s="3" t="str">
        <f>G6</f>
        <v>Ywhaz-Mm03950126_s1</v>
      </c>
      <c r="H2" s="5">
        <f t="shared" ref="H2:H4" si="14">H6</f>
        <v>21.45158</v>
      </c>
      <c r="I2" s="5">
        <f t="shared" ref="I2:L2" si="15">I6</f>
        <v>21.497085999999999</v>
      </c>
      <c r="J2" s="5">
        <f t="shared" si="15"/>
        <v>21.153525999999999</v>
      </c>
      <c r="K2" s="5">
        <f t="shared" si="15"/>
        <v>21.965613999999999</v>
      </c>
      <c r="L2" s="5">
        <f t="shared" si="15"/>
        <v>21.154259</v>
      </c>
      <c r="M2" s="3" t="str">
        <f>M6</f>
        <v>Ywhaz-Mm03950126_s1</v>
      </c>
      <c r="N2" s="5">
        <f t="shared" ref="N2" si="16">N6</f>
        <v>22.933717999999999</v>
      </c>
      <c r="O2" s="5">
        <f t="shared" ref="O2:R2" si="17">O6</f>
        <v>21.900870000000001</v>
      </c>
      <c r="P2" s="5">
        <f t="shared" si="17"/>
        <v>21.649622000000001</v>
      </c>
      <c r="Q2" s="5">
        <f t="shared" si="17"/>
        <v>21.492044</v>
      </c>
      <c r="R2" s="5">
        <f t="shared" si="17"/>
        <v>21.684979999999999</v>
      </c>
      <c r="S2" s="3" t="str">
        <f>S6</f>
        <v>Ywhaz-Mm03950126_s1</v>
      </c>
      <c r="T2" s="5">
        <f t="shared" ref="T2" si="18">T6</f>
        <v>22.529242</v>
      </c>
      <c r="U2" s="5">
        <f t="shared" ref="U2:X2" si="19">U6</f>
        <v>21.333666000000001</v>
      </c>
      <c r="V2" s="5">
        <f t="shared" si="19"/>
        <v>20.694877999999999</v>
      </c>
      <c r="W2" s="5">
        <f t="shared" si="19"/>
        <v>21.720006999999999</v>
      </c>
      <c r="X2" s="5">
        <f t="shared" si="19"/>
        <v>21.417639999999999</v>
      </c>
      <c r="AA2" s="3" t="s">
        <v>110</v>
      </c>
    </row>
    <row r="3" spans="1:209" x14ac:dyDescent="0.25">
      <c r="A3" s="3" t="str">
        <f t="shared" ref="A3:F3" si="20">A7</f>
        <v>B2m-Mm00437762_m1</v>
      </c>
      <c r="B3" s="5">
        <f t="shared" si="20"/>
        <v>21.156956000000001</v>
      </c>
      <c r="C3" s="5">
        <f t="shared" si="20"/>
        <v>20.960335000000001</v>
      </c>
      <c r="D3" s="5">
        <f t="shared" si="20"/>
        <v>21.378473</v>
      </c>
      <c r="E3" s="5">
        <f t="shared" si="20"/>
        <v>20.570356</v>
      </c>
      <c r="F3" s="5">
        <f t="shared" si="20"/>
        <v>20.972801</v>
      </c>
      <c r="G3" s="3" t="str">
        <f t="shared" ref="G3:G4" si="21">G7</f>
        <v>B2m-Mm00437762_m1</v>
      </c>
      <c r="H3" s="5">
        <f t="shared" si="14"/>
        <v>20.993155999999999</v>
      </c>
      <c r="I3" s="5">
        <f t="shared" ref="I3:L3" si="22">I7</f>
        <v>20.633607999999999</v>
      </c>
      <c r="J3" s="5">
        <f t="shared" si="22"/>
        <v>20.652405000000002</v>
      </c>
      <c r="K3" s="5">
        <f t="shared" si="22"/>
        <v>21.318686</v>
      </c>
      <c r="L3" s="5">
        <f t="shared" si="22"/>
        <v>20.898251999999999</v>
      </c>
      <c r="M3" s="3" t="str">
        <f t="shared" ref="M3:N4" si="23">M7</f>
        <v>B2m-Mm00437762_m1</v>
      </c>
      <c r="N3" s="5">
        <f t="shared" si="23"/>
        <v>21.922084999999999</v>
      </c>
      <c r="O3" s="5">
        <f t="shared" ref="O3:R3" si="24">O7</f>
        <v>20.044789999999999</v>
      </c>
      <c r="P3" s="5">
        <f t="shared" si="24"/>
        <v>20.638165000000001</v>
      </c>
      <c r="Q3" s="5">
        <f t="shared" si="24"/>
        <v>20.406343</v>
      </c>
      <c r="R3" s="5">
        <f t="shared" si="24"/>
        <v>20.329170000000001</v>
      </c>
      <c r="S3" s="3" t="str">
        <f t="shared" ref="S3:T4" si="25">S7</f>
        <v>B2m-Mm00437762_m1</v>
      </c>
      <c r="T3" s="5">
        <f t="shared" si="25"/>
        <v>21.988522</v>
      </c>
      <c r="U3" s="5">
        <f t="shared" ref="U3:X3" si="26">U7</f>
        <v>20.244581</v>
      </c>
      <c r="V3" s="5">
        <f t="shared" si="26"/>
        <v>19.646875000000001</v>
      </c>
      <c r="W3" s="5">
        <f t="shared" si="26"/>
        <v>20.787974999999999</v>
      </c>
      <c r="X3" s="5">
        <f t="shared" si="26"/>
        <v>20.596529</v>
      </c>
    </row>
    <row r="4" spans="1:209" x14ac:dyDescent="0.25">
      <c r="A4" s="3" t="str">
        <f t="shared" ref="A4:F4" si="27">A8</f>
        <v>Hprt-Mm01545399_m1</v>
      </c>
      <c r="B4" s="5">
        <f t="shared" si="27"/>
        <v>21.497395999999998</v>
      </c>
      <c r="C4" s="5">
        <f t="shared" si="27"/>
        <v>21.625208000000001</v>
      </c>
      <c r="D4" s="5">
        <f t="shared" si="27"/>
        <v>21.589037000000001</v>
      </c>
      <c r="E4" s="5">
        <f t="shared" si="27"/>
        <v>21.38158</v>
      </c>
      <c r="F4" s="5">
        <f t="shared" si="27"/>
        <v>21.251114000000001</v>
      </c>
      <c r="G4" s="3" t="str">
        <f t="shared" si="21"/>
        <v>Hprt-Mm01545399_m1</v>
      </c>
      <c r="H4" s="5">
        <f t="shared" si="14"/>
        <v>21.583649000000001</v>
      </c>
      <c r="I4" s="5">
        <f t="shared" ref="I4:L4" si="28">I8</f>
        <v>21.567029999999999</v>
      </c>
      <c r="J4" s="5">
        <f t="shared" si="28"/>
        <v>21.551216</v>
      </c>
      <c r="K4" s="5">
        <f t="shared" si="28"/>
        <v>21.887953</v>
      </c>
      <c r="L4" s="5">
        <f t="shared" si="28"/>
        <v>21.555230000000002</v>
      </c>
      <c r="M4" s="3" t="str">
        <f t="shared" si="23"/>
        <v>Hprt-Mm01545399_m1</v>
      </c>
      <c r="N4" s="5">
        <f t="shared" si="23"/>
        <v>22.746905999999999</v>
      </c>
      <c r="O4" s="5">
        <f t="shared" ref="O4:R4" si="29">O8</f>
        <v>21.350763000000001</v>
      </c>
      <c r="P4" s="5">
        <f t="shared" si="29"/>
        <v>21.362919999999999</v>
      </c>
      <c r="Q4" s="5">
        <f t="shared" si="29"/>
        <v>21.256853</v>
      </c>
      <c r="R4" s="5">
        <f t="shared" si="29"/>
        <v>21.305589999999999</v>
      </c>
      <c r="S4" s="3" t="str">
        <f t="shared" si="25"/>
        <v>Hprt-Mm01545399_m1</v>
      </c>
      <c r="T4" s="5">
        <f t="shared" si="25"/>
        <v>22.913733000000001</v>
      </c>
      <c r="U4" s="5">
        <f t="shared" ref="U4:X4" si="30">U8</f>
        <v>21.570502999999999</v>
      </c>
      <c r="V4" s="5">
        <f t="shared" si="30"/>
        <v>21.503647000000001</v>
      </c>
      <c r="W4" s="5">
        <f t="shared" si="30"/>
        <v>21.93234</v>
      </c>
      <c r="X4" s="5">
        <f t="shared" si="30"/>
        <v>21.873277999999999</v>
      </c>
    </row>
    <row r="5" spans="1:209" x14ac:dyDescent="0.25">
      <c r="A5" s="3" t="s">
        <v>0</v>
      </c>
      <c r="B5" s="4" t="s">
        <v>102</v>
      </c>
      <c r="C5" s="4" t="s">
        <v>102</v>
      </c>
      <c r="D5" s="4" t="s">
        <v>102</v>
      </c>
      <c r="E5" s="4" t="s">
        <v>102</v>
      </c>
      <c r="F5" s="4" t="s">
        <v>102</v>
      </c>
      <c r="H5" s="6" t="s">
        <v>101</v>
      </c>
      <c r="I5" s="6" t="s">
        <v>101</v>
      </c>
      <c r="J5" s="6" t="s">
        <v>101</v>
      </c>
      <c r="K5" s="6" t="s">
        <v>101</v>
      </c>
      <c r="L5" s="6" t="s">
        <v>101</v>
      </c>
      <c r="N5" s="8" t="s">
        <v>100</v>
      </c>
      <c r="O5" s="8" t="s">
        <v>100</v>
      </c>
      <c r="P5" s="8" t="s">
        <v>100</v>
      </c>
      <c r="Q5" s="8" t="s">
        <v>100</v>
      </c>
      <c r="R5" s="8" t="s">
        <v>100</v>
      </c>
      <c r="T5" s="6" t="s">
        <v>107</v>
      </c>
      <c r="U5" s="6" t="s">
        <v>107</v>
      </c>
      <c r="V5" s="6" t="s">
        <v>107</v>
      </c>
      <c r="W5" s="6" t="s">
        <v>107</v>
      </c>
      <c r="X5" s="6" t="s">
        <v>107</v>
      </c>
    </row>
    <row r="6" spans="1:209" s="9" customFormat="1" x14ac:dyDescent="0.25">
      <c r="A6" s="15" t="s">
        <v>8</v>
      </c>
      <c r="B6" s="9">
        <v>21.411207000000001</v>
      </c>
      <c r="C6" s="9">
        <v>21.537990000000001</v>
      </c>
      <c r="D6" s="9">
        <v>21.601585</v>
      </c>
      <c r="E6" s="9">
        <v>21.242557999999999</v>
      </c>
      <c r="F6" s="9">
        <v>21.151630000000001</v>
      </c>
      <c r="G6" s="15" t="s">
        <v>8</v>
      </c>
      <c r="H6" s="9">
        <v>21.45158</v>
      </c>
      <c r="I6" s="9">
        <v>21.497085999999999</v>
      </c>
      <c r="J6" s="9">
        <v>21.153525999999999</v>
      </c>
      <c r="K6" s="9">
        <v>21.965613999999999</v>
      </c>
      <c r="L6" s="9">
        <v>21.154259</v>
      </c>
      <c r="M6" s="15" t="s">
        <v>8</v>
      </c>
      <c r="N6" s="16">
        <v>22.933717999999999</v>
      </c>
      <c r="O6" s="16">
        <v>21.900870000000001</v>
      </c>
      <c r="P6" s="16">
        <v>21.649622000000001</v>
      </c>
      <c r="Q6" s="16">
        <v>21.492044</v>
      </c>
      <c r="R6" s="16">
        <v>21.684979999999999</v>
      </c>
      <c r="S6" s="15" t="s">
        <v>8</v>
      </c>
      <c r="T6" s="14">
        <v>22.529242</v>
      </c>
      <c r="U6" s="14">
        <v>21.333666000000001</v>
      </c>
      <c r="V6" s="14">
        <v>20.694877999999999</v>
      </c>
      <c r="W6" s="14">
        <v>21.720006999999999</v>
      </c>
      <c r="X6" s="14">
        <v>21.417639999999999</v>
      </c>
      <c r="Y6" s="2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2"/>
      <c r="AY6" s="1"/>
      <c r="AZ6" s="11"/>
      <c r="BA6" s="11"/>
      <c r="BB6" s="11"/>
      <c r="BC6" s="11"/>
      <c r="BD6" s="1"/>
      <c r="BE6" s="1"/>
      <c r="BF6" s="1"/>
      <c r="BG6" s="1"/>
      <c r="BH6" s="1"/>
      <c r="BI6" s="2"/>
      <c r="BJ6" s="20"/>
      <c r="BK6" s="1"/>
      <c r="BL6" s="10"/>
      <c r="BM6" s="10"/>
      <c r="BN6" s="10"/>
      <c r="BO6" s="10"/>
      <c r="BP6" s="10"/>
      <c r="BQ6" s="10"/>
      <c r="BR6" s="10"/>
      <c r="BS6" s="10"/>
      <c r="BT6" s="10"/>
      <c r="BU6" s="20"/>
      <c r="BV6" s="20"/>
      <c r="BW6" s="20"/>
      <c r="BX6" s="20"/>
      <c r="BY6" s="20"/>
      <c r="BZ6" s="20"/>
      <c r="CA6" s="20"/>
      <c r="CB6" s="20"/>
      <c r="CC6" s="20"/>
      <c r="CD6" s="20"/>
      <c r="CE6" s="20"/>
      <c r="CF6" s="20"/>
      <c r="CG6" s="20"/>
      <c r="CH6" s="20"/>
      <c r="CI6" s="20"/>
      <c r="CJ6" s="20"/>
      <c r="CK6" s="20"/>
      <c r="CL6" s="20"/>
      <c r="CM6" s="20"/>
      <c r="CN6" s="20"/>
      <c r="CO6" s="20"/>
      <c r="CP6" s="20"/>
      <c r="CQ6" s="20"/>
      <c r="CR6" s="20"/>
      <c r="CS6" s="20"/>
      <c r="CT6" s="20"/>
      <c r="CU6" s="20"/>
      <c r="CV6" s="20"/>
      <c r="CW6" s="20"/>
      <c r="CX6" s="20"/>
      <c r="CY6" s="20"/>
      <c r="CZ6" s="20"/>
      <c r="DA6" s="20"/>
      <c r="DB6" s="20"/>
      <c r="DC6" s="20"/>
      <c r="DD6" s="20"/>
      <c r="DE6" s="20"/>
      <c r="DF6" s="20"/>
      <c r="DG6" s="20"/>
      <c r="DH6" s="20"/>
      <c r="DI6" s="20"/>
      <c r="DJ6" s="20"/>
      <c r="DK6" s="20"/>
      <c r="DL6" s="20"/>
      <c r="DM6" s="20"/>
      <c r="DN6" s="20"/>
      <c r="DO6" s="20"/>
      <c r="DP6" s="20"/>
      <c r="DQ6" s="20"/>
      <c r="DR6" s="20"/>
      <c r="DS6" s="20"/>
      <c r="DT6" s="20"/>
      <c r="DU6" s="20"/>
      <c r="DV6" s="20"/>
      <c r="DW6" s="20"/>
      <c r="DX6" s="20"/>
      <c r="DY6" s="20"/>
      <c r="DZ6" s="20"/>
      <c r="EA6" s="20"/>
      <c r="EB6" s="20"/>
      <c r="EC6" s="20"/>
      <c r="ED6" s="20"/>
      <c r="EE6" s="20"/>
      <c r="EF6" s="20"/>
      <c r="EG6" s="20"/>
      <c r="EH6" s="20"/>
      <c r="EI6" s="20"/>
      <c r="EJ6" s="20"/>
      <c r="EK6" s="20"/>
      <c r="EL6" s="20"/>
      <c r="EM6" s="20"/>
      <c r="EN6" s="20"/>
      <c r="EO6" s="20"/>
      <c r="EP6" s="20"/>
      <c r="EQ6" s="20"/>
      <c r="ER6" s="20"/>
      <c r="ES6" s="20"/>
      <c r="ET6" s="20"/>
      <c r="EU6" s="20"/>
      <c r="EV6" s="20"/>
      <c r="EW6" s="20"/>
      <c r="EX6" s="20"/>
      <c r="EY6" s="20"/>
      <c r="EZ6" s="20"/>
      <c r="FA6" s="20"/>
      <c r="FB6" s="20"/>
      <c r="FC6" s="20"/>
      <c r="FD6" s="20"/>
      <c r="FE6" s="20"/>
      <c r="FF6" s="20"/>
      <c r="FG6" s="20"/>
      <c r="FH6" s="20"/>
      <c r="FI6" s="20"/>
      <c r="FJ6" s="20"/>
      <c r="FK6" s="20"/>
      <c r="FL6" s="20"/>
      <c r="FM6" s="20"/>
      <c r="FN6" s="20"/>
      <c r="FO6" s="20"/>
      <c r="FP6" s="20"/>
      <c r="FQ6" s="20"/>
      <c r="FR6" s="20"/>
      <c r="FS6" s="20"/>
      <c r="FT6" s="20"/>
      <c r="FU6" s="20"/>
      <c r="FV6" s="20"/>
      <c r="FW6" s="20"/>
      <c r="FX6" s="20"/>
      <c r="FY6" s="20"/>
      <c r="FZ6" s="20"/>
      <c r="GA6" s="20"/>
      <c r="GB6" s="20"/>
      <c r="GC6" s="20"/>
      <c r="GD6" s="20"/>
      <c r="GE6" s="20"/>
      <c r="GF6" s="20"/>
      <c r="GG6" s="20"/>
      <c r="GH6" s="20"/>
      <c r="GI6" s="20"/>
      <c r="GJ6" s="20"/>
      <c r="GK6" s="20"/>
      <c r="GL6" s="20"/>
      <c r="GM6" s="20"/>
      <c r="GN6" s="20"/>
      <c r="GO6" s="20"/>
      <c r="GP6" s="20"/>
      <c r="GQ6" s="20"/>
      <c r="GR6" s="20"/>
      <c r="GS6" s="20"/>
      <c r="GT6" s="20"/>
      <c r="GU6" s="20"/>
      <c r="GV6" s="20"/>
      <c r="GW6" s="20"/>
      <c r="GX6" s="20"/>
      <c r="GY6" s="20"/>
      <c r="GZ6" s="20"/>
      <c r="HA6" s="20"/>
    </row>
    <row r="7" spans="1:209" x14ac:dyDescent="0.25">
      <c r="A7" s="3" t="s">
        <v>4</v>
      </c>
      <c r="B7" s="1">
        <v>21.156956000000001</v>
      </c>
      <c r="C7" s="1">
        <v>20.960335000000001</v>
      </c>
      <c r="D7" s="1">
        <v>21.378473</v>
      </c>
      <c r="E7" s="1">
        <v>20.570356</v>
      </c>
      <c r="F7" s="1">
        <v>20.972801</v>
      </c>
      <c r="G7" s="3" t="s">
        <v>4</v>
      </c>
      <c r="H7" s="5">
        <v>20.993155999999999</v>
      </c>
      <c r="I7" s="5">
        <v>20.633607999999999</v>
      </c>
      <c r="J7" s="5">
        <v>20.652405000000002</v>
      </c>
      <c r="K7" s="5">
        <v>21.318686</v>
      </c>
      <c r="L7" s="5">
        <v>20.898251999999999</v>
      </c>
      <c r="M7" s="3" t="s">
        <v>4</v>
      </c>
      <c r="N7" s="7">
        <v>21.922084999999999</v>
      </c>
      <c r="O7" s="7">
        <v>20.044789999999999</v>
      </c>
      <c r="P7" s="7">
        <v>20.638165000000001</v>
      </c>
      <c r="Q7" s="7">
        <v>20.406343</v>
      </c>
      <c r="R7" s="7">
        <v>20.329170000000001</v>
      </c>
      <c r="S7" s="3" t="s">
        <v>4</v>
      </c>
      <c r="T7" s="5">
        <v>21.988522</v>
      </c>
      <c r="U7" s="5">
        <v>20.244581</v>
      </c>
      <c r="V7" s="5">
        <v>19.646875000000001</v>
      </c>
      <c r="W7" s="5">
        <v>20.787974999999999</v>
      </c>
      <c r="X7" s="5">
        <v>20.596529</v>
      </c>
      <c r="AZ7" s="11"/>
      <c r="BA7" s="11"/>
      <c r="BB7" s="11"/>
      <c r="BC7" s="11"/>
      <c r="BL7" s="10"/>
      <c r="BM7" s="10"/>
      <c r="BN7" s="10"/>
      <c r="BO7" s="10"/>
      <c r="BP7" s="10"/>
      <c r="BQ7" s="10"/>
      <c r="BR7" s="10"/>
      <c r="BS7" s="10"/>
      <c r="BT7" s="10"/>
      <c r="BU7" s="25"/>
      <c r="BV7" s="25"/>
    </row>
    <row r="8" spans="1:209" x14ac:dyDescent="0.25">
      <c r="A8" s="3" t="s">
        <v>9</v>
      </c>
      <c r="B8" s="1">
        <v>21.497395999999998</v>
      </c>
      <c r="C8" s="1">
        <v>21.625208000000001</v>
      </c>
      <c r="D8" s="1">
        <v>21.589037000000001</v>
      </c>
      <c r="E8" s="1">
        <v>21.38158</v>
      </c>
      <c r="F8" s="1">
        <v>21.251114000000001</v>
      </c>
      <c r="G8" s="3" t="s">
        <v>9</v>
      </c>
      <c r="H8" s="5">
        <v>21.583649000000001</v>
      </c>
      <c r="I8" s="5">
        <v>21.567029999999999</v>
      </c>
      <c r="J8" s="5">
        <v>21.551216</v>
      </c>
      <c r="K8" s="5">
        <v>21.887953</v>
      </c>
      <c r="L8" s="5">
        <v>21.555230000000002</v>
      </c>
      <c r="M8" s="3" t="s">
        <v>9</v>
      </c>
      <c r="N8" s="7">
        <v>22.746905999999999</v>
      </c>
      <c r="O8" s="7">
        <v>21.350763000000001</v>
      </c>
      <c r="P8" s="7">
        <v>21.362919999999999</v>
      </c>
      <c r="Q8" s="7">
        <v>21.256853</v>
      </c>
      <c r="R8" s="7">
        <v>21.305589999999999</v>
      </c>
      <c r="S8" s="3" t="s">
        <v>9</v>
      </c>
      <c r="T8" s="5">
        <v>22.913733000000001</v>
      </c>
      <c r="U8" s="5">
        <v>21.570502999999999</v>
      </c>
      <c r="V8" s="5">
        <v>21.503647000000001</v>
      </c>
      <c r="W8" s="5">
        <v>21.93234</v>
      </c>
      <c r="X8" s="5">
        <v>21.873277999999999</v>
      </c>
      <c r="AA8" s="4" t="str">
        <f>B5</f>
        <v>Young_ control</v>
      </c>
      <c r="AB8" s="4" t="str">
        <f>C5</f>
        <v>Young_ control</v>
      </c>
      <c r="AC8" s="4" t="str">
        <f>D5</f>
        <v>Young_ control</v>
      </c>
      <c r="AD8" s="4" t="str">
        <f>E5</f>
        <v>Young_ control</v>
      </c>
      <c r="AE8" s="4" t="str">
        <f>F5</f>
        <v>Young_ control</v>
      </c>
      <c r="AF8" s="26"/>
      <c r="AG8" s="6" t="str">
        <f>H5</f>
        <v>Young_HFD</v>
      </c>
      <c r="AH8" s="6" t="str">
        <f>I5</f>
        <v>Young_HFD</v>
      </c>
      <c r="AI8" s="6" t="str">
        <f>J5</f>
        <v>Young_HFD</v>
      </c>
      <c r="AJ8" s="6" t="str">
        <f>K5</f>
        <v>Young_HFD</v>
      </c>
      <c r="AK8" s="6" t="str">
        <f>L5</f>
        <v>Young_HFD</v>
      </c>
      <c r="AL8" s="26"/>
      <c r="AM8" s="8" t="str">
        <f>N5</f>
        <v>Aged_Control</v>
      </c>
      <c r="AN8" s="8" t="str">
        <f>O5</f>
        <v>Aged_Control</v>
      </c>
      <c r="AO8" s="8" t="str">
        <f>P5</f>
        <v>Aged_Control</v>
      </c>
      <c r="AP8" s="8" t="str">
        <f>Q5</f>
        <v>Aged_Control</v>
      </c>
      <c r="AQ8" s="8" t="str">
        <f>R5</f>
        <v>Aged_Control</v>
      </c>
      <c r="AR8" s="26"/>
      <c r="AS8" s="6" t="str">
        <f>T5</f>
        <v>Aged_HFD</v>
      </c>
      <c r="AT8" s="6" t="str">
        <f>U5</f>
        <v>Aged_HFD</v>
      </c>
      <c r="AU8" s="6" t="str">
        <f>V5</f>
        <v>Aged_HFD</v>
      </c>
      <c r="AV8" s="6" t="str">
        <f>W5</f>
        <v>Aged_HFD</v>
      </c>
      <c r="AW8" s="6" t="str">
        <f>X5</f>
        <v>Aged_HFD</v>
      </c>
      <c r="AZ8" s="6" t="s">
        <v>103</v>
      </c>
      <c r="BA8" s="6" t="s">
        <v>104</v>
      </c>
      <c r="BB8" s="6" t="s">
        <v>105</v>
      </c>
      <c r="BC8" s="6" t="s">
        <v>106</v>
      </c>
      <c r="BL8" s="6" t="s">
        <v>6</v>
      </c>
      <c r="BM8" s="6" t="s">
        <v>108</v>
      </c>
      <c r="BN8" s="6" t="s">
        <v>5</v>
      </c>
      <c r="BO8" s="6" t="s">
        <v>109</v>
      </c>
      <c r="BT8" s="10"/>
    </row>
    <row r="9" spans="1:209" x14ac:dyDescent="0.25">
      <c r="A9" s="3" t="s">
        <v>10</v>
      </c>
      <c r="B9" s="1">
        <v>32.522278</v>
      </c>
      <c r="C9" s="1">
        <v>32.558754</v>
      </c>
      <c r="D9" s="1">
        <v>33.360374</v>
      </c>
      <c r="E9" s="1">
        <v>33.209071999999999</v>
      </c>
      <c r="F9" s="1">
        <v>33.702399999999997</v>
      </c>
      <c r="G9" s="3" t="s">
        <v>10</v>
      </c>
      <c r="H9" s="5">
        <v>33.512189999999997</v>
      </c>
      <c r="I9" s="5">
        <v>32.97278</v>
      </c>
      <c r="J9" s="5">
        <v>32.959071999999999</v>
      </c>
      <c r="K9" s="5">
        <v>32.989190000000001</v>
      </c>
      <c r="L9" s="5">
        <v>34.14987</v>
      </c>
      <c r="M9" s="3" t="s">
        <v>10</v>
      </c>
      <c r="N9" s="7">
        <v>34.548766999999998</v>
      </c>
      <c r="O9" s="7">
        <v>32.806305000000002</v>
      </c>
      <c r="P9" s="7">
        <v>32.546554999999998</v>
      </c>
      <c r="Q9" s="7">
        <v>32.858223000000002</v>
      </c>
      <c r="R9" s="7">
        <v>33.255510000000001</v>
      </c>
      <c r="S9" s="3" t="s">
        <v>10</v>
      </c>
      <c r="T9" s="5">
        <v>33.857062999999997</v>
      </c>
      <c r="U9" s="5">
        <v>32.93985</v>
      </c>
      <c r="V9" s="5">
        <v>32.739006000000003</v>
      </c>
      <c r="W9" s="5">
        <v>34.494819999999997</v>
      </c>
      <c r="X9" s="5">
        <v>33.092117000000002</v>
      </c>
      <c r="Z9" s="1" t="str">
        <f t="shared" ref="Z9:Z36" si="31">S9</f>
        <v>Fga-Mm00802584_m1</v>
      </c>
      <c r="AA9" s="1">
        <f t="shared" ref="AA9:AA36" si="32">(1/2^B9)/(1/2^B$1)</f>
        <v>4.3473327912322521E-4</v>
      </c>
      <c r="AB9" s="1">
        <f t="shared" ref="AB9:AB36" si="33">(1/2^C9)/(1/2^C$1)</f>
        <v>4.2913178381280082E-4</v>
      </c>
      <c r="AC9" s="1">
        <f t="shared" ref="AC9:AC36" si="34">(1/2^D9)/(1/2^D$1)</f>
        <v>2.732319444470403E-4</v>
      </c>
      <c r="AD9" s="1">
        <f t="shared" ref="AD9:AD36" si="35">(1/2^E9)/(1/2^E$1)</f>
        <v>2.2045314985156723E-4</v>
      </c>
      <c r="AE9" s="1">
        <f t="shared" ref="AE9:AE36" si="36">(1/2^F9)/(1/2^F$1)</f>
        <v>1.6360080330343185E-4</v>
      </c>
      <c r="AG9" s="1">
        <f t="shared" ref="AG9:AG36" si="37">(1/2^H9)/(1/2^H$1)</f>
        <v>2.1686699621263042E-4</v>
      </c>
      <c r="AH9" s="1">
        <f t="shared" ref="AH9:AH36" si="38">(1/2^I9)/(1/2^I$1)</f>
        <v>2.9144499363831092E-4</v>
      </c>
      <c r="AI9" s="1">
        <f t="shared" ref="AI9:AI36" si="39">(1/2^J9)/(1/2^J$1)</f>
        <v>2.7216506554938986E-4</v>
      </c>
      <c r="AJ9" s="1">
        <f t="shared" ref="AJ9:AJ36" si="40">(1/2^K9)/(1/2^K$1)</f>
        <v>4.0577521993142646E-4</v>
      </c>
      <c r="AK9" s="1">
        <f t="shared" ref="AK9:AK36" si="41">(1/2^L9)/(1/2^L$1)</f>
        <v>1.2646187137945662E-4</v>
      </c>
      <c r="AM9" s="1">
        <f t="shared" ref="AM9:AM36" si="42">(1/2^N9)/(1/2^N$1)</f>
        <v>2.4097113705983137E-4</v>
      </c>
      <c r="AN9" s="1">
        <f t="shared" ref="AN9:AN36" si="43">(1/2^O9)/(1/2^O$1)</f>
        <v>2.9601835071672736E-4</v>
      </c>
      <c r="AO9" s="1">
        <f t="shared" ref="AO9:AO36" si="44">(1/2^P9)/(1/2^P$1)</f>
        <v>3.8738345434937181E-4</v>
      </c>
      <c r="AP9" s="1">
        <f t="shared" ref="AP9:AP36" si="45">(1/2^Q9)/(1/2^Q$1)</f>
        <v>2.7818126565009314E-4</v>
      </c>
      <c r="AQ9" s="1">
        <f t="shared" ref="AQ9:AQ36" si="46">(1/2^R9)/(1/2^R$1)</f>
        <v>2.1900832994052179E-4</v>
      </c>
      <c r="AS9" s="1">
        <f t="shared" ref="AS9:AT36" si="47">(1/2^T9)/(1/2^T$1)</f>
        <v>3.7440597181559102E-4</v>
      </c>
      <c r="AT9" s="1">
        <f t="shared" ref="AT9:AT36" si="48">(1/2^U9)/(1/2^U$1)</f>
        <v>2.6197597749722635E-4</v>
      </c>
      <c r="AU9" s="1">
        <f t="shared" ref="AU9:AU36" si="49">(1/2^V9)/(1/2^V$1)</f>
        <v>2.2187741176370204E-4</v>
      </c>
      <c r="AV9" s="1">
        <f t="shared" ref="AV9:AV36" si="50">(1/2^W9)/(1/2^W$1)</f>
        <v>1.2034644366219355E-4</v>
      </c>
      <c r="AW9" s="1">
        <f t="shared" ref="AW9:AW36" si="51">(1/2^X9)/(1/2^X$1)</f>
        <v>2.7988222637054716E-4</v>
      </c>
      <c r="AY9" s="1" t="str">
        <f t="shared" ref="AY9:AY36" si="52">Z9</f>
        <v>Fga-Mm00802584_m1</v>
      </c>
      <c r="AZ9" s="11">
        <f t="shared" ref="AZ9:AZ36" si="53">AVERAGE(AA9:AE9)</f>
        <v>3.0423019210761308E-4</v>
      </c>
      <c r="BA9" s="11">
        <f t="shared" ref="BA9:BA36" si="54">AVERAGE(AG9:AK9)</f>
        <v>2.6254282934224288E-4</v>
      </c>
      <c r="BB9" s="11">
        <f t="shared" ref="BB9:BB36" si="55">AVERAGE(AM9:AQ9)</f>
        <v>2.8431250754330908E-4</v>
      </c>
      <c r="BC9" s="11">
        <f t="shared" ref="BC9:BC36" si="56">AVERAGE(AS9:AW9)</f>
        <v>2.5169760622185201E-4</v>
      </c>
      <c r="BE9" s="1">
        <f t="shared" ref="BE9:BE36" si="57">STDEV(AA9:AE9)/SQRT(COUNT(AA9:AE9))</f>
        <v>5.4948872824530679E-5</v>
      </c>
      <c r="BF9" s="1">
        <f t="shared" ref="BF9:BF36" si="58">STDEV(AG9:AK9)/SQRT(COUNT(AG9:AK9))</f>
        <v>4.5851798817859528E-5</v>
      </c>
      <c r="BG9" s="1">
        <f t="shared" ref="BG9:BG36" si="59">STDEV(AM9:AQ9)/SQRT(COUNT(AM9:AQ9))</f>
        <v>2.9104423181721417E-5</v>
      </c>
      <c r="BH9" s="1">
        <f t="shared" ref="BH9:BH36" si="60">STDEV(AS9:AW9)/SQRT(COUNT(AS9:AW9))</f>
        <v>4.1291483758145021E-5</v>
      </c>
      <c r="BK9" s="1" t="str">
        <f t="shared" ref="BK9:BK36" si="61">A9</f>
        <v>Fga-Mm00802584_m1</v>
      </c>
      <c r="BL9" s="10">
        <f>AZ9/$AZ9</f>
        <v>1</v>
      </c>
      <c r="BM9" s="10">
        <f>BA9/$AZ9</f>
        <v>0.86297427458933973</v>
      </c>
      <c r="BN9" s="10">
        <f>BB9/$AZ9</f>
        <v>0.93453087470931007</v>
      </c>
      <c r="BO9" s="10">
        <f>BC9/$AZ9</f>
        <v>0.82732619165168486</v>
      </c>
      <c r="BP9" s="10"/>
      <c r="BQ9" s="10">
        <f>BE9/$AZ9</f>
        <v>0.18061610665220901</v>
      </c>
      <c r="BR9" s="10">
        <f>BF9/$AZ9</f>
        <v>0.15071416318088743</v>
      </c>
      <c r="BS9" s="10">
        <f>BG9/$AZ9</f>
        <v>9.5665794969575293E-2</v>
      </c>
      <c r="BT9" s="10">
        <f>BH9/$AZ9</f>
        <v>0.13572447715359984</v>
      </c>
    </row>
    <row r="10" spans="1:209" x14ac:dyDescent="0.25">
      <c r="A10" s="3" t="s">
        <v>11</v>
      </c>
      <c r="B10" s="1">
        <v>33.342289999999998</v>
      </c>
      <c r="C10" s="1">
        <v>32.922927999999999</v>
      </c>
      <c r="D10" s="1">
        <v>33.956924000000001</v>
      </c>
      <c r="E10" s="1">
        <v>31.888183999999999</v>
      </c>
      <c r="F10" s="1">
        <v>33.588245000000001</v>
      </c>
      <c r="G10" s="3" t="s">
        <v>11</v>
      </c>
      <c r="H10" s="5">
        <v>33.543551999999998</v>
      </c>
      <c r="I10" s="5">
        <v>33.371130000000001</v>
      </c>
      <c r="J10" s="5">
        <v>33.389896</v>
      </c>
      <c r="K10" s="5">
        <v>34.883560000000003</v>
      </c>
      <c r="L10" s="5">
        <v>33.655540000000002</v>
      </c>
      <c r="M10" s="3" t="s">
        <v>11</v>
      </c>
      <c r="N10" s="7">
        <v>34.324897999999997</v>
      </c>
      <c r="O10" s="7">
        <v>31.353321000000001</v>
      </c>
      <c r="P10" s="7">
        <v>30.885822000000001</v>
      </c>
      <c r="Q10" s="7">
        <v>32.605429999999998</v>
      </c>
      <c r="R10" s="7">
        <v>31.699038000000002</v>
      </c>
      <c r="S10" s="3" t="s">
        <v>11</v>
      </c>
      <c r="T10" s="5">
        <v>33.672942999999997</v>
      </c>
      <c r="U10" s="5">
        <v>33.420549999999999</v>
      </c>
      <c r="V10" s="5">
        <v>31.963165</v>
      </c>
      <c r="W10" s="5">
        <v>35.391280000000002</v>
      </c>
      <c r="X10" s="5">
        <v>32.928238</v>
      </c>
      <c r="Z10" s="1" t="str">
        <f t="shared" si="31"/>
        <v>Plg-Mm01312967_m1</v>
      </c>
      <c r="AA10" s="1">
        <f>(1/2^B10)/(1/2^B$1)</f>
        <v>2.462491149091765E-4</v>
      </c>
      <c r="AB10" s="1">
        <f t="shared" si="33"/>
        <v>3.3339830249162815E-4</v>
      </c>
      <c r="AC10" s="1">
        <f t="shared" si="34"/>
        <v>1.8069745208756154E-4</v>
      </c>
      <c r="AD10" s="1">
        <f t="shared" si="35"/>
        <v>5.5073568472633683E-4</v>
      </c>
      <c r="AE10" s="1">
        <f t="shared" si="36"/>
        <v>1.7707184438895711E-4</v>
      </c>
      <c r="AG10" s="1">
        <f t="shared" si="37"/>
        <v>2.1220350915751167E-4</v>
      </c>
      <c r="AH10" s="1">
        <f t="shared" si="38"/>
        <v>2.2112675906941793E-4</v>
      </c>
      <c r="AI10" s="1">
        <f t="shared" si="39"/>
        <v>2.0190237731237281E-4</v>
      </c>
      <c r="AJ10" s="1">
        <f t="shared" si="40"/>
        <v>1.0914989667441118E-4</v>
      </c>
      <c r="AK10" s="1">
        <f t="shared" si="41"/>
        <v>1.7814258990297852E-4</v>
      </c>
      <c r="AM10" s="1">
        <f t="shared" si="42"/>
        <v>2.8142087631113965E-4</v>
      </c>
      <c r="AN10" s="1">
        <f t="shared" si="43"/>
        <v>8.1042046944808615E-4</v>
      </c>
      <c r="AO10" s="1">
        <f t="shared" si="44"/>
        <v>1.2248178734594205E-3</v>
      </c>
      <c r="AP10" s="1">
        <f t="shared" si="45"/>
        <v>3.3145620561375404E-4</v>
      </c>
      <c r="AQ10" s="1">
        <f t="shared" si="46"/>
        <v>6.4417726456984228E-4</v>
      </c>
      <c r="AS10" s="1">
        <f t="shared" si="47"/>
        <v>4.2537152083042189E-4</v>
      </c>
      <c r="AT10" s="1">
        <f t="shared" si="48"/>
        <v>1.877397998714288E-4</v>
      </c>
      <c r="AU10" s="1">
        <f t="shared" si="49"/>
        <v>3.7989581033802416E-4</v>
      </c>
      <c r="AV10" s="1">
        <f t="shared" si="50"/>
        <v>6.4650503439839092E-5</v>
      </c>
      <c r="AW10" s="1">
        <f t="shared" si="51"/>
        <v>3.1355072881413524E-4</v>
      </c>
      <c r="AY10" s="1" t="str">
        <f t="shared" si="52"/>
        <v>Plg-Mm01312967_m1</v>
      </c>
      <c r="AZ10" s="11">
        <f t="shared" si="53"/>
        <v>2.9763047972073206E-4</v>
      </c>
      <c r="BA10" s="11">
        <f t="shared" si="54"/>
        <v>1.8450502642333843E-4</v>
      </c>
      <c r="BB10" s="11">
        <f t="shared" si="55"/>
        <v>6.5845853788044852E-4</v>
      </c>
      <c r="BC10" s="11">
        <f t="shared" si="56"/>
        <v>2.7424167265876988E-4</v>
      </c>
      <c r="BE10" s="1">
        <f t="shared" si="57"/>
        <v>6.93503223140013E-5</v>
      </c>
      <c r="BF10" s="1">
        <f t="shared" si="58"/>
        <v>2.0161722698824219E-5</v>
      </c>
      <c r="BG10" s="1">
        <f t="shared" si="59"/>
        <v>1.7221312434888701E-4</v>
      </c>
      <c r="BH10" s="1">
        <f t="shared" si="60"/>
        <v>6.5939086255132058E-5</v>
      </c>
      <c r="BK10" s="1" t="str">
        <f t="shared" si="61"/>
        <v>Plg-Mm01312967_m1</v>
      </c>
      <c r="BL10" s="10">
        <f>AZ10/$AZ10</f>
        <v>1</v>
      </c>
      <c r="BM10" s="10">
        <f>BA10/$AZ10</f>
        <v>0.6199130767670713</v>
      </c>
      <c r="BN10" s="10">
        <f>BB10/$AZ10</f>
        <v>2.2123357073451717</v>
      </c>
      <c r="BO10" s="10">
        <f>BC10/$AZ10</f>
        <v>0.92141662680546699</v>
      </c>
      <c r="BP10" s="10"/>
      <c r="BQ10" s="10">
        <f>BE10/$AZ10</f>
        <v>0.23300813269888554</v>
      </c>
      <c r="BR10" s="10">
        <f>BF10/$AZ10</f>
        <v>6.774078621834044E-2</v>
      </c>
      <c r="BS10" s="10">
        <f>BG10/$AZ10</f>
        <v>0.57861387217624793</v>
      </c>
      <c r="BT10" s="10">
        <f>BH10/$AZ10</f>
        <v>0.22154681979145074</v>
      </c>
    </row>
    <row r="11" spans="1:209" x14ac:dyDescent="0.25">
      <c r="A11" s="3" t="s">
        <v>12</v>
      </c>
      <c r="B11" s="1">
        <v>33.867972999999999</v>
      </c>
      <c r="C11" s="1">
        <v>31.957172</v>
      </c>
      <c r="D11" s="1">
        <v>32.968037000000002</v>
      </c>
      <c r="E11" s="1">
        <v>33.535699999999999</v>
      </c>
      <c r="F11" s="1">
        <v>32.489910000000002</v>
      </c>
      <c r="G11" s="3" t="s">
        <v>12</v>
      </c>
      <c r="H11" s="5">
        <v>34.318516000000002</v>
      </c>
      <c r="I11" s="5">
        <v>33.370570000000001</v>
      </c>
      <c r="J11" s="5">
        <v>32.488734999999998</v>
      </c>
      <c r="K11" s="5">
        <v>33.938929999999999</v>
      </c>
      <c r="L11" s="5">
        <v>32.949931999999997</v>
      </c>
      <c r="M11" s="3" t="s">
        <v>12</v>
      </c>
      <c r="N11" s="7">
        <v>34.031531999999999</v>
      </c>
      <c r="O11" s="7">
        <v>32.768450000000001</v>
      </c>
      <c r="P11" s="7">
        <v>32.012206999999997</v>
      </c>
      <c r="Q11" s="7">
        <v>32.637889999999999</v>
      </c>
      <c r="R11" s="7">
        <v>32.067549999999997</v>
      </c>
      <c r="S11" s="3" t="s">
        <v>12</v>
      </c>
      <c r="T11" s="5">
        <v>34.323593000000002</v>
      </c>
      <c r="U11" s="5">
        <v>33.580624</v>
      </c>
      <c r="V11" s="5">
        <v>32.129449999999999</v>
      </c>
      <c r="W11" s="5">
        <v>34.037647</v>
      </c>
      <c r="X11" s="5">
        <v>32.165973999999999</v>
      </c>
      <c r="Z11" s="1" t="str">
        <f t="shared" si="31"/>
        <v>Serpinc1-Mm00446573_m1</v>
      </c>
      <c r="AA11" s="1">
        <f t="shared" si="32"/>
        <v>1.7105206715625228E-4</v>
      </c>
      <c r="AB11" s="1">
        <f t="shared" si="33"/>
        <v>6.5115579323703177E-4</v>
      </c>
      <c r="AC11" s="1">
        <f t="shared" si="34"/>
        <v>3.5862179351405768E-4</v>
      </c>
      <c r="AD11" s="1">
        <f t="shared" si="35"/>
        <v>1.7578891395150537E-4</v>
      </c>
      <c r="AE11" s="1">
        <f t="shared" si="36"/>
        <v>3.7912401172578121E-4</v>
      </c>
      <c r="AG11" s="1">
        <f t="shared" si="37"/>
        <v>1.2401241126418569E-4</v>
      </c>
      <c r="AH11" s="1">
        <f t="shared" si="38"/>
        <v>2.212126088283378E-4</v>
      </c>
      <c r="AI11" s="1">
        <f t="shared" si="39"/>
        <v>3.7706647807985409E-4</v>
      </c>
      <c r="AJ11" s="1">
        <f t="shared" si="40"/>
        <v>2.1008028297267621E-4</v>
      </c>
      <c r="AK11" s="1">
        <f t="shared" si="41"/>
        <v>2.9052060181934301E-4</v>
      </c>
      <c r="AM11" s="1">
        <f t="shared" si="42"/>
        <v>3.4488021195617228E-4</v>
      </c>
      <c r="AN11" s="1">
        <f t="shared" si="43"/>
        <v>3.0388840177583064E-4</v>
      </c>
      <c r="AO11" s="1">
        <f t="shared" si="44"/>
        <v>5.6104260659507624E-4</v>
      </c>
      <c r="AP11" s="1">
        <f t="shared" si="45"/>
        <v>3.2408185852661253E-4</v>
      </c>
      <c r="AQ11" s="1">
        <f t="shared" si="46"/>
        <v>4.9896746337543655E-4</v>
      </c>
      <c r="AS11" s="1">
        <f t="shared" si="47"/>
        <v>2.7095878940280275E-4</v>
      </c>
      <c r="AT11" s="1">
        <f t="shared" si="48"/>
        <v>1.6802320907868397E-4</v>
      </c>
      <c r="AU11" s="1">
        <f t="shared" si="49"/>
        <v>3.3853823930000439E-4</v>
      </c>
      <c r="AV11" s="1">
        <f t="shared" si="50"/>
        <v>1.6521750035187232E-4</v>
      </c>
      <c r="AW11" s="1">
        <f t="shared" si="51"/>
        <v>5.3182915674224152E-4</v>
      </c>
      <c r="AY11" s="1" t="str">
        <f t="shared" si="52"/>
        <v>Serpinc1-Mm00446573_m1</v>
      </c>
      <c r="AZ11" s="11">
        <f t="shared" si="53"/>
        <v>3.4714851591692564E-4</v>
      </c>
      <c r="BA11" s="11">
        <f t="shared" si="54"/>
        <v>2.4457847659287938E-4</v>
      </c>
      <c r="BB11" s="11">
        <f t="shared" si="55"/>
        <v>4.0657210844582568E-4</v>
      </c>
      <c r="BC11" s="11">
        <f t="shared" si="56"/>
        <v>2.9491337897512098E-4</v>
      </c>
      <c r="BE11" s="1">
        <f t="shared" si="57"/>
        <v>8.7734988900237126E-5</v>
      </c>
      <c r="BF11" s="1">
        <f t="shared" si="58"/>
        <v>4.2388686377750956E-5</v>
      </c>
      <c r="BG11" s="1">
        <f t="shared" si="59"/>
        <v>5.1745778306428204E-5</v>
      </c>
      <c r="BH11" s="1">
        <f t="shared" si="60"/>
        <v>6.7649158421648726E-5</v>
      </c>
      <c r="BK11" s="1" t="str">
        <f t="shared" si="61"/>
        <v>Serpinc1-Mm00446573_m1</v>
      </c>
      <c r="BL11" s="10">
        <f>AZ11/$AZ11</f>
        <v>1</v>
      </c>
      <c r="BM11" s="10">
        <f>BA11/$AZ11</f>
        <v>0.70453556728270217</v>
      </c>
      <c r="BN11" s="10">
        <f>BB11/$AZ11</f>
        <v>1.1711762827847445</v>
      </c>
      <c r="BO11" s="10">
        <f>BC11/$AZ11</f>
        <v>0.8495308648984552</v>
      </c>
      <c r="BP11" s="10"/>
      <c r="BQ11" s="10">
        <f>BE11/$AZ11</f>
        <v>0.2527304161692932</v>
      </c>
      <c r="BR11" s="10">
        <f>BF11/$AZ11</f>
        <v>0.12210533657558478</v>
      </c>
      <c r="BS11" s="10">
        <f>BG11/$AZ11</f>
        <v>0.1490594829989457</v>
      </c>
      <c r="BT11" s="10">
        <f>BH11/$AZ11</f>
        <v>0.19487094231979232</v>
      </c>
    </row>
    <row r="12" spans="1:209" x14ac:dyDescent="0.25">
      <c r="A12" s="3" t="s">
        <v>13</v>
      </c>
      <c r="B12" s="1">
        <v>33.79683</v>
      </c>
      <c r="C12" s="1">
        <v>26.920317000000001</v>
      </c>
      <c r="D12" s="1">
        <v>34.973439999999997</v>
      </c>
      <c r="E12" s="1">
        <v>29.898164999999999</v>
      </c>
      <c r="F12" s="1">
        <v>29.022606</v>
      </c>
      <c r="G12" s="3" t="s">
        <v>13</v>
      </c>
      <c r="H12" s="5">
        <v>30.380610999999998</v>
      </c>
      <c r="I12" s="5">
        <v>32.658000000000001</v>
      </c>
      <c r="J12" s="5">
        <v>31.996088</v>
      </c>
      <c r="K12" s="5">
        <v>30.239989999999999</v>
      </c>
      <c r="L12" s="5">
        <v>33.045279999999998</v>
      </c>
      <c r="M12" s="3" t="s">
        <v>13</v>
      </c>
      <c r="N12" s="7" t="s">
        <v>1</v>
      </c>
      <c r="O12" s="7">
        <v>34.588366999999998</v>
      </c>
      <c r="P12" s="7">
        <v>34.537550000000003</v>
      </c>
      <c r="Q12" s="7">
        <v>32.963394000000001</v>
      </c>
      <c r="R12" s="7">
        <v>34.702002999999998</v>
      </c>
      <c r="S12" s="3" t="s">
        <v>13</v>
      </c>
      <c r="T12" s="5" t="s">
        <v>1</v>
      </c>
      <c r="U12" s="5">
        <v>28.803106</v>
      </c>
      <c r="V12" s="5">
        <v>31.856186000000001</v>
      </c>
      <c r="W12" s="5">
        <v>33.789499999999997</v>
      </c>
      <c r="X12" s="5">
        <v>32.926032999999997</v>
      </c>
      <c r="Z12" s="1" t="str">
        <f t="shared" si="31"/>
        <v>Prl-Mm00599950_m1</v>
      </c>
      <c r="AA12" s="1">
        <f t="shared" si="32"/>
        <v>1.796985215291932E-4</v>
      </c>
      <c r="AB12" s="1">
        <f t="shared" si="33"/>
        <v>2.1376143072369434E-2</v>
      </c>
      <c r="AC12" s="1">
        <f t="shared" si="34"/>
        <v>8.9320310021137565E-5</v>
      </c>
      <c r="AD12" s="1">
        <f t="shared" si="35"/>
        <v>2.1877547139789091E-3</v>
      </c>
      <c r="AE12" s="1">
        <f t="shared" si="36"/>
        <v>4.1931828349495324E-3</v>
      </c>
      <c r="AG12" s="1">
        <f t="shared" si="37"/>
        <v>1.9006085426881902E-3</v>
      </c>
      <c r="AH12" s="1">
        <f t="shared" si="38"/>
        <v>3.6250568481196283E-4</v>
      </c>
      <c r="AI12" s="1">
        <f t="shared" si="39"/>
        <v>5.305416073351707E-4</v>
      </c>
      <c r="AJ12" s="1">
        <f t="shared" si="40"/>
        <v>2.7282061644587929E-3</v>
      </c>
      <c r="AK12" s="1">
        <f t="shared" si="41"/>
        <v>2.7194077262639459E-4</v>
      </c>
      <c r="AM12" s="1" t="e">
        <f t="shared" si="42"/>
        <v>#VALUE!</v>
      </c>
      <c r="AN12" s="1">
        <f t="shared" si="43"/>
        <v>8.6072520039334117E-5</v>
      </c>
      <c r="AO12" s="1">
        <f t="shared" si="44"/>
        <v>9.7452245651323706E-5</v>
      </c>
      <c r="AP12" s="1">
        <f t="shared" si="45"/>
        <v>2.586236597385202E-4</v>
      </c>
      <c r="AQ12" s="1">
        <f t="shared" si="46"/>
        <v>8.0356840367573409E-5</v>
      </c>
      <c r="AS12" s="1" t="e">
        <f t="shared" si="47"/>
        <v>#VALUE!</v>
      </c>
      <c r="AT12" s="1">
        <f t="shared" si="48"/>
        <v>4.6083504449886698E-3</v>
      </c>
      <c r="AU12" s="1">
        <f t="shared" si="49"/>
        <v>4.0913665663320554E-4</v>
      </c>
      <c r="AV12" s="1">
        <f t="shared" si="50"/>
        <v>1.9622563247562367E-4</v>
      </c>
      <c r="AW12" s="1">
        <f t="shared" si="51"/>
        <v>3.1403032287607497E-4</v>
      </c>
      <c r="AY12" s="1" t="str">
        <f t="shared" si="52"/>
        <v>Prl-Mm00599950_m1</v>
      </c>
      <c r="AZ12" s="11">
        <f t="shared" si="53"/>
        <v>5.6052198905696413E-3</v>
      </c>
      <c r="BA12" s="11">
        <f t="shared" si="54"/>
        <v>1.1587605543841022E-3</v>
      </c>
      <c r="BB12" s="11" t="e">
        <f t="shared" si="55"/>
        <v>#VALUE!</v>
      </c>
      <c r="BC12" s="11" t="e">
        <f t="shared" si="56"/>
        <v>#VALUE!</v>
      </c>
      <c r="BE12" s="1">
        <f t="shared" si="57"/>
        <v>4.0140775104281082E-3</v>
      </c>
      <c r="BF12" s="1">
        <f t="shared" si="58"/>
        <v>4.9135670081921861E-4</v>
      </c>
      <c r="BG12" s="1" t="e">
        <f t="shared" si="59"/>
        <v>#VALUE!</v>
      </c>
      <c r="BH12" s="1" t="e">
        <f t="shared" si="60"/>
        <v>#VALUE!</v>
      </c>
      <c r="BK12" s="1" t="str">
        <f t="shared" si="61"/>
        <v>Prl-Mm00599950_m1</v>
      </c>
      <c r="BL12" s="10">
        <f>AZ12/$AZ12</f>
        <v>1</v>
      </c>
      <c r="BM12" s="10">
        <f>BA12/$AZ12</f>
        <v>0.2067288308053051</v>
      </c>
      <c r="BN12" s="10" t="e">
        <f>BB12/$AZ12</f>
        <v>#VALUE!</v>
      </c>
      <c r="BO12" s="10" t="e">
        <f>BC12/$AZ12</f>
        <v>#VALUE!</v>
      </c>
      <c r="BP12" s="10"/>
      <c r="BQ12" s="10">
        <f>BE12/$AZ12</f>
        <v>0.71613203206915932</v>
      </c>
      <c r="BR12" s="10">
        <f>BF12/$AZ12</f>
        <v>8.766055755384175E-2</v>
      </c>
      <c r="BS12" s="10" t="e">
        <f>BG12/$AZ12</f>
        <v>#VALUE!</v>
      </c>
      <c r="BT12" s="10" t="e">
        <f>BH12/$AZ12</f>
        <v>#VALUE!</v>
      </c>
    </row>
    <row r="13" spans="1:209" x14ac:dyDescent="0.25">
      <c r="A13" s="3" t="s">
        <v>14</v>
      </c>
      <c r="B13" s="1">
        <v>28.410806999999998</v>
      </c>
      <c r="C13" s="1">
        <v>27.908749</v>
      </c>
      <c r="D13" s="1">
        <v>29.067564000000001</v>
      </c>
      <c r="E13" s="1">
        <v>28.067072</v>
      </c>
      <c r="F13" s="1">
        <v>27.72409</v>
      </c>
      <c r="G13" s="3" t="s">
        <v>14</v>
      </c>
      <c r="H13" s="5">
        <v>28.254852</v>
      </c>
      <c r="I13" s="5">
        <v>28.048715999999999</v>
      </c>
      <c r="J13" s="5">
        <v>28.012001000000001</v>
      </c>
      <c r="K13" s="5">
        <v>28.938292000000001</v>
      </c>
      <c r="L13" s="5">
        <v>27.653915000000001</v>
      </c>
      <c r="M13" s="3" t="s">
        <v>14</v>
      </c>
      <c r="N13" s="7">
        <v>29.310862</v>
      </c>
      <c r="O13" s="7">
        <v>27.647628999999998</v>
      </c>
      <c r="P13" s="7">
        <v>28.259132000000001</v>
      </c>
      <c r="Q13" s="7">
        <v>27.420114999999999</v>
      </c>
      <c r="R13" s="7">
        <v>27.933534999999999</v>
      </c>
      <c r="S13" s="3" t="s">
        <v>14</v>
      </c>
      <c r="T13" s="5">
        <v>29.980530000000002</v>
      </c>
      <c r="U13" s="5">
        <v>28.139374</v>
      </c>
      <c r="V13" s="5">
        <v>27.490416</v>
      </c>
      <c r="W13" s="5">
        <v>28.534345999999999</v>
      </c>
      <c r="X13" s="5">
        <v>27.517887000000002</v>
      </c>
      <c r="Z13" s="1" t="str">
        <f t="shared" si="31"/>
        <v>Mmp2-Mm00439498_m1</v>
      </c>
      <c r="AA13" s="1">
        <f t="shared" si="32"/>
        <v>7.5144808893240047E-3</v>
      </c>
      <c r="AB13" s="1">
        <f t="shared" si="33"/>
        <v>1.0774116491588505E-2</v>
      </c>
      <c r="AC13" s="1">
        <f t="shared" si="34"/>
        <v>5.3554509802714112E-3</v>
      </c>
      <c r="AD13" s="1">
        <f t="shared" si="35"/>
        <v>7.784174196631845E-3</v>
      </c>
      <c r="AE13" s="1">
        <f t="shared" si="36"/>
        <v>1.031421227179944E-2</v>
      </c>
      <c r="AG13" s="1">
        <f t="shared" si="37"/>
        <v>8.2948760261357928E-3</v>
      </c>
      <c r="AH13" s="1">
        <f t="shared" si="38"/>
        <v>8.848049917456571E-3</v>
      </c>
      <c r="AI13" s="1">
        <f t="shared" si="39"/>
        <v>8.3955497816809617E-3</v>
      </c>
      <c r="AJ13" s="1">
        <f t="shared" si="40"/>
        <v>6.7255426201777808E-3</v>
      </c>
      <c r="AK13" s="1">
        <f t="shared" si="41"/>
        <v>1.1413974808318047E-2</v>
      </c>
      <c r="AM13" s="1">
        <f t="shared" si="42"/>
        <v>9.0935099510681319E-3</v>
      </c>
      <c r="AN13" s="1">
        <f t="shared" si="43"/>
        <v>1.0573891470013778E-2</v>
      </c>
      <c r="AO13" s="1">
        <f t="shared" si="44"/>
        <v>7.5645656201946488E-3</v>
      </c>
      <c r="AP13" s="1">
        <f t="shared" si="45"/>
        <v>1.2060394289093354E-2</v>
      </c>
      <c r="AQ13" s="1">
        <f t="shared" si="46"/>
        <v>8.760618019487942E-3</v>
      </c>
      <c r="AS13" s="1">
        <f t="shared" si="47"/>
        <v>5.4991489018931632E-3</v>
      </c>
      <c r="AT13" s="1">
        <f t="shared" si="48"/>
        <v>7.300435007001037E-3</v>
      </c>
      <c r="AU13" s="1">
        <f t="shared" si="49"/>
        <v>8.4352142139866321E-3</v>
      </c>
      <c r="AV13" s="1">
        <f t="shared" si="50"/>
        <v>7.4940178535672156E-3</v>
      </c>
      <c r="AW13" s="1">
        <f t="shared" si="51"/>
        <v>1.3334776857379542E-2</v>
      </c>
      <c r="AY13" s="1" t="str">
        <f t="shared" si="52"/>
        <v>Mmp2-Mm00439498_m1</v>
      </c>
      <c r="AZ13" s="11">
        <f t="shared" si="53"/>
        <v>8.3484869659230417E-3</v>
      </c>
      <c r="BA13" s="11">
        <f t="shared" si="54"/>
        <v>8.73559863075383E-3</v>
      </c>
      <c r="BB13" s="11">
        <f t="shared" si="55"/>
        <v>9.61059586997157E-3</v>
      </c>
      <c r="BC13" s="11">
        <f t="shared" si="56"/>
        <v>8.4127185667655178E-3</v>
      </c>
      <c r="BE13" s="1">
        <f t="shared" si="57"/>
        <v>9.9297618356982168E-4</v>
      </c>
      <c r="BF13" s="1">
        <f t="shared" si="58"/>
        <v>7.5949124550762914E-4</v>
      </c>
      <c r="BG13" s="1">
        <f t="shared" si="59"/>
        <v>7.7799520192079136E-4</v>
      </c>
      <c r="BH13" s="1">
        <f t="shared" si="60"/>
        <v>1.3190382439520856E-3</v>
      </c>
      <c r="BK13" s="1" t="str">
        <f t="shared" si="61"/>
        <v>Mmp2-Mm00439498_m1</v>
      </c>
      <c r="BL13" s="10">
        <f>AZ13/$AZ13</f>
        <v>1</v>
      </c>
      <c r="BM13" s="10">
        <f>BA13/$AZ13</f>
        <v>1.0463690805784216</v>
      </c>
      <c r="BN13" s="10">
        <f>BB13/$AZ13</f>
        <v>1.1511781606895022</v>
      </c>
      <c r="BO13" s="10">
        <f>BC13/$AZ13</f>
        <v>1.0076938014163115</v>
      </c>
      <c r="BP13" s="10"/>
      <c r="BQ13" s="10">
        <f>BE13/$AZ13</f>
        <v>0.11894085570510732</v>
      </c>
      <c r="BR13" s="10">
        <f>BF13/$AZ13</f>
        <v>9.0973519945318229E-2</v>
      </c>
      <c r="BS13" s="10">
        <f>BG13/$AZ13</f>
        <v>9.3189964252974447E-2</v>
      </c>
      <c r="BT13" s="10">
        <f>BH13/$AZ13</f>
        <v>0.157997281344051</v>
      </c>
    </row>
    <row r="14" spans="1:209" x14ac:dyDescent="0.25">
      <c r="A14" s="3" t="s">
        <v>15</v>
      </c>
      <c r="B14" s="1">
        <v>27.113918000000002</v>
      </c>
      <c r="C14" s="1">
        <v>27.219816000000002</v>
      </c>
      <c r="D14" s="1">
        <v>27.114920000000001</v>
      </c>
      <c r="E14" s="1">
        <v>26.526419000000001</v>
      </c>
      <c r="F14" s="1">
        <v>26.710415000000001</v>
      </c>
      <c r="G14" s="3" t="s">
        <v>15</v>
      </c>
      <c r="H14" s="5">
        <v>26.831230000000001</v>
      </c>
      <c r="I14" s="5">
        <v>26.381844000000001</v>
      </c>
      <c r="J14" s="5">
        <v>26.203676000000002</v>
      </c>
      <c r="K14" s="5">
        <v>26.385721</v>
      </c>
      <c r="L14" s="5">
        <v>26.306208000000002</v>
      </c>
      <c r="M14" s="3" t="s">
        <v>15</v>
      </c>
      <c r="N14" s="7">
        <v>27.415683999999999</v>
      </c>
      <c r="O14" s="7">
        <v>25.933783999999999</v>
      </c>
      <c r="P14" s="7">
        <v>26.217302</v>
      </c>
      <c r="Q14" s="7">
        <v>26.019955</v>
      </c>
      <c r="R14" s="7">
        <v>25.971810999999999</v>
      </c>
      <c r="S14" s="3" t="s">
        <v>15</v>
      </c>
      <c r="T14" s="5">
        <v>26.922616999999999</v>
      </c>
      <c r="U14" s="5">
        <v>25.884853</v>
      </c>
      <c r="V14" s="5">
        <v>25.924274</v>
      </c>
      <c r="W14" s="5">
        <v>26.514772000000001</v>
      </c>
      <c r="X14" s="5">
        <v>25.963391999999999</v>
      </c>
      <c r="Z14" s="1" t="str">
        <f t="shared" si="31"/>
        <v>Ang-Mm00833184_s1</v>
      </c>
      <c r="AA14" s="1">
        <f t="shared" si="32"/>
        <v>1.8462966187835186E-2</v>
      </c>
      <c r="AB14" s="1">
        <f t="shared" si="33"/>
        <v>1.7368854013482322E-2</v>
      </c>
      <c r="AC14" s="1">
        <f t="shared" si="34"/>
        <v>2.0730055428237436E-2</v>
      </c>
      <c r="AD14" s="1">
        <f t="shared" si="35"/>
        <v>2.2646198622583467E-2</v>
      </c>
      <c r="AE14" s="1">
        <f t="shared" si="36"/>
        <v>2.082488664060082E-2</v>
      </c>
      <c r="AG14" s="1">
        <f t="shared" si="37"/>
        <v>2.2251680935026327E-2</v>
      </c>
      <c r="AH14" s="1">
        <f t="shared" si="38"/>
        <v>2.8094805836680649E-2</v>
      </c>
      <c r="AI14" s="1">
        <f t="shared" si="39"/>
        <v>2.9404189166572357E-2</v>
      </c>
      <c r="AJ14" s="1">
        <f t="shared" si="40"/>
        <v>3.9457336558941826E-2</v>
      </c>
      <c r="AK14" s="1">
        <f t="shared" si="41"/>
        <v>2.9049398351647212E-2</v>
      </c>
      <c r="AM14" s="1">
        <f t="shared" si="42"/>
        <v>3.3824935062568263E-2</v>
      </c>
      <c r="AN14" s="1">
        <f t="shared" si="43"/>
        <v>3.4685950615687001E-2</v>
      </c>
      <c r="AO14" s="1">
        <f t="shared" si="44"/>
        <v>3.1148423487644423E-2</v>
      </c>
      <c r="AP14" s="1">
        <f t="shared" si="45"/>
        <v>3.1831101329352664E-2</v>
      </c>
      <c r="AQ14" s="1">
        <f t="shared" si="46"/>
        <v>3.4124988355230118E-2</v>
      </c>
      <c r="AS14" s="1">
        <f t="shared" si="47"/>
        <v>4.5795100503946168E-2</v>
      </c>
      <c r="AT14" s="1">
        <f t="shared" si="48"/>
        <v>3.4835912081424052E-2</v>
      </c>
      <c r="AU14" s="1">
        <f t="shared" si="49"/>
        <v>2.4977664940864022E-2</v>
      </c>
      <c r="AV14" s="1">
        <f t="shared" si="50"/>
        <v>3.0385548186656366E-2</v>
      </c>
      <c r="AW14" s="1">
        <f t="shared" si="51"/>
        <v>3.9168358915411566E-2</v>
      </c>
      <c r="AY14" s="1" t="str">
        <f t="shared" si="52"/>
        <v>Ang-Mm00833184_s1</v>
      </c>
      <c r="AZ14" s="11">
        <f t="shared" si="53"/>
        <v>2.0006592178547847E-2</v>
      </c>
      <c r="BA14" s="11">
        <f t="shared" si="54"/>
        <v>2.9651482169773674E-2</v>
      </c>
      <c r="BB14" s="11">
        <f t="shared" si="55"/>
        <v>3.3123079770096493E-2</v>
      </c>
      <c r="BC14" s="11">
        <f t="shared" si="56"/>
        <v>3.5032516925660437E-2</v>
      </c>
      <c r="BE14" s="1">
        <f t="shared" si="57"/>
        <v>9.3544029489645237E-4</v>
      </c>
      <c r="BF14" s="1">
        <f t="shared" si="58"/>
        <v>2.7727129185585561E-3</v>
      </c>
      <c r="BG14" s="1">
        <f t="shared" si="59"/>
        <v>6.8947308394549294E-4</v>
      </c>
      <c r="BH14" s="1">
        <f t="shared" si="60"/>
        <v>3.5754119665151723E-3</v>
      </c>
      <c r="BK14" s="1" t="str">
        <f t="shared" si="61"/>
        <v>Ang-Mm00833184_s1</v>
      </c>
      <c r="BL14" s="10">
        <f>AZ14/$AZ14</f>
        <v>1</v>
      </c>
      <c r="BM14" s="10">
        <f>BA14/$AZ14</f>
        <v>1.4820855998438156</v>
      </c>
      <c r="BN14" s="10">
        <f>BB14/$AZ14</f>
        <v>1.6556082852337468</v>
      </c>
      <c r="BO14" s="10">
        <f>BC14/$AZ14</f>
        <v>1.7510486850041458</v>
      </c>
      <c r="BP14" s="10"/>
      <c r="BQ14" s="10">
        <f>BE14/$AZ14</f>
        <v>4.6756603350943601E-2</v>
      </c>
      <c r="BR14" s="10">
        <f>BF14/$AZ14</f>
        <v>0.13858996543807242</v>
      </c>
      <c r="BS14" s="10">
        <f>BG14/$AZ14</f>
        <v>3.446229511714561E-2</v>
      </c>
      <c r="BT14" s="10">
        <f>BH14/$AZ14</f>
        <v>0.17871169335619902</v>
      </c>
    </row>
    <row r="15" spans="1:209" x14ac:dyDescent="0.25">
      <c r="A15" s="3" t="s">
        <v>16</v>
      </c>
      <c r="B15" s="1">
        <v>25.303619999999999</v>
      </c>
      <c r="C15" s="1">
        <v>24.899827999999999</v>
      </c>
      <c r="D15" s="1">
        <v>25.441780000000001</v>
      </c>
      <c r="E15" s="1">
        <v>24.696835</v>
      </c>
      <c r="F15" s="1">
        <v>24.726209999999998</v>
      </c>
      <c r="G15" s="3" t="s">
        <v>16</v>
      </c>
      <c r="H15" s="5">
        <v>25.194315</v>
      </c>
      <c r="I15" s="5">
        <v>24.977135000000001</v>
      </c>
      <c r="J15" s="5">
        <v>24.579622000000001</v>
      </c>
      <c r="K15" s="5">
        <v>26.415179999999999</v>
      </c>
      <c r="L15" s="5">
        <v>25.111977</v>
      </c>
      <c r="M15" s="3" t="s">
        <v>16</v>
      </c>
      <c r="N15" s="7">
        <v>26.713902000000001</v>
      </c>
      <c r="O15" s="7">
        <v>24.649080000000001</v>
      </c>
      <c r="P15" s="7">
        <v>25.311523000000001</v>
      </c>
      <c r="Q15" s="7">
        <v>24.892697999999999</v>
      </c>
      <c r="R15" s="7">
        <v>24.381640000000001</v>
      </c>
      <c r="S15" s="3" t="s">
        <v>16</v>
      </c>
      <c r="T15" s="5">
        <v>27.065252000000001</v>
      </c>
      <c r="U15" s="5">
        <v>25.107258000000002</v>
      </c>
      <c r="V15" s="5">
        <v>24.795214000000001</v>
      </c>
      <c r="W15" s="5">
        <v>25.951477000000001</v>
      </c>
      <c r="X15" s="5">
        <v>25.170625999999999</v>
      </c>
      <c r="Z15" s="1" t="str">
        <f t="shared" si="31"/>
        <v>Angpt1-Mm00456503_m1</v>
      </c>
      <c r="AA15" s="1">
        <f t="shared" si="32"/>
        <v>6.4752340894564872E-2</v>
      </c>
      <c r="AB15" s="1">
        <f t="shared" si="33"/>
        <v>8.6727562875181227E-2</v>
      </c>
      <c r="AC15" s="1">
        <f t="shared" si="34"/>
        <v>6.610979192559617E-2</v>
      </c>
      <c r="AD15" s="1">
        <f t="shared" si="35"/>
        <v>8.0492418334491958E-2</v>
      </c>
      <c r="AE15" s="1">
        <f t="shared" si="36"/>
        <v>8.2392535647705684E-2</v>
      </c>
      <c r="AG15" s="1">
        <f t="shared" si="37"/>
        <v>6.9202747837288109E-2</v>
      </c>
      <c r="AH15" s="1">
        <f t="shared" si="38"/>
        <v>7.4385036287383383E-2</v>
      </c>
      <c r="AI15" s="1">
        <f t="shared" si="39"/>
        <v>9.0635466963167058E-2</v>
      </c>
      <c r="AJ15" s="1">
        <f t="shared" si="40"/>
        <v>3.8659810740624377E-2</v>
      </c>
      <c r="AK15" s="1">
        <f t="shared" si="41"/>
        <v>6.6471655444702377E-2</v>
      </c>
      <c r="AM15" s="1">
        <f t="shared" si="42"/>
        <v>5.5016683132377238E-2</v>
      </c>
      <c r="AN15" s="1">
        <f t="shared" si="43"/>
        <v>8.4506096444090975E-2</v>
      </c>
      <c r="AO15" s="1">
        <f t="shared" si="44"/>
        <v>5.835831167020792E-2</v>
      </c>
      <c r="AP15" s="1">
        <f t="shared" si="45"/>
        <v>6.9532818682184569E-2</v>
      </c>
      <c r="AQ15" s="1">
        <f t="shared" si="46"/>
        <v>0.10274523293681748</v>
      </c>
      <c r="AS15" s="1">
        <f t="shared" si="47"/>
        <v>4.1484093367097692E-2</v>
      </c>
      <c r="AT15" s="1">
        <f t="shared" si="48"/>
        <v>5.9718185748218473E-2</v>
      </c>
      <c r="AU15" s="1">
        <f t="shared" si="49"/>
        <v>5.4630196474766343E-2</v>
      </c>
      <c r="AV15" s="1">
        <f t="shared" si="50"/>
        <v>4.4898906837841847E-2</v>
      </c>
      <c r="AW15" s="1">
        <f t="shared" si="51"/>
        <v>6.7854979137584676E-2</v>
      </c>
      <c r="AY15" s="1" t="str">
        <f t="shared" si="52"/>
        <v>Angpt1-Mm00456503_m1</v>
      </c>
      <c r="AZ15" s="11">
        <f t="shared" si="53"/>
        <v>7.6094929935507968E-2</v>
      </c>
      <c r="BA15" s="11">
        <f t="shared" si="54"/>
        <v>6.7870943454633043E-2</v>
      </c>
      <c r="BB15" s="11">
        <f t="shared" si="55"/>
        <v>7.4031828573135644E-2</v>
      </c>
      <c r="BC15" s="11">
        <f t="shared" si="56"/>
        <v>5.3717272313101805E-2</v>
      </c>
      <c r="BE15" s="1">
        <f t="shared" si="57"/>
        <v>4.4744157852396969E-3</v>
      </c>
      <c r="BF15" s="1">
        <f t="shared" si="58"/>
        <v>8.419260419680932E-3</v>
      </c>
      <c r="BG15" s="1">
        <f t="shared" si="59"/>
        <v>8.8364185500214385E-3</v>
      </c>
      <c r="BH15" s="1">
        <f t="shared" si="60"/>
        <v>4.8173300884201339E-3</v>
      </c>
      <c r="BK15" s="1" t="str">
        <f t="shared" si="61"/>
        <v>Angpt1-Mm00456503_m1</v>
      </c>
      <c r="BL15" s="10">
        <f>AZ15/$AZ15</f>
        <v>1</v>
      </c>
      <c r="BM15" s="10">
        <f>BA15/$AZ15</f>
        <v>0.89192464612497935</v>
      </c>
      <c r="BN15" s="10">
        <f>BB15/$AZ15</f>
        <v>0.97288779470431408</v>
      </c>
      <c r="BO15" s="10">
        <f>BC15/$AZ15</f>
        <v>0.70592445986386099</v>
      </c>
      <c r="BP15" s="10"/>
      <c r="BQ15" s="10">
        <f>BE15/$AZ15</f>
        <v>5.8800445562297736E-2</v>
      </c>
      <c r="BR15" s="10">
        <f>BF15/$AZ15</f>
        <v>0.1106415424367488</v>
      </c>
      <c r="BS15" s="10">
        <f>BG15/$AZ15</f>
        <v>0.11612361766428442</v>
      </c>
      <c r="BT15" s="10">
        <f>BH15/$AZ15</f>
        <v>6.3306847019938398E-2</v>
      </c>
    </row>
    <row r="16" spans="1:209" x14ac:dyDescent="0.25">
      <c r="A16" s="3" t="s">
        <v>17</v>
      </c>
      <c r="B16" s="1">
        <v>30.103221999999999</v>
      </c>
      <c r="C16" s="1">
        <v>29.304033</v>
      </c>
      <c r="D16" s="1">
        <v>29.852385999999999</v>
      </c>
      <c r="E16" s="1">
        <v>28.731071</v>
      </c>
      <c r="F16" s="1">
        <v>29.165016000000001</v>
      </c>
      <c r="G16" s="3" t="s">
        <v>17</v>
      </c>
      <c r="H16" s="5">
        <v>29.460213</v>
      </c>
      <c r="I16" s="5">
        <v>28.913920999999998</v>
      </c>
      <c r="J16" s="5">
        <v>28.616713000000001</v>
      </c>
      <c r="K16" s="5">
        <v>28.002389999999998</v>
      </c>
      <c r="L16" s="5">
        <v>28.914632999999998</v>
      </c>
      <c r="M16" s="3" t="s">
        <v>17</v>
      </c>
      <c r="N16" s="7">
        <v>29.690300000000001</v>
      </c>
      <c r="O16" s="7">
        <v>28.828077</v>
      </c>
      <c r="P16" s="7">
        <v>28.650877000000001</v>
      </c>
      <c r="Q16" s="7">
        <v>28.256793999999999</v>
      </c>
      <c r="R16" s="7">
        <v>28.604692</v>
      </c>
      <c r="S16" s="3" t="s">
        <v>17</v>
      </c>
      <c r="T16" s="5">
        <v>29.686035</v>
      </c>
      <c r="U16" s="5">
        <v>28.574074</v>
      </c>
      <c r="V16" s="5">
        <v>28.962734000000001</v>
      </c>
      <c r="W16" s="5">
        <v>29.465326000000001</v>
      </c>
      <c r="X16" s="5">
        <v>28.662457</v>
      </c>
      <c r="Z16" s="1" t="str">
        <f t="shared" si="31"/>
        <v>Angpt2-Mm00545822_m1</v>
      </c>
      <c r="AA16" s="1">
        <f t="shared" si="32"/>
        <v>2.3250446859733069E-3</v>
      </c>
      <c r="AB16" s="1">
        <f t="shared" si="33"/>
        <v>4.0959941757790948E-3</v>
      </c>
      <c r="AC16" s="1">
        <f t="shared" si="34"/>
        <v>3.1084299530907667E-3</v>
      </c>
      <c r="AD16" s="1">
        <f t="shared" si="35"/>
        <v>4.9127982542977117E-3</v>
      </c>
      <c r="AE16" s="1">
        <f t="shared" si="36"/>
        <v>3.7990421989734118E-3</v>
      </c>
      <c r="AG16" s="1">
        <f t="shared" si="37"/>
        <v>3.5971627121650328E-3</v>
      </c>
      <c r="AH16" s="1">
        <f t="shared" si="38"/>
        <v>4.8572997673088404E-3</v>
      </c>
      <c r="AI16" s="1">
        <f t="shared" si="39"/>
        <v>5.520935716137476E-3</v>
      </c>
      <c r="AJ16" s="1">
        <f t="shared" si="40"/>
        <v>1.2866543842386221E-2</v>
      </c>
      <c r="AK16" s="1">
        <f t="shared" si="41"/>
        <v>4.7634649678255335E-3</v>
      </c>
      <c r="AM16" s="1">
        <f t="shared" si="42"/>
        <v>6.9905174940760387E-3</v>
      </c>
      <c r="AN16" s="1">
        <f t="shared" si="43"/>
        <v>4.6653538845087108E-3</v>
      </c>
      <c r="AO16" s="1">
        <f t="shared" si="44"/>
        <v>5.7657658155339476E-3</v>
      </c>
      <c r="AP16" s="1">
        <f t="shared" si="45"/>
        <v>6.7529888186812718E-3</v>
      </c>
      <c r="AQ16" s="1">
        <f t="shared" si="46"/>
        <v>5.5016930402316316E-3</v>
      </c>
      <c r="AS16" s="1">
        <f t="shared" si="47"/>
        <v>6.7444619352638596E-3</v>
      </c>
      <c r="AT16" s="1">
        <f t="shared" si="48"/>
        <v>5.4012092138334506E-3</v>
      </c>
      <c r="AU16" s="1">
        <f t="shared" si="49"/>
        <v>3.0400745584911763E-3</v>
      </c>
      <c r="AV16" s="1">
        <f t="shared" si="50"/>
        <v>3.9306268642049346E-3</v>
      </c>
      <c r="AW16" s="1">
        <f t="shared" si="51"/>
        <v>6.0316460811545179E-3</v>
      </c>
      <c r="AY16" s="1" t="str">
        <f t="shared" si="52"/>
        <v>Angpt2-Mm00545822_m1</v>
      </c>
      <c r="AZ16" s="11">
        <f t="shared" si="53"/>
        <v>3.6482618536228585E-3</v>
      </c>
      <c r="BA16" s="11">
        <f t="shared" si="54"/>
        <v>6.3210814011646216E-3</v>
      </c>
      <c r="BB16" s="11">
        <f t="shared" si="55"/>
        <v>5.9352638106063196E-3</v>
      </c>
      <c r="BC16" s="11">
        <f t="shared" si="56"/>
        <v>5.0296037305895885E-3</v>
      </c>
      <c r="BE16" s="1">
        <f t="shared" si="57"/>
        <v>4.3957783196345057E-4</v>
      </c>
      <c r="BF16" s="1">
        <f t="shared" si="58"/>
        <v>1.665410915300077E-3</v>
      </c>
      <c r="BG16" s="1">
        <f t="shared" si="59"/>
        <v>4.2494816913158235E-4</v>
      </c>
      <c r="BH16" s="1">
        <f t="shared" si="60"/>
        <v>6.8003289071634184E-4</v>
      </c>
      <c r="BK16" s="1" t="str">
        <f t="shared" si="61"/>
        <v>Angpt2-Mm00545822_m1</v>
      </c>
      <c r="BL16" s="10">
        <f>AZ16/$AZ16</f>
        <v>1</v>
      </c>
      <c r="BM16" s="10">
        <f>BA16/$AZ16</f>
        <v>1.7326282089339489</v>
      </c>
      <c r="BN16" s="10">
        <f>BB16/$AZ16</f>
        <v>1.6268743990271377</v>
      </c>
      <c r="BO16" s="10">
        <f>BC16/$AZ16</f>
        <v>1.3786301346749568</v>
      </c>
      <c r="BP16" s="10"/>
      <c r="BQ16" s="10">
        <f>BE16/$AZ16</f>
        <v>0.12048966044664081</v>
      </c>
      <c r="BR16" s="10">
        <f>BF16/$AZ16</f>
        <v>0.45649434775255032</v>
      </c>
      <c r="BS16" s="10">
        <f>BG16/$AZ16</f>
        <v>0.11647962404606269</v>
      </c>
      <c r="BT16" s="10">
        <f>BH16/$AZ16</f>
        <v>0.18639914512743763</v>
      </c>
    </row>
    <row r="17" spans="1:72" x14ac:dyDescent="0.25">
      <c r="A17" s="3" t="s">
        <v>18</v>
      </c>
      <c r="B17" s="1">
        <v>23.187951999999999</v>
      </c>
      <c r="C17" s="1">
        <v>23.234196000000001</v>
      </c>
      <c r="D17" s="1">
        <v>23.244654000000001</v>
      </c>
      <c r="E17" s="1">
        <v>22.628681</v>
      </c>
      <c r="F17" s="1">
        <v>22.779029999999999</v>
      </c>
      <c r="G17" s="3" t="s">
        <v>18</v>
      </c>
      <c r="H17" s="5">
        <v>23.166039000000001</v>
      </c>
      <c r="I17" s="5">
        <v>22.655460000000001</v>
      </c>
      <c r="J17" s="5">
        <v>22.415125</v>
      </c>
      <c r="K17" s="5">
        <v>23.287600000000001</v>
      </c>
      <c r="L17" s="5">
        <v>22.555586000000002</v>
      </c>
      <c r="M17" s="3" t="s">
        <v>18</v>
      </c>
      <c r="N17" s="7">
        <v>23.853490000000001</v>
      </c>
      <c r="O17" s="7">
        <v>22.894401999999999</v>
      </c>
      <c r="P17" s="7">
        <v>22.579091999999999</v>
      </c>
      <c r="Q17" s="7">
        <v>22.285288000000001</v>
      </c>
      <c r="R17" s="7">
        <v>22.613482000000001</v>
      </c>
      <c r="S17" s="3" t="s">
        <v>18</v>
      </c>
      <c r="T17" s="5">
        <v>23.952014999999999</v>
      </c>
      <c r="U17" s="5">
        <v>22.394860999999999</v>
      </c>
      <c r="V17" s="5">
        <v>22.446490000000001</v>
      </c>
      <c r="W17" s="5">
        <v>22.9969</v>
      </c>
      <c r="X17" s="5">
        <v>22.725898999999998</v>
      </c>
      <c r="Z17" s="1" t="str">
        <f t="shared" si="31"/>
        <v>Cxcl12-Mm00445553_m1</v>
      </c>
      <c r="AA17" s="1">
        <f t="shared" si="32"/>
        <v>0.28063058545909142</v>
      </c>
      <c r="AB17" s="1">
        <f t="shared" si="33"/>
        <v>0.27514545051764</v>
      </c>
      <c r="AC17" s="1">
        <f t="shared" si="34"/>
        <v>0.30315631579009966</v>
      </c>
      <c r="AD17" s="1">
        <f t="shared" si="35"/>
        <v>0.33754475599381312</v>
      </c>
      <c r="AE17" s="1">
        <f t="shared" si="36"/>
        <v>0.31772212278664258</v>
      </c>
      <c r="AG17" s="1">
        <f t="shared" si="37"/>
        <v>0.28228984472374691</v>
      </c>
      <c r="AH17" s="1">
        <f t="shared" si="38"/>
        <v>0.37185993957858648</v>
      </c>
      <c r="AI17" s="1">
        <f t="shared" si="39"/>
        <v>0.40632795192988519</v>
      </c>
      <c r="AJ17" s="1">
        <f t="shared" si="40"/>
        <v>0.3378742677122073</v>
      </c>
      <c r="AK17" s="1">
        <f t="shared" si="41"/>
        <v>0.3910091013963149</v>
      </c>
      <c r="AM17" s="1">
        <f t="shared" si="42"/>
        <v>0.39954363447455532</v>
      </c>
      <c r="AN17" s="1">
        <f t="shared" si="43"/>
        <v>0.2851666617773177</v>
      </c>
      <c r="AO17" s="1">
        <f t="shared" si="44"/>
        <v>0.38783447485067457</v>
      </c>
      <c r="AP17" s="1">
        <f t="shared" si="45"/>
        <v>0.42373901812615417</v>
      </c>
      <c r="AQ17" s="1">
        <f t="shared" si="46"/>
        <v>0.34996956375742516</v>
      </c>
      <c r="AS17" s="1">
        <f t="shared" si="47"/>
        <v>0.35897096592864874</v>
      </c>
      <c r="AT17" s="1">
        <f t="shared" si="48"/>
        <v>0.39139877533364559</v>
      </c>
      <c r="AU17" s="1">
        <f t="shared" si="49"/>
        <v>0.27827176201044163</v>
      </c>
      <c r="AV17" s="1">
        <f t="shared" si="50"/>
        <v>0.34805835940464713</v>
      </c>
      <c r="AW17" s="1">
        <f t="shared" si="51"/>
        <v>0.36941785264722721</v>
      </c>
      <c r="AY17" s="1" t="str">
        <f t="shared" si="52"/>
        <v>Cxcl12-Mm00445553_m1</v>
      </c>
      <c r="AZ17" s="11">
        <f t="shared" si="53"/>
        <v>0.30283984610945736</v>
      </c>
      <c r="BA17" s="11">
        <f t="shared" si="54"/>
        <v>0.35787222106814814</v>
      </c>
      <c r="BB17" s="11">
        <f t="shared" si="55"/>
        <v>0.36925067059722538</v>
      </c>
      <c r="BC17" s="11">
        <f t="shared" si="56"/>
        <v>0.34922354306492204</v>
      </c>
      <c r="BE17" s="1">
        <f t="shared" si="57"/>
        <v>1.1589313802094317E-2</v>
      </c>
      <c r="BF17" s="1">
        <f t="shared" si="58"/>
        <v>2.2084248586547745E-2</v>
      </c>
      <c r="BG17" s="1">
        <f t="shared" si="59"/>
        <v>2.415976311724834E-2</v>
      </c>
      <c r="BH17" s="1">
        <f t="shared" si="60"/>
        <v>1.9127317502300619E-2</v>
      </c>
      <c r="BK17" s="1" t="str">
        <f t="shared" si="61"/>
        <v>Cxcl12-Mm00445553_m1</v>
      </c>
      <c r="BL17" s="10">
        <f>AZ17/$AZ17</f>
        <v>1</v>
      </c>
      <c r="BM17" s="10">
        <f>BA17/$AZ17</f>
        <v>1.1817210504683722</v>
      </c>
      <c r="BN17" s="10">
        <f>BB17/$AZ17</f>
        <v>1.2192935485238781</v>
      </c>
      <c r="BO17" s="10">
        <f>BC17/$AZ17</f>
        <v>1.1531624637621165</v>
      </c>
      <c r="BP17" s="10"/>
      <c r="BQ17" s="10">
        <f>BE17/$AZ17</f>
        <v>3.8268787780011998E-2</v>
      </c>
      <c r="BR17" s="10">
        <f>BF17/$AZ17</f>
        <v>7.2923853549198059E-2</v>
      </c>
      <c r="BS17" s="10">
        <f>BG17/$AZ17</f>
        <v>7.9777358982397975E-2</v>
      </c>
      <c r="BT17" s="10">
        <f>BH17/$AZ17</f>
        <v>6.3159844214777827E-2</v>
      </c>
    </row>
    <row r="18" spans="1:72" x14ac:dyDescent="0.25">
      <c r="A18" s="3" t="s">
        <v>19</v>
      </c>
      <c r="B18" s="1">
        <v>22.88552</v>
      </c>
      <c r="C18" s="1">
        <v>22.832304000000001</v>
      </c>
      <c r="D18" s="1">
        <v>22.979118</v>
      </c>
      <c r="E18" s="1">
        <v>22.362928</v>
      </c>
      <c r="F18" s="1">
        <v>22.594784000000001</v>
      </c>
      <c r="G18" s="3" t="s">
        <v>19</v>
      </c>
      <c r="H18" s="5">
        <v>22.915925999999999</v>
      </c>
      <c r="I18" s="5">
        <v>22.861605000000001</v>
      </c>
      <c r="J18" s="5">
        <v>22.811802</v>
      </c>
      <c r="K18" s="5">
        <v>23.245989999999999</v>
      </c>
      <c r="L18" s="5">
        <v>22.765799000000001</v>
      </c>
      <c r="M18" s="3" t="s">
        <v>19</v>
      </c>
      <c r="N18" s="7">
        <v>24.030663000000001</v>
      </c>
      <c r="O18" s="7">
        <v>22.485890999999999</v>
      </c>
      <c r="P18" s="7">
        <v>22.472094999999999</v>
      </c>
      <c r="Q18" s="7">
        <v>22.684208000000002</v>
      </c>
      <c r="R18" s="7">
        <v>22.498809999999999</v>
      </c>
      <c r="S18" s="3" t="s">
        <v>19</v>
      </c>
      <c r="T18" s="5">
        <v>23.900331000000001</v>
      </c>
      <c r="U18" s="5">
        <v>22.712389999999999</v>
      </c>
      <c r="V18" s="5">
        <v>22.033154</v>
      </c>
      <c r="W18" s="5">
        <v>23.201279</v>
      </c>
      <c r="X18" s="5">
        <v>22.881643</v>
      </c>
      <c r="Z18" s="1" t="str">
        <f t="shared" si="31"/>
        <v>Edil3-Mm01291247_m1</v>
      </c>
      <c r="AA18" s="1">
        <f t="shared" si="32"/>
        <v>0.34607968432161634</v>
      </c>
      <c r="AB18" s="1">
        <f t="shared" si="33"/>
        <v>0.36353303584738295</v>
      </c>
      <c r="AC18" s="1">
        <f t="shared" si="34"/>
        <v>0.36441892397650344</v>
      </c>
      <c r="AD18" s="1">
        <f t="shared" si="35"/>
        <v>0.40581770428620934</v>
      </c>
      <c r="AE18" s="1">
        <f t="shared" si="36"/>
        <v>0.3610031804788052</v>
      </c>
      <c r="AG18" s="1">
        <f t="shared" si="37"/>
        <v>0.33572738686824943</v>
      </c>
      <c r="AH18" s="1">
        <f t="shared" si="38"/>
        <v>0.32234695044624545</v>
      </c>
      <c r="AI18" s="1">
        <f t="shared" si="39"/>
        <v>0.30864910612857716</v>
      </c>
      <c r="AJ18" s="1">
        <f t="shared" si="40"/>
        <v>0.34776107971418424</v>
      </c>
      <c r="AK18" s="1">
        <f t="shared" si="41"/>
        <v>0.33799202099335118</v>
      </c>
      <c r="AM18" s="1">
        <f t="shared" si="42"/>
        <v>0.35337012364298126</v>
      </c>
      <c r="AN18" s="1">
        <f t="shared" si="43"/>
        <v>0.37850604186157782</v>
      </c>
      <c r="AO18" s="1">
        <f t="shared" si="44"/>
        <v>0.4176915770660421</v>
      </c>
      <c r="AP18" s="1">
        <f t="shared" si="45"/>
        <v>0.32137461549989427</v>
      </c>
      <c r="AQ18" s="1">
        <f t="shared" si="46"/>
        <v>0.37892214563713644</v>
      </c>
      <c r="AS18" s="1">
        <f t="shared" si="47"/>
        <v>0.37206409181090838</v>
      </c>
      <c r="AT18" s="1">
        <f t="shared" si="48"/>
        <v>0.31407524624511196</v>
      </c>
      <c r="AU18" s="1">
        <f t="shared" si="49"/>
        <v>0.37059168625674621</v>
      </c>
      <c r="AV18" s="1">
        <f t="shared" si="50"/>
        <v>0.30208409459537983</v>
      </c>
      <c r="AW18" s="1">
        <f t="shared" si="51"/>
        <v>0.33161507408806573</v>
      </c>
      <c r="AY18" s="1" t="str">
        <f t="shared" si="52"/>
        <v>Edil3-Mm01291247_m1</v>
      </c>
      <c r="AZ18" s="11">
        <f t="shared" si="53"/>
        <v>0.36817050578210347</v>
      </c>
      <c r="BA18" s="11">
        <f t="shared" si="54"/>
        <v>0.33049530883012151</v>
      </c>
      <c r="BB18" s="11">
        <f t="shared" si="55"/>
        <v>0.36997290074152633</v>
      </c>
      <c r="BC18" s="11">
        <f t="shared" si="56"/>
        <v>0.33808603859924241</v>
      </c>
      <c r="BE18" s="1">
        <f t="shared" si="57"/>
        <v>9.9806487600995041E-3</v>
      </c>
      <c r="BF18" s="1">
        <f t="shared" si="58"/>
        <v>6.8019647709517414E-3</v>
      </c>
      <c r="BG18" s="1">
        <f t="shared" si="59"/>
        <v>1.59176334414875E-2</v>
      </c>
      <c r="BH18" s="1">
        <f t="shared" si="60"/>
        <v>1.4362549796125895E-2</v>
      </c>
      <c r="BK18" s="1" t="str">
        <f t="shared" si="61"/>
        <v>Edil3-Mm01291247_m1</v>
      </c>
      <c r="BL18" s="10">
        <f>AZ18/$AZ18</f>
        <v>1</v>
      </c>
      <c r="BM18" s="10">
        <f>BA18/$AZ18</f>
        <v>0.89766916045610812</v>
      </c>
      <c r="BN18" s="10">
        <f>BB18/$AZ18</f>
        <v>1.0048955441327221</v>
      </c>
      <c r="BO18" s="10">
        <f>BC18/$AZ18</f>
        <v>0.91828659083118913</v>
      </c>
      <c r="BP18" s="10"/>
      <c r="BQ18" s="10">
        <f>BE18/$AZ18</f>
        <v>2.7108767821848311E-2</v>
      </c>
      <c r="BR18" s="10">
        <f>BF18/$AZ18</f>
        <v>1.8475039863669548E-2</v>
      </c>
      <c r="BS18" s="10">
        <f>BG18/$AZ18</f>
        <v>4.3234406861771067E-2</v>
      </c>
      <c r="BT18" s="10">
        <f>BH18/$AZ18</f>
        <v>3.9010593109884167E-2</v>
      </c>
    </row>
    <row r="19" spans="1:72" x14ac:dyDescent="0.25">
      <c r="A19" s="3" t="s">
        <v>20</v>
      </c>
      <c r="B19" s="1">
        <v>24.795227000000001</v>
      </c>
      <c r="C19" s="1">
        <v>24.948948000000001</v>
      </c>
      <c r="D19" s="1">
        <v>24.964537</v>
      </c>
      <c r="E19" s="1">
        <v>24.511075999999999</v>
      </c>
      <c r="F19" s="1">
        <v>24.601402</v>
      </c>
      <c r="G19" s="3" t="s">
        <v>20</v>
      </c>
      <c r="H19" s="5">
        <v>24.626421000000001</v>
      </c>
      <c r="I19" s="5">
        <v>24.653748</v>
      </c>
      <c r="J19" s="5">
        <v>24.358955000000002</v>
      </c>
      <c r="K19" s="5">
        <v>25.071686</v>
      </c>
      <c r="L19" s="5">
        <v>24.500408</v>
      </c>
      <c r="M19" s="3" t="s">
        <v>20</v>
      </c>
      <c r="N19" s="7">
        <v>26.215409999999999</v>
      </c>
      <c r="O19" s="7">
        <v>25.224066000000001</v>
      </c>
      <c r="P19" s="7">
        <v>24.881499999999999</v>
      </c>
      <c r="Q19" s="7">
        <v>24.704065</v>
      </c>
      <c r="R19" s="7">
        <v>24.730250999999999</v>
      </c>
      <c r="S19" s="3" t="s">
        <v>20</v>
      </c>
      <c r="T19" s="5">
        <v>25.936121</v>
      </c>
      <c r="U19" s="5">
        <v>24.62265</v>
      </c>
      <c r="V19" s="5">
        <v>24.231719999999999</v>
      </c>
      <c r="W19" s="5">
        <v>25.078237999999999</v>
      </c>
      <c r="X19" s="5">
        <v>24.662289000000001</v>
      </c>
      <c r="Z19" s="1" t="str">
        <f t="shared" si="31"/>
        <v>Ephb2-Mm01181021_m1</v>
      </c>
      <c r="AA19" s="1">
        <f t="shared" si="32"/>
        <v>9.2107928681632159E-2</v>
      </c>
      <c r="AB19" s="1">
        <f t="shared" si="33"/>
        <v>8.3824418449640045E-2</v>
      </c>
      <c r="AC19" s="1">
        <f t="shared" si="34"/>
        <v>9.2030175131868674E-2</v>
      </c>
      <c r="AD19" s="1">
        <f t="shared" si="35"/>
        <v>9.1553300785074829E-2</v>
      </c>
      <c r="AE19" s="1">
        <f t="shared" si="36"/>
        <v>8.9837740453020135E-2</v>
      </c>
      <c r="AG19" s="1">
        <f t="shared" si="37"/>
        <v>0.1025832532185554</v>
      </c>
      <c r="AH19" s="1">
        <f t="shared" si="38"/>
        <v>9.3075368946498566E-2</v>
      </c>
      <c r="AI19" s="1">
        <f t="shared" si="39"/>
        <v>0.10561499010213563</v>
      </c>
      <c r="AJ19" s="1">
        <f t="shared" si="40"/>
        <v>9.8105129774583424E-2</v>
      </c>
      <c r="AK19" s="1">
        <f t="shared" si="41"/>
        <v>0.10156337125031778</v>
      </c>
      <c r="AM19" s="1">
        <f t="shared" si="42"/>
        <v>7.7724054660185365E-2</v>
      </c>
      <c r="AN19" s="1">
        <f t="shared" si="43"/>
        <v>5.6728331194055362E-2</v>
      </c>
      <c r="AO19" s="1">
        <f t="shared" si="44"/>
        <v>7.8623530407909495E-2</v>
      </c>
      <c r="AP19" s="1">
        <f t="shared" si="45"/>
        <v>7.9245393467832936E-2</v>
      </c>
      <c r="AQ19" s="1">
        <f t="shared" si="46"/>
        <v>8.0689925273185303E-2</v>
      </c>
      <c r="AS19" s="1">
        <f t="shared" si="47"/>
        <v>9.0736892779798475E-2</v>
      </c>
      <c r="AT19" s="1">
        <f t="shared" si="48"/>
        <v>8.3558021748623132E-2</v>
      </c>
      <c r="AU19" s="1">
        <f t="shared" si="49"/>
        <v>8.0734908760853749E-2</v>
      </c>
      <c r="AV19" s="1">
        <f t="shared" si="50"/>
        <v>8.224450662497107E-2</v>
      </c>
      <c r="AW19" s="1">
        <f t="shared" si="51"/>
        <v>9.6517575992887059E-2</v>
      </c>
      <c r="AY19" s="1" t="str">
        <f t="shared" si="52"/>
        <v>Ephb2-Mm01181021_m1</v>
      </c>
      <c r="AZ19" s="11">
        <f t="shared" si="53"/>
        <v>8.9870712700247171E-2</v>
      </c>
      <c r="BA19" s="11">
        <f t="shared" si="54"/>
        <v>0.10018842265841817</v>
      </c>
      <c r="BB19" s="11">
        <f t="shared" si="55"/>
        <v>7.4602247000633698E-2</v>
      </c>
      <c r="BC19" s="11">
        <f t="shared" si="56"/>
        <v>8.6758381181426703E-2</v>
      </c>
      <c r="BE19" s="1">
        <f t="shared" si="57"/>
        <v>1.5661781082968347E-3</v>
      </c>
      <c r="BF19" s="1">
        <f t="shared" si="58"/>
        <v>2.1448656556045395E-3</v>
      </c>
      <c r="BG19" s="1">
        <f t="shared" si="59"/>
        <v>4.4945072334544216E-3</v>
      </c>
      <c r="BH19" s="1">
        <f t="shared" si="60"/>
        <v>2.9830355505622856E-3</v>
      </c>
      <c r="BK19" s="1" t="str">
        <f t="shared" si="61"/>
        <v>Ephb2-Mm01181021_m1</v>
      </c>
      <c r="BL19" s="10">
        <f>AZ19/$AZ19</f>
        <v>1</v>
      </c>
      <c r="BM19" s="10">
        <f>BA19/$AZ19</f>
        <v>1.1148061437165238</v>
      </c>
      <c r="BN19" s="10">
        <f>BB19/$AZ19</f>
        <v>0.83010632450930277</v>
      </c>
      <c r="BO19" s="10">
        <f>BC19/$AZ19</f>
        <v>0.96536879006177156</v>
      </c>
      <c r="BP19" s="10"/>
      <c r="BQ19" s="10">
        <f>BE19/$AZ19</f>
        <v>1.7427013331035121E-2</v>
      </c>
      <c r="BR19" s="10">
        <f>BF19/$AZ19</f>
        <v>2.3866124916116754E-2</v>
      </c>
      <c r="BS19" s="10">
        <f>BG19/$AZ19</f>
        <v>5.0010811068621472E-2</v>
      </c>
      <c r="BT19" s="10">
        <f>BH19/$AZ19</f>
        <v>3.3192521355781809E-2</v>
      </c>
    </row>
    <row r="20" spans="1:72" x14ac:dyDescent="0.25">
      <c r="A20" s="3" t="s">
        <v>21</v>
      </c>
      <c r="B20" s="1">
        <v>22.961842000000001</v>
      </c>
      <c r="C20" s="1">
        <v>23.131224</v>
      </c>
      <c r="D20" s="1">
        <v>22.967796</v>
      </c>
      <c r="E20" s="1">
        <v>22.720210000000002</v>
      </c>
      <c r="F20" s="1">
        <v>22.516703</v>
      </c>
      <c r="G20" s="3" t="s">
        <v>21</v>
      </c>
      <c r="H20" s="5">
        <v>22.976683000000001</v>
      </c>
      <c r="I20" s="5">
        <v>22.871573999999999</v>
      </c>
      <c r="J20" s="5">
        <v>22.542542999999998</v>
      </c>
      <c r="K20" s="5">
        <v>23.016940999999999</v>
      </c>
      <c r="L20" s="5">
        <v>22.588439999999999</v>
      </c>
      <c r="M20" s="3" t="s">
        <v>21</v>
      </c>
      <c r="N20" s="7">
        <v>23.940218000000002</v>
      </c>
      <c r="O20" s="7">
        <v>22.672502999999999</v>
      </c>
      <c r="P20" s="7">
        <v>22.566637</v>
      </c>
      <c r="Q20" s="7">
        <v>22.548351</v>
      </c>
      <c r="R20" s="7">
        <v>22.575517999999999</v>
      </c>
      <c r="S20" s="3" t="s">
        <v>21</v>
      </c>
      <c r="T20" s="5">
        <v>23.944777999999999</v>
      </c>
      <c r="U20" s="5">
        <v>22.633150000000001</v>
      </c>
      <c r="V20" s="5">
        <v>22.146550999999999</v>
      </c>
      <c r="W20" s="5">
        <v>22.956354000000001</v>
      </c>
      <c r="X20" s="5">
        <v>22.63419</v>
      </c>
      <c r="Z20" s="1" t="str">
        <f t="shared" si="31"/>
        <v>Fgf1-Mm00438906_m1</v>
      </c>
      <c r="AA20" s="1">
        <f t="shared" si="32"/>
        <v>0.32824709754504516</v>
      </c>
      <c r="AB20" s="1">
        <f t="shared" si="33"/>
        <v>0.29550170901328371</v>
      </c>
      <c r="AC20" s="1">
        <f t="shared" si="34"/>
        <v>0.36729006667790454</v>
      </c>
      <c r="AD20" s="1">
        <f t="shared" si="35"/>
        <v>0.31679505277670089</v>
      </c>
      <c r="AE20" s="1">
        <f t="shared" si="36"/>
        <v>0.38107964431967767</v>
      </c>
      <c r="AG20" s="1">
        <f t="shared" si="37"/>
        <v>0.32188229614179853</v>
      </c>
      <c r="AH20" s="1">
        <f t="shared" si="38"/>
        <v>0.32012721609487271</v>
      </c>
      <c r="AI20" s="1">
        <f t="shared" si="39"/>
        <v>0.3719804017650315</v>
      </c>
      <c r="AJ20" s="1">
        <f t="shared" si="40"/>
        <v>0.40759757831513882</v>
      </c>
      <c r="AK20" s="1">
        <f t="shared" si="41"/>
        <v>0.38220540727642227</v>
      </c>
      <c r="AM20" s="1">
        <f t="shared" si="42"/>
        <v>0.37623265422813973</v>
      </c>
      <c r="AN20" s="1">
        <f t="shared" si="43"/>
        <v>0.33258067217075349</v>
      </c>
      <c r="AO20" s="1">
        <f t="shared" si="44"/>
        <v>0.39119720189818996</v>
      </c>
      <c r="AP20" s="1">
        <f t="shared" si="45"/>
        <v>0.3531088497638199</v>
      </c>
      <c r="AQ20" s="1">
        <f t="shared" si="46"/>
        <v>0.35930112656981128</v>
      </c>
      <c r="AS20" s="1">
        <f t="shared" si="47"/>
        <v>0.36077619820457973</v>
      </c>
      <c r="AT20" s="1">
        <f t="shared" si="48"/>
        <v>0.33180836138380654</v>
      </c>
      <c r="AU20" s="1">
        <f t="shared" si="49"/>
        <v>0.34257823999896048</v>
      </c>
      <c r="AV20" s="1">
        <f t="shared" si="50"/>
        <v>0.3579790663241415</v>
      </c>
      <c r="AW20" s="1">
        <f t="shared" si="51"/>
        <v>0.39366340027787722</v>
      </c>
      <c r="AY20" s="1" t="str">
        <f t="shared" si="52"/>
        <v>Fgf1-Mm00438906_m1</v>
      </c>
      <c r="AZ20" s="11">
        <f t="shared" si="53"/>
        <v>0.33778271406652244</v>
      </c>
      <c r="BA20" s="11">
        <f t="shared" si="54"/>
        <v>0.36075857991865279</v>
      </c>
      <c r="BB20" s="11">
        <f t="shared" si="55"/>
        <v>0.36248410092614292</v>
      </c>
      <c r="BC20" s="11">
        <f t="shared" si="56"/>
        <v>0.35736105323787309</v>
      </c>
      <c r="BE20" s="1">
        <f t="shared" si="57"/>
        <v>1.5912889939687213E-2</v>
      </c>
      <c r="BF20" s="1">
        <f t="shared" si="58"/>
        <v>1.7236676922380859E-2</v>
      </c>
      <c r="BG20" s="1">
        <f t="shared" si="59"/>
        <v>1.0014256329771001E-2</v>
      </c>
      <c r="BH20" s="1">
        <f t="shared" si="60"/>
        <v>1.0491370702097906E-2</v>
      </c>
      <c r="BK20" s="1" t="str">
        <f t="shared" si="61"/>
        <v>Fgf1-Mm00438906_m1</v>
      </c>
      <c r="BL20" s="10">
        <f>AZ20/$AZ20</f>
        <v>1</v>
      </c>
      <c r="BM20" s="10">
        <f>BA20/$AZ20</f>
        <v>1.0680196614430824</v>
      </c>
      <c r="BN20" s="10">
        <f>BB20/$AZ20</f>
        <v>1.0731280371403369</v>
      </c>
      <c r="BO20" s="10">
        <f>BC20/$AZ20</f>
        <v>1.0579613412884561</v>
      </c>
      <c r="BP20" s="10"/>
      <c r="BQ20" s="10">
        <f>BE20/$AZ20</f>
        <v>4.7109840962889983E-2</v>
      </c>
      <c r="BR20" s="10">
        <f>BF20/$AZ20</f>
        <v>5.1028889888623169E-2</v>
      </c>
      <c r="BS20" s="10">
        <f>BG20/$AZ20</f>
        <v>2.9647036135184848E-2</v>
      </c>
      <c r="BT20" s="10">
        <f>BH20/$AZ20</f>
        <v>3.1059525147967608E-2</v>
      </c>
    </row>
    <row r="21" spans="1:72" x14ac:dyDescent="0.25">
      <c r="A21" s="3" t="s">
        <v>22</v>
      </c>
      <c r="B21" s="1">
        <v>26.394760000000002</v>
      </c>
      <c r="C21" s="1">
        <v>26.267603000000001</v>
      </c>
      <c r="D21" s="1">
        <v>26.464677999999999</v>
      </c>
      <c r="E21" s="1">
        <v>26.108301000000001</v>
      </c>
      <c r="F21" s="1">
        <v>25.960007000000001</v>
      </c>
      <c r="G21" s="3" t="s">
        <v>22</v>
      </c>
      <c r="H21" s="5">
        <v>26.190982999999999</v>
      </c>
      <c r="I21" s="5">
        <v>26.029271999999999</v>
      </c>
      <c r="J21" s="5">
        <v>25.750288000000001</v>
      </c>
      <c r="K21" s="5">
        <v>26.358277999999999</v>
      </c>
      <c r="L21" s="5">
        <v>26.026194</v>
      </c>
      <c r="M21" s="3" t="s">
        <v>22</v>
      </c>
      <c r="N21" s="7">
        <v>27.859041000000001</v>
      </c>
      <c r="O21" s="7">
        <v>26.217289000000001</v>
      </c>
      <c r="P21" s="7">
        <v>25.843617999999999</v>
      </c>
      <c r="Q21" s="7">
        <v>25.693531</v>
      </c>
      <c r="R21" s="7">
        <v>25.904957</v>
      </c>
      <c r="S21" s="3" t="s">
        <v>22</v>
      </c>
      <c r="T21" s="5">
        <v>26.826194999999998</v>
      </c>
      <c r="U21" s="5">
        <v>26.041986000000001</v>
      </c>
      <c r="V21" s="5">
        <v>25.638190000000002</v>
      </c>
      <c r="W21" s="5">
        <v>26.25732</v>
      </c>
      <c r="X21" s="5">
        <v>25.992422000000001</v>
      </c>
      <c r="Z21" s="1" t="str">
        <f t="shared" si="31"/>
        <v>Fgf2-Mm00433287_m1</v>
      </c>
      <c r="AA21" s="1">
        <f t="shared" si="32"/>
        <v>3.0394122112102722E-2</v>
      </c>
      <c r="AB21" s="1">
        <f t="shared" si="33"/>
        <v>3.3605923943630274E-2</v>
      </c>
      <c r="AC21" s="1">
        <f t="shared" si="34"/>
        <v>3.2534400590323802E-2</v>
      </c>
      <c r="AD21" s="1">
        <f t="shared" si="35"/>
        <v>3.0259473816232198E-2</v>
      </c>
      <c r="AE21" s="1">
        <f t="shared" si="36"/>
        <v>3.5033051136219087E-2</v>
      </c>
      <c r="AG21" s="1">
        <f t="shared" si="37"/>
        <v>3.4681380444063208E-2</v>
      </c>
      <c r="AH21" s="1">
        <f t="shared" si="38"/>
        <v>3.5872428832182578E-2</v>
      </c>
      <c r="AI21" s="1">
        <f t="shared" si="39"/>
        <v>4.026174516956723E-2</v>
      </c>
      <c r="AJ21" s="1">
        <f t="shared" si="40"/>
        <v>4.0215079577413014E-2</v>
      </c>
      <c r="AK21" s="1">
        <f t="shared" si="41"/>
        <v>3.5271973153025618E-2</v>
      </c>
      <c r="AM21" s="1">
        <f t="shared" si="42"/>
        <v>2.4875580009003261E-2</v>
      </c>
      <c r="AN21" s="1">
        <f t="shared" si="43"/>
        <v>2.8497718520250896E-2</v>
      </c>
      <c r="AO21" s="1">
        <f t="shared" si="44"/>
        <v>4.0357677314094072E-2</v>
      </c>
      <c r="AP21" s="1">
        <f t="shared" si="45"/>
        <v>3.991306509628257E-2</v>
      </c>
      <c r="AQ21" s="1">
        <f t="shared" si="46"/>
        <v>3.5743540727892625E-2</v>
      </c>
      <c r="AS21" s="1">
        <f t="shared" si="47"/>
        <v>4.8960397005584522E-2</v>
      </c>
      <c r="AT21" s="1">
        <f t="shared" si="48"/>
        <v>3.1241036877425812E-2</v>
      </c>
      <c r="AU21" s="1">
        <f t="shared" si="49"/>
        <v>3.0455918442112526E-2</v>
      </c>
      <c r="AV21" s="1">
        <f t="shared" si="50"/>
        <v>3.6321840779795431E-2</v>
      </c>
      <c r="AW21" s="1">
        <f t="shared" si="51"/>
        <v>3.8388087406759121E-2</v>
      </c>
      <c r="AY21" s="1" t="str">
        <f t="shared" si="52"/>
        <v>Fgf2-Mm00433287_m1</v>
      </c>
      <c r="AZ21" s="11">
        <f t="shared" si="53"/>
        <v>3.2365394319701611E-2</v>
      </c>
      <c r="BA21" s="11">
        <f t="shared" si="54"/>
        <v>3.7260521435250327E-2</v>
      </c>
      <c r="BB21" s="11">
        <f t="shared" si="55"/>
        <v>3.3877516333504679E-2</v>
      </c>
      <c r="BC21" s="11">
        <f t="shared" si="56"/>
        <v>3.7073456102335485E-2</v>
      </c>
      <c r="BE21" s="1">
        <f t="shared" si="57"/>
        <v>9.2208147800102325E-4</v>
      </c>
      <c r="BF21" s="1">
        <f t="shared" si="58"/>
        <v>1.2302408568385876E-3</v>
      </c>
      <c r="BG21" s="1">
        <f t="shared" si="59"/>
        <v>3.097413956388009E-3</v>
      </c>
      <c r="BH21" s="1">
        <f t="shared" si="60"/>
        <v>3.3271719507454579E-3</v>
      </c>
      <c r="BK21" s="1" t="str">
        <f t="shared" si="61"/>
        <v>Fgf2-Mm00433287_m1</v>
      </c>
      <c r="BL21" s="10">
        <f>AZ21/$AZ21</f>
        <v>1</v>
      </c>
      <c r="BM21" s="10">
        <f>BA21/$AZ21</f>
        <v>1.151245712231874</v>
      </c>
      <c r="BN21" s="10">
        <f>BB21/$AZ21</f>
        <v>1.0467203334174304</v>
      </c>
      <c r="BO21" s="10">
        <f>BC21/$AZ21</f>
        <v>1.1454659175824704</v>
      </c>
      <c r="BP21" s="10"/>
      <c r="BQ21" s="10">
        <f>BE21/$AZ21</f>
        <v>2.8489734093544772E-2</v>
      </c>
      <c r="BR21" s="10">
        <f>BF21/$AZ21</f>
        <v>3.8010995469000351E-2</v>
      </c>
      <c r="BS21" s="10">
        <f>BG21/$AZ21</f>
        <v>9.5701412619667567E-2</v>
      </c>
      <c r="BT21" s="10">
        <f>BH21/$AZ21</f>
        <v>0.10280029088723713</v>
      </c>
    </row>
    <row r="22" spans="1:72" x14ac:dyDescent="0.25">
      <c r="A22" s="3" t="s">
        <v>23</v>
      </c>
      <c r="B22" s="1">
        <v>32.868774000000002</v>
      </c>
      <c r="C22" s="1">
        <v>32.394970000000001</v>
      </c>
      <c r="D22" s="1">
        <v>33.017952000000001</v>
      </c>
      <c r="E22" s="1">
        <v>32.231940000000002</v>
      </c>
      <c r="F22" s="1">
        <v>33.042355000000001</v>
      </c>
      <c r="G22" s="3" t="s">
        <v>23</v>
      </c>
      <c r="H22" s="5">
        <v>32.727139999999999</v>
      </c>
      <c r="I22" s="5">
        <v>33.117249999999999</v>
      </c>
      <c r="J22" s="5">
        <v>32.923008000000003</v>
      </c>
      <c r="K22" s="5">
        <v>34.295344999999998</v>
      </c>
      <c r="L22" s="5">
        <v>32.325355999999999</v>
      </c>
      <c r="M22" s="3" t="s">
        <v>23</v>
      </c>
      <c r="N22" s="7">
        <v>33.489550000000001</v>
      </c>
      <c r="O22" s="7">
        <v>32.597496</v>
      </c>
      <c r="P22" s="7">
        <v>33.505949999999999</v>
      </c>
      <c r="Q22" s="7">
        <v>32.046967000000002</v>
      </c>
      <c r="R22" s="7">
        <v>32.728630000000003</v>
      </c>
      <c r="S22" s="3" t="s">
        <v>23</v>
      </c>
      <c r="T22" s="5">
        <v>33.802486000000002</v>
      </c>
      <c r="U22" s="5">
        <v>32.844062999999998</v>
      </c>
      <c r="V22" s="5">
        <v>31.744900000000001</v>
      </c>
      <c r="W22" s="5">
        <v>32.7301</v>
      </c>
      <c r="X22" s="5">
        <v>32.729840000000003</v>
      </c>
      <c r="Z22" s="1" t="str">
        <f t="shared" si="31"/>
        <v>Fgf4-Mm03053741_s1</v>
      </c>
      <c r="AA22" s="1">
        <f t="shared" si="32"/>
        <v>3.4191424708966716E-4</v>
      </c>
      <c r="AB22" s="1">
        <f t="shared" si="33"/>
        <v>4.8072264296992139E-4</v>
      </c>
      <c r="AC22" s="1">
        <f t="shared" si="34"/>
        <v>3.4642622866906751E-4</v>
      </c>
      <c r="AD22" s="1">
        <f t="shared" si="35"/>
        <v>4.3397264007781586E-4</v>
      </c>
      <c r="AE22" s="1">
        <f t="shared" si="36"/>
        <v>2.5851084977473738E-4</v>
      </c>
      <c r="AG22" s="1">
        <f t="shared" si="37"/>
        <v>3.7369480656119694E-4</v>
      </c>
      <c r="AH22" s="1">
        <f t="shared" si="38"/>
        <v>2.6367368942692768E-4</v>
      </c>
      <c r="AI22" s="1">
        <f t="shared" si="39"/>
        <v>2.790543039760719E-4</v>
      </c>
      <c r="AJ22" s="1">
        <f t="shared" si="40"/>
        <v>1.6409437262734374E-4</v>
      </c>
      <c r="AK22" s="1">
        <f t="shared" si="41"/>
        <v>4.4791235884795381E-4</v>
      </c>
      <c r="AM22" s="1">
        <f t="shared" si="42"/>
        <v>5.0213571925444909E-4</v>
      </c>
      <c r="AN22" s="1">
        <f t="shared" si="43"/>
        <v>3.4211838005878959E-4</v>
      </c>
      <c r="AO22" s="1">
        <f t="shared" si="44"/>
        <v>1.992206692957463E-4</v>
      </c>
      <c r="AP22" s="1">
        <f t="shared" si="45"/>
        <v>4.8813536028938638E-4</v>
      </c>
      <c r="AQ22" s="1">
        <f t="shared" si="46"/>
        <v>3.1554937010426395E-4</v>
      </c>
      <c r="AS22" s="1">
        <f t="shared" si="47"/>
        <v>3.8884102675629126E-4</v>
      </c>
      <c r="AT22" s="1">
        <f t="shared" si="48"/>
        <v>2.799601578354686E-4</v>
      </c>
      <c r="AU22" s="1">
        <f t="shared" si="49"/>
        <v>4.4194560158623266E-4</v>
      </c>
      <c r="AV22" s="1">
        <f t="shared" si="50"/>
        <v>4.0894689490687829E-4</v>
      </c>
      <c r="AW22" s="1">
        <f t="shared" si="51"/>
        <v>3.5977548197437198E-4</v>
      </c>
      <c r="AY22" s="1" t="str">
        <f t="shared" si="52"/>
        <v>Fgf4-Mm03053741_s1</v>
      </c>
      <c r="AZ22" s="11">
        <f t="shared" si="53"/>
        <v>3.7230932171624189E-4</v>
      </c>
      <c r="BA22" s="11">
        <f t="shared" si="54"/>
        <v>3.0568590628789877E-4</v>
      </c>
      <c r="BB22" s="11">
        <f t="shared" si="55"/>
        <v>3.6943189980052709E-4</v>
      </c>
      <c r="BC22" s="11">
        <f t="shared" si="56"/>
        <v>3.7589383261184858E-4</v>
      </c>
      <c r="BE22" s="1">
        <f t="shared" si="57"/>
        <v>3.879413637399308E-5</v>
      </c>
      <c r="BF22" s="1">
        <f t="shared" si="58"/>
        <v>4.8670322238412216E-5</v>
      </c>
      <c r="BG22" s="1">
        <f t="shared" si="59"/>
        <v>5.6710683996400478E-5</v>
      </c>
      <c r="BH22" s="1">
        <f t="shared" si="60"/>
        <v>2.7464560920676755E-5</v>
      </c>
      <c r="BK22" s="1" t="str">
        <f t="shared" si="61"/>
        <v>Fgf4-Mm03053741_s1</v>
      </c>
      <c r="BL22" s="10">
        <f>AZ22/$AZ22</f>
        <v>1</v>
      </c>
      <c r="BM22" s="10">
        <f>BA22/$AZ22</f>
        <v>0.8210535929607462</v>
      </c>
      <c r="BN22" s="10">
        <f>BB22/$AZ22</f>
        <v>0.99227142124067513</v>
      </c>
      <c r="BO22" s="10">
        <f>BC22/$AZ22</f>
        <v>1.0096277763851926</v>
      </c>
      <c r="BP22" s="10"/>
      <c r="BQ22" s="10">
        <f>BE22/$AZ22</f>
        <v>0.10419867059777864</v>
      </c>
      <c r="BR22" s="10">
        <f>BF22/$AZ22</f>
        <v>0.13072550000643454</v>
      </c>
      <c r="BS22" s="10">
        <f>BG22/$AZ22</f>
        <v>0.15232141847800124</v>
      </c>
      <c r="BT22" s="10">
        <f>BH22/$AZ22</f>
        <v>7.3768125906901308E-2</v>
      </c>
    </row>
    <row r="23" spans="1:72" x14ac:dyDescent="0.25">
      <c r="A23" s="3" t="s">
        <v>24</v>
      </c>
      <c r="B23" s="1">
        <v>29.924616</v>
      </c>
      <c r="C23" s="1">
        <v>28.882719000000002</v>
      </c>
      <c r="D23" s="1">
        <v>29.255275999999999</v>
      </c>
      <c r="E23" s="1">
        <v>28.657634999999999</v>
      </c>
      <c r="F23" s="1">
        <v>28.761457</v>
      </c>
      <c r="G23" s="3" t="s">
        <v>24</v>
      </c>
      <c r="H23" s="5">
        <v>28.996883</v>
      </c>
      <c r="I23" s="5">
        <v>29.083725000000001</v>
      </c>
      <c r="J23" s="5">
        <v>28.986996000000001</v>
      </c>
      <c r="K23" s="5">
        <v>29.202206</v>
      </c>
      <c r="L23" s="5">
        <v>28.892616</v>
      </c>
      <c r="M23" s="3" t="s">
        <v>24</v>
      </c>
      <c r="N23" s="7">
        <v>30.843912</v>
      </c>
      <c r="O23" s="7">
        <v>28.744758999999998</v>
      </c>
      <c r="P23" s="7">
        <v>29.125409999999999</v>
      </c>
      <c r="Q23" s="7">
        <v>28.744274000000001</v>
      </c>
      <c r="R23" s="7">
        <v>29.511472999999999</v>
      </c>
      <c r="S23" s="3" t="s">
        <v>24</v>
      </c>
      <c r="T23" s="5">
        <v>29.791882000000001</v>
      </c>
      <c r="U23" s="5">
        <v>28.484804</v>
      </c>
      <c r="V23" s="5">
        <v>28.529313999999999</v>
      </c>
      <c r="W23" s="5">
        <v>28.839077</v>
      </c>
      <c r="X23" s="5">
        <v>29.355024</v>
      </c>
      <c r="Z23" s="1" t="str">
        <f t="shared" si="31"/>
        <v>Fst-Mm00514982_m1</v>
      </c>
      <c r="AA23" s="1">
        <f t="shared" si="32"/>
        <v>2.6314617860225555E-3</v>
      </c>
      <c r="AB23" s="1">
        <f t="shared" si="33"/>
        <v>5.4851370351698949E-3</v>
      </c>
      <c r="AC23" s="1">
        <f t="shared" si="34"/>
        <v>4.7020701701115698E-3</v>
      </c>
      <c r="AD23" s="1">
        <f t="shared" si="35"/>
        <v>5.1693432269633152E-3</v>
      </c>
      <c r="AE23" s="1">
        <f t="shared" si="36"/>
        <v>5.0252477946602829E-3</v>
      </c>
      <c r="AG23" s="1">
        <f t="shared" si="37"/>
        <v>4.9594819136054118E-3</v>
      </c>
      <c r="AH23" s="1">
        <f t="shared" si="38"/>
        <v>4.317961933253252E-3</v>
      </c>
      <c r="AI23" s="1">
        <f t="shared" si="39"/>
        <v>4.271165506154747E-3</v>
      </c>
      <c r="AJ23" s="1">
        <f t="shared" si="40"/>
        <v>5.6012028215401298E-3</v>
      </c>
      <c r="AK23" s="1">
        <f t="shared" si="41"/>
        <v>4.8367178441480673E-3</v>
      </c>
      <c r="AM23" s="1">
        <f t="shared" si="42"/>
        <v>3.1422266780233668E-3</v>
      </c>
      <c r="AN23" s="1">
        <f t="shared" si="43"/>
        <v>4.9427177300104307E-3</v>
      </c>
      <c r="AO23" s="1">
        <f t="shared" si="44"/>
        <v>4.1496200367461371E-3</v>
      </c>
      <c r="AP23" s="1">
        <f t="shared" si="45"/>
        <v>4.816703665387701E-3</v>
      </c>
      <c r="AQ23" s="1">
        <f t="shared" si="46"/>
        <v>2.9344591984526536E-3</v>
      </c>
      <c r="AS23" s="1">
        <f t="shared" si="47"/>
        <v>6.2673534263350227E-3</v>
      </c>
      <c r="AT23" s="1">
        <f t="shared" si="48"/>
        <v>5.7459778505983628E-3</v>
      </c>
      <c r="AU23" s="1">
        <f t="shared" si="49"/>
        <v>4.1054111323581147E-3</v>
      </c>
      <c r="AV23" s="1">
        <f t="shared" si="50"/>
        <v>6.067105568604199E-3</v>
      </c>
      <c r="AW23" s="1">
        <f t="shared" si="51"/>
        <v>3.7320925885293999E-3</v>
      </c>
      <c r="AY23" s="1" t="str">
        <f t="shared" si="52"/>
        <v>Fst-Mm00514982_m1</v>
      </c>
      <c r="AZ23" s="11">
        <f t="shared" si="53"/>
        <v>4.6026520025855234E-3</v>
      </c>
      <c r="BA23" s="11">
        <f t="shared" si="54"/>
        <v>4.7973060037403217E-3</v>
      </c>
      <c r="BB23" s="11">
        <f t="shared" si="55"/>
        <v>3.997145461724058E-3</v>
      </c>
      <c r="BC23" s="11">
        <f t="shared" si="56"/>
        <v>5.1835881132850188E-3</v>
      </c>
      <c r="BE23" s="1">
        <f t="shared" si="57"/>
        <v>5.0862465639749175E-4</v>
      </c>
      <c r="BF23" s="1">
        <f t="shared" si="58"/>
        <v>2.4297108610740726E-4</v>
      </c>
      <c r="BG23" s="1">
        <f t="shared" si="59"/>
        <v>4.152841967040635E-4</v>
      </c>
      <c r="BH23" s="1">
        <f t="shared" si="60"/>
        <v>5.2634292171766059E-4</v>
      </c>
      <c r="BK23" s="1" t="str">
        <f t="shared" si="61"/>
        <v>Fst-Mm00514982_m1</v>
      </c>
      <c r="BL23" s="10">
        <f>AZ23/$AZ23</f>
        <v>1</v>
      </c>
      <c r="BM23" s="10">
        <f>BA23/$AZ23</f>
        <v>1.0422917050964209</v>
      </c>
      <c r="BN23" s="10">
        <f>BB23/$AZ23</f>
        <v>0.86844398826560765</v>
      </c>
      <c r="BO23" s="10">
        <f>BC23/$AZ23</f>
        <v>1.1262176915337412</v>
      </c>
      <c r="BP23" s="10"/>
      <c r="BQ23" s="10">
        <f>BE23/$AZ23</f>
        <v>0.11050686780399076</v>
      </c>
      <c r="BR23" s="10">
        <f>BF23/$AZ23</f>
        <v>5.2789367080309159E-2</v>
      </c>
      <c r="BS23" s="10">
        <f>BG23/$AZ23</f>
        <v>9.0227155229371914E-2</v>
      </c>
      <c r="BT23" s="10">
        <f>BH23/$AZ23</f>
        <v>0.11435644524547789</v>
      </c>
    </row>
    <row r="24" spans="1:72" x14ac:dyDescent="0.25">
      <c r="A24" s="3" t="s">
        <v>25</v>
      </c>
      <c r="B24" s="1">
        <v>27.966975999999999</v>
      </c>
      <c r="C24" s="1">
        <v>27.619731999999999</v>
      </c>
      <c r="D24" s="1">
        <v>27.630375000000001</v>
      </c>
      <c r="E24" s="1">
        <v>26.947317000000002</v>
      </c>
      <c r="F24" s="1">
        <v>27.282710999999999</v>
      </c>
      <c r="G24" s="3" t="s">
        <v>25</v>
      </c>
      <c r="H24" s="5">
        <v>27.784884999999999</v>
      </c>
      <c r="I24" s="5">
        <v>27.69164</v>
      </c>
      <c r="J24" s="5">
        <v>27.583794000000001</v>
      </c>
      <c r="K24" s="5">
        <v>28.115366000000002</v>
      </c>
      <c r="L24" s="5">
        <v>27.798828</v>
      </c>
      <c r="M24" s="3" t="s">
        <v>25</v>
      </c>
      <c r="N24" s="7">
        <v>28.465506000000001</v>
      </c>
      <c r="O24" s="7">
        <v>27.16301</v>
      </c>
      <c r="P24" s="7">
        <v>27.213160999999999</v>
      </c>
      <c r="Q24" s="7">
        <v>27.166464000000001</v>
      </c>
      <c r="R24" s="7">
        <v>26.988693000000001</v>
      </c>
      <c r="S24" s="3" t="s">
        <v>25</v>
      </c>
      <c r="T24" s="5">
        <v>28.847760999999998</v>
      </c>
      <c r="U24" s="5">
        <v>27.643592999999999</v>
      </c>
      <c r="V24" s="5">
        <v>27.391714</v>
      </c>
      <c r="W24" s="5">
        <v>28.114262</v>
      </c>
      <c r="X24" s="5">
        <v>27.598831000000001</v>
      </c>
      <c r="Z24" s="1" t="str">
        <f t="shared" si="31"/>
        <v>Hgf-Mm01135193_m1</v>
      </c>
      <c r="AA24" s="1">
        <f t="shared" si="32"/>
        <v>1.0221283362383083E-2</v>
      </c>
      <c r="AB24" s="1">
        <f t="shared" si="33"/>
        <v>1.3163896321935178E-2</v>
      </c>
      <c r="AC24" s="1">
        <f t="shared" si="34"/>
        <v>1.4502171840389225E-2</v>
      </c>
      <c r="AD24" s="1">
        <f t="shared" si="35"/>
        <v>1.6915794048915255E-2</v>
      </c>
      <c r="AE24" s="1">
        <f t="shared" si="36"/>
        <v>1.4005685940407341E-2</v>
      </c>
      <c r="AG24" s="1">
        <f t="shared" si="37"/>
        <v>1.1489048518748966E-2</v>
      </c>
      <c r="AH24" s="1">
        <f t="shared" si="38"/>
        <v>1.133282417354539E-2</v>
      </c>
      <c r="AI24" s="1">
        <f t="shared" si="39"/>
        <v>1.1296718127191439E-2</v>
      </c>
      <c r="AJ24" s="1">
        <f t="shared" si="40"/>
        <v>1.1897418525538751E-2</v>
      </c>
      <c r="AK24" s="1">
        <f t="shared" si="41"/>
        <v>1.0323185941263593E-2</v>
      </c>
      <c r="AM24" s="1">
        <f t="shared" si="42"/>
        <v>1.6338382508748577E-2</v>
      </c>
      <c r="AN24" s="1">
        <f t="shared" si="43"/>
        <v>1.4795161289322557E-2</v>
      </c>
      <c r="AO24" s="1">
        <f t="shared" si="44"/>
        <v>1.5618978971270235E-2</v>
      </c>
      <c r="AP24" s="1">
        <f t="shared" si="45"/>
        <v>1.4378648457444923E-2</v>
      </c>
      <c r="AQ24" s="1">
        <f t="shared" si="46"/>
        <v>1.6863997447554138E-2</v>
      </c>
      <c r="AS24" s="1">
        <f t="shared" si="47"/>
        <v>1.2058489970654954E-2</v>
      </c>
      <c r="AT24" s="1">
        <f t="shared" si="48"/>
        <v>1.0294225826831292E-2</v>
      </c>
      <c r="AU24" s="1">
        <f t="shared" si="49"/>
        <v>9.0325084950744847E-3</v>
      </c>
      <c r="AV24" s="1">
        <f t="shared" si="50"/>
        <v>1.0027036783181896E-2</v>
      </c>
      <c r="AW24" s="1">
        <f t="shared" si="51"/>
        <v>1.2607215622601892E-2</v>
      </c>
      <c r="AY24" s="1" t="str">
        <f t="shared" si="52"/>
        <v>Hgf-Mm01135193_m1</v>
      </c>
      <c r="AZ24" s="11">
        <f t="shared" si="53"/>
        <v>1.3761766302806016E-2</v>
      </c>
      <c r="BA24" s="11">
        <f t="shared" si="54"/>
        <v>1.1267839057257627E-2</v>
      </c>
      <c r="BB24" s="11">
        <f t="shared" si="55"/>
        <v>1.5599033734868085E-2</v>
      </c>
      <c r="BC24" s="11">
        <f t="shared" si="56"/>
        <v>1.0803895339668903E-2</v>
      </c>
      <c r="BE24" s="1">
        <f t="shared" si="57"/>
        <v>1.0827755108601847E-3</v>
      </c>
      <c r="BF24" s="1">
        <f t="shared" si="58"/>
        <v>2.5910716974939576E-4</v>
      </c>
      <c r="BG24" s="1">
        <f t="shared" si="59"/>
        <v>4.6274824420870379E-4</v>
      </c>
      <c r="BH24" s="1">
        <f t="shared" si="60"/>
        <v>6.6434386101031726E-4</v>
      </c>
      <c r="BK24" s="1" t="str">
        <f t="shared" si="61"/>
        <v>Hgf-Mm01135193_m1</v>
      </c>
      <c r="BL24" s="10">
        <f>AZ24/$AZ24</f>
        <v>1</v>
      </c>
      <c r="BM24" s="10">
        <f>BA24/$AZ24</f>
        <v>0.81877854988426313</v>
      </c>
      <c r="BN24" s="10">
        <f>BB24/$AZ24</f>
        <v>1.133505205046786</v>
      </c>
      <c r="BO24" s="10">
        <f>BC24/$AZ24</f>
        <v>0.78506603745087544</v>
      </c>
      <c r="BP24" s="10"/>
      <c r="BQ24" s="10">
        <f>BE24/$AZ24</f>
        <v>7.8679980973038854E-2</v>
      </c>
      <c r="BR24" s="10">
        <f>BF24/$AZ24</f>
        <v>1.8828046055146565E-2</v>
      </c>
      <c r="BS24" s="10">
        <f>BG24/$AZ24</f>
        <v>3.362564325150251E-2</v>
      </c>
      <c r="BT24" s="10">
        <f>BH24/$AZ24</f>
        <v>4.8274607081131578E-2</v>
      </c>
    </row>
    <row r="25" spans="1:72" x14ac:dyDescent="0.25">
      <c r="A25" s="3" t="s">
        <v>26</v>
      </c>
      <c r="B25" s="1" t="s">
        <v>1</v>
      </c>
      <c r="C25" s="1" t="s">
        <v>1</v>
      </c>
      <c r="D25" s="1">
        <v>27.573094999999999</v>
      </c>
      <c r="E25" s="1" t="s">
        <v>1</v>
      </c>
      <c r="F25" s="1" t="s">
        <v>1</v>
      </c>
      <c r="G25" s="3" t="s">
        <v>26</v>
      </c>
      <c r="H25" s="5">
        <v>36.657339999999998</v>
      </c>
      <c r="I25" s="5" t="s">
        <v>1</v>
      </c>
      <c r="J25" s="5">
        <v>17.803501000000001</v>
      </c>
      <c r="K25" s="5" t="s">
        <v>1</v>
      </c>
      <c r="L25" s="5" t="s">
        <v>1</v>
      </c>
      <c r="M25" s="3" t="s">
        <v>26</v>
      </c>
      <c r="N25" s="7" t="s">
        <v>1</v>
      </c>
      <c r="O25" s="7" t="s">
        <v>1</v>
      </c>
      <c r="P25" s="7">
        <v>18.666903000000001</v>
      </c>
      <c r="Q25" s="7" t="s">
        <v>1</v>
      </c>
      <c r="R25" s="7" t="s">
        <v>1</v>
      </c>
      <c r="S25" s="3" t="s">
        <v>26</v>
      </c>
      <c r="T25" s="5" t="s">
        <v>1</v>
      </c>
      <c r="U25" s="5" t="s">
        <v>1</v>
      </c>
      <c r="V25" s="5">
        <v>20.496234999999999</v>
      </c>
      <c r="W25" s="5" t="s">
        <v>1</v>
      </c>
      <c r="X25" s="5">
        <v>16.728966</v>
      </c>
      <c r="Z25" s="1" t="str">
        <f t="shared" si="31"/>
        <v>Cxcl15-Mm00441263_m1</v>
      </c>
      <c r="AA25" s="1" t="e">
        <f t="shared" si="32"/>
        <v>#VALUE!</v>
      </c>
      <c r="AB25" s="1" t="e">
        <f t="shared" si="33"/>
        <v>#VALUE!</v>
      </c>
      <c r="AC25" s="1">
        <f t="shared" si="34"/>
        <v>1.5089541543019627E-2</v>
      </c>
      <c r="AD25" s="1" t="e">
        <f t="shared" si="35"/>
        <v>#VALUE!</v>
      </c>
      <c r="AE25" s="1" t="e">
        <f t="shared" si="36"/>
        <v>#VALUE!</v>
      </c>
      <c r="AG25" s="1">
        <f t="shared" si="37"/>
        <v>2.4513706007606063E-5</v>
      </c>
      <c r="AH25" s="1" t="e">
        <f t="shared" si="38"/>
        <v>#VALUE!</v>
      </c>
      <c r="AI25" s="1">
        <f t="shared" si="39"/>
        <v>9.9337643151278243</v>
      </c>
      <c r="AJ25" s="1" t="e">
        <f t="shared" si="40"/>
        <v>#VALUE!</v>
      </c>
      <c r="AK25" s="1" t="e">
        <f t="shared" si="41"/>
        <v>#VALUE!</v>
      </c>
      <c r="AM25" s="1" t="e">
        <f t="shared" si="42"/>
        <v>#VALUE!</v>
      </c>
      <c r="AN25" s="1" t="e">
        <f t="shared" si="43"/>
        <v>#VALUE!</v>
      </c>
      <c r="AO25" s="1">
        <f t="shared" si="44"/>
        <v>5.8389216660973275</v>
      </c>
      <c r="AP25" s="1" t="e">
        <f t="shared" si="45"/>
        <v>#VALUE!</v>
      </c>
      <c r="AQ25" s="1" t="e">
        <f t="shared" si="46"/>
        <v>#VALUE!</v>
      </c>
      <c r="AS25" s="1" t="e">
        <f t="shared" si="47"/>
        <v>#VALUE!</v>
      </c>
      <c r="AT25" s="1" t="e">
        <f t="shared" si="48"/>
        <v>#VALUE!</v>
      </c>
      <c r="AU25" s="1">
        <f t="shared" si="49"/>
        <v>1.0753612729891067</v>
      </c>
      <c r="AV25" s="1" t="e">
        <f t="shared" si="50"/>
        <v>#VALUE!</v>
      </c>
      <c r="AW25" s="1">
        <f t="shared" si="51"/>
        <v>23.592534266423861</v>
      </c>
      <c r="AY25" s="1" t="str">
        <f t="shared" si="52"/>
        <v>Cxcl15-Mm00441263_m1</v>
      </c>
      <c r="AZ25" s="11" t="e">
        <f t="shared" si="53"/>
        <v>#VALUE!</v>
      </c>
      <c r="BA25" s="11" t="e">
        <f t="shared" si="54"/>
        <v>#VALUE!</v>
      </c>
      <c r="BB25" s="11" t="e">
        <f t="shared" si="55"/>
        <v>#VALUE!</v>
      </c>
      <c r="BC25" s="11" t="e">
        <f t="shared" si="56"/>
        <v>#VALUE!</v>
      </c>
      <c r="BE25" s="1" t="e">
        <f t="shared" si="57"/>
        <v>#VALUE!</v>
      </c>
      <c r="BF25" s="1" t="e">
        <f t="shared" si="58"/>
        <v>#VALUE!</v>
      </c>
      <c r="BG25" s="1" t="e">
        <f t="shared" si="59"/>
        <v>#VALUE!</v>
      </c>
      <c r="BH25" s="1" t="e">
        <f t="shared" si="60"/>
        <v>#VALUE!</v>
      </c>
      <c r="BK25" s="1" t="str">
        <f t="shared" si="61"/>
        <v>Cxcl15-Mm00441263_m1</v>
      </c>
      <c r="BL25" s="10" t="e">
        <f>AZ25/$AZ25</f>
        <v>#VALUE!</v>
      </c>
      <c r="BM25" s="10" t="e">
        <f>BA25/$AZ25</f>
        <v>#VALUE!</v>
      </c>
      <c r="BN25" s="10" t="e">
        <f>BB25/$AZ25</f>
        <v>#VALUE!</v>
      </c>
      <c r="BO25" s="10" t="e">
        <f>BC25/$AZ25</f>
        <v>#VALUE!</v>
      </c>
      <c r="BP25" s="10"/>
      <c r="BQ25" s="10" t="e">
        <f>BE25/$AZ25</f>
        <v>#VALUE!</v>
      </c>
      <c r="BR25" s="10" t="e">
        <f>BF25/$AZ25</f>
        <v>#VALUE!</v>
      </c>
      <c r="BS25" s="10" t="e">
        <f>BG25/$AZ25</f>
        <v>#VALUE!</v>
      </c>
      <c r="BT25" s="10" t="e">
        <f>BH25/$AZ25</f>
        <v>#VALUE!</v>
      </c>
    </row>
    <row r="26" spans="1:72" x14ac:dyDescent="0.25">
      <c r="A26" s="3" t="s">
        <v>27</v>
      </c>
      <c r="B26" s="1" t="s">
        <v>1</v>
      </c>
      <c r="C26" s="1" t="s">
        <v>1</v>
      </c>
      <c r="D26" s="1" t="s">
        <v>1</v>
      </c>
      <c r="E26" s="1" t="s">
        <v>1</v>
      </c>
      <c r="F26" s="1" t="s">
        <v>1</v>
      </c>
      <c r="G26" s="3" t="s">
        <v>27</v>
      </c>
      <c r="H26" s="5" t="s">
        <v>1</v>
      </c>
      <c r="I26" s="5">
        <v>36.078159999999997</v>
      </c>
      <c r="J26" s="5" t="s">
        <v>1</v>
      </c>
      <c r="K26" s="5" t="s">
        <v>1</v>
      </c>
      <c r="L26" s="5" t="s">
        <v>1</v>
      </c>
      <c r="M26" s="3" t="s">
        <v>27</v>
      </c>
      <c r="N26" s="7" t="s">
        <v>1</v>
      </c>
      <c r="O26" s="7" t="s">
        <v>1</v>
      </c>
      <c r="P26" s="7" t="s">
        <v>1</v>
      </c>
      <c r="Q26" s="7" t="s">
        <v>1</v>
      </c>
      <c r="R26" s="7" t="s">
        <v>1</v>
      </c>
      <c r="S26" s="3" t="s">
        <v>27</v>
      </c>
      <c r="T26" s="5" t="s">
        <v>1</v>
      </c>
      <c r="U26" s="5" t="s">
        <v>1</v>
      </c>
      <c r="V26" s="5" t="s">
        <v>1</v>
      </c>
      <c r="W26" s="5" t="s">
        <v>1</v>
      </c>
      <c r="X26" s="5" t="s">
        <v>1</v>
      </c>
      <c r="Z26" s="1" t="str">
        <f t="shared" si="31"/>
        <v>Lep-Mm00434759_m1</v>
      </c>
      <c r="AA26" s="1" t="e">
        <f t="shared" si="32"/>
        <v>#VALUE!</v>
      </c>
      <c r="AB26" s="1" t="e">
        <f t="shared" si="33"/>
        <v>#VALUE!</v>
      </c>
      <c r="AC26" s="1" t="e">
        <f t="shared" si="34"/>
        <v>#VALUE!</v>
      </c>
      <c r="AD26" s="1" t="e">
        <f t="shared" si="35"/>
        <v>#VALUE!</v>
      </c>
      <c r="AE26" s="1" t="e">
        <f t="shared" si="36"/>
        <v>#VALUE!</v>
      </c>
      <c r="AG26" s="1" t="e">
        <f t="shared" si="37"/>
        <v>#VALUE!</v>
      </c>
      <c r="AH26" s="1">
        <f t="shared" si="38"/>
        <v>3.3864453514097912E-5</v>
      </c>
      <c r="AI26" s="1" t="e">
        <f t="shared" si="39"/>
        <v>#VALUE!</v>
      </c>
      <c r="AJ26" s="1" t="e">
        <f t="shared" si="40"/>
        <v>#VALUE!</v>
      </c>
      <c r="AK26" s="1" t="e">
        <f t="shared" si="41"/>
        <v>#VALUE!</v>
      </c>
      <c r="AM26" s="1" t="e">
        <f t="shared" si="42"/>
        <v>#VALUE!</v>
      </c>
      <c r="AN26" s="1" t="e">
        <f t="shared" si="43"/>
        <v>#VALUE!</v>
      </c>
      <c r="AO26" s="1" t="e">
        <f t="shared" si="44"/>
        <v>#VALUE!</v>
      </c>
      <c r="AP26" s="1" t="e">
        <f t="shared" si="45"/>
        <v>#VALUE!</v>
      </c>
      <c r="AQ26" s="1" t="e">
        <f t="shared" si="46"/>
        <v>#VALUE!</v>
      </c>
      <c r="AS26" s="1" t="e">
        <f t="shared" si="47"/>
        <v>#VALUE!</v>
      </c>
      <c r="AT26" s="1" t="e">
        <f t="shared" si="48"/>
        <v>#VALUE!</v>
      </c>
      <c r="AU26" s="1" t="e">
        <f t="shared" si="49"/>
        <v>#VALUE!</v>
      </c>
      <c r="AV26" s="1" t="e">
        <f t="shared" si="50"/>
        <v>#VALUE!</v>
      </c>
      <c r="AW26" s="1" t="e">
        <f t="shared" si="51"/>
        <v>#VALUE!</v>
      </c>
      <c r="AY26" s="1" t="str">
        <f t="shared" si="52"/>
        <v>Lep-Mm00434759_m1</v>
      </c>
      <c r="AZ26" s="11" t="e">
        <f t="shared" si="53"/>
        <v>#VALUE!</v>
      </c>
      <c r="BA26" s="11" t="e">
        <f t="shared" si="54"/>
        <v>#VALUE!</v>
      </c>
      <c r="BB26" s="11" t="e">
        <f t="shared" si="55"/>
        <v>#VALUE!</v>
      </c>
      <c r="BC26" s="11" t="e">
        <f t="shared" si="56"/>
        <v>#VALUE!</v>
      </c>
      <c r="BE26" s="1" t="e">
        <f t="shared" si="57"/>
        <v>#VALUE!</v>
      </c>
      <c r="BF26" s="1" t="e">
        <f t="shared" si="58"/>
        <v>#VALUE!</v>
      </c>
      <c r="BG26" s="1" t="e">
        <f t="shared" si="59"/>
        <v>#VALUE!</v>
      </c>
      <c r="BH26" s="1" t="e">
        <f t="shared" si="60"/>
        <v>#VALUE!</v>
      </c>
      <c r="BK26" s="1" t="str">
        <f t="shared" si="61"/>
        <v>Lep-Mm00434759_m1</v>
      </c>
      <c r="BL26" s="10" t="e">
        <f>AZ26/$AZ26</f>
        <v>#VALUE!</v>
      </c>
      <c r="BM26" s="10" t="e">
        <f>BA26/$AZ26</f>
        <v>#VALUE!</v>
      </c>
      <c r="BN26" s="10" t="e">
        <f>BB26/$AZ26</f>
        <v>#VALUE!</v>
      </c>
      <c r="BO26" s="10" t="e">
        <f>BC26/$AZ26</f>
        <v>#VALUE!</v>
      </c>
      <c r="BP26" s="10"/>
      <c r="BQ26" s="10" t="e">
        <f>BE26/$AZ26</f>
        <v>#VALUE!</v>
      </c>
      <c r="BR26" s="10" t="e">
        <f>BF26/$AZ26</f>
        <v>#VALUE!</v>
      </c>
      <c r="BS26" s="10" t="e">
        <f>BG26/$AZ26</f>
        <v>#VALUE!</v>
      </c>
      <c r="BT26" s="10" t="e">
        <f>BH26/$AZ26</f>
        <v>#VALUE!</v>
      </c>
    </row>
    <row r="27" spans="1:72" x14ac:dyDescent="0.25">
      <c r="A27" s="3" t="s">
        <v>28</v>
      </c>
      <c r="B27" s="1">
        <v>24.556432999999998</v>
      </c>
      <c r="C27" s="1">
        <v>24.537818999999999</v>
      </c>
      <c r="D27" s="1">
        <v>24.689409999999999</v>
      </c>
      <c r="E27" s="1">
        <v>23.873937999999999</v>
      </c>
      <c r="F27" s="1">
        <v>24.234234000000001</v>
      </c>
      <c r="G27" s="3" t="s">
        <v>28</v>
      </c>
      <c r="H27" s="5">
        <v>24.439737000000001</v>
      </c>
      <c r="I27" s="5">
        <v>24.620329999999999</v>
      </c>
      <c r="J27" s="5">
        <v>24.158332999999999</v>
      </c>
      <c r="K27" s="5">
        <v>25.126180000000002</v>
      </c>
      <c r="L27" s="5">
        <v>24.584215</v>
      </c>
      <c r="M27" s="3" t="s">
        <v>28</v>
      </c>
      <c r="N27" s="7">
        <v>26.700758</v>
      </c>
      <c r="O27" s="7">
        <v>24.249137999999999</v>
      </c>
      <c r="P27" s="7">
        <v>24.416820000000001</v>
      </c>
      <c r="Q27" s="7">
        <v>24.891549999999999</v>
      </c>
      <c r="R27" s="7">
        <v>24.552309000000001</v>
      </c>
      <c r="S27" s="3" t="s">
        <v>28</v>
      </c>
      <c r="T27" s="5">
        <v>30.788316999999999</v>
      </c>
      <c r="U27" s="5">
        <v>24.205152999999999</v>
      </c>
      <c r="V27" s="5">
        <v>23.422394000000001</v>
      </c>
      <c r="W27" s="5">
        <v>24.884388000000001</v>
      </c>
      <c r="X27" s="5">
        <v>24.857277</v>
      </c>
      <c r="Z27" s="1" t="str">
        <f t="shared" si="31"/>
        <v>Mdk-Mm00440280_g1</v>
      </c>
      <c r="AA27" s="1">
        <f t="shared" si="32"/>
        <v>0.10868789377818899</v>
      </c>
      <c r="AB27" s="1">
        <f t="shared" si="33"/>
        <v>0.11146350878383911</v>
      </c>
      <c r="AC27" s="1">
        <f t="shared" si="34"/>
        <v>0.11136577100240372</v>
      </c>
      <c r="AD27" s="1">
        <f t="shared" si="35"/>
        <v>0.14238743151505784</v>
      </c>
      <c r="AE27" s="1">
        <f t="shared" si="36"/>
        <v>0.11587437421059994</v>
      </c>
      <c r="AG27" s="1">
        <f t="shared" si="37"/>
        <v>0.11675458686254593</v>
      </c>
      <c r="AH27" s="1">
        <f t="shared" si="38"/>
        <v>9.5256492670250312E-2</v>
      </c>
      <c r="AI27" s="1">
        <f t="shared" si="39"/>
        <v>0.12137208217637618</v>
      </c>
      <c r="AJ27" s="1">
        <f t="shared" si="40"/>
        <v>9.4468580149795991E-2</v>
      </c>
      <c r="AK27" s="1">
        <f t="shared" si="41"/>
        <v>9.5831588571271414E-2</v>
      </c>
      <c r="AM27" s="1">
        <f t="shared" si="42"/>
        <v>5.5520215376913068E-2</v>
      </c>
      <c r="AN27" s="1">
        <f t="shared" si="43"/>
        <v>0.11150198001398903</v>
      </c>
      <c r="AO27" s="1">
        <f t="shared" si="44"/>
        <v>0.1085013543675843</v>
      </c>
      <c r="AP27" s="1">
        <f t="shared" si="45"/>
        <v>6.9588170257655874E-2</v>
      </c>
      <c r="AQ27" s="1">
        <f t="shared" si="46"/>
        <v>9.128200962542006E-2</v>
      </c>
      <c r="AS27" s="1">
        <f t="shared" si="47"/>
        <v>3.1414298220299665E-3</v>
      </c>
      <c r="AT27" s="1">
        <f t="shared" si="48"/>
        <v>0.11160079016222275</v>
      </c>
      <c r="AU27" s="1">
        <f t="shared" si="49"/>
        <v>0.14147925396986943</v>
      </c>
      <c r="AV27" s="1">
        <f t="shared" si="50"/>
        <v>9.407225710771519E-2</v>
      </c>
      <c r="AW27" s="1">
        <f t="shared" si="51"/>
        <v>8.4315839683487784E-2</v>
      </c>
      <c r="AY27" s="1" t="str">
        <f t="shared" si="52"/>
        <v>Mdk-Mm00440280_g1</v>
      </c>
      <c r="AZ27" s="11">
        <f t="shared" si="53"/>
        <v>0.11795579585801792</v>
      </c>
      <c r="BA27" s="11">
        <f t="shared" si="54"/>
        <v>0.10473666608604797</v>
      </c>
      <c r="BB27" s="11">
        <f t="shared" si="55"/>
        <v>8.7278745928312473E-2</v>
      </c>
      <c r="BC27" s="11">
        <f t="shared" si="56"/>
        <v>8.6921914149065027E-2</v>
      </c>
      <c r="BE27" s="1">
        <f t="shared" si="57"/>
        <v>6.2157435796739218E-3</v>
      </c>
      <c r="BF27" s="1">
        <f t="shared" si="58"/>
        <v>5.8981996008127553E-3</v>
      </c>
      <c r="BG27" s="1">
        <f t="shared" si="59"/>
        <v>1.0896676165483015E-2</v>
      </c>
      <c r="BH27" s="1">
        <f t="shared" si="60"/>
        <v>2.3089650097191324E-2</v>
      </c>
      <c r="BK27" s="1" t="str">
        <f t="shared" si="61"/>
        <v>Mdk-Mm00440280_g1</v>
      </c>
      <c r="BL27" s="10">
        <f>AZ27/$AZ27</f>
        <v>1</v>
      </c>
      <c r="BM27" s="10">
        <f>BA27/$AZ27</f>
        <v>0.88793149437199614</v>
      </c>
      <c r="BN27" s="10">
        <f>BB27/$AZ27</f>
        <v>0.73992757450739366</v>
      </c>
      <c r="BO27" s="10">
        <f>BC27/$AZ27</f>
        <v>0.73690244312955988</v>
      </c>
      <c r="BP27" s="10"/>
      <c r="BQ27" s="10">
        <f>BE27/$AZ27</f>
        <v>5.269553339418559E-2</v>
      </c>
      <c r="BR27" s="10">
        <f>BF27/$AZ27</f>
        <v>5.0003474249899107E-2</v>
      </c>
      <c r="BS27" s="10">
        <f>BG27/$AZ27</f>
        <v>9.2379319610536331E-2</v>
      </c>
      <c r="BT27" s="10">
        <f>BH27/$AZ27</f>
        <v>0.19574833037440634</v>
      </c>
    </row>
    <row r="28" spans="1:72" x14ac:dyDescent="0.25">
      <c r="A28" s="3" t="s">
        <v>29</v>
      </c>
      <c r="B28" s="1">
        <v>32.494239999999998</v>
      </c>
      <c r="C28" s="1">
        <v>32.738964000000003</v>
      </c>
      <c r="D28" s="1">
        <v>33.559930000000001</v>
      </c>
      <c r="E28" s="1">
        <v>32.851337000000001</v>
      </c>
      <c r="F28" s="1">
        <v>31.806034</v>
      </c>
      <c r="G28" s="3" t="s">
        <v>29</v>
      </c>
      <c r="H28" s="5">
        <v>34.695529999999998</v>
      </c>
      <c r="I28" s="5">
        <v>32.082583999999997</v>
      </c>
      <c r="J28" s="5">
        <v>32.347850000000001</v>
      </c>
      <c r="K28" s="5">
        <v>33.242812999999998</v>
      </c>
      <c r="L28" s="5">
        <v>32.261626999999997</v>
      </c>
      <c r="M28" s="3" t="s">
        <v>29</v>
      </c>
      <c r="N28" s="7">
        <v>35.622413999999999</v>
      </c>
      <c r="O28" s="7">
        <v>32.663048000000003</v>
      </c>
      <c r="P28" s="7">
        <v>32.436390000000003</v>
      </c>
      <c r="Q28" s="7">
        <v>32.786006999999998</v>
      </c>
      <c r="R28" s="7">
        <v>33.167202000000003</v>
      </c>
      <c r="S28" s="3" t="s">
        <v>29</v>
      </c>
      <c r="T28" s="5">
        <v>33.992835999999997</v>
      </c>
      <c r="U28" s="5">
        <v>32.958466000000001</v>
      </c>
      <c r="V28" s="5">
        <v>32.804127000000001</v>
      </c>
      <c r="W28" s="5">
        <v>33.06559</v>
      </c>
      <c r="X28" s="5">
        <v>32.471713999999999</v>
      </c>
      <c r="Z28" s="1" t="str">
        <f t="shared" si="31"/>
        <v>Tymp-Mm01301808_m1</v>
      </c>
      <c r="AA28" s="1">
        <f t="shared" si="32"/>
        <v>4.4326471937472289E-4</v>
      </c>
      <c r="AB28" s="1">
        <f t="shared" si="33"/>
        <v>3.7874077751110153E-4</v>
      </c>
      <c r="AC28" s="1">
        <f t="shared" si="34"/>
        <v>2.3793543826155879E-4</v>
      </c>
      <c r="AD28" s="1">
        <f t="shared" si="35"/>
        <v>2.8249142795968321E-4</v>
      </c>
      <c r="AE28" s="1">
        <f t="shared" si="36"/>
        <v>6.0904373558025239E-4</v>
      </c>
      <c r="AG28" s="1">
        <f t="shared" si="37"/>
        <v>9.5493240063397372E-5</v>
      </c>
      <c r="AH28" s="1">
        <f t="shared" si="38"/>
        <v>5.4017228472482326E-4</v>
      </c>
      <c r="AI28" s="1">
        <f t="shared" si="39"/>
        <v>4.1574643653570899E-4</v>
      </c>
      <c r="AJ28" s="1">
        <f t="shared" si="40"/>
        <v>3.4035911929849349E-4</v>
      </c>
      <c r="AK28" s="1">
        <f t="shared" si="41"/>
        <v>4.6814176296895135E-4</v>
      </c>
      <c r="AM28" s="1">
        <f t="shared" si="42"/>
        <v>1.1448934616995756E-4</v>
      </c>
      <c r="AN28" s="1">
        <f t="shared" si="43"/>
        <v>3.2692135379963307E-4</v>
      </c>
      <c r="AO28" s="1">
        <f t="shared" si="44"/>
        <v>4.18122979980149E-4</v>
      </c>
      <c r="AP28" s="1">
        <f t="shared" si="45"/>
        <v>2.9246039409845502E-4</v>
      </c>
      <c r="AQ28" s="1">
        <f t="shared" si="46"/>
        <v>2.3283270853598255E-4</v>
      </c>
      <c r="AS28" s="1">
        <f t="shared" si="47"/>
        <v>3.4077758554992306E-4</v>
      </c>
      <c r="AT28" s="1">
        <f t="shared" si="48"/>
        <v>2.5861725342738703E-4</v>
      </c>
      <c r="AU28" s="1">
        <f t="shared" si="49"/>
        <v>2.120848843785759E-4</v>
      </c>
      <c r="AV28" s="1">
        <f t="shared" si="50"/>
        <v>3.240965154756208E-4</v>
      </c>
      <c r="AW28" s="1">
        <f t="shared" si="51"/>
        <v>4.3026421988901289E-4</v>
      </c>
      <c r="AY28" s="1" t="str">
        <f t="shared" si="52"/>
        <v>Tymp-Mm01301808_m1</v>
      </c>
      <c r="AZ28" s="11">
        <f t="shared" si="53"/>
        <v>3.9029521973746377E-4</v>
      </c>
      <c r="BA28" s="11">
        <f t="shared" si="54"/>
        <v>3.7198256871827492E-4</v>
      </c>
      <c r="BB28" s="11">
        <f t="shared" si="55"/>
        <v>2.7696535651683542E-4</v>
      </c>
      <c r="BC28" s="11">
        <f t="shared" si="56"/>
        <v>3.1316809174410391E-4</v>
      </c>
      <c r="BE28" s="1">
        <f t="shared" si="57"/>
        <v>6.5431394125243595E-5</v>
      </c>
      <c r="BF28" s="1">
        <f t="shared" si="58"/>
        <v>7.6451304354103366E-5</v>
      </c>
      <c r="BG28" s="1">
        <f t="shared" si="59"/>
        <v>5.0501147052332357E-5</v>
      </c>
      <c r="BH28" s="1">
        <f t="shared" si="60"/>
        <v>3.7273869260084208E-5</v>
      </c>
      <c r="BK28" s="1" t="str">
        <f t="shared" si="61"/>
        <v>Tymp-Mm01301808_m1</v>
      </c>
      <c r="BL28" s="10">
        <f>AZ28/$AZ28</f>
        <v>1</v>
      </c>
      <c r="BM28" s="10">
        <f>BA28/$AZ28</f>
        <v>0.95308000177018037</v>
      </c>
      <c r="BN28" s="10">
        <f>BB28/$AZ28</f>
        <v>0.70963040926593746</v>
      </c>
      <c r="BO28" s="10">
        <f>BC28/$AZ28</f>
        <v>0.80238772064582231</v>
      </c>
      <c r="BP28" s="10"/>
      <c r="BQ28" s="10">
        <f>BE28/$AZ28</f>
        <v>0.16764590191306139</v>
      </c>
      <c r="BR28" s="10">
        <f>BF28/$AZ28</f>
        <v>0.19588070898108653</v>
      </c>
      <c r="BS28" s="10">
        <f>BG28/$AZ28</f>
        <v>0.12939217417600576</v>
      </c>
      <c r="BT28" s="10">
        <f>BH28/$AZ28</f>
        <v>9.5501731446152149E-2</v>
      </c>
    </row>
    <row r="29" spans="1:72" x14ac:dyDescent="0.25">
      <c r="A29" s="3" t="s">
        <v>30</v>
      </c>
      <c r="B29" s="1">
        <v>23.271196</v>
      </c>
      <c r="C29" s="1">
        <v>23.868013000000001</v>
      </c>
      <c r="D29" s="1">
        <v>23.837896000000001</v>
      </c>
      <c r="E29" s="1">
        <v>23.578610999999999</v>
      </c>
      <c r="F29" s="1">
        <v>22.888168</v>
      </c>
      <c r="G29" s="3" t="s">
        <v>30</v>
      </c>
      <c r="H29" s="5">
        <v>23.696842</v>
      </c>
      <c r="I29" s="5">
        <v>23.517423999999998</v>
      </c>
      <c r="J29" s="5">
        <v>23.328201</v>
      </c>
      <c r="K29" s="5">
        <v>23.861885000000001</v>
      </c>
      <c r="L29" s="5">
        <v>22.843126000000002</v>
      </c>
      <c r="M29" s="3" t="s">
        <v>30</v>
      </c>
      <c r="N29" s="7">
        <v>24.986453999999998</v>
      </c>
      <c r="O29" s="7">
        <v>23.953568000000001</v>
      </c>
      <c r="P29" s="7">
        <v>23.611189</v>
      </c>
      <c r="Q29" s="7">
        <v>23.524843000000001</v>
      </c>
      <c r="R29" s="7">
        <v>22.929832000000001</v>
      </c>
      <c r="S29" s="3" t="s">
        <v>30</v>
      </c>
      <c r="T29" s="5">
        <v>24.466723999999999</v>
      </c>
      <c r="U29" s="5">
        <v>23.570543000000001</v>
      </c>
      <c r="V29" s="5">
        <v>23.028559000000001</v>
      </c>
      <c r="W29" s="5">
        <v>23.671493999999999</v>
      </c>
      <c r="X29" s="5">
        <v>23.148405</v>
      </c>
      <c r="Z29" s="1" t="str">
        <f t="shared" si="31"/>
        <v>Pdgfb-Mm00440677_m1</v>
      </c>
      <c r="AA29" s="1">
        <f t="shared" si="32"/>
        <v>0.26489640314925361</v>
      </c>
      <c r="AB29" s="1">
        <f t="shared" si="33"/>
        <v>0.17732272940099855</v>
      </c>
      <c r="AC29" s="1">
        <f t="shared" si="34"/>
        <v>0.20094767413651624</v>
      </c>
      <c r="AD29" s="1">
        <f t="shared" si="35"/>
        <v>0.17473260092649756</v>
      </c>
      <c r="AE29" s="1">
        <f t="shared" si="36"/>
        <v>0.29457347895526975</v>
      </c>
      <c r="AG29" s="1">
        <f t="shared" si="37"/>
        <v>0.19539238321661234</v>
      </c>
      <c r="AH29" s="1">
        <f t="shared" si="38"/>
        <v>0.20459846693915126</v>
      </c>
      <c r="AI29" s="1">
        <f t="shared" si="39"/>
        <v>0.21578111596319385</v>
      </c>
      <c r="AJ29" s="1">
        <f t="shared" si="40"/>
        <v>0.22692278573570909</v>
      </c>
      <c r="AK29" s="1">
        <f t="shared" si="41"/>
        <v>0.32035293075448812</v>
      </c>
      <c r="AM29" s="1">
        <f t="shared" si="42"/>
        <v>0.182183091687177</v>
      </c>
      <c r="AN29" s="1">
        <f t="shared" si="43"/>
        <v>0.13685416377754087</v>
      </c>
      <c r="AO29" s="1">
        <f t="shared" si="44"/>
        <v>0.18965061515731155</v>
      </c>
      <c r="AP29" s="1">
        <f t="shared" si="45"/>
        <v>0.17945485803562111</v>
      </c>
      <c r="AQ29" s="1">
        <f t="shared" si="46"/>
        <v>0.28106025569904652</v>
      </c>
      <c r="AS29" s="1">
        <f t="shared" si="47"/>
        <v>0.2512560197294208</v>
      </c>
      <c r="AT29" s="1">
        <f t="shared" si="48"/>
        <v>0.17326223611179306</v>
      </c>
      <c r="AU29" s="1">
        <f t="shared" si="49"/>
        <v>0.18588695332822455</v>
      </c>
      <c r="AV29" s="1">
        <f t="shared" si="50"/>
        <v>0.21806152244620919</v>
      </c>
      <c r="AW29" s="1">
        <f t="shared" si="51"/>
        <v>0.27563280208823526</v>
      </c>
      <c r="AY29" s="1" t="str">
        <f t="shared" si="52"/>
        <v>Pdgfb-Mm00440677_m1</v>
      </c>
      <c r="AZ29" s="11">
        <f t="shared" si="53"/>
        <v>0.22249457731370717</v>
      </c>
      <c r="BA29" s="11">
        <f t="shared" si="54"/>
        <v>0.23260953652183095</v>
      </c>
      <c r="BB29" s="11">
        <f t="shared" si="55"/>
        <v>0.19384059687133939</v>
      </c>
      <c r="BC29" s="11">
        <f t="shared" si="56"/>
        <v>0.22081990674077656</v>
      </c>
      <c r="BE29" s="1">
        <f t="shared" si="57"/>
        <v>2.4268553896792579E-2</v>
      </c>
      <c r="BF29" s="1">
        <f t="shared" si="58"/>
        <v>2.256565379484847E-2</v>
      </c>
      <c r="BG29" s="1">
        <f t="shared" si="59"/>
        <v>2.3680292754216313E-2</v>
      </c>
      <c r="BH29" s="1">
        <f t="shared" si="60"/>
        <v>1.9261960471255214E-2</v>
      </c>
      <c r="BK29" s="1" t="str">
        <f t="shared" si="61"/>
        <v>Pdgfb-Mm00440677_m1</v>
      </c>
      <c r="BL29" s="10">
        <f>AZ29/$AZ29</f>
        <v>1</v>
      </c>
      <c r="BM29" s="10">
        <f>BA29/$AZ29</f>
        <v>1.0454615987960107</v>
      </c>
      <c r="BN29" s="10">
        <f>BB29/$AZ29</f>
        <v>0.87121492672620526</v>
      </c>
      <c r="BO29" s="10">
        <f>BC29/$AZ29</f>
        <v>0.99247320724329657</v>
      </c>
      <c r="BP29" s="10"/>
      <c r="BQ29" s="10">
        <f>BE29/$AZ29</f>
        <v>0.10907481067538571</v>
      </c>
      <c r="BR29" s="10">
        <f>BF29/$AZ29</f>
        <v>0.10142114053877337</v>
      </c>
      <c r="BS29" s="10">
        <f>BG29/$AZ29</f>
        <v>0.10643087593468933</v>
      </c>
      <c r="BT29" s="10">
        <f>BH29/$AZ29</f>
        <v>8.6572718777306337E-2</v>
      </c>
    </row>
    <row r="30" spans="1:72" x14ac:dyDescent="0.25">
      <c r="A30" s="3" t="s">
        <v>31</v>
      </c>
      <c r="B30" s="1">
        <v>20.174510999999999</v>
      </c>
      <c r="C30" s="1">
        <v>20.032914999999999</v>
      </c>
      <c r="D30" s="1">
        <v>20.115200000000002</v>
      </c>
      <c r="E30" s="1">
        <v>19.453474</v>
      </c>
      <c r="F30" s="1">
        <v>19.847626000000002</v>
      </c>
      <c r="G30" s="3" t="s">
        <v>31</v>
      </c>
      <c r="H30" s="5">
        <v>19.897656999999999</v>
      </c>
      <c r="I30" s="5">
        <v>19.973696</v>
      </c>
      <c r="J30" s="5">
        <v>19.690739000000001</v>
      </c>
      <c r="K30" s="5">
        <v>20.681546999999998</v>
      </c>
      <c r="L30" s="5">
        <v>20.122630999999998</v>
      </c>
      <c r="M30" s="3" t="s">
        <v>31</v>
      </c>
      <c r="N30" s="7">
        <v>21.229880999999999</v>
      </c>
      <c r="O30" s="7">
        <v>20.128419999999998</v>
      </c>
      <c r="P30" s="7">
        <v>20.257719000000002</v>
      </c>
      <c r="Q30" s="7">
        <v>19.776095999999999</v>
      </c>
      <c r="R30" s="7">
        <v>20.023299999999999</v>
      </c>
      <c r="S30" s="3" t="s">
        <v>31</v>
      </c>
      <c r="T30" s="5">
        <v>21.955479</v>
      </c>
      <c r="U30" s="5" t="s">
        <v>1</v>
      </c>
      <c r="V30" s="5">
        <v>19.888445000000001</v>
      </c>
      <c r="W30" s="5">
        <v>20.407152</v>
      </c>
      <c r="X30" s="5">
        <v>20.258347000000001</v>
      </c>
      <c r="Z30" s="1" t="str">
        <f t="shared" si="31"/>
        <v>Ptn-Mm01132688_m1</v>
      </c>
      <c r="AA30" s="1">
        <f t="shared" si="32"/>
        <v>2.2660585843003114</v>
      </c>
      <c r="AB30" s="1">
        <f t="shared" si="33"/>
        <v>2.5307190938268795</v>
      </c>
      <c r="AC30" s="1">
        <f t="shared" si="34"/>
        <v>2.6529321605612308</v>
      </c>
      <c r="AD30" s="1">
        <f t="shared" si="35"/>
        <v>3.049045566513076</v>
      </c>
      <c r="AE30" s="1">
        <f t="shared" si="36"/>
        <v>2.4237509311576724</v>
      </c>
      <c r="AG30" s="1">
        <f t="shared" si="37"/>
        <v>2.7200461595174263</v>
      </c>
      <c r="AH30" s="1">
        <f t="shared" si="38"/>
        <v>2.3860019797530616</v>
      </c>
      <c r="AI30" s="1">
        <f t="shared" si="39"/>
        <v>2.6853358195161801</v>
      </c>
      <c r="AJ30" s="1">
        <f t="shared" si="40"/>
        <v>2.0570992257944392</v>
      </c>
      <c r="AK30" s="1">
        <f t="shared" si="41"/>
        <v>2.1114426973029428</v>
      </c>
      <c r="AM30" s="1">
        <f t="shared" si="42"/>
        <v>2.4623468130147073</v>
      </c>
      <c r="AN30" s="1">
        <f t="shared" si="43"/>
        <v>1.9397345490295745</v>
      </c>
      <c r="AO30" s="1">
        <f t="shared" si="44"/>
        <v>1.938426397049027</v>
      </c>
      <c r="AP30" s="1">
        <f t="shared" si="45"/>
        <v>2.4123510797719852</v>
      </c>
      <c r="AQ30" s="1">
        <f t="shared" si="46"/>
        <v>2.1074280313055458</v>
      </c>
      <c r="AS30" s="1">
        <f t="shared" si="47"/>
        <v>1.4324403534670105</v>
      </c>
      <c r="AT30" s="17" t="e">
        <f t="shared" si="47"/>
        <v>#VALUE!</v>
      </c>
      <c r="AU30" s="1">
        <f t="shared" si="49"/>
        <v>1.6387677670879655</v>
      </c>
      <c r="AV30" s="1">
        <f t="shared" si="50"/>
        <v>2.0952888310725757</v>
      </c>
      <c r="AW30" s="1">
        <f t="shared" si="51"/>
        <v>2.0432666538937876</v>
      </c>
      <c r="AY30" s="1" t="str">
        <f t="shared" si="52"/>
        <v>Ptn-Mm01132688_m1</v>
      </c>
      <c r="AZ30" s="11">
        <f t="shared" si="53"/>
        <v>2.5845012672718335</v>
      </c>
      <c r="BA30" s="11">
        <f t="shared" si="54"/>
        <v>2.3919851763768096</v>
      </c>
      <c r="BB30" s="11">
        <f t="shared" si="55"/>
        <v>2.1720573740341678</v>
      </c>
      <c r="BC30" s="11" t="e">
        <f t="shared" si="56"/>
        <v>#VALUE!</v>
      </c>
      <c r="BE30" s="1">
        <f t="shared" si="57"/>
        <v>0.13240527334538313</v>
      </c>
      <c r="BF30" s="1">
        <f t="shared" si="58"/>
        <v>0.13866634227412419</v>
      </c>
      <c r="BG30" s="1">
        <f t="shared" si="59"/>
        <v>0.1128590500951371</v>
      </c>
      <c r="BH30" s="1" t="e">
        <f t="shared" si="60"/>
        <v>#VALUE!</v>
      </c>
      <c r="BK30" s="1" t="str">
        <f t="shared" si="61"/>
        <v>Ptn-Mm01132688_m1</v>
      </c>
      <c r="BL30" s="10">
        <f>AZ30/$AZ30</f>
        <v>1</v>
      </c>
      <c r="BM30" s="10">
        <f>BA30/$AZ30</f>
        <v>0.9255113188246793</v>
      </c>
      <c r="BN30" s="10">
        <f>BB30/$AZ30</f>
        <v>0.84041644766805002</v>
      </c>
      <c r="BO30" s="10" t="e">
        <f>BC30/$AZ30</f>
        <v>#VALUE!</v>
      </c>
      <c r="BP30" s="10"/>
      <c r="BQ30" s="10">
        <f>BE30/$AZ30</f>
        <v>5.1230492715195468E-2</v>
      </c>
      <c r="BR30" s="10">
        <f>BF30/$AZ30</f>
        <v>5.3653037059834222E-2</v>
      </c>
      <c r="BS30" s="10">
        <f>BG30/$AZ30</f>
        <v>4.3667631942881445E-2</v>
      </c>
      <c r="BT30" s="10" t="e">
        <f>BH30/$AZ30</f>
        <v>#VALUE!</v>
      </c>
    </row>
    <row r="31" spans="1:72" x14ac:dyDescent="0.25">
      <c r="A31" s="3" t="s">
        <v>32</v>
      </c>
      <c r="B31" s="1">
        <v>30.417346999999999</v>
      </c>
      <c r="C31" s="1">
        <v>29.751764000000001</v>
      </c>
      <c r="D31" s="1">
        <v>30.072559999999999</v>
      </c>
      <c r="E31" s="1">
        <v>30.077604000000001</v>
      </c>
      <c r="F31" s="1">
        <v>30.167767999999999</v>
      </c>
      <c r="G31" s="3" t="s">
        <v>32</v>
      </c>
      <c r="H31" s="5">
        <v>31.279633</v>
      </c>
      <c r="I31" s="5">
        <v>30.91649</v>
      </c>
      <c r="J31" s="5">
        <v>30.800129999999999</v>
      </c>
      <c r="K31" s="5">
        <v>31.692177000000001</v>
      </c>
      <c r="L31" s="5">
        <v>30.405142000000001</v>
      </c>
      <c r="M31" s="3" t="s">
        <v>32</v>
      </c>
      <c r="N31" s="7">
        <v>31.673293999999999</v>
      </c>
      <c r="O31" s="7">
        <v>29.512917999999999</v>
      </c>
      <c r="P31" s="7">
        <v>29.347351</v>
      </c>
      <c r="Q31" s="7">
        <v>29.810085000000001</v>
      </c>
      <c r="R31" s="7">
        <v>29.929390000000001</v>
      </c>
      <c r="S31" s="3" t="s">
        <v>32</v>
      </c>
      <c r="T31" s="5">
        <v>31.823174999999999</v>
      </c>
      <c r="U31" s="5">
        <v>30.618020999999999</v>
      </c>
      <c r="V31" s="5">
        <v>29.726679000000001</v>
      </c>
      <c r="W31" s="5">
        <v>30.784298</v>
      </c>
      <c r="X31" s="5">
        <v>30.221136000000001</v>
      </c>
      <c r="Z31" s="1" t="str">
        <f t="shared" si="31"/>
        <v>Prok1-Mm01204733_m1</v>
      </c>
      <c r="AA31" s="1">
        <f t="shared" si="32"/>
        <v>1.870123367348738E-3</v>
      </c>
      <c r="AB31" s="1">
        <f t="shared" si="33"/>
        <v>3.0031627565202451E-3</v>
      </c>
      <c r="AC31" s="1">
        <f t="shared" si="34"/>
        <v>2.6684686622765823E-3</v>
      </c>
      <c r="AD31" s="1">
        <f t="shared" si="35"/>
        <v>1.9318887208243875E-3</v>
      </c>
      <c r="AE31" s="1">
        <f t="shared" si="36"/>
        <v>1.8959011387408935E-3</v>
      </c>
      <c r="AG31" s="1">
        <f t="shared" si="37"/>
        <v>1.0192015798836714E-3</v>
      </c>
      <c r="AH31" s="1">
        <f t="shared" si="38"/>
        <v>1.212164523439255E-3</v>
      </c>
      <c r="AI31" s="1">
        <f t="shared" si="39"/>
        <v>1.2154544286056747E-3</v>
      </c>
      <c r="AJ31" s="1">
        <f t="shared" si="40"/>
        <v>9.9706928885492626E-4</v>
      </c>
      <c r="AK31" s="1">
        <f t="shared" si="41"/>
        <v>1.6952550930703914E-3</v>
      </c>
      <c r="AM31" s="1">
        <f t="shared" si="42"/>
        <v>1.768351730156706E-3</v>
      </c>
      <c r="AN31" s="1">
        <f t="shared" si="43"/>
        <v>2.9021971342321866E-3</v>
      </c>
      <c r="AO31" s="1">
        <f t="shared" si="44"/>
        <v>3.5579302816591976E-3</v>
      </c>
      <c r="AP31" s="1">
        <f t="shared" si="45"/>
        <v>2.3009588275242532E-3</v>
      </c>
      <c r="AQ31" s="1">
        <f t="shared" si="46"/>
        <v>2.1964560751384903E-3</v>
      </c>
      <c r="AS31" s="1">
        <f t="shared" si="47"/>
        <v>1.5332185427965046E-3</v>
      </c>
      <c r="AT31" s="1">
        <f t="shared" si="48"/>
        <v>1.3097899184085111E-3</v>
      </c>
      <c r="AU31" s="1">
        <f t="shared" si="49"/>
        <v>1.7902507934014953E-3</v>
      </c>
      <c r="AV31" s="1">
        <f t="shared" si="50"/>
        <v>1.5754756041067171E-3</v>
      </c>
      <c r="AW31" s="1">
        <f t="shared" si="51"/>
        <v>2.0475132359889189E-3</v>
      </c>
      <c r="AY31" s="1" t="str">
        <f t="shared" si="52"/>
        <v>Prok1-Mm01204733_m1</v>
      </c>
      <c r="AZ31" s="11">
        <f t="shared" si="53"/>
        <v>2.2739089291421693E-3</v>
      </c>
      <c r="BA31" s="11">
        <f t="shared" si="54"/>
        <v>1.2278289827707838E-3</v>
      </c>
      <c r="BB31" s="11">
        <f t="shared" si="55"/>
        <v>2.5451788097421669E-3</v>
      </c>
      <c r="BC31" s="11">
        <f t="shared" si="56"/>
        <v>1.6512496189404293E-3</v>
      </c>
      <c r="BE31" s="1">
        <f t="shared" si="57"/>
        <v>2.3562671964054739E-4</v>
      </c>
      <c r="BF31" s="1">
        <f t="shared" si="58"/>
        <v>1.2563062983172475E-4</v>
      </c>
      <c r="BG31" s="1">
        <f t="shared" si="59"/>
        <v>3.112747086427866E-4</v>
      </c>
      <c r="BH31" s="1">
        <f t="shared" si="60"/>
        <v>1.2502278673205287E-4</v>
      </c>
      <c r="BK31" s="1" t="str">
        <f t="shared" si="61"/>
        <v>Prok1-Mm01204733_m1</v>
      </c>
      <c r="BL31" s="10">
        <f>AZ31/$AZ31</f>
        <v>1</v>
      </c>
      <c r="BM31" s="10">
        <f>BA31/$AZ31</f>
        <v>0.53996400956742874</v>
      </c>
      <c r="BN31" s="10">
        <f>BB31/$AZ31</f>
        <v>1.1192967216599716</v>
      </c>
      <c r="BO31" s="10">
        <f>BC31/$AZ31</f>
        <v>0.72617227443816856</v>
      </c>
      <c r="BP31" s="10"/>
      <c r="BQ31" s="10">
        <f>BE31/$AZ31</f>
        <v>0.1036218806394491</v>
      </c>
      <c r="BR31" s="10">
        <f>BF31/$AZ31</f>
        <v>5.5248751707535987E-2</v>
      </c>
      <c r="BS31" s="10">
        <f>BG31/$AZ31</f>
        <v>0.13688969890285571</v>
      </c>
      <c r="BT31" s="10">
        <f>BH31/$AZ31</f>
        <v>5.4981439726883713E-2</v>
      </c>
    </row>
    <row r="32" spans="1:72" x14ac:dyDescent="0.25">
      <c r="A32" s="3" t="s">
        <v>33</v>
      </c>
      <c r="B32" s="1">
        <v>24.817333000000001</v>
      </c>
      <c r="C32" s="1">
        <v>24.367909999999998</v>
      </c>
      <c r="D32" s="1">
        <v>24.960812000000001</v>
      </c>
      <c r="E32" s="1">
        <v>24.664724</v>
      </c>
      <c r="F32" s="1">
        <v>24.346333000000001</v>
      </c>
      <c r="G32" s="3" t="s">
        <v>33</v>
      </c>
      <c r="H32" s="5">
        <v>24.502421999999999</v>
      </c>
      <c r="I32" s="5">
        <v>24.243319</v>
      </c>
      <c r="J32" s="5">
        <v>24.282518</v>
      </c>
      <c r="K32" s="5">
        <v>24.864222000000002</v>
      </c>
      <c r="L32" s="5">
        <v>24.118037999999999</v>
      </c>
      <c r="M32" s="3" t="s">
        <v>33</v>
      </c>
      <c r="N32" s="7">
        <v>25.753231</v>
      </c>
      <c r="O32" s="7">
        <v>24.533982999999999</v>
      </c>
      <c r="P32" s="7">
        <v>24.389880999999999</v>
      </c>
      <c r="Q32" s="7">
        <v>24.308862999999999</v>
      </c>
      <c r="R32" s="7">
        <v>24.356960000000001</v>
      </c>
      <c r="S32" s="3" t="s">
        <v>33</v>
      </c>
      <c r="T32" s="5">
        <v>25.854158000000002</v>
      </c>
      <c r="U32" s="5">
        <v>24.442893999999999</v>
      </c>
      <c r="V32" s="5">
        <v>24.068049999999999</v>
      </c>
      <c r="W32" s="5">
        <v>24.759015999999999</v>
      </c>
      <c r="X32" s="5">
        <v>24.43404</v>
      </c>
      <c r="Z32" s="1" t="str">
        <f t="shared" si="31"/>
        <v>Tgfa-Mm00446232_m1</v>
      </c>
      <c r="AA32" s="1">
        <f t="shared" si="32"/>
        <v>9.070734324315613E-2</v>
      </c>
      <c r="AB32" s="1">
        <f t="shared" si="33"/>
        <v>0.12539505657306574</v>
      </c>
      <c r="AC32" s="1">
        <f t="shared" si="34"/>
        <v>9.2268101609750505E-2</v>
      </c>
      <c r="AD32" s="1">
        <f t="shared" si="35"/>
        <v>8.2304077180508181E-2</v>
      </c>
      <c r="AE32" s="1">
        <f t="shared" si="36"/>
        <v>0.1072117142645026</v>
      </c>
      <c r="AG32" s="1">
        <f t="shared" si="37"/>
        <v>0.11179023938551963</v>
      </c>
      <c r="AH32" s="1">
        <f t="shared" si="38"/>
        <v>0.12370470173986522</v>
      </c>
      <c r="AI32" s="1">
        <f t="shared" si="39"/>
        <v>0.11136158214475182</v>
      </c>
      <c r="AJ32" s="1">
        <f t="shared" si="40"/>
        <v>0.11327774724644511</v>
      </c>
      <c r="AK32" s="1">
        <f t="shared" si="41"/>
        <v>0.13238596566594477</v>
      </c>
      <c r="AM32" s="1">
        <f t="shared" si="42"/>
        <v>0.10707428693760893</v>
      </c>
      <c r="AN32" s="1">
        <f t="shared" si="43"/>
        <v>9.152414708822848E-2</v>
      </c>
      <c r="AO32" s="1">
        <f t="shared" si="44"/>
        <v>0.11054640056682793</v>
      </c>
      <c r="AP32" s="1">
        <f t="shared" si="45"/>
        <v>0.10421774752266091</v>
      </c>
      <c r="AQ32" s="1">
        <f t="shared" si="46"/>
        <v>0.10451800256750809</v>
      </c>
      <c r="AS32" s="1">
        <f t="shared" si="47"/>
        <v>9.60411219018735E-2</v>
      </c>
      <c r="AT32" s="1">
        <f t="shared" si="48"/>
        <v>9.4645527772004953E-2</v>
      </c>
      <c r="AU32" s="1">
        <f t="shared" si="49"/>
        <v>9.043383291303915E-2</v>
      </c>
      <c r="AV32" s="1">
        <f t="shared" si="50"/>
        <v>0.10261297922808976</v>
      </c>
      <c r="AW32" s="1">
        <f t="shared" si="51"/>
        <v>0.11306187974782152</v>
      </c>
      <c r="AY32" s="1" t="str">
        <f t="shared" si="52"/>
        <v>Tgfa-Mm00446232_m1</v>
      </c>
      <c r="AZ32" s="11">
        <f t="shared" si="53"/>
        <v>9.9577258574196637E-2</v>
      </c>
      <c r="BA32" s="11">
        <f t="shared" si="54"/>
        <v>0.11850404723650532</v>
      </c>
      <c r="BB32" s="11">
        <f t="shared" si="55"/>
        <v>0.10357611693656688</v>
      </c>
      <c r="BC32" s="11">
        <f t="shared" si="56"/>
        <v>9.9359068312565774E-2</v>
      </c>
      <c r="BE32" s="1">
        <f t="shared" si="57"/>
        <v>7.6003472820906585E-3</v>
      </c>
      <c r="BF32" s="1">
        <f t="shared" si="58"/>
        <v>4.1422137896172497E-3</v>
      </c>
      <c r="BG32" s="1">
        <f t="shared" si="59"/>
        <v>3.2200222267751394E-3</v>
      </c>
      <c r="BH32" s="1">
        <f t="shared" si="60"/>
        <v>3.9448766598275346E-3</v>
      </c>
      <c r="BK32" s="1" t="str">
        <f t="shared" si="61"/>
        <v>Tgfa-Mm00446232_m1</v>
      </c>
      <c r="BL32" s="10">
        <f>AZ32/$AZ32</f>
        <v>1</v>
      </c>
      <c r="BM32" s="10">
        <f>BA32/$AZ32</f>
        <v>1.1900713971574748</v>
      </c>
      <c r="BN32" s="10">
        <f>BB32/$AZ32</f>
        <v>1.0401583496033948</v>
      </c>
      <c r="BO32" s="10">
        <f>BC32/$AZ32</f>
        <v>0.99780883441907287</v>
      </c>
      <c r="BP32" s="10"/>
      <c r="BQ32" s="10">
        <f>BE32/$AZ32</f>
        <v>7.6326135012318261E-2</v>
      </c>
      <c r="BR32" s="10">
        <f>BF32/$AZ32</f>
        <v>4.1597989831491683E-2</v>
      </c>
      <c r="BS32" s="10">
        <f>BG32/$AZ32</f>
        <v>3.2336923840656333E-2</v>
      </c>
      <c r="BT32" s="10">
        <f>BH32/$AZ32</f>
        <v>3.9616240859735488E-2</v>
      </c>
    </row>
    <row r="33" spans="1:209" x14ac:dyDescent="0.25">
      <c r="A33" s="3" t="s">
        <v>34</v>
      </c>
      <c r="B33" s="1">
        <v>25.98986</v>
      </c>
      <c r="C33" s="1">
        <v>26.133614000000001</v>
      </c>
      <c r="D33" s="1">
        <v>26.352602000000001</v>
      </c>
      <c r="E33" s="1">
        <v>25.514959999999999</v>
      </c>
      <c r="F33" s="1">
        <v>25.779236000000001</v>
      </c>
      <c r="G33" s="3" t="s">
        <v>34</v>
      </c>
      <c r="H33" s="5">
        <v>25.945609999999999</v>
      </c>
      <c r="I33" s="5">
        <v>26.072647</v>
      </c>
      <c r="J33" s="5">
        <v>25.652756</v>
      </c>
      <c r="K33" s="5">
        <v>26.48997</v>
      </c>
      <c r="L33" s="5">
        <v>25.865627</v>
      </c>
      <c r="M33" s="3" t="s">
        <v>34</v>
      </c>
      <c r="N33" s="7">
        <v>26.944223000000001</v>
      </c>
      <c r="O33" s="7">
        <v>25.650064</v>
      </c>
      <c r="P33" s="7">
        <v>25.740259999999999</v>
      </c>
      <c r="Q33" s="7">
        <v>25.330376000000001</v>
      </c>
      <c r="R33" s="7">
        <v>25.662579999999998</v>
      </c>
      <c r="S33" s="3" t="s">
        <v>34</v>
      </c>
      <c r="T33" s="5">
        <v>26.979776000000001</v>
      </c>
      <c r="U33" s="5">
        <v>25.387447000000002</v>
      </c>
      <c r="V33" s="5">
        <v>25.117705999999998</v>
      </c>
      <c r="W33" s="5">
        <v>25.809908</v>
      </c>
      <c r="X33" s="5">
        <v>25.582699000000002</v>
      </c>
      <c r="Z33" s="1" t="str">
        <f t="shared" si="31"/>
        <v>Tgfb1-Mm01178820_m1</v>
      </c>
      <c r="AA33" s="1">
        <f t="shared" si="32"/>
        <v>4.0241730588955305E-2</v>
      </c>
      <c r="AB33" s="1">
        <f t="shared" si="33"/>
        <v>3.6876572464318039E-2</v>
      </c>
      <c r="AC33" s="1">
        <f t="shared" si="34"/>
        <v>3.516260544672084E-2</v>
      </c>
      <c r="AD33" s="1">
        <f t="shared" si="35"/>
        <v>4.5653576985273399E-2</v>
      </c>
      <c r="AE33" s="1">
        <f t="shared" si="36"/>
        <v>3.9709594877192854E-2</v>
      </c>
      <c r="AG33" s="1">
        <f t="shared" si="37"/>
        <v>4.1111280947453969E-2</v>
      </c>
      <c r="AH33" s="1">
        <f t="shared" si="38"/>
        <v>3.4809966601497273E-2</v>
      </c>
      <c r="AI33" s="1">
        <f t="shared" si="39"/>
        <v>4.3077714463245341E-2</v>
      </c>
      <c r="AJ33" s="1">
        <f t="shared" si="40"/>
        <v>3.6706729400056419E-2</v>
      </c>
      <c r="AK33" s="1">
        <f t="shared" si="41"/>
        <v>3.9424413258096105E-2</v>
      </c>
      <c r="AM33" s="1">
        <f t="shared" si="42"/>
        <v>4.6898707533113732E-2</v>
      </c>
      <c r="AN33" s="1">
        <f t="shared" si="43"/>
        <v>4.2224239067957255E-2</v>
      </c>
      <c r="AO33" s="1">
        <f t="shared" si="44"/>
        <v>4.3355082985181481E-2</v>
      </c>
      <c r="AP33" s="1">
        <f t="shared" si="45"/>
        <v>5.1337607880364088E-2</v>
      </c>
      <c r="AQ33" s="1">
        <f t="shared" si="46"/>
        <v>4.2282466985501255E-2</v>
      </c>
      <c r="AS33" s="1">
        <f t="shared" si="47"/>
        <v>4.4016189516824095E-2</v>
      </c>
      <c r="AT33" s="1">
        <f t="shared" si="48"/>
        <v>4.9176918514520211E-2</v>
      </c>
      <c r="AU33" s="1">
        <f t="shared" si="49"/>
        <v>4.3687077907256858E-2</v>
      </c>
      <c r="AV33" s="1">
        <f t="shared" si="50"/>
        <v>4.9528170121227746E-2</v>
      </c>
      <c r="AW33" s="1">
        <f t="shared" si="51"/>
        <v>5.0995914921745947E-2</v>
      </c>
      <c r="AY33" s="1" t="str">
        <f t="shared" si="52"/>
        <v>Tgfb1-Mm01178820_m1</v>
      </c>
      <c r="AZ33" s="11">
        <f t="shared" si="53"/>
        <v>3.952881607249209E-2</v>
      </c>
      <c r="BA33" s="11">
        <f t="shared" si="54"/>
        <v>3.902602093406983E-2</v>
      </c>
      <c r="BB33" s="11">
        <f t="shared" si="55"/>
        <v>4.5219620890423563E-2</v>
      </c>
      <c r="BC33" s="11">
        <f t="shared" si="56"/>
        <v>4.7480854196314967E-2</v>
      </c>
      <c r="BE33" s="1">
        <f t="shared" si="57"/>
        <v>1.7909748142903156E-3</v>
      </c>
      <c r="BF33" s="1">
        <f t="shared" si="58"/>
        <v>1.4845449399828669E-3</v>
      </c>
      <c r="BG33" s="1">
        <f t="shared" si="59"/>
        <v>1.7510680124767932E-3</v>
      </c>
      <c r="BH33" s="1">
        <f t="shared" si="60"/>
        <v>1.5136120448134814E-3</v>
      </c>
      <c r="BK33" s="1" t="str">
        <f t="shared" si="61"/>
        <v>Tgfb1-Mm01178820_m1</v>
      </c>
      <c r="BL33" s="10">
        <f>AZ33/$AZ33</f>
        <v>1</v>
      </c>
      <c r="BM33" s="10">
        <f>BA33/$AZ33</f>
        <v>0.98728028844830107</v>
      </c>
      <c r="BN33" s="10">
        <f>BB33/$AZ33</f>
        <v>1.143965981867382</v>
      </c>
      <c r="BO33" s="10">
        <f>BC33/$AZ33</f>
        <v>1.2011706626689653</v>
      </c>
      <c r="BP33" s="10"/>
      <c r="BQ33" s="10">
        <f>BE33/$AZ33</f>
        <v>4.5308081350218993E-2</v>
      </c>
      <c r="BR33" s="10">
        <f>BF33/$AZ33</f>
        <v>3.755601830473123E-2</v>
      </c>
      <c r="BS33" s="10">
        <f>BG33/$AZ33</f>
        <v>4.4298519066837239E-2</v>
      </c>
      <c r="BT33" s="10">
        <f>BH33/$AZ33</f>
        <v>3.8291357930823451E-2</v>
      </c>
    </row>
    <row r="34" spans="1:209" x14ac:dyDescent="0.25">
      <c r="A34" s="3" t="s">
        <v>35</v>
      </c>
      <c r="B34" s="1">
        <v>33.822069999999997</v>
      </c>
      <c r="C34" s="1">
        <v>34.28425</v>
      </c>
      <c r="D34" s="1">
        <v>33.610869999999998</v>
      </c>
      <c r="E34" s="1">
        <v>32.18777</v>
      </c>
      <c r="F34" s="1">
        <v>32.647407999999999</v>
      </c>
      <c r="G34" s="3" t="s">
        <v>35</v>
      </c>
      <c r="H34" s="5">
        <v>32.454014000000001</v>
      </c>
      <c r="I34" s="5">
        <v>32.572760000000002</v>
      </c>
      <c r="J34" s="5">
        <v>32.687069999999999</v>
      </c>
      <c r="K34" s="5">
        <v>32.264530000000001</v>
      </c>
      <c r="L34" s="5">
        <v>32.010800000000003</v>
      </c>
      <c r="M34" s="3" t="s">
        <v>35</v>
      </c>
      <c r="N34" s="7">
        <v>32.998095999999997</v>
      </c>
      <c r="O34" s="7">
        <v>29.874146</v>
      </c>
      <c r="P34" s="7">
        <v>31.036432000000001</v>
      </c>
      <c r="Q34" s="7">
        <v>30.965859999999999</v>
      </c>
      <c r="R34" s="7">
        <v>30.776083</v>
      </c>
      <c r="S34" s="3" t="s">
        <v>35</v>
      </c>
      <c r="T34" s="5">
        <v>33.037469999999999</v>
      </c>
      <c r="U34" s="5">
        <v>29.809985999999999</v>
      </c>
      <c r="V34" s="5">
        <v>29.435245999999999</v>
      </c>
      <c r="W34" s="5">
        <v>30.578972</v>
      </c>
      <c r="X34" s="5">
        <v>31.005144000000001</v>
      </c>
      <c r="Z34" s="1" t="str">
        <f t="shared" si="31"/>
        <v>Tnf-Mm00443260_g1</v>
      </c>
      <c r="AA34" s="1">
        <f t="shared" si="32"/>
        <v>1.765820306827E-4</v>
      </c>
      <c r="AB34" s="1">
        <f t="shared" si="33"/>
        <v>1.2976710874539036E-4</v>
      </c>
      <c r="AC34" s="1">
        <f t="shared" si="34"/>
        <v>2.2968078455895866E-4</v>
      </c>
      <c r="AD34" s="1">
        <f t="shared" si="35"/>
        <v>4.4746476705762679E-4</v>
      </c>
      <c r="AE34" s="1">
        <f t="shared" si="36"/>
        <v>3.3991448274581318E-4</v>
      </c>
      <c r="AG34" s="1">
        <f t="shared" si="37"/>
        <v>4.5158154059926782E-4</v>
      </c>
      <c r="AH34" s="1">
        <f t="shared" si="38"/>
        <v>3.845693058865558E-4</v>
      </c>
      <c r="AI34" s="1">
        <f t="shared" si="39"/>
        <v>3.2863448991536328E-4</v>
      </c>
      <c r="AJ34" s="1">
        <f t="shared" si="40"/>
        <v>6.7054807250813738E-4</v>
      </c>
      <c r="AK34" s="1">
        <f t="shared" si="41"/>
        <v>5.5703673553224114E-4</v>
      </c>
      <c r="AM34" s="1">
        <f t="shared" si="42"/>
        <v>7.0593304416833094E-4</v>
      </c>
      <c r="AN34" s="1">
        <f t="shared" si="43"/>
        <v>2.2593652542597488E-3</v>
      </c>
      <c r="AO34" s="1">
        <f t="shared" si="44"/>
        <v>1.1034010366405696E-3</v>
      </c>
      <c r="AP34" s="1">
        <f t="shared" si="45"/>
        <v>1.0327278866736141E-3</v>
      </c>
      <c r="AQ34" s="1">
        <f t="shared" si="46"/>
        <v>1.2213567375768352E-3</v>
      </c>
      <c r="AS34" s="1">
        <f t="shared" si="47"/>
        <v>6.6079210334728093E-4</v>
      </c>
      <c r="AT34" s="1">
        <f t="shared" si="48"/>
        <v>2.2932131096137483E-3</v>
      </c>
      <c r="AU34" s="1">
        <f t="shared" si="49"/>
        <v>2.1910079308707668E-3</v>
      </c>
      <c r="AV34" s="1">
        <f t="shared" si="50"/>
        <v>1.8164396257594397E-3</v>
      </c>
      <c r="AW34" s="1">
        <f t="shared" si="51"/>
        <v>1.1890956574026116E-3</v>
      </c>
      <c r="AY34" s="1" t="str">
        <f t="shared" si="52"/>
        <v>Tnf-Mm00443260_g1</v>
      </c>
      <c r="AZ34" s="11">
        <f t="shared" si="53"/>
        <v>2.6468183475809778E-4</v>
      </c>
      <c r="BA34" s="11">
        <f t="shared" si="54"/>
        <v>4.7847402888831302E-4</v>
      </c>
      <c r="BB34" s="11">
        <f t="shared" si="55"/>
        <v>1.2645567918638198E-3</v>
      </c>
      <c r="BC34" s="11">
        <f t="shared" si="56"/>
        <v>1.6301096853987695E-3</v>
      </c>
      <c r="BE34" s="1">
        <f t="shared" si="57"/>
        <v>5.7557876937699748E-5</v>
      </c>
      <c r="BF34" s="1">
        <f t="shared" si="58"/>
        <v>6.126080617969755E-5</v>
      </c>
      <c r="BG34" s="1">
        <f t="shared" si="59"/>
        <v>2.6299110552997502E-4</v>
      </c>
      <c r="BH34" s="1">
        <f t="shared" si="60"/>
        <v>3.1008884109376991E-4</v>
      </c>
      <c r="BK34" s="1" t="str">
        <f t="shared" si="61"/>
        <v>Tnf-Mm00443260_g1</v>
      </c>
      <c r="BL34" s="10">
        <f>AZ34/$AZ34</f>
        <v>1</v>
      </c>
      <c r="BM34" s="10">
        <f>BA34/$AZ34</f>
        <v>1.8077327797187426</v>
      </c>
      <c r="BN34" s="10">
        <f>BB34/$AZ34</f>
        <v>4.7776485795466224</v>
      </c>
      <c r="BO34" s="10">
        <f>BC34/$AZ34</f>
        <v>6.1587516456827691</v>
      </c>
      <c r="BP34" s="10"/>
      <c r="BQ34" s="10">
        <f>BE34/$AZ34</f>
        <v>0.21746062396123239</v>
      </c>
      <c r="BR34" s="10">
        <f>BF34/$AZ34</f>
        <v>0.23145073871686736</v>
      </c>
      <c r="BS34" s="10">
        <f>BG34/$AZ34</f>
        <v>0.99361222038653318</v>
      </c>
      <c r="BT34" s="10">
        <f>BH34/$AZ34</f>
        <v>1.1715531644896267</v>
      </c>
    </row>
    <row r="35" spans="1:209" x14ac:dyDescent="0.25">
      <c r="A35" s="3" t="s">
        <v>36</v>
      </c>
      <c r="B35" s="1">
        <v>23.201618</v>
      </c>
      <c r="C35" s="1">
        <v>23.084510000000002</v>
      </c>
      <c r="D35" s="1">
        <v>23.304987000000001</v>
      </c>
      <c r="E35" s="1">
        <v>22.71724</v>
      </c>
      <c r="F35" s="1">
        <v>22.701689999999999</v>
      </c>
      <c r="G35" s="3" t="s">
        <v>36</v>
      </c>
      <c r="H35" s="5">
        <v>22.845768</v>
      </c>
      <c r="I35" s="5">
        <v>22.633982</v>
      </c>
      <c r="J35" s="5">
        <v>22.468779999999999</v>
      </c>
      <c r="K35" s="5">
        <v>22.982294</v>
      </c>
      <c r="L35" s="5">
        <v>22.673100000000002</v>
      </c>
      <c r="M35" s="3" t="s">
        <v>36</v>
      </c>
      <c r="N35" s="7">
        <v>24.525504999999999</v>
      </c>
      <c r="O35" s="7">
        <v>22.990593000000001</v>
      </c>
      <c r="P35" s="7">
        <v>22.987797</v>
      </c>
      <c r="Q35" s="7">
        <v>22.667304999999999</v>
      </c>
      <c r="R35" s="7">
        <v>22.810860000000002</v>
      </c>
      <c r="S35" s="3" t="s">
        <v>36</v>
      </c>
      <c r="T35" s="5">
        <v>23.96285</v>
      </c>
      <c r="U35" s="5">
        <v>22.607250000000001</v>
      </c>
      <c r="V35" s="5">
        <v>22.171959999999999</v>
      </c>
      <c r="W35" s="5">
        <v>23.000574</v>
      </c>
      <c r="X35" s="5">
        <v>22.667380000000001</v>
      </c>
      <c r="Z35" s="1" t="str">
        <f t="shared" si="31"/>
        <v>Vegfa-Mm01281449_m1</v>
      </c>
      <c r="AA35" s="1">
        <f t="shared" si="32"/>
        <v>0.27798484910114951</v>
      </c>
      <c r="AB35" s="1">
        <f t="shared" si="33"/>
        <v>0.30522655302845303</v>
      </c>
      <c r="AC35" s="1">
        <f t="shared" si="34"/>
        <v>0.29073986054245327</v>
      </c>
      <c r="AD35" s="1">
        <f t="shared" si="35"/>
        <v>0.31744789375575427</v>
      </c>
      <c r="AE35" s="1">
        <f t="shared" si="36"/>
        <v>0.33521937759780995</v>
      </c>
      <c r="AG35" s="1">
        <f t="shared" si="37"/>
        <v>0.3524572371801179</v>
      </c>
      <c r="AH35" s="1">
        <f t="shared" si="38"/>
        <v>0.37743738674745897</v>
      </c>
      <c r="AI35" s="1">
        <f t="shared" si="39"/>
        <v>0.39149384156034073</v>
      </c>
      <c r="AJ35" s="1">
        <f t="shared" si="40"/>
        <v>0.41750471196412503</v>
      </c>
      <c r="AK35" s="1">
        <f t="shared" si="41"/>
        <v>0.36042227824956913</v>
      </c>
      <c r="AM35" s="1">
        <f t="shared" si="42"/>
        <v>0.25076535955250634</v>
      </c>
      <c r="AN35" s="1">
        <f t="shared" si="43"/>
        <v>0.26677330880410449</v>
      </c>
      <c r="AO35" s="1">
        <f t="shared" si="44"/>
        <v>0.2921554194205005</v>
      </c>
      <c r="AP35" s="1">
        <f t="shared" si="45"/>
        <v>0.3251620703256794</v>
      </c>
      <c r="AQ35" s="1">
        <f t="shared" si="46"/>
        <v>0.30522041441023301</v>
      </c>
      <c r="AS35" s="1">
        <f t="shared" si="47"/>
        <v>0.35628510271509006</v>
      </c>
      <c r="AT35" s="1">
        <f t="shared" si="48"/>
        <v>0.337818946082591</v>
      </c>
      <c r="AU35" s="1">
        <f t="shared" si="49"/>
        <v>0.33659751290542178</v>
      </c>
      <c r="AV35" s="1">
        <f t="shared" si="50"/>
        <v>0.34717311374305015</v>
      </c>
      <c r="AW35" s="1">
        <f t="shared" si="51"/>
        <v>0.38471033528404891</v>
      </c>
      <c r="AY35" s="1" t="str">
        <f t="shared" si="52"/>
        <v>Vegfa-Mm01281449_m1</v>
      </c>
      <c r="AZ35" s="11">
        <f t="shared" si="53"/>
        <v>0.30532370680512405</v>
      </c>
      <c r="BA35" s="11">
        <f t="shared" si="54"/>
        <v>0.37986309114032235</v>
      </c>
      <c r="BB35" s="11">
        <f t="shared" si="55"/>
        <v>0.28801531450260476</v>
      </c>
      <c r="BC35" s="11">
        <f t="shared" si="56"/>
        <v>0.35251700214604037</v>
      </c>
      <c r="BE35" s="1">
        <f t="shared" si="57"/>
        <v>1.0002145251360308E-2</v>
      </c>
      <c r="BF35" s="1">
        <f t="shared" si="58"/>
        <v>1.1591108774656937E-2</v>
      </c>
      <c r="BG35" s="1">
        <f t="shared" si="59"/>
        <v>1.328875342088426E-2</v>
      </c>
      <c r="BH35" s="1">
        <f t="shared" si="60"/>
        <v>8.7995153656987169E-3</v>
      </c>
      <c r="BK35" s="1" t="str">
        <f t="shared" si="61"/>
        <v>Vegfa-Mm01281449_m1</v>
      </c>
      <c r="BL35" s="10">
        <f>AZ35/$AZ35</f>
        <v>1</v>
      </c>
      <c r="BM35" s="10">
        <f>BA35/$AZ35</f>
        <v>1.2441323181719846</v>
      </c>
      <c r="BN35" s="10">
        <f>BB35/$AZ35</f>
        <v>0.94331133837056891</v>
      </c>
      <c r="BO35" s="10">
        <f>BC35/$AZ35</f>
        <v>1.1545680675593197</v>
      </c>
      <c r="BP35" s="10"/>
      <c r="BQ35" s="10">
        <f>BE35/$AZ35</f>
        <v>3.2759150463688949E-2</v>
      </c>
      <c r="BR35" s="10">
        <f>BF35/$AZ35</f>
        <v>3.796334354755846E-2</v>
      </c>
      <c r="BS35" s="10">
        <f>BG35/$AZ35</f>
        <v>4.3523490396263076E-2</v>
      </c>
      <c r="BT35" s="10">
        <f>BH35/$AZ35</f>
        <v>2.8820282112306125E-2</v>
      </c>
    </row>
    <row r="36" spans="1:209" x14ac:dyDescent="0.25">
      <c r="A36" s="3" t="s">
        <v>37</v>
      </c>
      <c r="B36" s="1">
        <v>21.734853999999999</v>
      </c>
      <c r="C36" s="1">
        <v>21.553412999999999</v>
      </c>
      <c r="D36" s="1">
        <v>21.831500999999999</v>
      </c>
      <c r="E36" s="1">
        <v>21.177038</v>
      </c>
      <c r="F36" s="1">
        <v>21.348047000000001</v>
      </c>
      <c r="G36" s="3" t="s">
        <v>37</v>
      </c>
      <c r="H36" s="5">
        <v>21.580836999999999</v>
      </c>
      <c r="I36" s="5">
        <v>21.461743999999999</v>
      </c>
      <c r="J36" s="5">
        <v>21.104053</v>
      </c>
      <c r="K36" s="5">
        <v>21.941751</v>
      </c>
      <c r="L36" s="5">
        <v>21.390509000000002</v>
      </c>
      <c r="M36" s="3" t="s">
        <v>37</v>
      </c>
      <c r="N36" s="7">
        <v>22.723102999999998</v>
      </c>
      <c r="O36" s="7">
        <v>21.293583000000002</v>
      </c>
      <c r="P36" s="7">
        <v>21.100059999999999</v>
      </c>
      <c r="Q36" s="7">
        <v>21.097334</v>
      </c>
      <c r="R36" s="7">
        <v>20.994441999999999</v>
      </c>
      <c r="S36" s="3" t="s">
        <v>37</v>
      </c>
      <c r="T36" s="5">
        <v>22.827202</v>
      </c>
      <c r="U36" s="5">
        <v>21.36403</v>
      </c>
      <c r="V36" s="5">
        <v>20.873932</v>
      </c>
      <c r="W36" s="5">
        <v>21.684439999999999</v>
      </c>
      <c r="X36" s="5">
        <v>21.501812000000001</v>
      </c>
      <c r="Z36" s="1" t="str">
        <f t="shared" si="31"/>
        <v>Vegfb-Mm00442102_m1</v>
      </c>
      <c r="AA36" s="1">
        <f t="shared" si="32"/>
        <v>0.76835352305787885</v>
      </c>
      <c r="AB36" s="1">
        <f t="shared" si="33"/>
        <v>0.88212155714146601</v>
      </c>
      <c r="AC36" s="1">
        <f t="shared" si="34"/>
        <v>0.80736154882137168</v>
      </c>
      <c r="AD36" s="1">
        <f t="shared" si="35"/>
        <v>0.92325028691803779</v>
      </c>
      <c r="AE36" s="1">
        <f t="shared" si="36"/>
        <v>0.85667533250487049</v>
      </c>
      <c r="AG36" s="1">
        <f t="shared" si="37"/>
        <v>0.84701013317045948</v>
      </c>
      <c r="AH36" s="1">
        <f t="shared" si="38"/>
        <v>0.85059674547228592</v>
      </c>
      <c r="AI36" s="1">
        <f t="shared" si="39"/>
        <v>1.0082046534315743</v>
      </c>
      <c r="AJ36" s="1">
        <f t="shared" si="40"/>
        <v>0.85880791049956806</v>
      </c>
      <c r="AK36" s="1">
        <f t="shared" si="41"/>
        <v>0.876819078002809</v>
      </c>
      <c r="AM36" s="1">
        <f t="shared" si="42"/>
        <v>0.87467076234883401</v>
      </c>
      <c r="AN36" s="1">
        <f t="shared" si="43"/>
        <v>0.86495455151930589</v>
      </c>
      <c r="AO36" s="1">
        <f t="shared" si="44"/>
        <v>1.0811337068973919</v>
      </c>
      <c r="AP36" s="1">
        <f t="shared" si="45"/>
        <v>0.96540210934422455</v>
      </c>
      <c r="AQ36" s="1">
        <f t="shared" si="46"/>
        <v>1.0750035052163964</v>
      </c>
      <c r="AS36" s="1">
        <f t="shared" si="47"/>
        <v>0.78281975377859425</v>
      </c>
      <c r="AT36" s="1">
        <f t="shared" si="48"/>
        <v>0.79970629363575207</v>
      </c>
      <c r="AU36" s="1">
        <f t="shared" si="49"/>
        <v>0.82766819330290975</v>
      </c>
      <c r="AV36" s="1">
        <f t="shared" si="50"/>
        <v>0.86445401728142524</v>
      </c>
      <c r="AW36" s="1">
        <f t="shared" si="51"/>
        <v>0.8629880536538439</v>
      </c>
      <c r="AY36" s="1" t="str">
        <f t="shared" si="52"/>
        <v>Vegfb-Mm00442102_m1</v>
      </c>
      <c r="AZ36" s="11">
        <f t="shared" si="53"/>
        <v>0.84755244968872501</v>
      </c>
      <c r="BA36" s="11">
        <f t="shared" si="54"/>
        <v>0.88828770411533919</v>
      </c>
      <c r="BB36" s="11">
        <f t="shared" si="55"/>
        <v>0.97223292706523057</v>
      </c>
      <c r="BC36" s="11">
        <f t="shared" si="56"/>
        <v>0.827527262330505</v>
      </c>
      <c r="BE36" s="1">
        <f t="shared" si="57"/>
        <v>2.7291199345356173E-2</v>
      </c>
      <c r="BF36" s="1">
        <f t="shared" si="58"/>
        <v>3.0418011585565462E-2</v>
      </c>
      <c r="BG36" s="1">
        <f t="shared" si="59"/>
        <v>4.6634138512594556E-2</v>
      </c>
      <c r="BH36" s="1">
        <f t="shared" si="60"/>
        <v>1.6422302570065009E-2</v>
      </c>
      <c r="BK36" s="1" t="str">
        <f t="shared" si="61"/>
        <v>Vegfb-Mm00442102_m1</v>
      </c>
      <c r="BL36" s="10">
        <f>AZ36/$AZ36</f>
        <v>1</v>
      </c>
      <c r="BM36" s="10">
        <f>BA36/$AZ36</f>
        <v>1.0480622225109193</v>
      </c>
      <c r="BN36" s="10">
        <f>BB36/$AZ36</f>
        <v>1.1471065034645302</v>
      </c>
      <c r="BO36" s="10">
        <f>BC36/$AZ36</f>
        <v>0.97637292256594321</v>
      </c>
      <c r="BP36" s="10"/>
      <c r="BQ36" s="10">
        <f>BE36/$AZ36</f>
        <v>3.2200012347765893E-2</v>
      </c>
      <c r="BR36" s="10">
        <f>BF36/$AZ36</f>
        <v>3.5889238001420305E-2</v>
      </c>
      <c r="BS36" s="10">
        <f>BG36/$AZ36</f>
        <v>5.5022126984261052E-2</v>
      </c>
      <c r="BT36" s="10">
        <f>BH36/$AZ36</f>
        <v>1.9376149023103313E-2</v>
      </c>
    </row>
    <row r="37" spans="1:209" x14ac:dyDescent="0.25">
      <c r="A37" s="3" t="s">
        <v>38</v>
      </c>
      <c r="B37" s="1">
        <v>27.989346000000001</v>
      </c>
      <c r="C37" s="1">
        <v>27.658418999999999</v>
      </c>
      <c r="D37" s="1">
        <v>27.541367999999999</v>
      </c>
      <c r="E37" s="1">
        <v>27.097261</v>
      </c>
      <c r="F37" s="1">
        <v>27.578759999999999</v>
      </c>
      <c r="G37" s="3" t="s">
        <v>38</v>
      </c>
      <c r="H37" s="5">
        <v>27.926141999999999</v>
      </c>
      <c r="I37" s="5">
        <v>27.527381999999999</v>
      </c>
      <c r="J37" s="5">
        <v>27.236243999999999</v>
      </c>
      <c r="K37" s="5">
        <v>28.004950000000001</v>
      </c>
      <c r="L37" s="5">
        <v>27.370325000000001</v>
      </c>
      <c r="M37" s="3" t="s">
        <v>38</v>
      </c>
      <c r="N37" s="7">
        <v>28.290230000000001</v>
      </c>
      <c r="O37" s="7">
        <v>27.65802</v>
      </c>
      <c r="P37" s="7">
        <v>27.582778999999999</v>
      </c>
      <c r="Q37" s="7">
        <v>26.619337000000002</v>
      </c>
      <c r="R37" s="7">
        <v>27.231397999999999</v>
      </c>
      <c r="S37" s="3" t="s">
        <v>38</v>
      </c>
      <c r="T37" s="5">
        <v>28.640879000000002</v>
      </c>
      <c r="U37" s="5">
        <v>27.137554000000002</v>
      </c>
      <c r="V37" s="5">
        <v>26.932189999999999</v>
      </c>
      <c r="W37" s="5">
        <v>27.79447</v>
      </c>
      <c r="X37" s="5">
        <v>27.281775</v>
      </c>
      <c r="Z37" s="1" t="str">
        <f t="shared" ref="Z37:Z68" si="62">S37</f>
        <v>Vegfc-Mm00437310_m1</v>
      </c>
      <c r="AA37" s="1">
        <f t="shared" ref="AA37:AA68" si="63">(1/2^B37)/(1/2^B$1)</f>
        <v>1.0064017593128633E-2</v>
      </c>
      <c r="AB37" s="1">
        <f t="shared" ref="AB37:AB68" si="64">(1/2^C37)/(1/2^C$1)</f>
        <v>1.2815587073482061E-2</v>
      </c>
      <c r="AC37" s="1">
        <f t="shared" ref="AC37:AC68" si="65">(1/2^D37)/(1/2^D$1)</f>
        <v>1.542505864001927E-2</v>
      </c>
      <c r="AD37" s="1">
        <f t="shared" ref="AD37:AD68" si="66">(1/2^E37)/(1/2^E$1)</f>
        <v>1.5245958991364425E-2</v>
      </c>
      <c r="AE37" s="1">
        <f t="shared" ref="AE37:AE68" si="67">(1/2^F37)/(1/2^F$1)</f>
        <v>1.1407349676227306E-2</v>
      </c>
      <c r="AG37" s="1">
        <f t="shared" ref="AG37:AG68" si="68">(1/2^H37)/(1/2^H$1)</f>
        <v>1.0417451072498748E-2</v>
      </c>
      <c r="AH37" s="1">
        <f t="shared" ref="AH37:AH68" si="69">(1/2^I37)/(1/2^I$1)</f>
        <v>1.2699444834112134E-2</v>
      </c>
      <c r="AI37" s="1">
        <f t="shared" ref="AI37:AI68" si="70">(1/2^J37)/(1/2^J$1)</f>
        <v>1.437392145881492E-2</v>
      </c>
      <c r="AJ37" s="1">
        <f t="shared" ref="AJ37:AJ68" si="71">(1/2^K37)/(1/2^K$1)</f>
        <v>1.2843732960848264E-2</v>
      </c>
      <c r="AK37" s="1">
        <f t="shared" ref="AK37:AK68" si="72">(1/2^L37)/(1/2^L$1)</f>
        <v>1.3893318956295338E-2</v>
      </c>
      <c r="AM37" s="1">
        <f t="shared" ref="AM37:AM68" si="73">(1/2^N37)/(1/2^N$1)</f>
        <v>1.8448981396103896E-2</v>
      </c>
      <c r="AN37" s="1">
        <f t="shared" ref="AN37:AN68" si="74">(1/2^O37)/(1/2^O$1)</f>
        <v>1.0498006705325018E-2</v>
      </c>
      <c r="AO37" s="1">
        <f t="shared" ref="AO37:AO68" si="75">(1/2^P37)/(1/2^P$1)</f>
        <v>1.2088893045643751E-2</v>
      </c>
      <c r="AP37" s="1">
        <f t="shared" ref="AP37:AP68" si="76">(1/2^Q37)/(1/2^Q$1)</f>
        <v>2.1009692895225463E-2</v>
      </c>
      <c r="AQ37" s="1">
        <f t="shared" ref="AQ37:AQ68" si="77">(1/2^R37)/(1/2^R$1)</f>
        <v>1.4252762314300766E-2</v>
      </c>
      <c r="AS37" s="1">
        <f t="shared" ref="AS37:AS68" si="78">(1/2^T37)/(1/2^T$1)</f>
        <v>1.3917800727893467E-2</v>
      </c>
      <c r="AT37" s="1">
        <f t="shared" ref="AT37:AT68" si="79">(1/2^U37)/(1/2^U$1)</f>
        <v>1.4619301041613922E-2</v>
      </c>
      <c r="AU37" s="1">
        <f t="shared" ref="AU37:AU68" si="80">(1/2^V37)/(1/2^V$1)</f>
        <v>1.2420494487731019E-2</v>
      </c>
      <c r="AV37" s="1">
        <f t="shared" ref="AV37:AV68" si="81">(1/2^W37)/(1/2^W$1)</f>
        <v>1.2515251819732199E-2</v>
      </c>
      <c r="AW37" s="1">
        <f t="shared" ref="AW37:AW68" si="82">(1/2^X37)/(1/2^X$1)</f>
        <v>1.5705889839017891E-2</v>
      </c>
      <c r="AY37" s="1" t="str">
        <f t="shared" ref="AY37:AY68" si="83">Z37</f>
        <v>Vegfc-Mm00437310_m1</v>
      </c>
      <c r="AZ37" s="11">
        <f t="shared" ref="AZ37:AZ68" si="84">AVERAGE(AA37:AE37)</f>
        <v>1.2991594394844338E-2</v>
      </c>
      <c r="BA37" s="11">
        <f t="shared" ref="BA37:BA68" si="85">AVERAGE(AG37:AK37)</f>
        <v>1.2845573856513881E-2</v>
      </c>
      <c r="BB37" s="11">
        <f t="shared" ref="BB37:BB68" si="86">AVERAGE(AM37:AQ37)</f>
        <v>1.525966727131978E-2</v>
      </c>
      <c r="BC37" s="11">
        <f t="shared" ref="BC37:BC68" si="87">AVERAGE(AS37:AW37)</f>
        <v>1.3835747583197699E-2</v>
      </c>
      <c r="BE37" s="1">
        <f t="shared" ref="BE37:BE68" si="88">STDEV(AA37:AE37)/SQRT(COUNT(AA37:AE37))</f>
        <v>1.0515565558297617E-3</v>
      </c>
      <c r="BF37" s="1">
        <f t="shared" ref="BF37:BF68" si="89">STDEV(AG37:AK37)/SQRT(COUNT(AG37:AK37))</f>
        <v>6.8376726749361629E-4</v>
      </c>
      <c r="BG37" s="1">
        <f t="shared" ref="BG37:BG68" si="90">STDEV(AM37:AQ37)/SQRT(COUNT(AM37:AQ37))</f>
        <v>1.9618307443628989E-3</v>
      </c>
      <c r="BH37" s="1">
        <f t="shared" ref="BH37:BH68" si="91">STDEV(AS37:AW37)/SQRT(COUNT(AS37:AW37))</f>
        <v>6.2708736166953148E-4</v>
      </c>
      <c r="BK37" s="1" t="str">
        <f t="shared" ref="BK37:BK68" si="92">A37</f>
        <v>Vegfc-Mm00437310_m1</v>
      </c>
      <c r="BL37" s="10">
        <f t="shared" ref="BL37:BL68" si="93">AZ37/$AZ37</f>
        <v>1</v>
      </c>
      <c r="BM37" s="10">
        <f t="shared" ref="BM37:BM68" si="94">BA37/$AZ37</f>
        <v>0.98876038353010742</v>
      </c>
      <c r="BN37" s="10">
        <f t="shared" ref="BN37:BN68" si="95">BB37/$AZ37</f>
        <v>1.1745800251719309</v>
      </c>
      <c r="BO37" s="10">
        <f t="shared" ref="BO37:BO68" si="96">BC37/$AZ37</f>
        <v>1.0649768737152354</v>
      </c>
      <c r="BP37" s="10"/>
      <c r="BQ37" s="10">
        <f t="shared" ref="BQ37:BQ68" si="97">BE37/$AZ37</f>
        <v>8.0941301265306409E-2</v>
      </c>
      <c r="BR37" s="10">
        <f t="shared" ref="BR37:BR68" si="98">BF37/$AZ37</f>
        <v>5.2631512862267818E-2</v>
      </c>
      <c r="BS37" s="10">
        <f t="shared" ref="BS37:BS68" si="99">BG37/$AZ37</f>
        <v>0.15100769657198068</v>
      </c>
      <c r="BT37" s="10">
        <f t="shared" ref="BT37:BT68" si="100">BH37/$AZ37</f>
        <v>4.826869917662982E-2</v>
      </c>
    </row>
    <row r="38" spans="1:209" x14ac:dyDescent="0.25">
      <c r="A38" s="3" t="s">
        <v>39</v>
      </c>
      <c r="B38" s="1">
        <v>23.689762000000002</v>
      </c>
      <c r="C38" s="1">
        <v>23.669139999999999</v>
      </c>
      <c r="D38" s="1">
        <v>24.020548000000002</v>
      </c>
      <c r="E38" s="1">
        <v>22.505559999999999</v>
      </c>
      <c r="F38" s="1">
        <v>23.289491999999999</v>
      </c>
      <c r="G38" s="3" t="s">
        <v>39</v>
      </c>
      <c r="H38" s="5">
        <v>23.272767999999999</v>
      </c>
      <c r="I38" s="5">
        <v>23.342379000000001</v>
      </c>
      <c r="J38" s="5">
        <v>22.661974000000001</v>
      </c>
      <c r="K38" s="5">
        <v>24.615836999999999</v>
      </c>
      <c r="L38" s="5">
        <v>23.738188000000001</v>
      </c>
      <c r="M38" s="3" t="s">
        <v>39</v>
      </c>
      <c r="N38" s="7">
        <v>24.390678000000001</v>
      </c>
      <c r="O38" s="7">
        <v>22.993981999999999</v>
      </c>
      <c r="P38" s="7">
        <v>23.316967000000002</v>
      </c>
      <c r="Q38" s="7">
        <v>22.317383</v>
      </c>
      <c r="R38" s="7">
        <v>22.794401000000001</v>
      </c>
      <c r="S38" s="3" t="s">
        <v>39</v>
      </c>
      <c r="T38" s="5">
        <v>24.925291000000001</v>
      </c>
      <c r="U38" s="5">
        <v>23.017975</v>
      </c>
      <c r="V38" s="5">
        <v>23.275496</v>
      </c>
      <c r="W38" s="5">
        <v>24.107702</v>
      </c>
      <c r="X38" s="5">
        <v>23.20072</v>
      </c>
      <c r="Z38" s="1" t="str">
        <f t="shared" si="62"/>
        <v>Ctgf-Mm01192932_g1</v>
      </c>
      <c r="AA38" s="1">
        <f t="shared" si="63"/>
        <v>0.19818698926423811</v>
      </c>
      <c r="AB38" s="1">
        <f t="shared" si="64"/>
        <v>0.2035312715270052</v>
      </c>
      <c r="AC38" s="1">
        <f t="shared" si="65"/>
        <v>0.17705135427963964</v>
      </c>
      <c r="AD38" s="1">
        <f t="shared" si="66"/>
        <v>0.36761606278322123</v>
      </c>
      <c r="AE38" s="1">
        <f t="shared" si="67"/>
        <v>0.22304016714625413</v>
      </c>
      <c r="AG38" s="1">
        <f t="shared" si="68"/>
        <v>0.26216011834939296</v>
      </c>
      <c r="AH38" s="1">
        <f t="shared" si="69"/>
        <v>0.23099159134250052</v>
      </c>
      <c r="AI38" s="1">
        <f t="shared" si="70"/>
        <v>0.34242679873436593</v>
      </c>
      <c r="AJ38" s="1">
        <f t="shared" si="71"/>
        <v>0.13455998780493078</v>
      </c>
      <c r="AK38" s="1">
        <f t="shared" si="72"/>
        <v>0.17226148687847762</v>
      </c>
      <c r="AM38" s="1">
        <f t="shared" si="73"/>
        <v>0.27533062116832352</v>
      </c>
      <c r="AN38" s="1">
        <f t="shared" si="74"/>
        <v>0.26614737355416962</v>
      </c>
      <c r="AO38" s="1">
        <f t="shared" si="75"/>
        <v>0.23255404776877062</v>
      </c>
      <c r="AP38" s="1">
        <f t="shared" si="76"/>
        <v>0.41441636610924326</v>
      </c>
      <c r="AQ38" s="1">
        <f t="shared" si="77"/>
        <v>0.30872246298415912</v>
      </c>
      <c r="AS38" s="1">
        <f t="shared" si="78"/>
        <v>0.18284119606950164</v>
      </c>
      <c r="AT38" s="1">
        <f t="shared" si="79"/>
        <v>0.2541226980961348</v>
      </c>
      <c r="AU38" s="1">
        <f t="shared" si="80"/>
        <v>0.15664389208682325</v>
      </c>
      <c r="AV38" s="1">
        <f t="shared" si="81"/>
        <v>0.16116374384985682</v>
      </c>
      <c r="AW38" s="1">
        <f t="shared" si="82"/>
        <v>0.26581685535534461</v>
      </c>
      <c r="AY38" s="1" t="str">
        <f t="shared" si="83"/>
        <v>Ctgf-Mm01192932_g1</v>
      </c>
      <c r="AZ38" s="11">
        <f t="shared" si="84"/>
        <v>0.23388516900007167</v>
      </c>
      <c r="BA38" s="11">
        <f t="shared" si="85"/>
        <v>0.22847999662193358</v>
      </c>
      <c r="BB38" s="11">
        <f t="shared" si="86"/>
        <v>0.2994341743169332</v>
      </c>
      <c r="BC38" s="11">
        <f t="shared" si="87"/>
        <v>0.20411767709153222</v>
      </c>
      <c r="BE38" s="1">
        <f t="shared" si="88"/>
        <v>3.4225259415512854E-2</v>
      </c>
      <c r="BF38" s="1">
        <f t="shared" si="89"/>
        <v>3.6128950519789246E-2</v>
      </c>
      <c r="BG38" s="1">
        <f t="shared" si="90"/>
        <v>3.1200256763555142E-2</v>
      </c>
      <c r="BH38" s="1">
        <f t="shared" si="91"/>
        <v>2.3301051491708382E-2</v>
      </c>
      <c r="BK38" s="1" t="str">
        <f t="shared" si="92"/>
        <v>Ctgf-Mm01192932_g1</v>
      </c>
      <c r="BL38" s="10">
        <f t="shared" si="93"/>
        <v>1</v>
      </c>
      <c r="BM38" s="10">
        <f t="shared" si="94"/>
        <v>0.97688963177423005</v>
      </c>
      <c r="BN38" s="10">
        <f t="shared" si="95"/>
        <v>1.2802614872807152</v>
      </c>
      <c r="BO38" s="10">
        <f t="shared" si="96"/>
        <v>0.87272603886854272</v>
      </c>
      <c r="BP38" s="10"/>
      <c r="BQ38" s="10">
        <f t="shared" si="97"/>
        <v>0.146333602775396</v>
      </c>
      <c r="BR38" s="10">
        <f t="shared" si="98"/>
        <v>0.15447302911189797</v>
      </c>
      <c r="BS38" s="10">
        <f t="shared" si="99"/>
        <v>0.13339989404606317</v>
      </c>
      <c r="BT38" s="10">
        <f t="shared" si="100"/>
        <v>9.9626032686584085E-2</v>
      </c>
    </row>
    <row r="39" spans="1:209" x14ac:dyDescent="0.25">
      <c r="A39" s="3" t="s">
        <v>40</v>
      </c>
      <c r="B39" s="1">
        <v>26.783591999999999</v>
      </c>
      <c r="C39" s="1">
        <v>26.408868999999999</v>
      </c>
      <c r="D39" s="1">
        <v>26.967184</v>
      </c>
      <c r="E39" s="1">
        <v>25.343959999999999</v>
      </c>
      <c r="F39" s="1">
        <v>26.211666000000001</v>
      </c>
      <c r="G39" s="3" t="s">
        <v>40</v>
      </c>
      <c r="H39" s="5">
        <v>26.479202000000001</v>
      </c>
      <c r="I39" s="5">
        <v>26.518132999999999</v>
      </c>
      <c r="J39" s="5">
        <v>25.307817</v>
      </c>
      <c r="K39" s="5">
        <v>26.036104000000002</v>
      </c>
      <c r="L39" s="5">
        <v>25.751018999999999</v>
      </c>
      <c r="M39" s="3" t="s">
        <v>40</v>
      </c>
      <c r="N39" s="7">
        <v>26.478149999999999</v>
      </c>
      <c r="O39" s="7">
        <v>24.659545999999999</v>
      </c>
      <c r="P39" s="7">
        <v>25.500340999999999</v>
      </c>
      <c r="Q39" s="7">
        <v>24.692443999999998</v>
      </c>
      <c r="R39" s="7">
        <v>25.086552000000001</v>
      </c>
      <c r="S39" s="3" t="s">
        <v>40</v>
      </c>
      <c r="T39" s="5">
        <v>25.899775999999999</v>
      </c>
      <c r="U39" s="5">
        <v>25.560482</v>
      </c>
      <c r="V39" s="5">
        <v>25.398035</v>
      </c>
      <c r="W39" s="5">
        <v>26.464559999999999</v>
      </c>
      <c r="X39" s="5">
        <v>25.471765999999999</v>
      </c>
      <c r="Z39" s="1" t="str">
        <f t="shared" si="62"/>
        <v>Fbln5-Mm00488601_m1</v>
      </c>
      <c r="AA39" s="1">
        <f t="shared" si="63"/>
        <v>2.3213440286655038E-2</v>
      </c>
      <c r="AB39" s="1">
        <f t="shared" si="64"/>
        <v>3.0471268695695067E-2</v>
      </c>
      <c r="AC39" s="1">
        <f t="shared" si="65"/>
        <v>2.2965369150439809E-2</v>
      </c>
      <c r="AD39" s="1">
        <f t="shared" si="66"/>
        <v>5.1398558565185916E-2</v>
      </c>
      <c r="AE39" s="1">
        <f t="shared" si="67"/>
        <v>2.942531057134164E-2</v>
      </c>
      <c r="AG39" s="1">
        <f t="shared" si="68"/>
        <v>2.8401011737101779E-2</v>
      </c>
      <c r="AH39" s="1">
        <f t="shared" si="69"/>
        <v>2.5562242936856772E-2</v>
      </c>
      <c r="AI39" s="1">
        <f t="shared" si="70"/>
        <v>5.4712887932984233E-2</v>
      </c>
      <c r="AJ39" s="1">
        <f t="shared" si="71"/>
        <v>5.0277418448777096E-2</v>
      </c>
      <c r="AK39" s="1">
        <f t="shared" si="72"/>
        <v>4.2684056324578286E-2</v>
      </c>
      <c r="AM39" s="1">
        <f t="shared" si="73"/>
        <v>6.4783264300130622E-2</v>
      </c>
      <c r="AN39" s="1">
        <f t="shared" si="74"/>
        <v>8.3895267096482859E-2</v>
      </c>
      <c r="AO39" s="1">
        <f t="shared" si="75"/>
        <v>5.1199160187633902E-2</v>
      </c>
      <c r="AP39" s="1">
        <f t="shared" si="76"/>
        <v>7.9886297932884265E-2</v>
      </c>
      <c r="AQ39" s="1">
        <f t="shared" si="77"/>
        <v>6.3032136038224412E-2</v>
      </c>
      <c r="AS39" s="1">
        <f t="shared" si="78"/>
        <v>9.3051812792103603E-2</v>
      </c>
      <c r="AT39" s="1">
        <f t="shared" si="79"/>
        <v>4.3618686812369356E-2</v>
      </c>
      <c r="AU39" s="1">
        <f t="shared" si="80"/>
        <v>3.5972080731310273E-2</v>
      </c>
      <c r="AV39" s="1">
        <f t="shared" si="81"/>
        <v>3.1461715100682866E-2</v>
      </c>
      <c r="AW39" s="1">
        <f t="shared" si="82"/>
        <v>5.5071835119883485E-2</v>
      </c>
      <c r="AY39" s="1" t="str">
        <f t="shared" si="83"/>
        <v>Fbln5-Mm00488601_m1</v>
      </c>
      <c r="AZ39" s="11">
        <f t="shared" si="84"/>
        <v>3.1494789453863498E-2</v>
      </c>
      <c r="BA39" s="11">
        <f t="shared" si="85"/>
        <v>4.0327523476059626E-2</v>
      </c>
      <c r="BB39" s="11">
        <f t="shared" si="86"/>
        <v>6.8559225111071223E-2</v>
      </c>
      <c r="BC39" s="11">
        <f t="shared" si="87"/>
        <v>5.1835226111269929E-2</v>
      </c>
      <c r="BE39" s="1">
        <f t="shared" si="88"/>
        <v>5.2097126464235909E-3</v>
      </c>
      <c r="BF39" s="1">
        <f t="shared" si="89"/>
        <v>5.7954618420522352E-3</v>
      </c>
      <c r="BG39" s="1">
        <f t="shared" si="90"/>
        <v>5.9568247007103564E-3</v>
      </c>
      <c r="BH39" s="1">
        <f t="shared" si="91"/>
        <v>1.1053310603135911E-2</v>
      </c>
      <c r="BK39" s="1" t="str">
        <f t="shared" si="92"/>
        <v>Fbln5-Mm00488601_m1</v>
      </c>
      <c r="BL39" s="10">
        <f t="shared" si="93"/>
        <v>1</v>
      </c>
      <c r="BM39" s="10">
        <f t="shared" si="94"/>
        <v>1.2804506451816464</v>
      </c>
      <c r="BN39" s="10">
        <f t="shared" si="95"/>
        <v>2.1768434175914453</v>
      </c>
      <c r="BO39" s="10">
        <f t="shared" si="96"/>
        <v>1.6458349781065531</v>
      </c>
      <c r="BP39" s="10"/>
      <c r="BQ39" s="10">
        <f t="shared" si="97"/>
        <v>0.16541506505561065</v>
      </c>
      <c r="BR39" s="10">
        <f t="shared" si="98"/>
        <v>0.18401335403565622</v>
      </c>
      <c r="BS39" s="10">
        <f t="shared" si="99"/>
        <v>0.18913683196506104</v>
      </c>
      <c r="BT39" s="10">
        <f t="shared" si="100"/>
        <v>0.35095680253166417</v>
      </c>
    </row>
    <row r="40" spans="1:209" x14ac:dyDescent="0.25">
      <c r="A40" s="3" t="s">
        <v>41</v>
      </c>
      <c r="B40" s="1">
        <v>27.038108999999999</v>
      </c>
      <c r="C40" s="1">
        <v>26.137896000000001</v>
      </c>
      <c r="D40" s="1">
        <v>26.971710000000002</v>
      </c>
      <c r="E40" s="1">
        <v>25.966576</v>
      </c>
      <c r="F40" s="1">
        <v>26.02178</v>
      </c>
      <c r="G40" s="3" t="s">
        <v>41</v>
      </c>
      <c r="H40" s="5">
        <v>27.032774</v>
      </c>
      <c r="I40" s="5">
        <v>26.833523</v>
      </c>
      <c r="J40" s="5">
        <v>25.882539999999999</v>
      </c>
      <c r="K40" s="5">
        <v>27.137138</v>
      </c>
      <c r="L40" s="5">
        <v>26.07114</v>
      </c>
      <c r="M40" s="3" t="s">
        <v>41</v>
      </c>
      <c r="N40" s="7">
        <v>27.697792</v>
      </c>
      <c r="O40" s="7">
        <v>25.566894999999999</v>
      </c>
      <c r="P40" s="7">
        <v>26.414870000000001</v>
      </c>
      <c r="Q40" s="7">
        <v>25.012653</v>
      </c>
      <c r="R40" s="7">
        <v>25.60012</v>
      </c>
      <c r="S40" s="3" t="s">
        <v>41</v>
      </c>
      <c r="T40" s="5">
        <v>27.8933</v>
      </c>
      <c r="U40" s="5">
        <v>26.017994000000002</v>
      </c>
      <c r="V40" s="5">
        <v>25.785162</v>
      </c>
      <c r="W40" s="5">
        <v>26.701599999999999</v>
      </c>
      <c r="X40" s="5">
        <v>25.717834</v>
      </c>
      <c r="Z40" s="1" t="str">
        <f t="shared" si="62"/>
        <v>Thbs1-Mm00449032_g1</v>
      </c>
      <c r="AA40" s="1">
        <f t="shared" si="63"/>
        <v>1.9459077927607555E-2</v>
      </c>
      <c r="AB40" s="1">
        <f t="shared" si="64"/>
        <v>3.6767282992658391E-2</v>
      </c>
      <c r="AC40" s="1">
        <f t="shared" si="65"/>
        <v>2.2893435452215529E-2</v>
      </c>
      <c r="AD40" s="1">
        <f t="shared" si="66"/>
        <v>3.3382960449384338E-2</v>
      </c>
      <c r="AE40" s="1">
        <f t="shared" si="67"/>
        <v>3.3564674283589495E-2</v>
      </c>
      <c r="AG40" s="1">
        <f t="shared" si="68"/>
        <v>1.9350493016527717E-2</v>
      </c>
      <c r="AH40" s="1">
        <f t="shared" si="69"/>
        <v>2.054268031037812E-2</v>
      </c>
      <c r="AI40" s="1">
        <f t="shared" si="70"/>
        <v>3.6735061963073391E-2</v>
      </c>
      <c r="AJ40" s="1">
        <f t="shared" si="71"/>
        <v>2.3438440386954314E-2</v>
      </c>
      <c r="AK40" s="1">
        <f t="shared" si="72"/>
        <v>3.4190044108049454E-2</v>
      </c>
      <c r="AM40" s="1">
        <f t="shared" si="73"/>
        <v>2.7817237692951184E-2</v>
      </c>
      <c r="AN40" s="1">
        <f t="shared" si="74"/>
        <v>4.4729927629495438E-2</v>
      </c>
      <c r="AO40" s="1">
        <f t="shared" si="75"/>
        <v>2.7162026992345368E-2</v>
      </c>
      <c r="AP40" s="1">
        <f t="shared" si="76"/>
        <v>6.3985236836751835E-2</v>
      </c>
      <c r="AQ40" s="1">
        <f t="shared" si="77"/>
        <v>4.4153247524379165E-2</v>
      </c>
      <c r="AS40" s="1">
        <f t="shared" si="78"/>
        <v>2.3367611153838841E-2</v>
      </c>
      <c r="AT40" s="1">
        <f t="shared" si="79"/>
        <v>3.1764918921746287E-2</v>
      </c>
      <c r="AU40" s="1">
        <f t="shared" si="80"/>
        <v>2.7506081172266418E-2</v>
      </c>
      <c r="AV40" s="1">
        <f t="shared" si="81"/>
        <v>2.6694773717603031E-2</v>
      </c>
      <c r="AW40" s="1">
        <f t="shared" si="82"/>
        <v>4.6436095900739466E-2</v>
      </c>
      <c r="AY40" s="1" t="str">
        <f t="shared" si="83"/>
        <v>Thbs1-Mm00449032_g1</v>
      </c>
      <c r="AZ40" s="11">
        <f t="shared" si="84"/>
        <v>2.9213486221091062E-2</v>
      </c>
      <c r="BA40" s="11">
        <f t="shared" si="85"/>
        <v>2.68513439569966E-2</v>
      </c>
      <c r="BB40" s="11">
        <f t="shared" si="86"/>
        <v>4.1569535335184593E-2</v>
      </c>
      <c r="BC40" s="11">
        <f t="shared" si="87"/>
        <v>3.1153896173238809E-2</v>
      </c>
      <c r="BE40" s="1">
        <f t="shared" si="88"/>
        <v>3.3798574040846412E-3</v>
      </c>
      <c r="BF40" s="1">
        <f t="shared" si="89"/>
        <v>3.600377161815244E-3</v>
      </c>
      <c r="BG40" s="1">
        <f t="shared" si="90"/>
        <v>6.7669391493771318E-3</v>
      </c>
      <c r="BH40" s="1">
        <f t="shared" si="91"/>
        <v>4.0480584177443758E-3</v>
      </c>
      <c r="BK40" s="1" t="str">
        <f t="shared" si="92"/>
        <v>Thbs1-Mm00449032_g1</v>
      </c>
      <c r="BL40" s="10">
        <f t="shared" si="93"/>
        <v>1</v>
      </c>
      <c r="BM40" s="10">
        <f t="shared" si="94"/>
        <v>0.91914206177867663</v>
      </c>
      <c r="BN40" s="10">
        <f t="shared" si="95"/>
        <v>1.4229570213079505</v>
      </c>
      <c r="BO40" s="10">
        <f t="shared" si="96"/>
        <v>1.0664217182934792</v>
      </c>
      <c r="BP40" s="10"/>
      <c r="BQ40" s="10">
        <f t="shared" si="97"/>
        <v>0.11569510665401203</v>
      </c>
      <c r="BR40" s="10">
        <f t="shared" si="98"/>
        <v>0.12324366679714878</v>
      </c>
      <c r="BS40" s="10">
        <f t="shared" si="99"/>
        <v>0.23163750803872393</v>
      </c>
      <c r="BT40" s="10">
        <f t="shared" si="100"/>
        <v>0.13856813894473938</v>
      </c>
    </row>
    <row r="41" spans="1:209" x14ac:dyDescent="0.25">
      <c r="A41" s="3" t="s">
        <v>42</v>
      </c>
      <c r="B41" s="1" t="s">
        <v>1</v>
      </c>
      <c r="C41" s="1">
        <v>35.864063000000002</v>
      </c>
      <c r="D41" s="1">
        <v>35.665640000000003</v>
      </c>
      <c r="E41" s="1">
        <v>36.0426</v>
      </c>
      <c r="F41" s="1">
        <v>35.967390000000002</v>
      </c>
      <c r="G41" s="3" t="s">
        <v>42</v>
      </c>
      <c r="H41" s="5">
        <v>35.125861999999998</v>
      </c>
      <c r="I41" s="5">
        <v>34.161648</v>
      </c>
      <c r="J41" s="5" t="s">
        <v>1</v>
      </c>
      <c r="K41" s="5">
        <v>35.859810000000003</v>
      </c>
      <c r="L41" s="5">
        <v>35.887819999999998</v>
      </c>
      <c r="M41" s="3" t="s">
        <v>42</v>
      </c>
      <c r="N41" s="7">
        <v>34.490851999999997</v>
      </c>
      <c r="O41" s="7">
        <v>35.325049999999997</v>
      </c>
      <c r="P41" s="7" t="s">
        <v>1</v>
      </c>
      <c r="Q41" s="7">
        <v>34.609909999999999</v>
      </c>
      <c r="R41" s="7">
        <v>34.383156</v>
      </c>
      <c r="S41" s="3" t="s">
        <v>42</v>
      </c>
      <c r="T41" s="5">
        <v>36.090670000000003</v>
      </c>
      <c r="U41" s="5">
        <v>34.015129999999999</v>
      </c>
      <c r="V41" s="5">
        <v>35.007556999999998</v>
      </c>
      <c r="W41" s="5" t="s">
        <v>1</v>
      </c>
      <c r="X41" s="5">
        <v>35.954563</v>
      </c>
      <c r="Z41" s="1" t="str">
        <f t="shared" si="62"/>
        <v>Tnfsf15-Mm00770031_m1</v>
      </c>
      <c r="AA41" s="1" t="e">
        <f t="shared" si="63"/>
        <v>#VALUE!</v>
      </c>
      <c r="AB41" s="1">
        <f t="shared" si="64"/>
        <v>4.3410374047750408E-5</v>
      </c>
      <c r="AC41" s="1">
        <f t="shared" si="65"/>
        <v>5.5281174161152793E-5</v>
      </c>
      <c r="AD41" s="1">
        <f t="shared" si="66"/>
        <v>3.0927113408370989E-5</v>
      </c>
      <c r="AE41" s="1">
        <f t="shared" si="67"/>
        <v>3.403733130471077E-5</v>
      </c>
      <c r="AG41" s="1">
        <f t="shared" si="68"/>
        <v>7.0864673255084364E-5</v>
      </c>
      <c r="AH41" s="1">
        <f t="shared" si="69"/>
        <v>1.2784144493754797E-4</v>
      </c>
      <c r="AI41" s="1" t="e">
        <f t="shared" si="70"/>
        <v>#VALUE!</v>
      </c>
      <c r="AJ41" s="1">
        <f t="shared" si="71"/>
        <v>5.5480810340626154E-5</v>
      </c>
      <c r="AK41" s="1">
        <f t="shared" si="72"/>
        <v>3.7912683316664684E-5</v>
      </c>
      <c r="AM41" s="1">
        <f t="shared" si="73"/>
        <v>2.5084137871287895E-4</v>
      </c>
      <c r="AN41" s="1">
        <f t="shared" si="74"/>
        <v>5.1653628911956335E-5</v>
      </c>
      <c r="AO41" s="1" t="e">
        <f t="shared" si="75"/>
        <v>#VALUE!</v>
      </c>
      <c r="AP41" s="1">
        <f t="shared" si="76"/>
        <v>8.2607132827908425E-5</v>
      </c>
      <c r="AQ41" s="1">
        <f t="shared" si="77"/>
        <v>1.0023176153214612E-4</v>
      </c>
      <c r="AS41" s="1">
        <f t="shared" si="78"/>
        <v>7.9608613779772518E-5</v>
      </c>
      <c r="AT41" s="1">
        <f t="shared" si="79"/>
        <v>1.2432828293227314E-4</v>
      </c>
      <c r="AU41" s="1">
        <f t="shared" si="80"/>
        <v>4.6048044656456271E-5</v>
      </c>
      <c r="AV41" s="1" t="e">
        <f t="shared" si="81"/>
        <v>#VALUE!</v>
      </c>
      <c r="AW41" s="1">
        <f t="shared" si="82"/>
        <v>3.8485152600533306E-5</v>
      </c>
      <c r="AY41" s="1" t="str">
        <f t="shared" si="83"/>
        <v>Tnfsf15-Mm00770031_m1</v>
      </c>
      <c r="AZ41" s="11" t="e">
        <f t="shared" si="84"/>
        <v>#VALUE!</v>
      </c>
      <c r="BA41" s="11" t="e">
        <f t="shared" si="85"/>
        <v>#VALUE!</v>
      </c>
      <c r="BB41" s="11" t="e">
        <f t="shared" si="86"/>
        <v>#VALUE!</v>
      </c>
      <c r="BC41" s="11" t="e">
        <f t="shared" si="87"/>
        <v>#VALUE!</v>
      </c>
      <c r="BE41" s="1" t="e">
        <f t="shared" si="88"/>
        <v>#VALUE!</v>
      </c>
      <c r="BF41" s="1" t="e">
        <f t="shared" si="89"/>
        <v>#VALUE!</v>
      </c>
      <c r="BG41" s="1" t="e">
        <f t="shared" si="90"/>
        <v>#VALUE!</v>
      </c>
      <c r="BH41" s="1" t="e">
        <f t="shared" si="91"/>
        <v>#VALUE!</v>
      </c>
      <c r="BK41" s="1" t="str">
        <f t="shared" si="92"/>
        <v>Tnfsf15-Mm00770031_m1</v>
      </c>
      <c r="BL41" s="10" t="e">
        <f t="shared" si="93"/>
        <v>#VALUE!</v>
      </c>
      <c r="BM41" s="10" t="e">
        <f t="shared" si="94"/>
        <v>#VALUE!</v>
      </c>
      <c r="BN41" s="10" t="e">
        <f t="shared" si="95"/>
        <v>#VALUE!</v>
      </c>
      <c r="BO41" s="10" t="e">
        <f t="shared" si="96"/>
        <v>#VALUE!</v>
      </c>
      <c r="BP41" s="10"/>
      <c r="BQ41" s="10" t="e">
        <f t="shared" si="97"/>
        <v>#VALUE!</v>
      </c>
      <c r="BR41" s="10" t="e">
        <f t="shared" si="98"/>
        <v>#VALUE!</v>
      </c>
      <c r="BS41" s="10" t="e">
        <f t="shared" si="99"/>
        <v>#VALUE!</v>
      </c>
      <c r="BT41" s="10" t="e">
        <f t="shared" si="100"/>
        <v>#VALUE!</v>
      </c>
    </row>
    <row r="42" spans="1:209" x14ac:dyDescent="0.25">
      <c r="A42" s="3" t="s">
        <v>43</v>
      </c>
      <c r="B42" s="1">
        <v>24.954930000000001</v>
      </c>
      <c r="C42" s="1">
        <v>24.847902000000001</v>
      </c>
      <c r="D42" s="1">
        <v>24.855457000000001</v>
      </c>
      <c r="E42" s="1">
        <v>24.448923000000001</v>
      </c>
      <c r="F42" s="1">
        <v>24.586493000000001</v>
      </c>
      <c r="G42" s="3" t="s">
        <v>43</v>
      </c>
      <c r="H42" s="5">
        <v>25.070550000000001</v>
      </c>
      <c r="I42" s="5">
        <v>24.605055</v>
      </c>
      <c r="J42" s="5">
        <v>24.324010000000001</v>
      </c>
      <c r="K42" s="5">
        <v>24.688756999999999</v>
      </c>
      <c r="L42" s="5">
        <v>24.653995999999999</v>
      </c>
      <c r="M42" s="3" t="s">
        <v>43</v>
      </c>
      <c r="N42" s="7">
        <v>25.514688</v>
      </c>
      <c r="O42" s="7">
        <v>24.882663999999998</v>
      </c>
      <c r="P42" s="7">
        <v>24.559291999999999</v>
      </c>
      <c r="Q42" s="7">
        <v>24.445930000000001</v>
      </c>
      <c r="R42" s="7">
        <v>24.610825999999999</v>
      </c>
      <c r="S42" s="3" t="s">
        <v>43</v>
      </c>
      <c r="T42" s="5">
        <v>25.634636</v>
      </c>
      <c r="U42" s="5">
        <v>24.582560999999998</v>
      </c>
      <c r="V42" s="5">
        <v>24.235980999999999</v>
      </c>
      <c r="W42" s="5">
        <v>24.808247000000001</v>
      </c>
      <c r="X42" s="5">
        <v>24.69051</v>
      </c>
      <c r="Z42" s="1" t="str">
        <f t="shared" si="62"/>
        <v>Itga4-Mm01277951_m1</v>
      </c>
      <c r="AA42" s="1">
        <f t="shared" si="63"/>
        <v>8.245587840988787E-2</v>
      </c>
      <c r="AB42" s="1">
        <f t="shared" si="64"/>
        <v>8.9905948267148567E-2</v>
      </c>
      <c r="AC42" s="1">
        <f t="shared" si="65"/>
        <v>9.9258246898450544E-2</v>
      </c>
      <c r="AD42" s="1">
        <f t="shared" si="66"/>
        <v>9.5583718945425222E-2</v>
      </c>
      <c r="AE42" s="1">
        <f t="shared" si="67"/>
        <v>9.0770949105182741E-2</v>
      </c>
      <c r="AG42" s="1">
        <f t="shared" si="68"/>
        <v>7.5401557497688801E-2</v>
      </c>
      <c r="AH42" s="1">
        <f t="shared" si="69"/>
        <v>9.6270409686902161E-2</v>
      </c>
      <c r="AI42" s="1">
        <f t="shared" si="70"/>
        <v>0.10820443355716081</v>
      </c>
      <c r="AJ42" s="1">
        <f t="shared" si="71"/>
        <v>0.12792777069333755</v>
      </c>
      <c r="AK42" s="1">
        <f t="shared" si="72"/>
        <v>9.1306671916692381E-2</v>
      </c>
      <c r="AM42" s="1">
        <f t="shared" si="73"/>
        <v>0.12632630377256027</v>
      </c>
      <c r="AN42" s="1">
        <f t="shared" si="74"/>
        <v>7.1874072019712354E-2</v>
      </c>
      <c r="AO42" s="1">
        <f t="shared" si="75"/>
        <v>9.8298482583246444E-2</v>
      </c>
      <c r="AP42" s="1">
        <f t="shared" si="76"/>
        <v>9.4772078182072811E-2</v>
      </c>
      <c r="AQ42" s="1">
        <f t="shared" si="77"/>
        <v>8.765361269484874E-2</v>
      </c>
      <c r="AS42" s="1">
        <f t="shared" si="78"/>
        <v>0.11182526378959351</v>
      </c>
      <c r="AT42" s="1">
        <f t="shared" si="79"/>
        <v>8.591245727231453E-2</v>
      </c>
      <c r="AU42" s="1">
        <f t="shared" si="80"/>
        <v>8.0496809982287879E-2</v>
      </c>
      <c r="AV42" s="1">
        <f t="shared" si="81"/>
        <v>9.9170451213556887E-2</v>
      </c>
      <c r="AW42" s="1">
        <f t="shared" si="82"/>
        <v>9.4647912248833566E-2</v>
      </c>
      <c r="AY42" s="1" t="str">
        <f t="shared" si="83"/>
        <v>Itga4-Mm01277951_m1</v>
      </c>
      <c r="AZ42" s="11">
        <f t="shared" si="84"/>
        <v>9.1594948325218986E-2</v>
      </c>
      <c r="BA42" s="11">
        <f t="shared" si="85"/>
        <v>9.9822168670356343E-2</v>
      </c>
      <c r="BB42" s="11">
        <f t="shared" si="86"/>
        <v>9.5784909850488112E-2</v>
      </c>
      <c r="BC42" s="11">
        <f t="shared" si="87"/>
        <v>9.441057890131728E-2</v>
      </c>
      <c r="BE42" s="1">
        <f t="shared" si="88"/>
        <v>2.8433319443146787E-3</v>
      </c>
      <c r="BF42" s="1">
        <f t="shared" si="89"/>
        <v>8.7797555677580474E-3</v>
      </c>
      <c r="BG42" s="1">
        <f t="shared" si="90"/>
        <v>8.8824736919891258E-3</v>
      </c>
      <c r="BH42" s="1">
        <f t="shared" si="91"/>
        <v>5.439646119271428E-3</v>
      </c>
      <c r="BK42" s="1" t="str">
        <f t="shared" si="92"/>
        <v>Itga4-Mm01277951_m1</v>
      </c>
      <c r="BL42" s="10">
        <f t="shared" si="93"/>
        <v>1</v>
      </c>
      <c r="BM42" s="10">
        <f t="shared" si="94"/>
        <v>1.0898217696015899</v>
      </c>
      <c r="BN42" s="10">
        <f t="shared" si="95"/>
        <v>1.045744460823234</v>
      </c>
      <c r="BO42" s="10">
        <f t="shared" si="96"/>
        <v>1.0307400203568111</v>
      </c>
      <c r="BP42" s="10"/>
      <c r="BQ42" s="10">
        <f t="shared" si="97"/>
        <v>3.1042453719380716E-2</v>
      </c>
      <c r="BR42" s="10">
        <f t="shared" si="98"/>
        <v>9.5854146197937237E-2</v>
      </c>
      <c r="BS42" s="10">
        <f t="shared" si="99"/>
        <v>9.6975584946571769E-2</v>
      </c>
      <c r="BT42" s="10">
        <f t="shared" si="100"/>
        <v>5.9388058170602422E-2</v>
      </c>
    </row>
    <row r="43" spans="1:209" x14ac:dyDescent="0.25">
      <c r="A43" s="3" t="s">
        <v>44</v>
      </c>
      <c r="B43" s="1">
        <v>34.906289999999998</v>
      </c>
      <c r="C43" s="1">
        <v>32.138252000000001</v>
      </c>
      <c r="D43" s="1">
        <v>34.041730000000001</v>
      </c>
      <c r="E43" s="1">
        <v>32.513542000000001</v>
      </c>
      <c r="F43" s="1">
        <v>32.353816999999999</v>
      </c>
      <c r="G43" s="3" t="s">
        <v>44</v>
      </c>
      <c r="H43" s="5">
        <v>33.414360000000002</v>
      </c>
      <c r="I43" s="5">
        <v>32.858657999999998</v>
      </c>
      <c r="J43" s="5">
        <v>33.05677</v>
      </c>
      <c r="K43" s="5">
        <v>33.94173</v>
      </c>
      <c r="L43" s="5">
        <v>33.457470000000001</v>
      </c>
      <c r="M43" s="3" t="s">
        <v>44</v>
      </c>
      <c r="N43" s="7">
        <v>34.790799999999997</v>
      </c>
      <c r="O43" s="7">
        <v>33.859431999999998</v>
      </c>
      <c r="P43" s="7">
        <v>33.272613999999997</v>
      </c>
      <c r="Q43" s="7">
        <v>32.673940000000002</v>
      </c>
      <c r="R43" s="7">
        <v>33.019333000000003</v>
      </c>
      <c r="S43" s="3" t="s">
        <v>44</v>
      </c>
      <c r="T43" s="5">
        <v>34.69509</v>
      </c>
      <c r="U43" s="5">
        <v>33.508600000000001</v>
      </c>
      <c r="V43" s="5">
        <v>33.035812</v>
      </c>
      <c r="W43" s="5">
        <v>33.082382000000003</v>
      </c>
      <c r="X43" s="5">
        <v>33.494545000000002</v>
      </c>
      <c r="Z43" s="1" t="str">
        <f t="shared" si="62"/>
        <v>Ifnb1-Mm00439552_s1</v>
      </c>
      <c r="AA43" s="1">
        <f t="shared" si="63"/>
        <v>8.3284419875643772E-5</v>
      </c>
      <c r="AB43" s="1">
        <f t="shared" si="64"/>
        <v>5.74347053166212E-4</v>
      </c>
      <c r="AC43" s="1">
        <f t="shared" si="65"/>
        <v>1.7038167328543242E-4</v>
      </c>
      <c r="AD43" s="1">
        <f t="shared" si="66"/>
        <v>3.5701930590324656E-4</v>
      </c>
      <c r="AE43" s="1">
        <f t="shared" si="67"/>
        <v>4.1662887542104376E-4</v>
      </c>
      <c r="AG43" s="1">
        <f t="shared" si="68"/>
        <v>2.3208294599805281E-4</v>
      </c>
      <c r="AH43" s="1">
        <f t="shared" si="69"/>
        <v>3.1543562799577797E-4</v>
      </c>
      <c r="AI43" s="1">
        <f t="shared" si="70"/>
        <v>2.5434450008512982E-4</v>
      </c>
      <c r="AJ43" s="1">
        <f t="shared" si="71"/>
        <v>2.0967295202062227E-4</v>
      </c>
      <c r="AK43" s="1">
        <f t="shared" si="72"/>
        <v>2.0435853148879362E-4</v>
      </c>
      <c r="AM43" s="1">
        <f t="shared" si="73"/>
        <v>2.0375385486580806E-4</v>
      </c>
      <c r="AN43" s="1">
        <f t="shared" si="74"/>
        <v>1.4265789726353084E-4</v>
      </c>
      <c r="AO43" s="1">
        <f t="shared" si="75"/>
        <v>2.3419387356082903E-4</v>
      </c>
      <c r="AP43" s="1">
        <f t="shared" si="76"/>
        <v>3.1608405586752052E-4</v>
      </c>
      <c r="AQ43" s="1">
        <f t="shared" si="77"/>
        <v>2.5796274802953982E-4</v>
      </c>
      <c r="AS43" s="1">
        <f t="shared" si="78"/>
        <v>2.0944572625033182E-4</v>
      </c>
      <c r="AT43" s="1">
        <f t="shared" si="79"/>
        <v>1.7662438369769846E-4</v>
      </c>
      <c r="AU43" s="1">
        <f t="shared" si="80"/>
        <v>1.8061989365017786E-4</v>
      </c>
      <c r="AV43" s="1">
        <f t="shared" si="81"/>
        <v>3.2034611839451527E-4</v>
      </c>
      <c r="AW43" s="1">
        <f t="shared" si="82"/>
        <v>2.1175438908685058E-4</v>
      </c>
      <c r="AY43" s="1" t="str">
        <f t="shared" si="83"/>
        <v>Ifnb1-Mm00439552_s1</v>
      </c>
      <c r="AZ43" s="11">
        <f t="shared" si="84"/>
        <v>3.2033226553031572E-4</v>
      </c>
      <c r="BA43" s="11">
        <f t="shared" si="85"/>
        <v>2.4317891151767529E-4</v>
      </c>
      <c r="BB43" s="11">
        <f t="shared" si="86"/>
        <v>2.3093048591744567E-4</v>
      </c>
      <c r="BC43" s="11">
        <f t="shared" si="87"/>
        <v>2.1975810221591479E-4</v>
      </c>
      <c r="BE43" s="1">
        <f t="shared" si="88"/>
        <v>8.7698161209227756E-5</v>
      </c>
      <c r="BF43" s="1">
        <f t="shared" si="89"/>
        <v>2.0122742261521153E-5</v>
      </c>
      <c r="BG43" s="1">
        <f t="shared" si="90"/>
        <v>2.8742949180651524E-5</v>
      </c>
      <c r="BH43" s="1">
        <f t="shared" si="91"/>
        <v>2.6154034644389114E-5</v>
      </c>
      <c r="BK43" s="1" t="str">
        <f t="shared" si="92"/>
        <v>Ifnb1-Mm00439552_s1</v>
      </c>
      <c r="BL43" s="10">
        <f t="shared" si="93"/>
        <v>1</v>
      </c>
      <c r="BM43" s="10">
        <f t="shared" si="94"/>
        <v>0.75914585474269447</v>
      </c>
      <c r="BN43" s="10">
        <f t="shared" si="95"/>
        <v>0.72090922697136417</v>
      </c>
      <c r="BO43" s="10">
        <f t="shared" si="96"/>
        <v>0.68603174223521124</v>
      </c>
      <c r="BP43" s="10"/>
      <c r="BQ43" s="10">
        <f t="shared" si="97"/>
        <v>0.27377248765135132</v>
      </c>
      <c r="BR43" s="10">
        <f t="shared" si="98"/>
        <v>6.2818343410419794E-2</v>
      </c>
      <c r="BS43" s="10">
        <f t="shared" si="99"/>
        <v>8.9728548365451299E-2</v>
      </c>
      <c r="BT43" s="10">
        <f t="shared" si="100"/>
        <v>8.1646582185814623E-2</v>
      </c>
    </row>
    <row r="44" spans="1:209" s="9" customFormat="1" x14ac:dyDescent="0.25">
      <c r="A44" s="15" t="s">
        <v>45</v>
      </c>
      <c r="B44" s="9">
        <v>35.282310000000003</v>
      </c>
      <c r="C44" s="9">
        <v>33.055332</v>
      </c>
      <c r="D44" s="9">
        <v>34.044742999999997</v>
      </c>
      <c r="E44" s="9">
        <v>35.650604000000001</v>
      </c>
      <c r="F44" s="9">
        <v>34.598132999999997</v>
      </c>
      <c r="G44" s="15" t="s">
        <v>45</v>
      </c>
      <c r="H44" s="14">
        <v>33.707194999999999</v>
      </c>
      <c r="I44" s="14">
        <v>35.088943</v>
      </c>
      <c r="J44" s="14">
        <v>33.248820000000002</v>
      </c>
      <c r="K44" s="14" t="s">
        <v>1</v>
      </c>
      <c r="L44" s="14">
        <v>34.332756000000003</v>
      </c>
      <c r="M44" s="15" t="s">
        <v>45</v>
      </c>
      <c r="N44" s="16">
        <v>33.827109999999998</v>
      </c>
      <c r="O44" s="16">
        <v>32.239356999999998</v>
      </c>
      <c r="P44" s="16">
        <v>33.271988</v>
      </c>
      <c r="Q44" s="16">
        <v>32.750999999999998</v>
      </c>
      <c r="R44" s="16">
        <v>32.725025000000002</v>
      </c>
      <c r="S44" s="15" t="s">
        <v>45</v>
      </c>
      <c r="T44" s="14">
        <v>35.884438000000003</v>
      </c>
      <c r="U44" s="14">
        <v>33.647260000000003</v>
      </c>
      <c r="V44" s="14">
        <v>33.248314000000001</v>
      </c>
      <c r="W44" s="14">
        <v>34.036009999999997</v>
      </c>
      <c r="X44" s="14">
        <v>34.187370000000001</v>
      </c>
      <c r="Y44" s="2"/>
      <c r="Z44" s="1" t="str">
        <f t="shared" si="62"/>
        <v>Ifng-Mm01168134_m1</v>
      </c>
      <c r="AA44" s="1">
        <f t="shared" si="63"/>
        <v>6.4175678062588717E-5</v>
      </c>
      <c r="AB44" s="1">
        <f t="shared" si="64"/>
        <v>3.0416259776924526E-4</v>
      </c>
      <c r="AC44" s="1">
        <f t="shared" si="65"/>
        <v>1.7002621057425426E-4</v>
      </c>
      <c r="AD44" s="1">
        <f t="shared" si="66"/>
        <v>4.0582793766953959E-5</v>
      </c>
      <c r="AE44" s="1">
        <f t="shared" si="67"/>
        <v>8.7931185959375728E-5</v>
      </c>
      <c r="AF44" s="1"/>
      <c r="AG44" s="1">
        <f t="shared" si="68"/>
        <v>1.8944847333070893E-4</v>
      </c>
      <c r="AH44" s="1">
        <f t="shared" si="69"/>
        <v>6.722457431280271E-5</v>
      </c>
      <c r="AI44" s="1">
        <f t="shared" si="70"/>
        <v>2.2264325376904955E-4</v>
      </c>
      <c r="AJ44" s="1" t="e">
        <f t="shared" si="71"/>
        <v>#VALUE!</v>
      </c>
      <c r="AK44" s="1">
        <f t="shared" si="72"/>
        <v>1.1140519224737139E-4</v>
      </c>
      <c r="AL44" s="1"/>
      <c r="AM44" s="1">
        <f t="shared" si="73"/>
        <v>3.9737947396366883E-4</v>
      </c>
      <c r="AN44" s="1">
        <f t="shared" si="74"/>
        <v>4.3851755963632028E-4</v>
      </c>
      <c r="AO44" s="1">
        <f t="shared" si="75"/>
        <v>2.3429551470609573E-4</v>
      </c>
      <c r="AP44" s="1">
        <f t="shared" si="76"/>
        <v>2.9964374611743221E-4</v>
      </c>
      <c r="AQ44" s="1">
        <f t="shared" si="77"/>
        <v>3.1633884944036998E-4</v>
      </c>
      <c r="AR44" s="1"/>
      <c r="AS44" s="1">
        <f t="shared" si="78"/>
        <v>9.1842157997126009E-5</v>
      </c>
      <c r="AT44" s="1">
        <f t="shared" si="79"/>
        <v>1.604389607875613E-4</v>
      </c>
      <c r="AU44" s="1">
        <f t="shared" si="80"/>
        <v>1.5588204911598532E-4</v>
      </c>
      <c r="AV44" s="1">
        <f t="shared" si="81"/>
        <v>1.6540507606405816E-4</v>
      </c>
      <c r="AW44" s="1">
        <f t="shared" si="82"/>
        <v>1.3100000555802074E-4</v>
      </c>
      <c r="AX44" s="2"/>
      <c r="AY44" s="1" t="str">
        <f t="shared" si="83"/>
        <v>Ifng-Mm01168134_m1</v>
      </c>
      <c r="AZ44" s="11">
        <f t="shared" si="84"/>
        <v>1.3337569322648357E-4</v>
      </c>
      <c r="BA44" s="11" t="e">
        <f t="shared" si="85"/>
        <v>#VALUE!</v>
      </c>
      <c r="BB44" s="11">
        <f t="shared" si="86"/>
        <v>3.3723502877277742E-4</v>
      </c>
      <c r="BC44" s="11">
        <f t="shared" si="87"/>
        <v>1.4091364990455031E-4</v>
      </c>
      <c r="BD44" s="1"/>
      <c r="BE44" s="1">
        <f t="shared" si="88"/>
        <v>4.7945695695597894E-5</v>
      </c>
      <c r="BF44" s="1" t="e">
        <f t="shared" si="89"/>
        <v>#VALUE!</v>
      </c>
      <c r="BG44" s="1">
        <f t="shared" si="90"/>
        <v>3.6277957318525665E-5</v>
      </c>
      <c r="BH44" s="1">
        <f t="shared" si="91"/>
        <v>1.3622430689138461E-5</v>
      </c>
      <c r="BI44" s="2"/>
      <c r="BJ44" s="20"/>
      <c r="BK44" s="1" t="str">
        <f t="shared" si="92"/>
        <v>Ifng-Mm01168134_m1</v>
      </c>
      <c r="BL44" s="10">
        <f t="shared" si="93"/>
        <v>1</v>
      </c>
      <c r="BM44" s="10" t="e">
        <f t="shared" si="94"/>
        <v>#VALUE!</v>
      </c>
      <c r="BN44" s="10">
        <f t="shared" si="95"/>
        <v>2.528459426262347</v>
      </c>
      <c r="BO44" s="10">
        <f t="shared" si="96"/>
        <v>1.0565167197689209</v>
      </c>
      <c r="BP44" s="10"/>
      <c r="BQ44" s="10">
        <f t="shared" si="97"/>
        <v>0.35947851168189932</v>
      </c>
      <c r="BR44" s="10" t="e">
        <f t="shared" si="98"/>
        <v>#VALUE!</v>
      </c>
      <c r="BS44" s="10">
        <f t="shared" si="99"/>
        <v>0.27199826625772455</v>
      </c>
      <c r="BT44" s="10">
        <f t="shared" si="100"/>
        <v>0.10213578171253726</v>
      </c>
      <c r="BU44" s="20"/>
      <c r="BV44" s="20"/>
      <c r="BW44" s="20"/>
      <c r="BX44" s="20"/>
      <c r="BY44" s="20"/>
      <c r="BZ44" s="20"/>
      <c r="CA44" s="20"/>
      <c r="CB44" s="20"/>
      <c r="CC44" s="20"/>
      <c r="CD44" s="20"/>
      <c r="CE44" s="20"/>
      <c r="CF44" s="20"/>
      <c r="CG44" s="20"/>
      <c r="CH44" s="20"/>
      <c r="CI44" s="20"/>
      <c r="CJ44" s="20"/>
      <c r="CK44" s="20"/>
      <c r="CL44" s="20"/>
      <c r="CM44" s="20"/>
      <c r="CN44" s="20"/>
      <c r="CO44" s="20"/>
      <c r="CP44" s="20"/>
      <c r="CQ44" s="20"/>
      <c r="CR44" s="20"/>
      <c r="CS44" s="20"/>
      <c r="CT44" s="20"/>
      <c r="CU44" s="20"/>
      <c r="CV44" s="20"/>
      <c r="CW44" s="20"/>
      <c r="CX44" s="20"/>
      <c r="CY44" s="20"/>
      <c r="CZ44" s="20"/>
      <c r="DA44" s="20"/>
      <c r="DB44" s="20"/>
      <c r="DC44" s="20"/>
      <c r="DD44" s="20"/>
      <c r="DE44" s="20"/>
      <c r="DF44" s="20"/>
      <c r="DG44" s="20"/>
      <c r="DH44" s="20"/>
      <c r="DI44" s="20"/>
      <c r="DJ44" s="20"/>
      <c r="DK44" s="20"/>
      <c r="DL44" s="20"/>
      <c r="DM44" s="20"/>
      <c r="DN44" s="20"/>
      <c r="DO44" s="20"/>
      <c r="DP44" s="20"/>
      <c r="DQ44" s="20"/>
      <c r="DR44" s="20"/>
      <c r="DS44" s="20"/>
      <c r="DT44" s="20"/>
      <c r="DU44" s="20"/>
      <c r="DV44" s="20"/>
      <c r="DW44" s="20"/>
      <c r="DX44" s="20"/>
      <c r="DY44" s="20"/>
      <c r="DZ44" s="20"/>
      <c r="EA44" s="20"/>
      <c r="EB44" s="20"/>
      <c r="EC44" s="20"/>
      <c r="ED44" s="20"/>
      <c r="EE44" s="20"/>
      <c r="EF44" s="20"/>
      <c r="EG44" s="20"/>
      <c r="EH44" s="20"/>
      <c r="EI44" s="20"/>
      <c r="EJ44" s="20"/>
      <c r="EK44" s="20"/>
      <c r="EL44" s="20"/>
      <c r="EM44" s="20"/>
      <c r="EN44" s="20"/>
      <c r="EO44" s="20"/>
      <c r="EP44" s="20"/>
      <c r="EQ44" s="20"/>
      <c r="ER44" s="20"/>
      <c r="ES44" s="20"/>
      <c r="ET44" s="20"/>
      <c r="EU44" s="20"/>
      <c r="EV44" s="20"/>
      <c r="EW44" s="20"/>
      <c r="EX44" s="20"/>
      <c r="EY44" s="20"/>
      <c r="EZ44" s="20"/>
      <c r="FA44" s="20"/>
      <c r="FB44" s="20"/>
      <c r="FC44" s="20"/>
      <c r="FD44" s="20"/>
      <c r="FE44" s="20"/>
      <c r="FF44" s="20"/>
      <c r="FG44" s="20"/>
      <c r="FH44" s="20"/>
      <c r="FI44" s="20"/>
      <c r="FJ44" s="20"/>
      <c r="FK44" s="20"/>
      <c r="FL44" s="20"/>
      <c r="FM44" s="20"/>
      <c r="FN44" s="20"/>
      <c r="FO44" s="20"/>
      <c r="FP44" s="20"/>
      <c r="FQ44" s="20"/>
      <c r="FR44" s="20"/>
      <c r="FS44" s="20"/>
      <c r="FT44" s="20"/>
      <c r="FU44" s="20"/>
      <c r="FV44" s="20"/>
      <c r="FW44" s="20"/>
      <c r="FX44" s="20"/>
      <c r="FY44" s="20"/>
      <c r="FZ44" s="20"/>
      <c r="GA44" s="20"/>
      <c r="GB44" s="20"/>
      <c r="GC44" s="20"/>
      <c r="GD44" s="20"/>
      <c r="GE44" s="20"/>
      <c r="GF44" s="20"/>
      <c r="GG44" s="20"/>
      <c r="GH44" s="20"/>
      <c r="GI44" s="20"/>
      <c r="GJ44" s="20"/>
      <c r="GK44" s="20"/>
      <c r="GL44" s="20"/>
      <c r="GM44" s="20"/>
      <c r="GN44" s="20"/>
      <c r="GO44" s="20"/>
      <c r="GP44" s="20"/>
      <c r="GQ44" s="20"/>
      <c r="GR44" s="20"/>
      <c r="GS44" s="20"/>
      <c r="GT44" s="20"/>
      <c r="GU44" s="20"/>
      <c r="GV44" s="20"/>
      <c r="GW44" s="20"/>
      <c r="GX44" s="20"/>
      <c r="GY44" s="20"/>
      <c r="GZ44" s="20"/>
      <c r="HA44" s="20"/>
    </row>
    <row r="45" spans="1:209" x14ac:dyDescent="0.25">
      <c r="A45" s="3" t="s">
        <v>3</v>
      </c>
      <c r="B45" s="1">
        <v>27.994339</v>
      </c>
      <c r="C45" s="1">
        <v>29.386208</v>
      </c>
      <c r="D45" s="1">
        <v>29.487148000000001</v>
      </c>
      <c r="E45" s="1">
        <v>28.156044000000001</v>
      </c>
      <c r="F45" s="1">
        <v>28.237435999999999</v>
      </c>
      <c r="G45" s="3" t="s">
        <v>3</v>
      </c>
      <c r="H45" s="5">
        <v>29.319485</v>
      </c>
      <c r="I45" s="5">
        <v>28.433119000000001</v>
      </c>
      <c r="J45" s="5">
        <v>28.243874000000002</v>
      </c>
      <c r="K45" s="5">
        <v>29.464120000000001</v>
      </c>
      <c r="L45" s="5">
        <v>26.894016000000001</v>
      </c>
      <c r="M45" s="3" t="s">
        <v>3</v>
      </c>
      <c r="N45" s="7">
        <v>29.690338000000001</v>
      </c>
      <c r="O45" s="7">
        <v>27.381482999999999</v>
      </c>
      <c r="P45" s="7">
        <v>28.127272000000001</v>
      </c>
      <c r="Q45" s="7">
        <v>27.537220000000001</v>
      </c>
      <c r="R45" s="7">
        <v>27.476925000000001</v>
      </c>
      <c r="S45" s="3" t="s">
        <v>3</v>
      </c>
      <c r="T45" s="5">
        <v>29.937297999999998</v>
      </c>
      <c r="U45" s="5">
        <v>27.686052</v>
      </c>
      <c r="V45" s="5">
        <v>26.610592</v>
      </c>
      <c r="W45" s="5">
        <v>27.577279999999998</v>
      </c>
      <c r="X45" s="5">
        <v>27.838139999999999</v>
      </c>
      <c r="Z45" s="1" t="str">
        <f t="shared" si="62"/>
        <v>Cxcl10-Mm00445235_m1</v>
      </c>
      <c r="AA45" s="1">
        <f t="shared" si="63"/>
        <v>1.0029247399454556E-2</v>
      </c>
      <c r="AB45" s="1">
        <f t="shared" si="64"/>
        <v>3.8692090110619367E-3</v>
      </c>
      <c r="AC45" s="1">
        <f t="shared" si="65"/>
        <v>4.0039503065174877E-3</v>
      </c>
      <c r="AD45" s="1">
        <f t="shared" si="66"/>
        <v>7.3186218068300819E-3</v>
      </c>
      <c r="AE45" s="1">
        <f t="shared" si="67"/>
        <v>7.2260925734446563E-3</v>
      </c>
      <c r="AG45" s="1">
        <f t="shared" si="68"/>
        <v>3.965732643257701E-3</v>
      </c>
      <c r="AH45" s="1">
        <f t="shared" si="69"/>
        <v>6.7784552094705373E-3</v>
      </c>
      <c r="AI45" s="1">
        <f t="shared" si="70"/>
        <v>7.1490512912868679E-3</v>
      </c>
      <c r="AJ45" s="1">
        <f t="shared" si="71"/>
        <v>4.6712953663311995E-3</v>
      </c>
      <c r="AK45" s="1">
        <f t="shared" si="72"/>
        <v>1.9328106161917543E-2</v>
      </c>
      <c r="AM45" s="1">
        <f t="shared" si="73"/>
        <v>6.9903333691162589E-3</v>
      </c>
      <c r="AN45" s="1">
        <f t="shared" si="74"/>
        <v>1.2716066128151885E-2</v>
      </c>
      <c r="AO45" s="1">
        <f t="shared" si="75"/>
        <v>8.2885356511311712E-3</v>
      </c>
      <c r="AP45" s="1">
        <f t="shared" si="76"/>
        <v>1.1120117820553287E-2</v>
      </c>
      <c r="AQ45" s="1">
        <f t="shared" si="77"/>
        <v>1.2022313563433378E-2</v>
      </c>
      <c r="AS45" s="1">
        <f t="shared" si="78"/>
        <v>5.666431044061053E-3</v>
      </c>
      <c r="AT45" s="1">
        <f t="shared" si="79"/>
        <v>9.9956780299486677E-3</v>
      </c>
      <c r="AU45" s="1">
        <f t="shared" si="80"/>
        <v>1.5522066187214594E-2</v>
      </c>
      <c r="AV45" s="1">
        <f t="shared" si="81"/>
        <v>1.4548569640059494E-2</v>
      </c>
      <c r="AW45" s="1">
        <f t="shared" si="82"/>
        <v>1.0680214951487358E-2</v>
      </c>
      <c r="AY45" s="1" t="str">
        <f t="shared" si="83"/>
        <v>Cxcl10-Mm00445235_m1</v>
      </c>
      <c r="AZ45" s="11">
        <f t="shared" si="84"/>
        <v>6.4894242194617436E-3</v>
      </c>
      <c r="BA45" s="11">
        <f t="shared" si="85"/>
        <v>8.3785281344527698E-3</v>
      </c>
      <c r="BB45" s="11">
        <f t="shared" si="86"/>
        <v>1.0227473306477195E-2</v>
      </c>
      <c r="BC45" s="11">
        <f t="shared" si="87"/>
        <v>1.1282591970554234E-2</v>
      </c>
      <c r="BE45" s="1">
        <f t="shared" si="88"/>
        <v>1.1576637110691488E-3</v>
      </c>
      <c r="BF45" s="1">
        <f t="shared" si="89"/>
        <v>2.8034036856723608E-3</v>
      </c>
      <c r="BG45" s="1">
        <f t="shared" si="90"/>
        <v>1.1056652796838512E-3</v>
      </c>
      <c r="BH45" s="1">
        <f t="shared" si="91"/>
        <v>1.7635195049577482E-3</v>
      </c>
      <c r="BK45" s="1" t="str">
        <f t="shared" si="92"/>
        <v>Cxcl10-Mm00445235_m1</v>
      </c>
      <c r="BL45" s="10">
        <f t="shared" si="93"/>
        <v>1</v>
      </c>
      <c r="BM45" s="10">
        <f t="shared" si="94"/>
        <v>1.2911050119555469</v>
      </c>
      <c r="BN45" s="10">
        <f t="shared" si="95"/>
        <v>1.5760216870712604</v>
      </c>
      <c r="BO45" s="10">
        <f t="shared" si="96"/>
        <v>1.7386121771355014</v>
      </c>
      <c r="BP45" s="10"/>
      <c r="BQ45" s="10">
        <f t="shared" si="97"/>
        <v>0.17839236146672649</v>
      </c>
      <c r="BR45" s="10">
        <f t="shared" si="98"/>
        <v>0.43199575044962696</v>
      </c>
      <c r="BS45" s="10">
        <f t="shared" si="99"/>
        <v>0.17037956562740464</v>
      </c>
      <c r="BT45" s="10">
        <f t="shared" si="100"/>
        <v>0.27175284668075234</v>
      </c>
    </row>
    <row r="46" spans="1:209" x14ac:dyDescent="0.25">
      <c r="A46" s="3" t="s">
        <v>2</v>
      </c>
      <c r="B46" s="1">
        <v>32.529229999999998</v>
      </c>
      <c r="C46" s="1">
        <v>35.164920000000002</v>
      </c>
      <c r="D46" s="1">
        <v>33.810707000000001</v>
      </c>
      <c r="E46" s="1">
        <v>31.562484999999999</v>
      </c>
      <c r="F46" s="1">
        <v>33.88212</v>
      </c>
      <c r="G46" s="3" t="s">
        <v>2</v>
      </c>
      <c r="H46" s="5">
        <v>32.689137000000002</v>
      </c>
      <c r="I46" s="5">
        <v>32.979039999999998</v>
      </c>
      <c r="J46" s="5">
        <v>32.384785000000001</v>
      </c>
      <c r="K46" s="5">
        <v>33.924563999999997</v>
      </c>
      <c r="L46" s="5">
        <v>33.780642999999998</v>
      </c>
      <c r="M46" s="3" t="s">
        <v>2</v>
      </c>
      <c r="N46" s="7">
        <v>33.973391999999997</v>
      </c>
      <c r="O46" s="7">
        <v>29.804811000000001</v>
      </c>
      <c r="P46" s="7">
        <v>32.365760000000002</v>
      </c>
      <c r="Q46" s="7">
        <v>30.368378</v>
      </c>
      <c r="R46" s="7">
        <v>32.597859999999997</v>
      </c>
      <c r="S46" s="3" t="s">
        <v>2</v>
      </c>
      <c r="T46" s="5">
        <v>32.962147000000002</v>
      </c>
      <c r="U46" s="5">
        <v>31.769672</v>
      </c>
      <c r="V46" s="5">
        <v>31.741963999999999</v>
      </c>
      <c r="W46" s="5">
        <v>34.640625</v>
      </c>
      <c r="X46" s="5">
        <v>33.069167999999998</v>
      </c>
      <c r="Z46" s="1" t="str">
        <f t="shared" si="62"/>
        <v>Il12a-Mm00434165_m1</v>
      </c>
      <c r="AA46" s="1">
        <f t="shared" si="63"/>
        <v>4.3264344338672759E-4</v>
      </c>
      <c r="AB46" s="1">
        <f t="shared" si="64"/>
        <v>7.0478482126012479E-5</v>
      </c>
      <c r="AC46" s="1">
        <f t="shared" si="65"/>
        <v>1.9997132845850252E-4</v>
      </c>
      <c r="AD46" s="1">
        <f t="shared" si="66"/>
        <v>6.9022134539709317E-4</v>
      </c>
      <c r="AE46" s="1">
        <f t="shared" si="67"/>
        <v>1.4443894943750332E-4</v>
      </c>
      <c r="AG46" s="1">
        <f t="shared" si="68"/>
        <v>3.836693490033901E-4</v>
      </c>
      <c r="AH46" s="1">
        <f t="shared" si="69"/>
        <v>2.9018312394297699E-4</v>
      </c>
      <c r="AI46" s="1">
        <f t="shared" si="70"/>
        <v>4.0523784071114775E-4</v>
      </c>
      <c r="AJ46" s="1">
        <f t="shared" si="71"/>
        <v>2.1218266051924734E-4</v>
      </c>
      <c r="AK46" s="1">
        <f t="shared" si="72"/>
        <v>1.6334581285464396E-4</v>
      </c>
      <c r="AM46" s="1">
        <f t="shared" si="73"/>
        <v>3.5906259122086529E-4</v>
      </c>
      <c r="AN46" s="1">
        <f t="shared" si="74"/>
        <v>2.3706004385354853E-3</v>
      </c>
      <c r="AO46" s="1">
        <f t="shared" si="75"/>
        <v>4.3910237445172177E-4</v>
      </c>
      <c r="AP46" s="1">
        <f t="shared" si="76"/>
        <v>1.5625931216680185E-3</v>
      </c>
      <c r="AQ46" s="1">
        <f t="shared" si="77"/>
        <v>3.454880339663108E-4</v>
      </c>
      <c r="AS46" s="1">
        <f t="shared" si="78"/>
        <v>6.9620850879885865E-4</v>
      </c>
      <c r="AT46" s="1">
        <f t="shared" si="79"/>
        <v>5.8954932676147354E-4</v>
      </c>
      <c r="AU46" s="1">
        <f t="shared" si="80"/>
        <v>4.4284591208636003E-4</v>
      </c>
      <c r="AV46" s="1">
        <f t="shared" si="81"/>
        <v>1.0877812847524816E-4</v>
      </c>
      <c r="AW46" s="1">
        <f t="shared" si="82"/>
        <v>2.8436992097137688E-4</v>
      </c>
      <c r="AY46" s="1" t="str">
        <f t="shared" si="83"/>
        <v>Il12a-Mm00434165_m1</v>
      </c>
      <c r="AZ46" s="11">
        <f t="shared" si="84"/>
        <v>3.0755070976116783E-4</v>
      </c>
      <c r="BA46" s="11">
        <f t="shared" si="85"/>
        <v>2.9092375740628125E-4</v>
      </c>
      <c r="BB46" s="11">
        <f t="shared" si="86"/>
        <v>1.0153693119684803E-3</v>
      </c>
      <c r="BC46" s="11">
        <f t="shared" si="87"/>
        <v>4.2435035941866349E-4</v>
      </c>
      <c r="BE46" s="1">
        <f t="shared" si="88"/>
        <v>1.1324023537090563E-4</v>
      </c>
      <c r="BF46" s="1">
        <f t="shared" si="89"/>
        <v>4.6982068502488551E-5</v>
      </c>
      <c r="BG46" s="1">
        <f t="shared" si="90"/>
        <v>4.0912518413741049E-4</v>
      </c>
      <c r="BH46" s="1">
        <f t="shared" si="91"/>
        <v>1.0505236640707759E-4</v>
      </c>
      <c r="BK46" s="1" t="str">
        <f t="shared" si="92"/>
        <v>Il12a-Mm00434165_m1</v>
      </c>
      <c r="BL46" s="10">
        <f t="shared" si="93"/>
        <v>1</v>
      </c>
      <c r="BM46" s="10">
        <f t="shared" si="94"/>
        <v>0.94593752565943212</v>
      </c>
      <c r="BN46" s="10">
        <f t="shared" si="95"/>
        <v>3.30146957799895</v>
      </c>
      <c r="BO46" s="10">
        <f t="shared" si="96"/>
        <v>1.3797736306581696</v>
      </c>
      <c r="BP46" s="10"/>
      <c r="BQ46" s="10">
        <f t="shared" si="97"/>
        <v>0.36820020821556121</v>
      </c>
      <c r="BR46" s="10">
        <f t="shared" si="98"/>
        <v>0.15276202268878858</v>
      </c>
      <c r="BS46" s="10">
        <f t="shared" si="99"/>
        <v>1.3302690293094155</v>
      </c>
      <c r="BT46" s="10">
        <f t="shared" si="100"/>
        <v>0.34157738243770358</v>
      </c>
    </row>
    <row r="47" spans="1:209" x14ac:dyDescent="0.25">
      <c r="A47" s="3" t="s">
        <v>46</v>
      </c>
      <c r="B47" s="1">
        <v>25.719373999999998</v>
      </c>
      <c r="C47" s="1">
        <v>25.567019999999999</v>
      </c>
      <c r="D47" s="1">
        <v>25.553988</v>
      </c>
      <c r="E47" s="1">
        <v>24.757372</v>
      </c>
      <c r="F47" s="1">
        <v>25.017600000000002</v>
      </c>
      <c r="G47" s="3" t="s">
        <v>46</v>
      </c>
      <c r="H47" s="5">
        <v>25.961903</v>
      </c>
      <c r="I47" s="5">
        <v>25.847857000000001</v>
      </c>
      <c r="J47" s="5">
        <v>24.90889</v>
      </c>
      <c r="K47" s="5">
        <v>25.969711</v>
      </c>
      <c r="L47" s="5">
        <v>25.42632</v>
      </c>
      <c r="M47" s="3" t="s">
        <v>46</v>
      </c>
      <c r="N47" s="7">
        <v>26.399729000000001</v>
      </c>
      <c r="O47" s="7">
        <v>25.54533</v>
      </c>
      <c r="P47" s="7">
        <v>25.271560000000001</v>
      </c>
      <c r="Q47" s="7">
        <v>24.556671000000001</v>
      </c>
      <c r="R47" s="7">
        <v>24.896341</v>
      </c>
      <c r="S47" s="3" t="s">
        <v>46</v>
      </c>
      <c r="T47" s="5">
        <v>26.898949000000002</v>
      </c>
      <c r="U47" s="5">
        <v>25.017502</v>
      </c>
      <c r="V47" s="5">
        <v>24.828232</v>
      </c>
      <c r="W47" s="5">
        <v>25.459318</v>
      </c>
      <c r="X47" s="5">
        <v>25.094073999999999</v>
      </c>
      <c r="Z47" s="1" t="str">
        <f t="shared" si="62"/>
        <v>Serpinf1-Mm00441270_m1</v>
      </c>
      <c r="AA47" s="1">
        <f t="shared" si="63"/>
        <v>4.8540142685140841E-2</v>
      </c>
      <c r="AB47" s="1">
        <f t="shared" si="64"/>
        <v>5.4615050255523767E-2</v>
      </c>
      <c r="AC47" s="1">
        <f t="shared" si="65"/>
        <v>6.1162864437364919E-2</v>
      </c>
      <c r="AD47" s="1">
        <f t="shared" si="66"/>
        <v>7.7184753726638883E-2</v>
      </c>
      <c r="AE47" s="1">
        <f t="shared" si="67"/>
        <v>6.7324128171904821E-2</v>
      </c>
      <c r="AG47" s="1">
        <f t="shared" si="68"/>
        <v>4.0649604739253185E-2</v>
      </c>
      <c r="AH47" s="1">
        <f t="shared" si="69"/>
        <v>4.0679175258347168E-2</v>
      </c>
      <c r="AI47" s="1">
        <f t="shared" si="70"/>
        <v>7.2140414280008461E-2</v>
      </c>
      <c r="AJ47" s="1">
        <f t="shared" si="71"/>
        <v>5.2645257558567721E-2</v>
      </c>
      <c r="AK47" s="1">
        <f t="shared" si="72"/>
        <v>5.3457645031658764E-2</v>
      </c>
      <c r="AM47" s="1">
        <f t="shared" si="73"/>
        <v>6.8402173338265287E-2</v>
      </c>
      <c r="AN47" s="1">
        <f t="shared" si="74"/>
        <v>4.5403560108112431E-2</v>
      </c>
      <c r="AO47" s="1">
        <f t="shared" si="75"/>
        <v>5.999744838741225E-2</v>
      </c>
      <c r="AP47" s="1">
        <f t="shared" si="76"/>
        <v>8.7769584270176546E-2</v>
      </c>
      <c r="AQ47" s="1">
        <f t="shared" si="77"/>
        <v>7.1915290859895356E-2</v>
      </c>
      <c r="AS47" s="1">
        <f t="shared" si="78"/>
        <v>4.6552584213415973E-2</v>
      </c>
      <c r="AT47" s="1">
        <f t="shared" si="79"/>
        <v>6.3551507017952119E-2</v>
      </c>
      <c r="AU47" s="1">
        <f t="shared" si="80"/>
        <v>5.3394110266920813E-2</v>
      </c>
      <c r="AV47" s="1">
        <f t="shared" si="81"/>
        <v>6.3152476936604196E-2</v>
      </c>
      <c r="AW47" s="1">
        <f t="shared" si="82"/>
        <v>7.155272360553605E-2</v>
      </c>
      <c r="AY47" s="1" t="str">
        <f t="shared" si="83"/>
        <v>Serpinf1-Mm00441270_m1</v>
      </c>
      <c r="AZ47" s="11">
        <f t="shared" si="84"/>
        <v>6.1765387855314643E-2</v>
      </c>
      <c r="BA47" s="11">
        <f t="shared" si="85"/>
        <v>5.1914419373567056E-2</v>
      </c>
      <c r="BB47" s="11">
        <f t="shared" si="86"/>
        <v>6.6697611392772374E-2</v>
      </c>
      <c r="BC47" s="11">
        <f t="shared" si="87"/>
        <v>5.964068040808583E-2</v>
      </c>
      <c r="BE47" s="1">
        <f t="shared" si="88"/>
        <v>4.9752080853588971E-3</v>
      </c>
      <c r="BF47" s="1">
        <f t="shared" si="89"/>
        <v>5.7668591924629198E-3</v>
      </c>
      <c r="BG47" s="1">
        <f t="shared" si="90"/>
        <v>6.9731146405528147E-3</v>
      </c>
      <c r="BH47" s="1">
        <f t="shared" si="91"/>
        <v>4.3579923892630617E-3</v>
      </c>
      <c r="BK47" s="1" t="str">
        <f t="shared" si="92"/>
        <v>Serpinf1-Mm00441270_m1</v>
      </c>
      <c r="BL47" s="10">
        <f t="shared" si="93"/>
        <v>1</v>
      </c>
      <c r="BM47" s="10">
        <f t="shared" si="94"/>
        <v>0.84050989034791668</v>
      </c>
      <c r="BN47" s="10">
        <f t="shared" si="95"/>
        <v>1.0798541660421765</v>
      </c>
      <c r="BO47" s="10">
        <f t="shared" si="96"/>
        <v>0.9656003544864652</v>
      </c>
      <c r="BP47" s="10"/>
      <c r="BQ47" s="10">
        <f t="shared" si="97"/>
        <v>8.0550098657411764E-2</v>
      </c>
      <c r="BR47" s="10">
        <f t="shared" si="98"/>
        <v>9.3367165538922561E-2</v>
      </c>
      <c r="BS47" s="10">
        <f t="shared" si="99"/>
        <v>0.11289680001503963</v>
      </c>
      <c r="BT47" s="10">
        <f t="shared" si="100"/>
        <v>7.0557192961722415E-2</v>
      </c>
    </row>
    <row r="48" spans="1:209" x14ac:dyDescent="0.25">
      <c r="A48" s="3" t="s">
        <v>47</v>
      </c>
      <c r="B48" s="1">
        <v>27.975386</v>
      </c>
      <c r="C48" s="1">
        <v>27.591452</v>
      </c>
      <c r="D48" s="1">
        <v>27.660737999999998</v>
      </c>
      <c r="E48" s="1">
        <v>26.69877</v>
      </c>
      <c r="F48" s="1">
        <v>26.922888</v>
      </c>
      <c r="G48" s="3" t="s">
        <v>47</v>
      </c>
      <c r="H48" s="5">
        <v>27.468119000000002</v>
      </c>
      <c r="I48" s="5">
        <v>27.096298000000001</v>
      </c>
      <c r="J48" s="5">
        <v>26.001557999999999</v>
      </c>
      <c r="K48" s="5">
        <v>28.442162</v>
      </c>
      <c r="L48" s="5">
        <v>26.781673000000001</v>
      </c>
      <c r="M48" s="3" t="s">
        <v>47</v>
      </c>
      <c r="N48" s="7">
        <v>28.12229</v>
      </c>
      <c r="O48" s="7">
        <v>26.636766000000001</v>
      </c>
      <c r="P48" s="7">
        <v>27.512896999999999</v>
      </c>
      <c r="Q48" s="7">
        <v>26.415254999999998</v>
      </c>
      <c r="R48" s="7">
        <v>26.736592999999999</v>
      </c>
      <c r="S48" s="3" t="s">
        <v>47</v>
      </c>
      <c r="T48" s="5">
        <v>28.877153</v>
      </c>
      <c r="U48" s="5">
        <v>26.615942</v>
      </c>
      <c r="V48" s="5">
        <v>26.949503</v>
      </c>
      <c r="W48" s="5">
        <v>27.039473999999998</v>
      </c>
      <c r="X48" s="5">
        <v>27.021301000000001</v>
      </c>
      <c r="Z48" s="1" t="str">
        <f t="shared" si="62"/>
        <v>Pf4-Mm00451315_g1</v>
      </c>
      <c r="AA48" s="1">
        <f t="shared" si="63"/>
        <v>1.0161873072844843E-2</v>
      </c>
      <c r="AB48" s="1">
        <f t="shared" si="64"/>
        <v>1.3424483376241147E-2</v>
      </c>
      <c r="AC48" s="1">
        <f t="shared" si="65"/>
        <v>1.4200148076321065E-2</v>
      </c>
      <c r="AD48" s="1">
        <f t="shared" si="66"/>
        <v>2.0096132766849274E-2</v>
      </c>
      <c r="AE48" s="1">
        <f t="shared" si="67"/>
        <v>1.7973054852683093E-2</v>
      </c>
      <c r="AG48" s="1">
        <f t="shared" si="68"/>
        <v>1.4310016387138828E-2</v>
      </c>
      <c r="AH48" s="1">
        <f t="shared" si="69"/>
        <v>1.7121978623604532E-2</v>
      </c>
      <c r="AI48" s="1">
        <f t="shared" si="70"/>
        <v>3.3826167004163403E-2</v>
      </c>
      <c r="AJ48" s="1">
        <f t="shared" si="71"/>
        <v>9.4858737657429748E-3</v>
      </c>
      <c r="AK48" s="1">
        <f t="shared" si="72"/>
        <v>2.0893342093327643E-2</v>
      </c>
      <c r="AM48" s="1">
        <f t="shared" si="73"/>
        <v>2.0726566797950135E-2</v>
      </c>
      <c r="AN48" s="1">
        <f t="shared" si="74"/>
        <v>2.130761951144345E-2</v>
      </c>
      <c r="AO48" s="1">
        <f t="shared" si="75"/>
        <v>1.2688874833680542E-2</v>
      </c>
      <c r="AP48" s="1">
        <f t="shared" si="76"/>
        <v>2.4202181181711972E-2</v>
      </c>
      <c r="AQ48" s="1">
        <f t="shared" si="77"/>
        <v>2.0083998936570958E-2</v>
      </c>
      <c r="AS48" s="1">
        <f t="shared" si="78"/>
        <v>1.1815308152919785E-2</v>
      </c>
      <c r="AT48" s="1">
        <f t="shared" si="79"/>
        <v>2.0986860091440681E-2</v>
      </c>
      <c r="AU48" s="1">
        <f t="shared" si="80"/>
        <v>1.2272333652945059E-2</v>
      </c>
      <c r="AV48" s="1">
        <f t="shared" si="81"/>
        <v>2.1121075795932268E-2</v>
      </c>
      <c r="AW48" s="1">
        <f t="shared" si="82"/>
        <v>1.8813648861507333E-2</v>
      </c>
      <c r="AY48" s="1" t="str">
        <f t="shared" si="83"/>
        <v>Pf4-Mm00451315_g1</v>
      </c>
      <c r="AZ48" s="11">
        <f t="shared" si="84"/>
        <v>1.5171138428987884E-2</v>
      </c>
      <c r="BA48" s="11">
        <f t="shared" si="85"/>
        <v>1.9127475574795477E-2</v>
      </c>
      <c r="BB48" s="11">
        <f t="shared" si="86"/>
        <v>1.9801848252271409E-2</v>
      </c>
      <c r="BC48" s="11">
        <f t="shared" si="87"/>
        <v>1.7001845310949025E-2</v>
      </c>
      <c r="BE48" s="1">
        <f t="shared" si="88"/>
        <v>1.7491808142649592E-3</v>
      </c>
      <c r="BF48" s="1">
        <f t="shared" si="89"/>
        <v>4.119224628418224E-3</v>
      </c>
      <c r="BG48" s="1">
        <f t="shared" si="90"/>
        <v>1.9125817789812365E-3</v>
      </c>
      <c r="BH48" s="1">
        <f t="shared" si="91"/>
        <v>2.0663915760303158E-3</v>
      </c>
      <c r="BK48" s="1" t="str">
        <f t="shared" si="92"/>
        <v>Pf4-Mm00451315_g1</v>
      </c>
      <c r="BL48" s="10">
        <f t="shared" si="93"/>
        <v>1</v>
      </c>
      <c r="BM48" s="10">
        <f t="shared" si="94"/>
        <v>1.260780505321085</v>
      </c>
      <c r="BN48" s="10">
        <f t="shared" si="95"/>
        <v>1.3052315318958205</v>
      </c>
      <c r="BO48" s="10">
        <f t="shared" si="96"/>
        <v>1.1206703696317979</v>
      </c>
      <c r="BP48" s="10"/>
      <c r="BQ48" s="10">
        <f t="shared" si="97"/>
        <v>0.1152966089164907</v>
      </c>
      <c r="BR48" s="10">
        <f t="shared" si="98"/>
        <v>0.27151717372425499</v>
      </c>
      <c r="BS48" s="10">
        <f t="shared" si="99"/>
        <v>0.12606712330347059</v>
      </c>
      <c r="BT48" s="10">
        <f t="shared" si="100"/>
        <v>0.13620543940736896</v>
      </c>
    </row>
    <row r="49" spans="1:209" s="9" customFormat="1" x14ac:dyDescent="0.25">
      <c r="A49" s="15" t="s">
        <v>48</v>
      </c>
      <c r="B49" s="9">
        <v>25.127254000000001</v>
      </c>
      <c r="C49" s="9">
        <v>25.109103999999999</v>
      </c>
      <c r="D49" s="9">
        <v>25.167636999999999</v>
      </c>
      <c r="E49" s="9">
        <v>24.644997</v>
      </c>
      <c r="F49" s="9">
        <v>24.689641999999999</v>
      </c>
      <c r="G49" s="15" t="s">
        <v>48</v>
      </c>
      <c r="H49" s="14">
        <v>25.353207000000001</v>
      </c>
      <c r="I49" s="14">
        <v>25.159942999999998</v>
      </c>
      <c r="J49" s="14">
        <v>24.792513</v>
      </c>
      <c r="K49" s="14">
        <v>25.448710999999999</v>
      </c>
      <c r="L49" s="14">
        <v>24.838035999999999</v>
      </c>
      <c r="M49" s="15" t="s">
        <v>48</v>
      </c>
      <c r="N49" s="16">
        <v>26.349271999999999</v>
      </c>
      <c r="O49" s="16">
        <v>25.39668</v>
      </c>
      <c r="P49" s="16">
        <v>24.957961999999998</v>
      </c>
      <c r="Q49" s="16">
        <v>24.918526</v>
      </c>
      <c r="R49" s="16">
        <v>25.005420000000001</v>
      </c>
      <c r="S49" s="15" t="s">
        <v>48</v>
      </c>
      <c r="T49" s="14">
        <v>25.946770000000001</v>
      </c>
      <c r="U49" s="14">
        <v>25.044395000000002</v>
      </c>
      <c r="V49" s="14">
        <v>24.453056</v>
      </c>
      <c r="W49" s="14">
        <v>24.915458999999998</v>
      </c>
      <c r="X49" s="14">
        <v>24.923825999999998</v>
      </c>
      <c r="Y49" s="2"/>
      <c r="Z49" s="1" t="str">
        <f t="shared" si="62"/>
        <v>Vash1-Mm00616592_m1</v>
      </c>
      <c r="AA49" s="1">
        <f t="shared" si="63"/>
        <v>7.317233763508571E-2</v>
      </c>
      <c r="AB49" s="1">
        <f t="shared" si="64"/>
        <v>7.5016843986440596E-2</v>
      </c>
      <c r="AC49" s="1">
        <f t="shared" si="65"/>
        <v>7.9944953889862017E-2</v>
      </c>
      <c r="AD49" s="1">
        <f t="shared" si="66"/>
        <v>8.3437209033934173E-2</v>
      </c>
      <c r="AE49" s="1">
        <f t="shared" si="67"/>
        <v>8.4507632194370047E-2</v>
      </c>
      <c r="AF49" s="1"/>
      <c r="AG49" s="1">
        <f t="shared" si="68"/>
        <v>6.1985781534303994E-2</v>
      </c>
      <c r="AH49" s="1">
        <f t="shared" si="69"/>
        <v>6.5532221085633599E-2</v>
      </c>
      <c r="AI49" s="1">
        <f t="shared" si="70"/>
        <v>7.8200872721738909E-2</v>
      </c>
      <c r="AJ49" s="1">
        <f t="shared" si="71"/>
        <v>7.5543287832916708E-2</v>
      </c>
      <c r="AK49" s="1">
        <f t="shared" si="72"/>
        <v>8.037129255683656E-2</v>
      </c>
      <c r="AL49" s="1"/>
      <c r="AM49" s="1">
        <f t="shared" si="73"/>
        <v>7.0836806069951158E-2</v>
      </c>
      <c r="AN49" s="1">
        <f t="shared" si="74"/>
        <v>5.0331284742649918E-2</v>
      </c>
      <c r="AO49" s="1">
        <f t="shared" si="75"/>
        <v>7.4565028018239388E-2</v>
      </c>
      <c r="AP49" s="1">
        <f t="shared" si="76"/>
        <v>6.8299076618402232E-2</v>
      </c>
      <c r="AQ49" s="1">
        <f t="shared" si="77"/>
        <v>6.6678403123292915E-2</v>
      </c>
      <c r="AR49" s="1"/>
      <c r="AS49" s="1">
        <f t="shared" si="78"/>
        <v>9.0069600127346619E-2</v>
      </c>
      <c r="AT49" s="1">
        <f t="shared" si="79"/>
        <v>6.2377828773487548E-2</v>
      </c>
      <c r="AU49" s="1">
        <f t="shared" si="80"/>
        <v>6.9252041991186453E-2</v>
      </c>
      <c r="AV49" s="1">
        <f t="shared" si="81"/>
        <v>9.2067905087496002E-2</v>
      </c>
      <c r="AW49" s="1">
        <f t="shared" si="82"/>
        <v>8.0514838146469356E-2</v>
      </c>
      <c r="AX49" s="2"/>
      <c r="AY49" s="1" t="str">
        <f t="shared" si="83"/>
        <v>Vash1-Mm00616592_m1</v>
      </c>
      <c r="AZ49" s="11">
        <f t="shared" si="84"/>
        <v>7.9215795347938517E-2</v>
      </c>
      <c r="BA49" s="11">
        <f t="shared" si="85"/>
        <v>7.2326691146285954E-2</v>
      </c>
      <c r="BB49" s="11">
        <f t="shared" si="86"/>
        <v>6.6142119714507133E-2</v>
      </c>
      <c r="BC49" s="11">
        <f t="shared" si="87"/>
        <v>7.8856442825197201E-2</v>
      </c>
      <c r="BD49" s="1"/>
      <c r="BE49" s="1">
        <f t="shared" si="88"/>
        <v>2.2417639991766211E-3</v>
      </c>
      <c r="BF49" s="1">
        <f t="shared" si="89"/>
        <v>3.6239988292544314E-3</v>
      </c>
      <c r="BG49" s="1">
        <f t="shared" si="90"/>
        <v>4.170779482040342E-3</v>
      </c>
      <c r="BH49" s="1">
        <f t="shared" si="91"/>
        <v>5.7741542379731083E-3</v>
      </c>
      <c r="BI49" s="2"/>
      <c r="BJ49" s="20"/>
      <c r="BK49" s="1" t="str">
        <f t="shared" si="92"/>
        <v>Vash1-Mm00616592_m1</v>
      </c>
      <c r="BL49" s="10">
        <f t="shared" si="93"/>
        <v>1</v>
      </c>
      <c r="BM49" s="10">
        <f t="shared" si="94"/>
        <v>0.91303370531857142</v>
      </c>
      <c r="BN49" s="10">
        <f t="shared" si="95"/>
        <v>0.83496125266421872</v>
      </c>
      <c r="BO49" s="10">
        <f t="shared" si="96"/>
        <v>0.99546362538982358</v>
      </c>
      <c r="BP49" s="10"/>
      <c r="BQ49" s="10">
        <f t="shared" si="97"/>
        <v>2.8299457063205007E-2</v>
      </c>
      <c r="BR49" s="10">
        <f t="shared" si="98"/>
        <v>4.5748437080468461E-2</v>
      </c>
      <c r="BS49" s="10">
        <f t="shared" si="99"/>
        <v>5.2650856609102778E-2</v>
      </c>
      <c r="BT49" s="10">
        <f t="shared" si="100"/>
        <v>7.2891450658437065E-2</v>
      </c>
      <c r="BU49" s="20"/>
      <c r="BV49" s="20"/>
      <c r="BW49" s="20"/>
      <c r="BX49" s="20"/>
      <c r="BY49" s="20"/>
      <c r="BZ49" s="20"/>
      <c r="CA49" s="20"/>
      <c r="CB49" s="20"/>
      <c r="CC49" s="20"/>
      <c r="CD49" s="20"/>
      <c r="CE49" s="20"/>
      <c r="CF49" s="20"/>
      <c r="CG49" s="20"/>
      <c r="CH49" s="20"/>
      <c r="CI49" s="20"/>
      <c r="CJ49" s="20"/>
      <c r="CK49" s="20"/>
      <c r="CL49" s="20"/>
      <c r="CM49" s="20"/>
      <c r="CN49" s="20"/>
      <c r="CO49" s="20"/>
      <c r="CP49" s="20"/>
      <c r="CQ49" s="20"/>
      <c r="CR49" s="20"/>
      <c r="CS49" s="20"/>
      <c r="CT49" s="20"/>
      <c r="CU49" s="20"/>
      <c r="CV49" s="20"/>
      <c r="CW49" s="20"/>
      <c r="CX49" s="20"/>
      <c r="CY49" s="20"/>
      <c r="CZ49" s="20"/>
      <c r="DA49" s="20"/>
      <c r="DB49" s="20"/>
      <c r="DC49" s="20"/>
      <c r="DD49" s="20"/>
      <c r="DE49" s="20"/>
      <c r="DF49" s="20"/>
      <c r="DG49" s="20"/>
      <c r="DH49" s="20"/>
      <c r="DI49" s="20"/>
      <c r="DJ49" s="20"/>
      <c r="DK49" s="20"/>
      <c r="DL49" s="20"/>
      <c r="DM49" s="20"/>
      <c r="DN49" s="20"/>
      <c r="DO49" s="20"/>
      <c r="DP49" s="20"/>
      <c r="DQ49" s="20"/>
      <c r="DR49" s="20"/>
      <c r="DS49" s="20"/>
      <c r="DT49" s="20"/>
      <c r="DU49" s="20"/>
      <c r="DV49" s="20"/>
      <c r="DW49" s="20"/>
      <c r="DX49" s="20"/>
      <c r="DY49" s="20"/>
      <c r="DZ49" s="20"/>
      <c r="EA49" s="20"/>
      <c r="EB49" s="20"/>
      <c r="EC49" s="20"/>
      <c r="ED49" s="20"/>
      <c r="EE49" s="20"/>
      <c r="EF49" s="20"/>
      <c r="EG49" s="20"/>
      <c r="EH49" s="20"/>
      <c r="EI49" s="20"/>
      <c r="EJ49" s="20"/>
      <c r="EK49" s="20"/>
      <c r="EL49" s="20"/>
      <c r="EM49" s="20"/>
      <c r="EN49" s="20"/>
      <c r="EO49" s="20"/>
      <c r="EP49" s="20"/>
      <c r="EQ49" s="20"/>
      <c r="ER49" s="20"/>
      <c r="ES49" s="20"/>
      <c r="ET49" s="20"/>
      <c r="EU49" s="20"/>
      <c r="EV49" s="20"/>
      <c r="EW49" s="20"/>
      <c r="EX49" s="20"/>
      <c r="EY49" s="20"/>
      <c r="EZ49" s="20"/>
      <c r="FA49" s="20"/>
      <c r="FB49" s="20"/>
      <c r="FC49" s="20"/>
      <c r="FD49" s="20"/>
      <c r="FE49" s="20"/>
      <c r="FF49" s="20"/>
      <c r="FG49" s="20"/>
      <c r="FH49" s="20"/>
      <c r="FI49" s="20"/>
      <c r="FJ49" s="20"/>
      <c r="FK49" s="20"/>
      <c r="FL49" s="20"/>
      <c r="FM49" s="20"/>
      <c r="FN49" s="20"/>
      <c r="FO49" s="20"/>
      <c r="FP49" s="20"/>
      <c r="FQ49" s="20"/>
      <c r="FR49" s="20"/>
      <c r="FS49" s="20"/>
      <c r="FT49" s="20"/>
      <c r="FU49" s="20"/>
      <c r="FV49" s="20"/>
      <c r="FW49" s="20"/>
      <c r="FX49" s="20"/>
      <c r="FY49" s="20"/>
      <c r="FZ49" s="20"/>
      <c r="GA49" s="20"/>
      <c r="GB49" s="20"/>
      <c r="GC49" s="20"/>
      <c r="GD49" s="20"/>
      <c r="GE49" s="20"/>
      <c r="GF49" s="20"/>
      <c r="GG49" s="20"/>
      <c r="GH49" s="20"/>
      <c r="GI49" s="20"/>
      <c r="GJ49" s="20"/>
      <c r="GK49" s="20"/>
      <c r="GL49" s="20"/>
      <c r="GM49" s="20"/>
      <c r="GN49" s="20"/>
      <c r="GO49" s="20"/>
      <c r="GP49" s="20"/>
      <c r="GQ49" s="20"/>
      <c r="GR49" s="20"/>
      <c r="GS49" s="20"/>
      <c r="GT49" s="20"/>
      <c r="GU49" s="20"/>
      <c r="GV49" s="20"/>
      <c r="GW49" s="20"/>
      <c r="GX49" s="20"/>
      <c r="GY49" s="20"/>
      <c r="GZ49" s="20"/>
      <c r="HA49" s="20"/>
    </row>
    <row r="50" spans="1:209" x14ac:dyDescent="0.25">
      <c r="A50" s="3" t="s">
        <v>49</v>
      </c>
      <c r="B50" s="1">
        <v>25.929107999999999</v>
      </c>
      <c r="C50" s="1">
        <v>25.271605000000001</v>
      </c>
      <c r="D50" s="1">
        <v>25.901876000000001</v>
      </c>
      <c r="E50" s="1">
        <v>25.378166</v>
      </c>
      <c r="F50" s="1">
        <v>25.02402</v>
      </c>
      <c r="G50" s="3" t="s">
        <v>49</v>
      </c>
      <c r="H50" s="5">
        <v>26.146214000000001</v>
      </c>
      <c r="I50" s="5">
        <v>26.059253999999999</v>
      </c>
      <c r="J50" s="5">
        <v>25.401561999999998</v>
      </c>
      <c r="K50" s="5">
        <v>25.673165999999998</v>
      </c>
      <c r="L50" s="5">
        <v>25.594429000000002</v>
      </c>
      <c r="M50" s="3" t="s">
        <v>49</v>
      </c>
      <c r="N50" s="7">
        <v>26.896916999999998</v>
      </c>
      <c r="O50" s="7">
        <v>25.671206999999999</v>
      </c>
      <c r="P50" s="7">
        <v>25.343874</v>
      </c>
      <c r="Q50" s="7">
        <v>25.111726999999998</v>
      </c>
      <c r="R50" s="7">
        <v>25.693106</v>
      </c>
      <c r="S50" s="3" t="s">
        <v>49</v>
      </c>
      <c r="T50" s="5">
        <v>26.603624</v>
      </c>
      <c r="U50" s="5">
        <v>25.578711999999999</v>
      </c>
      <c r="V50" s="5">
        <v>25.160323999999999</v>
      </c>
      <c r="W50" s="5">
        <v>25.961666000000001</v>
      </c>
      <c r="X50" s="5">
        <v>25.163948000000001</v>
      </c>
      <c r="Z50" s="1" t="str">
        <f t="shared" si="62"/>
        <v>Adamts1-Mm00477355_m1</v>
      </c>
      <c r="AA50" s="1">
        <f t="shared" si="63"/>
        <v>4.1972498620593317E-2</v>
      </c>
      <c r="AB50" s="1">
        <f t="shared" si="64"/>
        <v>6.7025662256935792E-2</v>
      </c>
      <c r="AC50" s="1">
        <f t="shared" si="65"/>
        <v>4.8057712323882992E-2</v>
      </c>
      <c r="AD50" s="1">
        <f t="shared" si="66"/>
        <v>5.019424286369268E-2</v>
      </c>
      <c r="AE50" s="1">
        <f t="shared" si="67"/>
        <v>6.7025201078513813E-2</v>
      </c>
      <c r="AG50" s="1">
        <f t="shared" si="68"/>
        <v>3.5774468279991985E-2</v>
      </c>
      <c r="AH50" s="1">
        <f t="shared" si="69"/>
        <v>3.513462328161869E-2</v>
      </c>
      <c r="AI50" s="1">
        <f t="shared" si="70"/>
        <v>5.1270739556886623E-2</v>
      </c>
      <c r="AJ50" s="1">
        <f t="shared" si="71"/>
        <v>6.4658882557078037E-2</v>
      </c>
      <c r="AK50" s="1">
        <f t="shared" si="72"/>
        <v>4.75777578193416E-2</v>
      </c>
      <c r="AM50" s="1">
        <f t="shared" si="73"/>
        <v>4.8462007365183531E-2</v>
      </c>
      <c r="AN50" s="1">
        <f t="shared" si="74"/>
        <v>4.1609946231965046E-2</v>
      </c>
      <c r="AO50" s="1">
        <f t="shared" si="75"/>
        <v>5.7064247900854424E-2</v>
      </c>
      <c r="AP50" s="1">
        <f t="shared" si="76"/>
        <v>5.9738668157529658E-2</v>
      </c>
      <c r="AQ50" s="1">
        <f t="shared" si="77"/>
        <v>4.1397210412660784E-2</v>
      </c>
      <c r="AS50" s="1">
        <f t="shared" si="78"/>
        <v>5.7127534055819842E-2</v>
      </c>
      <c r="AT50" s="1">
        <f t="shared" si="79"/>
        <v>4.3070985581227003E-2</v>
      </c>
      <c r="AU50" s="1">
        <f t="shared" si="80"/>
        <v>4.2415413060916646E-2</v>
      </c>
      <c r="AV50" s="1">
        <f t="shared" si="81"/>
        <v>4.4582926473269183E-2</v>
      </c>
      <c r="AW50" s="1">
        <f t="shared" si="82"/>
        <v>6.8169796824699216E-2</v>
      </c>
      <c r="AY50" s="1" t="str">
        <f t="shared" si="83"/>
        <v>Adamts1-Mm00477355_m1</v>
      </c>
      <c r="AZ50" s="11">
        <f t="shared" si="84"/>
        <v>5.4855063428723726E-2</v>
      </c>
      <c r="BA50" s="11">
        <f t="shared" si="85"/>
        <v>4.6883294298983393E-2</v>
      </c>
      <c r="BB50" s="11">
        <f t="shared" si="86"/>
        <v>4.9654416013638687E-2</v>
      </c>
      <c r="BC50" s="11">
        <f t="shared" si="87"/>
        <v>5.1073331199186375E-2</v>
      </c>
      <c r="BE50" s="1">
        <f t="shared" si="88"/>
        <v>5.148414477631375E-3</v>
      </c>
      <c r="BF50" s="1">
        <f t="shared" si="89"/>
        <v>5.4641594943229893E-3</v>
      </c>
      <c r="BG50" s="1">
        <f t="shared" si="90"/>
        <v>3.8138859886496417E-3</v>
      </c>
      <c r="BH50" s="1">
        <f t="shared" si="91"/>
        <v>5.0500739821218018E-3</v>
      </c>
      <c r="BK50" s="1" t="str">
        <f t="shared" si="92"/>
        <v>Adamts1-Mm00477355_m1</v>
      </c>
      <c r="BL50" s="10">
        <f t="shared" si="93"/>
        <v>1</v>
      </c>
      <c r="BM50" s="10">
        <f t="shared" si="94"/>
        <v>0.85467578321008597</v>
      </c>
      <c r="BN50" s="10">
        <f t="shared" si="95"/>
        <v>0.90519293771590414</v>
      </c>
      <c r="BO50" s="10">
        <f t="shared" si="96"/>
        <v>0.93105955962568221</v>
      </c>
      <c r="BP50" s="10"/>
      <c r="BQ50" s="10">
        <f t="shared" si="97"/>
        <v>9.3854863267472111E-2</v>
      </c>
      <c r="BR50" s="10">
        <f t="shared" si="98"/>
        <v>9.9610849988768665E-2</v>
      </c>
      <c r="BS50" s="10">
        <f t="shared" si="99"/>
        <v>6.9526598827202857E-2</v>
      </c>
      <c r="BT50" s="10">
        <f t="shared" si="100"/>
        <v>9.2062130028956163E-2</v>
      </c>
    </row>
    <row r="51" spans="1:209" x14ac:dyDescent="0.25">
      <c r="A51" s="3" t="s">
        <v>50</v>
      </c>
      <c r="B51" s="1">
        <v>29.939029999999999</v>
      </c>
      <c r="C51" s="1">
        <v>29.829056000000001</v>
      </c>
      <c r="D51" s="1">
        <v>28.984456999999999</v>
      </c>
      <c r="E51" s="1">
        <v>29.342648000000001</v>
      </c>
      <c r="F51" s="1">
        <v>29.316030000000001</v>
      </c>
      <c r="G51" s="3" t="s">
        <v>50</v>
      </c>
      <c r="H51" s="5">
        <v>29.656417999999999</v>
      </c>
      <c r="I51" s="5">
        <v>30.001798999999998</v>
      </c>
      <c r="J51" s="5">
        <v>29.260936999999998</v>
      </c>
      <c r="K51" s="5">
        <v>29.742493</v>
      </c>
      <c r="L51" s="5">
        <v>29.458863999999998</v>
      </c>
      <c r="M51" s="3" t="s">
        <v>50</v>
      </c>
      <c r="N51" s="7">
        <v>31.174479000000002</v>
      </c>
      <c r="O51" s="7">
        <v>28.830017000000002</v>
      </c>
      <c r="P51" s="7">
        <v>29.403335999999999</v>
      </c>
      <c r="Q51" s="7">
        <v>29.131226999999999</v>
      </c>
      <c r="R51" s="7">
        <v>28.972539999999999</v>
      </c>
      <c r="S51" s="3" t="s">
        <v>50</v>
      </c>
      <c r="T51" s="5">
        <v>29.930937</v>
      </c>
      <c r="U51" s="5">
        <v>28.963968000000001</v>
      </c>
      <c r="V51" s="5">
        <v>28.839137999999998</v>
      </c>
      <c r="W51" s="5">
        <v>29.404796999999999</v>
      </c>
      <c r="X51" s="5">
        <v>29.476748000000001</v>
      </c>
      <c r="Z51" s="1" t="str">
        <f t="shared" si="62"/>
        <v>Angptl1-Mm01291815_m1</v>
      </c>
      <c r="AA51" s="1">
        <f t="shared" si="63"/>
        <v>2.6053016902572541E-3</v>
      </c>
      <c r="AB51" s="1">
        <f t="shared" si="64"/>
        <v>2.8465030862314506E-3</v>
      </c>
      <c r="AC51" s="1">
        <f t="shared" si="65"/>
        <v>5.6730126020996911E-3</v>
      </c>
      <c r="AD51" s="1">
        <f t="shared" si="66"/>
        <v>3.2153326339066572E-3</v>
      </c>
      <c r="AE51" s="1">
        <f t="shared" si="67"/>
        <v>3.4214829004958051E-3</v>
      </c>
      <c r="AG51" s="1">
        <f t="shared" si="68"/>
        <v>3.1397602912772216E-3</v>
      </c>
      <c r="AH51" s="1">
        <f t="shared" si="69"/>
        <v>2.2851304480528004E-3</v>
      </c>
      <c r="AI51" s="1">
        <f t="shared" si="70"/>
        <v>3.5324981450515079E-3</v>
      </c>
      <c r="AJ51" s="1">
        <f t="shared" si="71"/>
        <v>3.8515780733299251E-3</v>
      </c>
      <c r="AK51" s="1">
        <f t="shared" si="72"/>
        <v>3.266578656054652E-3</v>
      </c>
      <c r="AM51" s="1">
        <f t="shared" si="73"/>
        <v>2.4987737154087012E-3</v>
      </c>
      <c r="AN51" s="1">
        <f t="shared" si="74"/>
        <v>4.6590845734727788E-3</v>
      </c>
      <c r="AO51" s="1">
        <f t="shared" si="75"/>
        <v>3.4225064040361319E-3</v>
      </c>
      <c r="AP51" s="1">
        <f t="shared" si="76"/>
        <v>3.6835406629565134E-3</v>
      </c>
      <c r="AQ51" s="1">
        <f t="shared" si="77"/>
        <v>4.2634686509918189E-3</v>
      </c>
      <c r="AS51" s="1">
        <f t="shared" si="78"/>
        <v>5.6914701168361151E-3</v>
      </c>
      <c r="AT51" s="1">
        <f t="shared" si="79"/>
        <v>4.1221255073472258E-3</v>
      </c>
      <c r="AU51" s="1">
        <f t="shared" si="80"/>
        <v>3.3120000773097583E-3</v>
      </c>
      <c r="AV51" s="1">
        <f t="shared" si="81"/>
        <v>4.0990466664067391E-3</v>
      </c>
      <c r="AW51" s="1">
        <f t="shared" si="82"/>
        <v>3.4301241114872978E-3</v>
      </c>
      <c r="AY51" s="1" t="str">
        <f t="shared" si="83"/>
        <v>Angptl1-Mm01291815_m1</v>
      </c>
      <c r="AZ51" s="11">
        <f t="shared" si="84"/>
        <v>3.5523265825981717E-3</v>
      </c>
      <c r="BA51" s="11">
        <f t="shared" si="85"/>
        <v>3.2151091227532215E-3</v>
      </c>
      <c r="BB51" s="11">
        <f t="shared" si="86"/>
        <v>3.705474801373189E-3</v>
      </c>
      <c r="BC51" s="11">
        <f t="shared" si="87"/>
        <v>4.1309532958774282E-3</v>
      </c>
      <c r="BE51" s="1">
        <f t="shared" si="88"/>
        <v>5.4877304683478541E-4</v>
      </c>
      <c r="BF51" s="1">
        <f t="shared" si="89"/>
        <v>2.6258478737203054E-4</v>
      </c>
      <c r="BG51" s="1">
        <f t="shared" si="90"/>
        <v>3.71309067007763E-4</v>
      </c>
      <c r="BH51" s="1">
        <f t="shared" si="91"/>
        <v>4.2415531537662006E-4</v>
      </c>
      <c r="BK51" s="1" t="str">
        <f t="shared" si="92"/>
        <v>Angptl1-Mm01291815_m1</v>
      </c>
      <c r="BL51" s="10">
        <f t="shared" si="93"/>
        <v>1</v>
      </c>
      <c r="BM51" s="10">
        <f t="shared" si="94"/>
        <v>0.90507138012116295</v>
      </c>
      <c r="BN51" s="10">
        <f t="shared" si="95"/>
        <v>1.043112088715392</v>
      </c>
      <c r="BO51" s="10">
        <f t="shared" si="96"/>
        <v>1.1628866884350619</v>
      </c>
      <c r="BP51" s="10"/>
      <c r="BQ51" s="10">
        <f t="shared" si="97"/>
        <v>0.1544827126883736</v>
      </c>
      <c r="BR51" s="10">
        <f t="shared" si="98"/>
        <v>7.3919100979723554E-2</v>
      </c>
      <c r="BS51" s="10">
        <f t="shared" si="99"/>
        <v>0.10452559987775323</v>
      </c>
      <c r="BT51" s="10">
        <f t="shared" si="100"/>
        <v>0.1194021173206414</v>
      </c>
    </row>
    <row r="52" spans="1:209" x14ac:dyDescent="0.25">
      <c r="A52" s="3" t="s">
        <v>51</v>
      </c>
      <c r="B52" s="1">
        <v>24.037361000000001</v>
      </c>
      <c r="C52" s="1">
        <v>23.974276</v>
      </c>
      <c r="D52" s="1">
        <v>24.087983999999999</v>
      </c>
      <c r="E52" s="1">
        <v>23.73413</v>
      </c>
      <c r="F52" s="1">
        <v>23.821045000000002</v>
      </c>
      <c r="G52" s="3" t="s">
        <v>51</v>
      </c>
      <c r="H52" s="5">
        <v>24.030918</v>
      </c>
      <c r="I52" s="5">
        <v>23.89442</v>
      </c>
      <c r="J52" s="5">
        <v>23.749034999999999</v>
      </c>
      <c r="K52" s="5">
        <v>24.065615000000001</v>
      </c>
      <c r="L52" s="5">
        <v>23.752907</v>
      </c>
      <c r="M52" s="3" t="s">
        <v>51</v>
      </c>
      <c r="N52" s="7">
        <v>25.148306000000002</v>
      </c>
      <c r="O52" s="7">
        <v>24.062716000000002</v>
      </c>
      <c r="P52" s="7">
        <v>23.867139999999999</v>
      </c>
      <c r="Q52" s="7">
        <v>23.779413000000002</v>
      </c>
      <c r="R52" s="7">
        <v>23.722415999999999</v>
      </c>
      <c r="S52" s="3" t="s">
        <v>51</v>
      </c>
      <c r="T52" s="5">
        <v>24.960605999999999</v>
      </c>
      <c r="U52" s="5">
        <v>23.720116000000001</v>
      </c>
      <c r="V52" s="5">
        <v>23.448398999999998</v>
      </c>
      <c r="W52" s="5">
        <v>24.199103999999998</v>
      </c>
      <c r="X52" s="5">
        <v>23.859217000000001</v>
      </c>
      <c r="Z52" s="1" t="str">
        <f t="shared" si="62"/>
        <v>Amot-Mm00462731_m1</v>
      </c>
      <c r="AA52" s="1">
        <f t="shared" si="63"/>
        <v>0.15575335657000572</v>
      </c>
      <c r="AB52" s="1">
        <f t="shared" si="64"/>
        <v>0.16473127393911055</v>
      </c>
      <c r="AC52" s="1">
        <f t="shared" si="65"/>
        <v>0.16896587211745981</v>
      </c>
      <c r="AD52" s="1">
        <f t="shared" si="66"/>
        <v>0.15687656003296382</v>
      </c>
      <c r="AE52" s="1">
        <f t="shared" si="67"/>
        <v>0.15430133536965865</v>
      </c>
      <c r="AG52" s="1">
        <f t="shared" si="68"/>
        <v>0.15500322464877472</v>
      </c>
      <c r="AH52" s="1">
        <f t="shared" si="69"/>
        <v>0.15754886215244868</v>
      </c>
      <c r="AI52" s="1">
        <f t="shared" si="70"/>
        <v>0.16118691289950404</v>
      </c>
      <c r="AJ52" s="1">
        <f t="shared" si="71"/>
        <v>0.19703767095469493</v>
      </c>
      <c r="AK52" s="1">
        <f t="shared" si="72"/>
        <v>0.17051293544658513</v>
      </c>
      <c r="AM52" s="1">
        <f t="shared" si="73"/>
        <v>0.16284924934312359</v>
      </c>
      <c r="AN52" s="1">
        <f t="shared" si="74"/>
        <v>0.12688234406916926</v>
      </c>
      <c r="AO52" s="1">
        <f t="shared" si="75"/>
        <v>0.15882004959890253</v>
      </c>
      <c r="AP52" s="1">
        <f t="shared" si="76"/>
        <v>0.15042569047817989</v>
      </c>
      <c r="AQ52" s="1">
        <f t="shared" si="77"/>
        <v>0.1622586577121532</v>
      </c>
      <c r="AS52" s="1">
        <f t="shared" si="78"/>
        <v>0.17841985385506012</v>
      </c>
      <c r="AT52" s="1">
        <f t="shared" si="79"/>
        <v>0.15619889439539419</v>
      </c>
      <c r="AU52" s="1">
        <f t="shared" si="80"/>
        <v>0.13895189566072655</v>
      </c>
      <c r="AV52" s="1">
        <f t="shared" si="81"/>
        <v>0.15126992928448957</v>
      </c>
      <c r="AW52" s="1">
        <f t="shared" si="82"/>
        <v>0.16840507180951414</v>
      </c>
      <c r="AY52" s="1" t="str">
        <f t="shared" si="83"/>
        <v>Amot-Mm00462731_m1</v>
      </c>
      <c r="AZ52" s="11">
        <f t="shared" si="84"/>
        <v>0.1601256796058397</v>
      </c>
      <c r="BA52" s="11">
        <f t="shared" si="85"/>
        <v>0.16825792122040148</v>
      </c>
      <c r="BB52" s="11">
        <f t="shared" si="86"/>
        <v>0.15224719824030569</v>
      </c>
      <c r="BC52" s="11">
        <f t="shared" si="87"/>
        <v>0.15864912900103692</v>
      </c>
      <c r="BE52" s="1">
        <f t="shared" si="88"/>
        <v>2.854448066747982E-3</v>
      </c>
      <c r="BF52" s="1">
        <f t="shared" si="89"/>
        <v>7.6607087463558222E-3</v>
      </c>
      <c r="BG52" s="1">
        <f t="shared" si="90"/>
        <v>6.7176219787061448E-3</v>
      </c>
      <c r="BH52" s="1">
        <f t="shared" si="91"/>
        <v>6.8355585751194662E-3</v>
      </c>
      <c r="BK52" s="1" t="str">
        <f t="shared" si="92"/>
        <v>Amot-Mm00462731_m1</v>
      </c>
      <c r="BL52" s="10">
        <f t="shared" si="93"/>
        <v>1</v>
      </c>
      <c r="BM52" s="10">
        <f t="shared" si="94"/>
        <v>1.0507866173282128</v>
      </c>
      <c r="BN52" s="10">
        <f t="shared" si="95"/>
        <v>0.95079813940570035</v>
      </c>
      <c r="BO52" s="10">
        <f t="shared" si="96"/>
        <v>0.99077880194833579</v>
      </c>
      <c r="BP52" s="10"/>
      <c r="BQ52" s="10">
        <f t="shared" si="97"/>
        <v>1.7826297904086345E-2</v>
      </c>
      <c r="BR52" s="10">
        <f t="shared" si="98"/>
        <v>4.7841850009399993E-2</v>
      </c>
      <c r="BS52" s="10">
        <f t="shared" si="99"/>
        <v>4.1952184029707351E-2</v>
      </c>
      <c r="BT52" s="10">
        <f t="shared" si="100"/>
        <v>4.2688709218569189E-2</v>
      </c>
    </row>
    <row r="53" spans="1:209" x14ac:dyDescent="0.25">
      <c r="A53" s="3" t="s">
        <v>52</v>
      </c>
      <c r="B53" s="1">
        <v>25.995923999999999</v>
      </c>
      <c r="C53" s="1">
        <v>25.736827999999999</v>
      </c>
      <c r="D53" s="1">
        <v>26.177430000000001</v>
      </c>
      <c r="E53" s="1">
        <v>25.330936000000001</v>
      </c>
      <c r="F53" s="1">
        <v>25.15006</v>
      </c>
      <c r="G53" s="3" t="s">
        <v>52</v>
      </c>
      <c r="H53" s="5">
        <v>25.370605000000001</v>
      </c>
      <c r="I53" s="5">
        <v>25.715920000000001</v>
      </c>
      <c r="J53" s="5">
        <v>25.131159</v>
      </c>
      <c r="K53" s="5">
        <v>27.192910000000001</v>
      </c>
      <c r="L53" s="5">
        <v>25.623562</v>
      </c>
      <c r="M53" s="3" t="s">
        <v>52</v>
      </c>
      <c r="N53" s="7">
        <v>26.570806999999999</v>
      </c>
      <c r="O53" s="7">
        <v>25.144644</v>
      </c>
      <c r="P53" s="7">
        <v>25.639866000000001</v>
      </c>
      <c r="Q53" s="7">
        <v>25.467241000000001</v>
      </c>
      <c r="R53" s="7">
        <v>25.458366000000002</v>
      </c>
      <c r="S53" s="3" t="s">
        <v>52</v>
      </c>
      <c r="T53" s="5">
        <v>26.760715000000001</v>
      </c>
      <c r="U53" s="5">
        <v>25.498940000000001</v>
      </c>
      <c r="V53" s="5">
        <v>24.927757</v>
      </c>
      <c r="W53" s="5">
        <v>25.985882</v>
      </c>
      <c r="X53" s="5">
        <v>25.258125</v>
      </c>
      <c r="Z53" s="1" t="str">
        <f t="shared" si="62"/>
        <v>Cd44-Mm01277163_m1</v>
      </c>
      <c r="AA53" s="1">
        <f t="shared" si="63"/>
        <v>4.0072939739181225E-2</v>
      </c>
      <c r="AB53" s="1">
        <f t="shared" si="64"/>
        <v>4.8550648598311943E-2</v>
      </c>
      <c r="AC53" s="1">
        <f t="shared" si="65"/>
        <v>3.9702062979603048E-2</v>
      </c>
      <c r="AD53" s="1">
        <f t="shared" si="66"/>
        <v>5.1864662286552267E-2</v>
      </c>
      <c r="AE53" s="1">
        <f t="shared" si="67"/>
        <v>6.1418089776773072E-2</v>
      </c>
      <c r="AG53" s="1">
        <f t="shared" si="68"/>
        <v>6.1242760958395377E-2</v>
      </c>
      <c r="AH53" s="1">
        <f t="shared" si="69"/>
        <v>4.4574772351683757E-2</v>
      </c>
      <c r="AI53" s="1">
        <f t="shared" si="70"/>
        <v>6.183993093876286E-2</v>
      </c>
      <c r="AJ53" s="1">
        <f t="shared" si="71"/>
        <v>2.2549642711600468E-2</v>
      </c>
      <c r="AK53" s="1">
        <f t="shared" si="72"/>
        <v>4.6626633980929651E-2</v>
      </c>
      <c r="AM53" s="1">
        <f t="shared" si="73"/>
        <v>6.0753358504614968E-2</v>
      </c>
      <c r="AN53" s="1">
        <f t="shared" si="74"/>
        <v>5.9938850826498913E-2</v>
      </c>
      <c r="AO53" s="1">
        <f t="shared" si="75"/>
        <v>4.6479519232626755E-2</v>
      </c>
      <c r="AP53" s="1">
        <f t="shared" si="76"/>
        <v>4.6691213153871529E-2</v>
      </c>
      <c r="AQ53" s="1">
        <f t="shared" si="77"/>
        <v>4.8711876275706265E-2</v>
      </c>
      <c r="AS53" s="1">
        <f t="shared" si="78"/>
        <v>5.123377714154697E-2</v>
      </c>
      <c r="AT53" s="1">
        <f t="shared" si="79"/>
        <v>4.5519614406975988E-2</v>
      </c>
      <c r="AU53" s="1">
        <f t="shared" si="80"/>
        <v>4.9834871609838745E-2</v>
      </c>
      <c r="AV53" s="1">
        <f t="shared" si="81"/>
        <v>4.3840836320375831E-2</v>
      </c>
      <c r="AW53" s="1">
        <f t="shared" si="82"/>
        <v>6.3861909164044564E-2</v>
      </c>
      <c r="AY53" s="1" t="str">
        <f t="shared" si="83"/>
        <v>Cd44-Mm01277163_m1</v>
      </c>
      <c r="AZ53" s="11">
        <f t="shared" si="84"/>
        <v>4.8321680676084312E-2</v>
      </c>
      <c r="BA53" s="11">
        <f t="shared" si="85"/>
        <v>4.7366748188274424E-2</v>
      </c>
      <c r="BB53" s="11">
        <f t="shared" si="86"/>
        <v>5.2514963598663686E-2</v>
      </c>
      <c r="BC53" s="11">
        <f t="shared" si="87"/>
        <v>5.0858201728556415E-2</v>
      </c>
      <c r="BE53" s="1">
        <f t="shared" si="88"/>
        <v>4.0401770543613694E-3</v>
      </c>
      <c r="BF53" s="1">
        <f t="shared" si="89"/>
        <v>7.1632687080619081E-3</v>
      </c>
      <c r="BG53" s="1">
        <f t="shared" si="90"/>
        <v>3.2232854614725193E-3</v>
      </c>
      <c r="BH53" s="1">
        <f t="shared" si="91"/>
        <v>3.5215664153367653E-3</v>
      </c>
      <c r="BK53" s="1" t="str">
        <f t="shared" si="92"/>
        <v>Cd44-Mm01277163_m1</v>
      </c>
      <c r="BL53" s="10">
        <f t="shared" si="93"/>
        <v>1</v>
      </c>
      <c r="BM53" s="10">
        <f t="shared" si="94"/>
        <v>0.98023801170718572</v>
      </c>
      <c r="BN53" s="10">
        <f t="shared" si="95"/>
        <v>1.0867784990900522</v>
      </c>
      <c r="BO53" s="10">
        <f t="shared" si="96"/>
        <v>1.0524924012779111</v>
      </c>
      <c r="BP53" s="10"/>
      <c r="BQ53" s="10">
        <f t="shared" si="97"/>
        <v>8.3610027586663818E-2</v>
      </c>
      <c r="BR53" s="10">
        <f t="shared" si="98"/>
        <v>0.14824129889189058</v>
      </c>
      <c r="BS53" s="10">
        <f t="shared" si="99"/>
        <v>6.6704746531463452E-2</v>
      </c>
      <c r="BT53" s="10">
        <f t="shared" si="100"/>
        <v>7.2877564812841508E-2</v>
      </c>
    </row>
    <row r="54" spans="1:209" x14ac:dyDescent="0.25">
      <c r="A54" s="3" t="s">
        <v>53</v>
      </c>
      <c r="B54" s="1">
        <v>24.599442</v>
      </c>
      <c r="C54" s="1">
        <v>24.984901000000001</v>
      </c>
      <c r="D54" s="1">
        <v>25.30208</v>
      </c>
      <c r="E54" s="1">
        <v>24.370075</v>
      </c>
      <c r="F54" s="1">
        <v>24.87819</v>
      </c>
      <c r="G54" s="3" t="s">
        <v>53</v>
      </c>
      <c r="H54" s="5">
        <v>24.652170000000002</v>
      </c>
      <c r="I54" s="5">
        <v>24.483094999999999</v>
      </c>
      <c r="J54" s="5">
        <v>24.089065999999999</v>
      </c>
      <c r="K54" s="5">
        <v>25.079884</v>
      </c>
      <c r="L54" s="5">
        <v>24.860137999999999</v>
      </c>
      <c r="M54" s="3" t="s">
        <v>53</v>
      </c>
      <c r="N54" s="7">
        <v>25.756440999999999</v>
      </c>
      <c r="O54" s="7">
        <v>24.598306999999998</v>
      </c>
      <c r="P54" s="7">
        <v>24.756406999999999</v>
      </c>
      <c r="Q54" s="7">
        <v>23.968236999999998</v>
      </c>
      <c r="R54" s="7">
        <v>24.39537</v>
      </c>
      <c r="S54" s="3" t="s">
        <v>53</v>
      </c>
      <c r="T54" s="5">
        <v>25.954996000000001</v>
      </c>
      <c r="U54" s="5">
        <v>24.757866</v>
      </c>
      <c r="V54" s="5">
        <v>24.426863000000001</v>
      </c>
      <c r="W54" s="5">
        <v>25.105028000000001</v>
      </c>
      <c r="X54" s="5">
        <v>24.656873999999998</v>
      </c>
      <c r="Z54" s="1" t="str">
        <f t="shared" si="62"/>
        <v>Cdh5-Mm00486938_m1</v>
      </c>
      <c r="AA54" s="1">
        <f t="shared" si="63"/>
        <v>0.1054955580301709</v>
      </c>
      <c r="AB54" s="1">
        <f t="shared" si="64"/>
        <v>8.1761267912687549E-2</v>
      </c>
      <c r="AC54" s="1">
        <f t="shared" si="65"/>
        <v>7.2831571458073299E-2</v>
      </c>
      <c r="AD54" s="1">
        <f t="shared" si="66"/>
        <v>0.10095307152818751</v>
      </c>
      <c r="AE54" s="1">
        <f t="shared" si="67"/>
        <v>7.4154469075613738E-2</v>
      </c>
      <c r="AG54" s="1">
        <f t="shared" si="68"/>
        <v>0.10076860498796232</v>
      </c>
      <c r="AH54" s="1">
        <f t="shared" si="69"/>
        <v>0.10476264102088564</v>
      </c>
      <c r="AI54" s="1">
        <f t="shared" si="70"/>
        <v>0.12734158383268052</v>
      </c>
      <c r="AJ54" s="1">
        <f t="shared" si="71"/>
        <v>9.7549236072258641E-2</v>
      </c>
      <c r="AK54" s="1">
        <f t="shared" si="72"/>
        <v>7.9149392871337057E-2</v>
      </c>
      <c r="AM54" s="1">
        <f t="shared" si="73"/>
        <v>0.10683631123332375</v>
      </c>
      <c r="AN54" s="1">
        <f t="shared" si="74"/>
        <v>8.7533085406544892E-2</v>
      </c>
      <c r="AO54" s="1">
        <f t="shared" si="75"/>
        <v>8.5745095060409532E-2</v>
      </c>
      <c r="AP54" s="1">
        <f t="shared" si="76"/>
        <v>0.13197155250783352</v>
      </c>
      <c r="AQ54" s="1">
        <f t="shared" si="77"/>
        <v>0.10177205389520125</v>
      </c>
      <c r="AS54" s="1">
        <f t="shared" si="78"/>
        <v>8.9557500036585885E-2</v>
      </c>
      <c r="AT54" s="1">
        <f t="shared" si="79"/>
        <v>7.608237787060565E-2</v>
      </c>
      <c r="AU54" s="1">
        <f t="shared" si="80"/>
        <v>7.0520837672619741E-2</v>
      </c>
      <c r="AV54" s="1">
        <f t="shared" si="81"/>
        <v>8.0731366955080916E-2</v>
      </c>
      <c r="AW54" s="1">
        <f t="shared" si="82"/>
        <v>9.6880525007672219E-2</v>
      </c>
      <c r="AY54" s="1" t="str">
        <f t="shared" si="83"/>
        <v>Cdh5-Mm00486938_m1</v>
      </c>
      <c r="AZ54" s="11">
        <f t="shared" si="84"/>
        <v>8.7039187600946602E-2</v>
      </c>
      <c r="BA54" s="11">
        <f t="shared" si="85"/>
        <v>0.10191429175702485</v>
      </c>
      <c r="BB54" s="11">
        <f t="shared" si="86"/>
        <v>0.10277161962066259</v>
      </c>
      <c r="BC54" s="11">
        <f t="shared" si="87"/>
        <v>8.2754521508512882E-2</v>
      </c>
      <c r="BE54" s="1">
        <f t="shared" si="88"/>
        <v>6.8189535103910315E-3</v>
      </c>
      <c r="BF54" s="1">
        <f t="shared" si="89"/>
        <v>7.7242061288171574E-3</v>
      </c>
      <c r="BG54" s="1">
        <f t="shared" si="90"/>
        <v>8.3434776734781762E-3</v>
      </c>
      <c r="BH54" s="1">
        <f t="shared" si="91"/>
        <v>4.7122084364988473E-3</v>
      </c>
      <c r="BK54" s="1" t="str">
        <f t="shared" si="92"/>
        <v>Cdh5-Mm00486938_m1</v>
      </c>
      <c r="BL54" s="10">
        <f t="shared" si="93"/>
        <v>1</v>
      </c>
      <c r="BM54" s="10">
        <f t="shared" si="94"/>
        <v>1.1709012292747603</v>
      </c>
      <c r="BN54" s="10">
        <f t="shared" si="95"/>
        <v>1.1807511358199405</v>
      </c>
      <c r="BO54" s="10">
        <f t="shared" si="96"/>
        <v>0.95077313781835981</v>
      </c>
      <c r="BP54" s="10"/>
      <c r="BQ54" s="10">
        <f t="shared" si="97"/>
        <v>7.834348755246047E-2</v>
      </c>
      <c r="BR54" s="10">
        <f t="shared" si="98"/>
        <v>8.8744005335053847E-2</v>
      </c>
      <c r="BS54" s="10">
        <f t="shared" si="99"/>
        <v>9.5858864305248134E-2</v>
      </c>
      <c r="BT54" s="10">
        <f t="shared" si="100"/>
        <v>5.4138929445242193E-2</v>
      </c>
    </row>
    <row r="55" spans="1:209" x14ac:dyDescent="0.25">
      <c r="A55" s="3" t="s">
        <v>54</v>
      </c>
      <c r="B55" s="1" t="s">
        <v>1</v>
      </c>
      <c r="C55" s="1">
        <v>35.592649999999999</v>
      </c>
      <c r="D55" s="1">
        <v>35.805385999999999</v>
      </c>
      <c r="E55" s="1">
        <v>35.014479999999999</v>
      </c>
      <c r="F55" s="1">
        <v>35.694583999999999</v>
      </c>
      <c r="G55" s="3" t="s">
        <v>54</v>
      </c>
      <c r="H55" s="5">
        <v>34.967956999999998</v>
      </c>
      <c r="I55" s="5">
        <v>34.671204000000003</v>
      </c>
      <c r="J55" s="5">
        <v>34.71828</v>
      </c>
      <c r="K55" s="5">
        <v>32.996147000000001</v>
      </c>
      <c r="L55" s="5">
        <v>33.944839999999999</v>
      </c>
      <c r="M55" s="3" t="s">
        <v>54</v>
      </c>
      <c r="N55" s="7">
        <v>34.728515999999999</v>
      </c>
      <c r="O55" s="7">
        <v>33.337356999999997</v>
      </c>
      <c r="P55" s="7">
        <v>33.581795</v>
      </c>
      <c r="Q55" s="7">
        <v>33.054769999999998</v>
      </c>
      <c r="R55" s="7">
        <v>33.475006</v>
      </c>
      <c r="S55" s="3" t="s">
        <v>54</v>
      </c>
      <c r="T55" s="5">
        <v>32.845474000000003</v>
      </c>
      <c r="U55" s="5">
        <v>31.97439</v>
      </c>
      <c r="V55" s="5">
        <v>32.443385999999997</v>
      </c>
      <c r="W55" s="5">
        <v>33.042529999999999</v>
      </c>
      <c r="X55" s="5">
        <v>32.935223000000001</v>
      </c>
      <c r="Z55" s="1" t="str">
        <f t="shared" si="62"/>
        <v>Cxcl2-Mm00436450_m1</v>
      </c>
      <c r="AA55" s="1" t="e">
        <f t="shared" si="63"/>
        <v>#VALUE!</v>
      </c>
      <c r="AB55" s="1">
        <f t="shared" si="64"/>
        <v>5.2395861102718938E-5</v>
      </c>
      <c r="AC55" s="1">
        <f t="shared" si="65"/>
        <v>5.0177557931974761E-5</v>
      </c>
      <c r="AD55" s="1">
        <f t="shared" si="66"/>
        <v>6.3071672282037202E-5</v>
      </c>
      <c r="AE55" s="1">
        <f t="shared" si="67"/>
        <v>4.1122384635242598E-5</v>
      </c>
      <c r="AG55" s="1">
        <f t="shared" si="68"/>
        <v>7.9061296237110628E-5</v>
      </c>
      <c r="AH55" s="1">
        <f t="shared" si="69"/>
        <v>8.9800763717360336E-5</v>
      </c>
      <c r="AI55" s="1">
        <f t="shared" si="70"/>
        <v>8.0400361757864065E-5</v>
      </c>
      <c r="AJ55" s="1">
        <f t="shared" si="71"/>
        <v>4.0382319089204109E-4</v>
      </c>
      <c r="AK55" s="1">
        <f t="shared" si="72"/>
        <v>1.4577390378132899E-4</v>
      </c>
      <c r="AM55" s="1">
        <f t="shared" si="73"/>
        <v>2.1274295448965702E-4</v>
      </c>
      <c r="AN55" s="1">
        <f t="shared" si="74"/>
        <v>2.0485947402834495E-4</v>
      </c>
      <c r="AO55" s="1">
        <f t="shared" si="75"/>
        <v>1.8901783078414681E-4</v>
      </c>
      <c r="AP55" s="1">
        <f t="shared" si="76"/>
        <v>2.4275117244940001E-4</v>
      </c>
      <c r="AQ55" s="1">
        <f t="shared" si="77"/>
        <v>1.8809868245817595E-4</v>
      </c>
      <c r="AS55" s="1">
        <f t="shared" si="78"/>
        <v>7.5485128631085454E-4</v>
      </c>
      <c r="AT55" s="1">
        <f t="shared" si="79"/>
        <v>5.1155683191556349E-4</v>
      </c>
      <c r="AU55" s="1">
        <f t="shared" si="80"/>
        <v>2.72335074479395E-4</v>
      </c>
      <c r="AV55" s="1">
        <f t="shared" si="81"/>
        <v>3.2931848850918758E-4</v>
      </c>
      <c r="AW55" s="1">
        <f t="shared" si="82"/>
        <v>3.1203630035252125E-4</v>
      </c>
      <c r="AY55" s="1" t="str">
        <f t="shared" si="83"/>
        <v>Cxcl2-Mm00436450_m1</v>
      </c>
      <c r="AZ55" s="11" t="e">
        <f t="shared" si="84"/>
        <v>#VALUE!</v>
      </c>
      <c r="BA55" s="11">
        <f t="shared" si="85"/>
        <v>1.5977190327714103E-4</v>
      </c>
      <c r="BB55" s="11">
        <f t="shared" si="86"/>
        <v>2.0749402284194496E-4</v>
      </c>
      <c r="BC55" s="11">
        <f t="shared" si="87"/>
        <v>4.3601959631350438E-4</v>
      </c>
      <c r="BE55" s="1" t="e">
        <f t="shared" si="88"/>
        <v>#VALUE!</v>
      </c>
      <c r="BF55" s="1">
        <f t="shared" si="89"/>
        <v>6.2236235040202353E-5</v>
      </c>
      <c r="BG55" s="1">
        <f t="shared" si="90"/>
        <v>9.9877615883013713E-6</v>
      </c>
      <c r="BH55" s="1">
        <f t="shared" si="91"/>
        <v>8.9696467957508114E-5</v>
      </c>
      <c r="BK55" s="1" t="str">
        <f t="shared" si="92"/>
        <v>Cxcl2-Mm00436450_m1</v>
      </c>
      <c r="BL55" s="10" t="e">
        <f t="shared" si="93"/>
        <v>#VALUE!</v>
      </c>
      <c r="BM55" s="10" t="e">
        <f t="shared" si="94"/>
        <v>#VALUE!</v>
      </c>
      <c r="BN55" s="10" t="e">
        <f t="shared" si="95"/>
        <v>#VALUE!</v>
      </c>
      <c r="BO55" s="10" t="e">
        <f t="shared" si="96"/>
        <v>#VALUE!</v>
      </c>
      <c r="BP55" s="10"/>
      <c r="BQ55" s="10" t="e">
        <f t="shared" si="97"/>
        <v>#VALUE!</v>
      </c>
      <c r="BR55" s="10" t="e">
        <f t="shared" si="98"/>
        <v>#VALUE!</v>
      </c>
      <c r="BS55" s="10" t="e">
        <f t="shared" si="99"/>
        <v>#VALUE!</v>
      </c>
      <c r="BT55" s="10" t="e">
        <f t="shared" si="100"/>
        <v>#VALUE!</v>
      </c>
    </row>
    <row r="56" spans="1:209" x14ac:dyDescent="0.25">
      <c r="A56" s="3" t="s">
        <v>55</v>
      </c>
      <c r="B56" s="1">
        <v>33.14931</v>
      </c>
      <c r="C56" s="1">
        <v>35.24991</v>
      </c>
      <c r="D56" s="1">
        <v>33.456603999999999</v>
      </c>
      <c r="E56" s="1">
        <v>33.007694000000001</v>
      </c>
      <c r="F56" s="1">
        <v>33.638461999999997</v>
      </c>
      <c r="G56" s="3" t="s">
        <v>55</v>
      </c>
      <c r="H56" s="5">
        <v>34.875903999999998</v>
      </c>
      <c r="I56" s="5">
        <v>33.560639999999999</v>
      </c>
      <c r="J56" s="5">
        <v>32.938946000000001</v>
      </c>
      <c r="K56" s="5">
        <v>31.945602000000001</v>
      </c>
      <c r="L56" s="5">
        <v>32.935070000000003</v>
      </c>
      <c r="M56" s="3" t="s">
        <v>55</v>
      </c>
      <c r="N56" s="7">
        <v>34.418517999999999</v>
      </c>
      <c r="O56" s="7">
        <v>33.863083000000003</v>
      </c>
      <c r="P56" s="7">
        <v>32.464775000000003</v>
      </c>
      <c r="Q56" s="7">
        <v>33.666690000000003</v>
      </c>
      <c r="R56" s="7">
        <v>32.611426999999999</v>
      </c>
      <c r="S56" s="3" t="s">
        <v>55</v>
      </c>
      <c r="T56" s="5">
        <v>34.169333999999999</v>
      </c>
      <c r="U56" s="5">
        <v>32.990775999999997</v>
      </c>
      <c r="V56" s="5">
        <v>33.045850000000002</v>
      </c>
      <c r="W56" s="5">
        <v>34.919229999999999</v>
      </c>
      <c r="X56" s="5">
        <v>34.009480000000003</v>
      </c>
      <c r="Z56" s="1" t="str">
        <f t="shared" si="62"/>
        <v>Serpinb5-Mm00436763_m1</v>
      </c>
      <c r="AA56" s="1">
        <f t="shared" si="63"/>
        <v>2.8149290096719342E-4</v>
      </c>
      <c r="AB56" s="1">
        <f t="shared" si="64"/>
        <v>6.6446483633726336E-5</v>
      </c>
      <c r="AC56" s="1">
        <f t="shared" si="65"/>
        <v>2.5560147536280445E-4</v>
      </c>
      <c r="AD56" s="1">
        <f t="shared" si="66"/>
        <v>2.5347616448485275E-4</v>
      </c>
      <c r="AE56" s="1">
        <f t="shared" si="67"/>
        <v>1.7101440261163683E-4</v>
      </c>
      <c r="AG56" s="1">
        <f t="shared" si="68"/>
        <v>8.4270320308711525E-5</v>
      </c>
      <c r="AH56" s="1">
        <f t="shared" si="69"/>
        <v>1.9390682987984489E-4</v>
      </c>
      <c r="AI56" s="1">
        <f t="shared" si="70"/>
        <v>2.7598845110664516E-4</v>
      </c>
      <c r="AJ56" s="1">
        <f t="shared" si="71"/>
        <v>8.3644388965744046E-4</v>
      </c>
      <c r="AK56" s="1">
        <f t="shared" si="72"/>
        <v>2.9352888369655374E-4</v>
      </c>
      <c r="AM56" s="1">
        <f t="shared" si="73"/>
        <v>2.6373871316885298E-4</v>
      </c>
      <c r="AN56" s="1">
        <f t="shared" si="74"/>
        <v>1.4229733215521517E-4</v>
      </c>
      <c r="AO56" s="1">
        <f t="shared" si="75"/>
        <v>4.0997681815397186E-4</v>
      </c>
      <c r="AP56" s="1">
        <f t="shared" si="76"/>
        <v>1.5883823816159322E-4</v>
      </c>
      <c r="AQ56" s="1">
        <f t="shared" si="77"/>
        <v>3.4225431808571825E-4</v>
      </c>
      <c r="AS56" s="1">
        <f t="shared" si="78"/>
        <v>3.0153645821246459E-4</v>
      </c>
      <c r="AT56" s="1">
        <f t="shared" si="79"/>
        <v>2.5288974350009299E-4</v>
      </c>
      <c r="AU56" s="1">
        <f t="shared" si="80"/>
        <v>1.7936753638052546E-4</v>
      </c>
      <c r="AV56" s="1">
        <f t="shared" si="81"/>
        <v>8.9675358298225302E-5</v>
      </c>
      <c r="AW56" s="1">
        <f t="shared" si="82"/>
        <v>1.4819090149830667E-4</v>
      </c>
      <c r="AY56" s="1" t="str">
        <f t="shared" si="83"/>
        <v>Serpinb5-Mm00436763_m1</v>
      </c>
      <c r="AZ56" s="11">
        <f t="shared" si="84"/>
        <v>2.0560628541204276E-4</v>
      </c>
      <c r="BA56" s="11">
        <f t="shared" si="85"/>
        <v>3.3682767492983917E-4</v>
      </c>
      <c r="BB56" s="11">
        <f t="shared" si="86"/>
        <v>2.6342108394507031E-4</v>
      </c>
      <c r="BC56" s="11">
        <f t="shared" si="87"/>
        <v>1.9433199957792299E-4</v>
      </c>
      <c r="BE56" s="1">
        <f t="shared" si="88"/>
        <v>3.9441013899068796E-5</v>
      </c>
      <c r="BF56" s="1">
        <f t="shared" si="89"/>
        <v>1.3026974779653091E-4</v>
      </c>
      <c r="BG56" s="1">
        <f t="shared" si="90"/>
        <v>5.1624557045426163E-5</v>
      </c>
      <c r="BH56" s="1">
        <f t="shared" si="91"/>
        <v>3.7568440198593516E-5</v>
      </c>
      <c r="BK56" s="1" t="str">
        <f t="shared" si="92"/>
        <v>Serpinb5-Mm00436763_m1</v>
      </c>
      <c r="BL56" s="10">
        <f t="shared" si="93"/>
        <v>1</v>
      </c>
      <c r="BM56" s="10">
        <f t="shared" si="94"/>
        <v>1.6382168193682589</v>
      </c>
      <c r="BN56" s="10">
        <f t="shared" si="95"/>
        <v>1.2811917856361468</v>
      </c>
      <c r="BO56" s="10">
        <f t="shared" si="96"/>
        <v>0.94516565575062217</v>
      </c>
      <c r="BP56" s="10"/>
      <c r="BQ56" s="10">
        <f t="shared" si="97"/>
        <v>0.19182786080701528</v>
      </c>
      <c r="BR56" s="10">
        <f t="shared" si="98"/>
        <v>0.63358835327171747</v>
      </c>
      <c r="BS56" s="10">
        <f t="shared" si="99"/>
        <v>0.25108452760560601</v>
      </c>
      <c r="BT56" s="10">
        <f t="shared" si="100"/>
        <v>0.18272029049746677</v>
      </c>
    </row>
    <row r="57" spans="1:209" x14ac:dyDescent="0.25">
      <c r="A57" s="3" t="s">
        <v>56</v>
      </c>
      <c r="B57" s="1">
        <v>24.423960000000001</v>
      </c>
      <c r="C57" s="1">
        <v>24.222878000000001</v>
      </c>
      <c r="D57" s="1">
        <v>24.488897000000001</v>
      </c>
      <c r="E57" s="1">
        <v>23.885114999999999</v>
      </c>
      <c r="F57" s="1">
        <v>24.030355</v>
      </c>
      <c r="G57" s="3" t="s">
        <v>56</v>
      </c>
      <c r="H57" s="5">
        <v>24.077444</v>
      </c>
      <c r="I57" s="5">
        <v>23.88683</v>
      </c>
      <c r="J57" s="5">
        <v>23.676981000000001</v>
      </c>
      <c r="K57" s="5">
        <v>24.319911999999999</v>
      </c>
      <c r="L57" s="5">
        <v>23.987159999999999</v>
      </c>
      <c r="M57" s="3" t="s">
        <v>56</v>
      </c>
      <c r="N57" s="7">
        <v>25.473064000000001</v>
      </c>
      <c r="O57" s="7">
        <v>24.235282999999999</v>
      </c>
      <c r="P57" s="7">
        <v>24.005272000000001</v>
      </c>
      <c r="Q57" s="7">
        <v>23.598202000000001</v>
      </c>
      <c r="R57" s="7">
        <v>24.067292999999999</v>
      </c>
      <c r="S57" s="3" t="s">
        <v>56</v>
      </c>
      <c r="T57" s="5">
        <v>24.972190000000001</v>
      </c>
      <c r="U57" s="5">
        <v>23.998795999999999</v>
      </c>
      <c r="V57" s="5">
        <v>23.555219999999998</v>
      </c>
      <c r="W57" s="5">
        <v>24.326784</v>
      </c>
      <c r="X57" s="5">
        <v>24.178737999999999</v>
      </c>
      <c r="Z57" s="1" t="str">
        <f t="shared" si="62"/>
        <v>Flt1-Mm00438980_m1</v>
      </c>
      <c r="AA57" s="1">
        <f t="shared" si="63"/>
        <v>0.11914052771854806</v>
      </c>
      <c r="AB57" s="1">
        <f t="shared" si="64"/>
        <v>0.1386562332872292</v>
      </c>
      <c r="AC57" s="1">
        <f t="shared" si="65"/>
        <v>0.12797117443057579</v>
      </c>
      <c r="AD57" s="1">
        <f t="shared" si="66"/>
        <v>0.1412885745938805</v>
      </c>
      <c r="AE57" s="1">
        <f t="shared" si="67"/>
        <v>0.13346306559346896</v>
      </c>
      <c r="AG57" s="1">
        <f t="shared" si="68"/>
        <v>0.15008421279089479</v>
      </c>
      <c r="AH57" s="1">
        <f t="shared" si="69"/>
        <v>0.15837990883004183</v>
      </c>
      <c r="AI57" s="1">
        <f t="shared" si="70"/>
        <v>0.16944165821315937</v>
      </c>
      <c r="AJ57" s="1">
        <f t="shared" si="71"/>
        <v>0.1651955105718812</v>
      </c>
      <c r="AK57" s="1">
        <f t="shared" si="72"/>
        <v>0.14495732011812751</v>
      </c>
      <c r="AM57" s="1">
        <f t="shared" si="73"/>
        <v>0.13002410159399008</v>
      </c>
      <c r="AN57" s="1">
        <f t="shared" si="74"/>
        <v>0.11257795363688389</v>
      </c>
      <c r="AO57" s="1">
        <f t="shared" si="75"/>
        <v>0.14431898039779967</v>
      </c>
      <c r="AP57" s="1">
        <f t="shared" si="76"/>
        <v>0.17055794715853856</v>
      </c>
      <c r="AQ57" s="1">
        <f t="shared" si="77"/>
        <v>0.1277584273333052</v>
      </c>
      <c r="AS57" s="1">
        <f t="shared" si="78"/>
        <v>0.17699298259632218</v>
      </c>
      <c r="AT57" s="1">
        <f t="shared" si="79"/>
        <v>0.12876176357818189</v>
      </c>
      <c r="AU57" s="1">
        <f t="shared" si="80"/>
        <v>0.12903518561493851</v>
      </c>
      <c r="AV57" s="1">
        <f t="shared" si="81"/>
        <v>0.13845769394456997</v>
      </c>
      <c r="AW57" s="1">
        <f t="shared" si="82"/>
        <v>0.13494902826156879</v>
      </c>
      <c r="AY57" s="1" t="str">
        <f t="shared" si="83"/>
        <v>Flt1-Mm00438980_m1</v>
      </c>
      <c r="AZ57" s="11">
        <f t="shared" si="84"/>
        <v>0.13210391512474051</v>
      </c>
      <c r="BA57" s="11">
        <f t="shared" si="85"/>
        <v>0.15761172210482094</v>
      </c>
      <c r="BB57" s="11">
        <f t="shared" si="86"/>
        <v>0.1370474820241035</v>
      </c>
      <c r="BC57" s="11">
        <f t="shared" si="87"/>
        <v>0.14163933079911625</v>
      </c>
      <c r="BE57" s="1">
        <f t="shared" si="88"/>
        <v>3.9640073886877455E-3</v>
      </c>
      <c r="BF57" s="1">
        <f t="shared" si="89"/>
        <v>4.5543859783584821E-3</v>
      </c>
      <c r="BG57" s="1">
        <f t="shared" si="90"/>
        <v>9.772917147230234E-3</v>
      </c>
      <c r="BH57" s="1">
        <f t="shared" si="91"/>
        <v>9.0262391666456106E-3</v>
      </c>
      <c r="BK57" s="1" t="str">
        <f t="shared" si="92"/>
        <v>Flt1-Mm00438980_m1</v>
      </c>
      <c r="BL57" s="10">
        <f t="shared" si="93"/>
        <v>1</v>
      </c>
      <c r="BM57" s="10">
        <f t="shared" si="94"/>
        <v>1.1930889554332618</v>
      </c>
      <c r="BN57" s="10">
        <f t="shared" si="95"/>
        <v>1.0374218046050714</v>
      </c>
      <c r="BO57" s="10">
        <f t="shared" si="96"/>
        <v>1.0721811739294163</v>
      </c>
      <c r="BP57" s="10"/>
      <c r="BQ57" s="10">
        <f t="shared" si="97"/>
        <v>3.0006736628090769E-2</v>
      </c>
      <c r="BR57" s="10">
        <f t="shared" si="98"/>
        <v>3.4475783507687527E-2</v>
      </c>
      <c r="BS57" s="10">
        <f t="shared" si="99"/>
        <v>7.3979012189018423E-2</v>
      </c>
      <c r="BT57" s="10">
        <f t="shared" si="100"/>
        <v>6.8326810436484711E-2</v>
      </c>
    </row>
    <row r="58" spans="1:209" x14ac:dyDescent="0.25">
      <c r="A58" s="3" t="s">
        <v>57</v>
      </c>
      <c r="B58" s="1">
        <v>25.968004000000001</v>
      </c>
      <c r="C58" s="1">
        <v>25.789598000000002</v>
      </c>
      <c r="D58" s="1">
        <v>26.487894000000001</v>
      </c>
      <c r="E58" s="1">
        <v>25.580760999999999</v>
      </c>
      <c r="F58" s="1">
        <v>25.476046</v>
      </c>
      <c r="G58" s="3" t="s">
        <v>57</v>
      </c>
      <c r="H58" s="5">
        <v>25.856269999999999</v>
      </c>
      <c r="I58" s="5">
        <v>26.010054</v>
      </c>
      <c r="J58" s="5">
        <v>25.537067</v>
      </c>
      <c r="K58" s="5">
        <v>26.992632</v>
      </c>
      <c r="L58" s="5">
        <v>25.348274</v>
      </c>
      <c r="M58" s="3" t="s">
        <v>57</v>
      </c>
      <c r="N58" s="7">
        <v>27.136869999999998</v>
      </c>
      <c r="O58" s="7">
        <v>25.381091999999999</v>
      </c>
      <c r="P58" s="7">
        <v>25.828852000000001</v>
      </c>
      <c r="Q58" s="7">
        <v>25.42474</v>
      </c>
      <c r="R58" s="7">
        <v>25.520288000000001</v>
      </c>
      <c r="S58" s="3" t="s">
        <v>57</v>
      </c>
      <c r="T58" s="5">
        <v>26.975605000000002</v>
      </c>
      <c r="U58" s="5">
        <v>26.083487999999999</v>
      </c>
      <c r="V58" s="5">
        <v>25.869530000000001</v>
      </c>
      <c r="W58" s="5">
        <v>27.003222000000001</v>
      </c>
      <c r="X58" s="5">
        <v>25.677118</v>
      </c>
      <c r="Z58" s="1" t="str">
        <f t="shared" si="62"/>
        <v>Sema3f-Mm00441325_m1</v>
      </c>
      <c r="AA58" s="1">
        <f t="shared" si="63"/>
        <v>4.0856010907878451E-2</v>
      </c>
      <c r="AB58" s="1">
        <f t="shared" si="64"/>
        <v>4.6806878907178356E-2</v>
      </c>
      <c r="AC58" s="1">
        <f t="shared" si="65"/>
        <v>3.2015043582966703E-2</v>
      </c>
      <c r="AD58" s="1">
        <f t="shared" si="66"/>
        <v>4.3618099182655995E-2</v>
      </c>
      <c r="AE58" s="1">
        <f t="shared" si="67"/>
        <v>4.8996464219931951E-2</v>
      </c>
      <c r="AG58" s="1">
        <f t="shared" si="68"/>
        <v>4.3737608069601239E-2</v>
      </c>
      <c r="AH58" s="1">
        <f t="shared" si="69"/>
        <v>3.6353478856544511E-2</v>
      </c>
      <c r="AI58" s="1">
        <f t="shared" si="70"/>
        <v>4.6674375133803944E-2</v>
      </c>
      <c r="AJ58" s="1">
        <f t="shared" si="71"/>
        <v>2.5907729295348396E-2</v>
      </c>
      <c r="AK58" s="1">
        <f t="shared" si="72"/>
        <v>5.6429215153218262E-2</v>
      </c>
      <c r="AM58" s="1">
        <f t="shared" si="73"/>
        <v>4.1036314420036357E-2</v>
      </c>
      <c r="AN58" s="1">
        <f t="shared" si="74"/>
        <v>5.0878051641642122E-2</v>
      </c>
      <c r="AO58" s="1">
        <f t="shared" si="75"/>
        <v>4.0772859669826279E-2</v>
      </c>
      <c r="AP58" s="1">
        <f t="shared" si="76"/>
        <v>4.8087171662107138E-2</v>
      </c>
      <c r="AQ58" s="1">
        <f t="shared" si="77"/>
        <v>4.6665344746270862E-2</v>
      </c>
      <c r="AS58" s="1">
        <f t="shared" si="78"/>
        <v>4.4143629599093952E-2</v>
      </c>
      <c r="AT58" s="1">
        <f t="shared" si="79"/>
        <v>3.0355129684405777E-2</v>
      </c>
      <c r="AU58" s="1">
        <f t="shared" si="80"/>
        <v>2.5943670602241967E-2</v>
      </c>
      <c r="AV58" s="1">
        <f t="shared" si="81"/>
        <v>2.1658529874469225E-2</v>
      </c>
      <c r="AW58" s="1">
        <f t="shared" si="82"/>
        <v>4.776529196824332E-2</v>
      </c>
      <c r="AY58" s="1" t="str">
        <f t="shared" si="83"/>
        <v>Sema3f-Mm00441325_m1</v>
      </c>
      <c r="AZ58" s="11">
        <f t="shared" si="84"/>
        <v>4.245849936012229E-2</v>
      </c>
      <c r="BA58" s="11">
        <f t="shared" si="85"/>
        <v>4.1820481301703273E-2</v>
      </c>
      <c r="BB58" s="11">
        <f t="shared" si="86"/>
        <v>4.5487948427976557E-2</v>
      </c>
      <c r="BC58" s="11">
        <f t="shared" si="87"/>
        <v>3.3973250345690847E-2</v>
      </c>
      <c r="BE58" s="1">
        <f t="shared" si="88"/>
        <v>2.9549263844532696E-3</v>
      </c>
      <c r="BF58" s="1">
        <f t="shared" si="89"/>
        <v>5.1173946363018419E-3</v>
      </c>
      <c r="BG58" s="1">
        <f t="shared" si="90"/>
        <v>1.9905343943653663E-3</v>
      </c>
      <c r="BH58" s="1">
        <f t="shared" si="91"/>
        <v>5.1130925795286521E-3</v>
      </c>
      <c r="BK58" s="1" t="str">
        <f t="shared" si="92"/>
        <v>Sema3f-Mm00441325_m1</v>
      </c>
      <c r="BL58" s="10">
        <f t="shared" si="93"/>
        <v>1</v>
      </c>
      <c r="BM58" s="10">
        <f t="shared" si="94"/>
        <v>0.98497313687402122</v>
      </c>
      <c r="BN58" s="10">
        <f t="shared" si="95"/>
        <v>1.0713508275965959</v>
      </c>
      <c r="BO58" s="10">
        <f t="shared" si="96"/>
        <v>0.80015193324517431</v>
      </c>
      <c r="BP58" s="10"/>
      <c r="BQ58" s="10">
        <f t="shared" si="97"/>
        <v>6.9595638776357327E-2</v>
      </c>
      <c r="BR58" s="10">
        <f t="shared" si="98"/>
        <v>0.12052697842421115</v>
      </c>
      <c r="BS58" s="10">
        <f t="shared" si="99"/>
        <v>4.6881882882439045E-2</v>
      </c>
      <c r="BT58" s="10">
        <f t="shared" si="100"/>
        <v>0.12042565461771716</v>
      </c>
    </row>
    <row r="59" spans="1:209" x14ac:dyDescent="0.25">
      <c r="A59" s="3" t="s">
        <v>58</v>
      </c>
      <c r="B59" s="1">
        <v>26.484335000000002</v>
      </c>
      <c r="C59" s="1">
        <v>26.801480999999999</v>
      </c>
      <c r="D59" s="1">
        <v>27.008296999999999</v>
      </c>
      <c r="E59" s="1">
        <v>26.259381999999999</v>
      </c>
      <c r="F59" s="1">
        <v>26.430392999999999</v>
      </c>
      <c r="G59" s="3" t="s">
        <v>58</v>
      </c>
      <c r="H59" s="5">
        <v>26.20871</v>
      </c>
      <c r="I59" s="5">
        <v>26.137003</v>
      </c>
      <c r="J59" s="5">
        <v>25.692518</v>
      </c>
      <c r="K59" s="5">
        <v>27.414546999999999</v>
      </c>
      <c r="L59" s="5">
        <v>25.992844000000002</v>
      </c>
      <c r="M59" s="3" t="s">
        <v>58</v>
      </c>
      <c r="N59" s="7">
        <v>27.598299999999998</v>
      </c>
      <c r="O59" s="7">
        <v>26.711801999999999</v>
      </c>
      <c r="P59" s="7">
        <v>26.262463</v>
      </c>
      <c r="Q59" s="7">
        <v>26.023705</v>
      </c>
      <c r="R59" s="7">
        <v>26.270132</v>
      </c>
      <c r="S59" s="3" t="s">
        <v>58</v>
      </c>
      <c r="T59" s="5">
        <v>27.726904000000001</v>
      </c>
      <c r="U59" s="5">
        <v>26.101731999999998</v>
      </c>
      <c r="V59" s="5">
        <v>25.800947000000001</v>
      </c>
      <c r="W59" s="5">
        <v>26.769200000000001</v>
      </c>
      <c r="X59" s="5">
        <v>26.60642</v>
      </c>
      <c r="Z59" s="1" t="str">
        <f t="shared" si="62"/>
        <v>Tek-Mm00443243_m1</v>
      </c>
      <c r="AA59" s="1">
        <f t="shared" si="63"/>
        <v>2.856438263894465E-2</v>
      </c>
      <c r="AB59" s="1">
        <f t="shared" si="64"/>
        <v>2.3211464795098537E-2</v>
      </c>
      <c r="AC59" s="1">
        <f t="shared" si="65"/>
        <v>2.2320153887586902E-2</v>
      </c>
      <c r="AD59" s="1">
        <f t="shared" si="66"/>
        <v>2.7250938210685135E-2</v>
      </c>
      <c r="AE59" s="1">
        <f t="shared" si="67"/>
        <v>2.528585641422619E-2</v>
      </c>
      <c r="AG59" s="1">
        <f t="shared" si="68"/>
        <v>3.4257843172945328E-2</v>
      </c>
      <c r="AH59" s="1">
        <f t="shared" si="69"/>
        <v>3.3291282050298548E-2</v>
      </c>
      <c r="AI59" s="1">
        <f t="shared" si="70"/>
        <v>4.1906664827484535E-2</v>
      </c>
      <c r="AJ59" s="1">
        <f t="shared" si="71"/>
        <v>1.9338388462341274E-2</v>
      </c>
      <c r="AK59" s="1">
        <f t="shared" si="72"/>
        <v>3.6096833448581021E-2</v>
      </c>
      <c r="AM59" s="1">
        <f t="shared" si="73"/>
        <v>2.9803281017947263E-2</v>
      </c>
      <c r="AN59" s="1">
        <f t="shared" si="74"/>
        <v>2.0227715944868874E-2</v>
      </c>
      <c r="AO59" s="1">
        <f t="shared" si="75"/>
        <v>3.0188480577474915E-2</v>
      </c>
      <c r="AP59" s="1">
        <f t="shared" si="76"/>
        <v>3.1748470124574435E-2</v>
      </c>
      <c r="AQ59" s="1">
        <f t="shared" si="77"/>
        <v>2.7750380511222642E-2</v>
      </c>
      <c r="AS59" s="1">
        <f t="shared" si="78"/>
        <v>2.622433622239189E-2</v>
      </c>
      <c r="AT59" s="1">
        <f t="shared" si="79"/>
        <v>2.9973682410570784E-2</v>
      </c>
      <c r="AU59" s="1">
        <f t="shared" si="80"/>
        <v>2.7206768534286732E-2</v>
      </c>
      <c r="AV59" s="1">
        <f t="shared" si="81"/>
        <v>2.5472795917293758E-2</v>
      </c>
      <c r="AW59" s="1">
        <f t="shared" si="82"/>
        <v>2.508214416449436E-2</v>
      </c>
      <c r="AY59" s="1" t="str">
        <f t="shared" si="83"/>
        <v>Tek-Mm00443243_m1</v>
      </c>
      <c r="AZ59" s="11">
        <f t="shared" si="84"/>
        <v>2.5326559189308283E-2</v>
      </c>
      <c r="BA59" s="11">
        <f t="shared" si="85"/>
        <v>3.2978202392330139E-2</v>
      </c>
      <c r="BB59" s="11">
        <f t="shared" si="86"/>
        <v>2.7943665635217628E-2</v>
      </c>
      <c r="BC59" s="11">
        <f t="shared" si="87"/>
        <v>2.6791945449807501E-2</v>
      </c>
      <c r="BE59" s="1">
        <f t="shared" si="88"/>
        <v>1.176870620745241E-3</v>
      </c>
      <c r="BF59" s="1">
        <f t="shared" si="89"/>
        <v>3.7230587194223837E-3</v>
      </c>
      <c r="BG59" s="1">
        <f t="shared" si="90"/>
        <v>2.0315897649629804E-3</v>
      </c>
      <c r="BH59" s="1">
        <f t="shared" si="91"/>
        <v>8.7410767180997435E-4</v>
      </c>
      <c r="BK59" s="1" t="str">
        <f t="shared" si="92"/>
        <v>Tek-Mm00443243_m1</v>
      </c>
      <c r="BL59" s="10">
        <f t="shared" si="93"/>
        <v>1</v>
      </c>
      <c r="BM59" s="10">
        <f t="shared" si="94"/>
        <v>1.3021193343252102</v>
      </c>
      <c r="BN59" s="10">
        <f t="shared" si="95"/>
        <v>1.1033344650707297</v>
      </c>
      <c r="BO59" s="10">
        <f t="shared" si="96"/>
        <v>1.0578596661925492</v>
      </c>
      <c r="BP59" s="10"/>
      <c r="BQ59" s="10">
        <f t="shared" si="97"/>
        <v>4.6467844761244236E-2</v>
      </c>
      <c r="BR59" s="10">
        <f t="shared" si="98"/>
        <v>0.14700215262537869</v>
      </c>
      <c r="BS59" s="10">
        <f t="shared" si="99"/>
        <v>8.0215782561597421E-2</v>
      </c>
      <c r="BT59" s="10">
        <f t="shared" si="100"/>
        <v>3.4513479121908622E-2</v>
      </c>
    </row>
    <row r="60" spans="1:209" x14ac:dyDescent="0.25">
      <c r="A60" s="3" t="s">
        <v>59</v>
      </c>
      <c r="B60" s="1">
        <v>24.692701</v>
      </c>
      <c r="C60" s="1">
        <v>25.255348000000001</v>
      </c>
      <c r="D60" s="1">
        <v>25.644321000000001</v>
      </c>
      <c r="E60" s="1">
        <v>24.879086999999998</v>
      </c>
      <c r="F60" s="1">
        <v>25.080888999999999</v>
      </c>
      <c r="G60" s="3" t="s">
        <v>59</v>
      </c>
      <c r="H60" s="5">
        <v>25.003689999999999</v>
      </c>
      <c r="I60" s="5">
        <v>25.019880000000001</v>
      </c>
      <c r="J60" s="5">
        <v>24.515854000000001</v>
      </c>
      <c r="K60" s="5">
        <v>26.093686999999999</v>
      </c>
      <c r="L60" s="5">
        <v>24.889961</v>
      </c>
      <c r="M60" s="3" t="s">
        <v>59</v>
      </c>
      <c r="N60" s="7">
        <v>26.163703999999999</v>
      </c>
      <c r="O60" s="7">
        <v>25.227705</v>
      </c>
      <c r="P60" s="7">
        <v>25.059294000000001</v>
      </c>
      <c r="Q60" s="7">
        <v>24.758953000000002</v>
      </c>
      <c r="R60" s="7">
        <v>24.999617000000001</v>
      </c>
      <c r="S60" s="3" t="s">
        <v>59</v>
      </c>
      <c r="T60" s="5">
        <v>26.957713999999999</v>
      </c>
      <c r="U60" s="5">
        <v>25.076357000000002</v>
      </c>
      <c r="V60" s="5">
        <v>25.364094000000001</v>
      </c>
      <c r="W60" s="5">
        <v>25.547564999999999</v>
      </c>
      <c r="X60" s="5">
        <v>25.2349</v>
      </c>
      <c r="Z60" s="1" t="str">
        <f t="shared" si="62"/>
        <v>Tie1-Mm00441786_m1</v>
      </c>
      <c r="AA60" s="1">
        <f t="shared" si="63"/>
        <v>9.8891830852223528E-2</v>
      </c>
      <c r="AB60" s="1">
        <f t="shared" si="64"/>
        <v>6.7785211964111108E-2</v>
      </c>
      <c r="AC60" s="1">
        <f t="shared" si="65"/>
        <v>5.7450640372932918E-2</v>
      </c>
      <c r="AD60" s="1">
        <f t="shared" si="66"/>
        <v>7.0940077219082548E-2</v>
      </c>
      <c r="AE60" s="1">
        <f t="shared" si="67"/>
        <v>6.4434557553329233E-2</v>
      </c>
      <c r="AG60" s="1">
        <f t="shared" si="68"/>
        <v>7.8978191055081637E-2</v>
      </c>
      <c r="AH60" s="1">
        <f t="shared" si="69"/>
        <v>7.2213443036464542E-2</v>
      </c>
      <c r="AI60" s="1">
        <f t="shared" si="70"/>
        <v>9.4731465820980437E-2</v>
      </c>
      <c r="AJ60" s="1">
        <f t="shared" si="71"/>
        <v>4.8310191609365415E-2</v>
      </c>
      <c r="AK60" s="1">
        <f t="shared" si="72"/>
        <v>7.7530033267540252E-2</v>
      </c>
      <c r="AM60" s="1">
        <f t="shared" si="73"/>
        <v>8.0560194387995998E-2</v>
      </c>
      <c r="AN60" s="1">
        <f t="shared" si="74"/>
        <v>5.6585422083721346E-2</v>
      </c>
      <c r="AO60" s="1">
        <f t="shared" si="75"/>
        <v>6.9507427257139986E-2</v>
      </c>
      <c r="AP60" s="1">
        <f t="shared" si="76"/>
        <v>7.6287097520564687E-2</v>
      </c>
      <c r="AQ60" s="1">
        <f t="shared" si="77"/>
        <v>6.6947145994819629E-2</v>
      </c>
      <c r="AS60" s="1">
        <f t="shared" si="78"/>
        <v>4.4694467433889384E-2</v>
      </c>
      <c r="AT60" s="1">
        <f t="shared" si="79"/>
        <v>6.1011082862219491E-2</v>
      </c>
      <c r="AU60" s="1">
        <f t="shared" si="80"/>
        <v>3.6828397205434793E-2</v>
      </c>
      <c r="AV60" s="1">
        <f t="shared" si="81"/>
        <v>5.9405327556506168E-2</v>
      </c>
      <c r="AW60" s="1">
        <f t="shared" si="82"/>
        <v>6.4898299803488865E-2</v>
      </c>
      <c r="AY60" s="1" t="str">
        <f t="shared" si="83"/>
        <v>Tie1-Mm00441786_m1</v>
      </c>
      <c r="AZ60" s="11">
        <f t="shared" si="84"/>
        <v>7.1900463592335873E-2</v>
      </c>
      <c r="BA60" s="11">
        <f t="shared" si="85"/>
        <v>7.4352664957886463E-2</v>
      </c>
      <c r="BB60" s="11">
        <f t="shared" si="86"/>
        <v>6.997745744884834E-2</v>
      </c>
      <c r="BC60" s="11">
        <f t="shared" si="87"/>
        <v>5.3367514972307739E-2</v>
      </c>
      <c r="BE60" s="1">
        <f t="shared" si="88"/>
        <v>7.1096015660617158E-3</v>
      </c>
      <c r="BF60" s="1">
        <f t="shared" si="89"/>
        <v>7.515229118949673E-3</v>
      </c>
      <c r="BG60" s="1">
        <f t="shared" si="90"/>
        <v>4.1264767421382272E-3</v>
      </c>
      <c r="BH60" s="1">
        <f t="shared" si="91"/>
        <v>5.3693690496312034E-3</v>
      </c>
      <c r="BK60" s="1" t="str">
        <f t="shared" si="92"/>
        <v>Tie1-Mm00441786_m1</v>
      </c>
      <c r="BL60" s="10">
        <f t="shared" si="93"/>
        <v>1</v>
      </c>
      <c r="BM60" s="10">
        <f t="shared" si="94"/>
        <v>1.0341055014534284</v>
      </c>
      <c r="BN60" s="10">
        <f t="shared" si="95"/>
        <v>0.97325460716928514</v>
      </c>
      <c r="BO60" s="10">
        <f t="shared" si="96"/>
        <v>0.74224159770224862</v>
      </c>
      <c r="BP60" s="10"/>
      <c r="BQ60" s="10">
        <f t="shared" si="97"/>
        <v>9.8881164471650962E-2</v>
      </c>
      <c r="BR60" s="10">
        <f t="shared" si="98"/>
        <v>0.1045226795971695</v>
      </c>
      <c r="BS60" s="10">
        <f t="shared" si="99"/>
        <v>5.7391517884150096E-2</v>
      </c>
      <c r="BT60" s="10">
        <f t="shared" si="100"/>
        <v>7.4677808478046365E-2</v>
      </c>
    </row>
    <row r="61" spans="1:209" x14ac:dyDescent="0.25">
      <c r="A61" s="3" t="s">
        <v>60</v>
      </c>
      <c r="B61" s="1">
        <v>29.989004000000001</v>
      </c>
      <c r="C61" s="1">
        <v>30.070499999999999</v>
      </c>
      <c r="D61" s="1">
        <v>29.425702999999999</v>
      </c>
      <c r="E61" s="1">
        <v>28.93439</v>
      </c>
      <c r="F61" s="1">
        <v>29.032845999999999</v>
      </c>
      <c r="G61" s="3" t="s">
        <v>60</v>
      </c>
      <c r="H61" s="5">
        <v>28.904043000000001</v>
      </c>
      <c r="I61" s="5">
        <v>29.921037999999999</v>
      </c>
      <c r="J61" s="5">
        <v>29.665942999999999</v>
      </c>
      <c r="K61" s="5">
        <v>29.931609999999999</v>
      </c>
      <c r="L61" s="5">
        <v>29.560444</v>
      </c>
      <c r="M61" s="3" t="s">
        <v>60</v>
      </c>
      <c r="N61" s="7">
        <v>30.343116999999999</v>
      </c>
      <c r="O61" s="7">
        <v>28.692347999999999</v>
      </c>
      <c r="P61" s="7">
        <v>28.026620000000001</v>
      </c>
      <c r="Q61" s="7">
        <v>29.368822000000002</v>
      </c>
      <c r="R61" s="7">
        <v>28.873588999999999</v>
      </c>
      <c r="S61" s="3" t="s">
        <v>60</v>
      </c>
      <c r="T61" s="5">
        <v>31.342129</v>
      </c>
      <c r="U61" s="5">
        <v>29.543741000000001</v>
      </c>
      <c r="V61" s="5">
        <v>29.057486999999998</v>
      </c>
      <c r="W61" s="5">
        <v>29.815190999999999</v>
      </c>
      <c r="X61" s="5">
        <v>29.790030000000002</v>
      </c>
      <c r="Z61" s="1" t="str">
        <f t="shared" si="62"/>
        <v>Tnmd-Mm00491594_m1</v>
      </c>
      <c r="AA61" s="1">
        <f t="shared" si="63"/>
        <v>2.5166009037654513E-3</v>
      </c>
      <c r="AB61" s="1">
        <f t="shared" si="64"/>
        <v>2.4078519085048125E-3</v>
      </c>
      <c r="AC61" s="1">
        <f t="shared" si="65"/>
        <v>4.1781638467892259E-3</v>
      </c>
      <c r="AD61" s="1">
        <f t="shared" si="66"/>
        <v>4.2670114905570943E-3</v>
      </c>
      <c r="AE61" s="1">
        <f t="shared" si="67"/>
        <v>4.1635257231018019E-3</v>
      </c>
      <c r="AG61" s="1">
        <f t="shared" si="68"/>
        <v>5.2891262739412576E-3</v>
      </c>
      <c r="AH61" s="1">
        <f t="shared" si="69"/>
        <v>2.4166985447179176E-3</v>
      </c>
      <c r="AI61" s="1">
        <f t="shared" si="70"/>
        <v>2.6678597079862363E-3</v>
      </c>
      <c r="AJ61" s="1">
        <f t="shared" si="71"/>
        <v>3.3783824780114304E-3</v>
      </c>
      <c r="AK61" s="1">
        <f t="shared" si="72"/>
        <v>3.0444895876865791E-3</v>
      </c>
      <c r="AM61" s="1">
        <f t="shared" si="73"/>
        <v>4.4462290125958136E-3</v>
      </c>
      <c r="AN61" s="1">
        <f t="shared" si="74"/>
        <v>5.1255808981394996E-3</v>
      </c>
      <c r="AO61" s="1">
        <f t="shared" si="75"/>
        <v>8.8874481685933225E-3</v>
      </c>
      <c r="AP61" s="1">
        <f t="shared" si="76"/>
        <v>3.1242245922904308E-3</v>
      </c>
      <c r="AQ61" s="1">
        <f t="shared" si="77"/>
        <v>4.5661512505606027E-3</v>
      </c>
      <c r="AS61" s="1">
        <f t="shared" si="78"/>
        <v>2.1399978561850944E-3</v>
      </c>
      <c r="AT61" s="1">
        <f t="shared" si="79"/>
        <v>2.7579865699145587E-3</v>
      </c>
      <c r="AU61" s="1">
        <f t="shared" si="80"/>
        <v>2.8468247948656199E-3</v>
      </c>
      <c r="AV61" s="1">
        <f t="shared" si="81"/>
        <v>3.0841959221489272E-3</v>
      </c>
      <c r="AW61" s="1">
        <f t="shared" si="82"/>
        <v>2.7605940984033067E-3</v>
      </c>
      <c r="AY61" s="1" t="str">
        <f t="shared" si="83"/>
        <v>Tnmd-Mm00491594_m1</v>
      </c>
      <c r="AZ61" s="11">
        <f t="shared" si="84"/>
        <v>3.5066307745436772E-3</v>
      </c>
      <c r="BA61" s="11">
        <f t="shared" si="85"/>
        <v>3.3593113184686844E-3</v>
      </c>
      <c r="BB61" s="11">
        <f t="shared" si="86"/>
        <v>5.2299267844359339E-3</v>
      </c>
      <c r="BC61" s="11">
        <f t="shared" si="87"/>
        <v>2.7179198483035013E-3</v>
      </c>
      <c r="BE61" s="1">
        <f t="shared" si="88"/>
        <v>4.2709019043596678E-4</v>
      </c>
      <c r="BF61" s="1">
        <f t="shared" si="89"/>
        <v>5.0942547858059864E-4</v>
      </c>
      <c r="BG61" s="1">
        <f t="shared" si="90"/>
        <v>9.7152232651958638E-4</v>
      </c>
      <c r="BH61" s="1">
        <f t="shared" si="91"/>
        <v>1.5623618503665356E-4</v>
      </c>
      <c r="BK61" s="1" t="str">
        <f t="shared" si="92"/>
        <v>Tnmd-Mm00491594_m1</v>
      </c>
      <c r="BL61" s="10">
        <f t="shared" si="93"/>
        <v>1</v>
      </c>
      <c r="BM61" s="10">
        <f t="shared" si="94"/>
        <v>0.9579883182613762</v>
      </c>
      <c r="BN61" s="10">
        <f t="shared" si="95"/>
        <v>1.4914392534288163</v>
      </c>
      <c r="BO61" s="10">
        <f t="shared" si="96"/>
        <v>0.77508013333887082</v>
      </c>
      <c r="BP61" s="10"/>
      <c r="BQ61" s="10">
        <f t="shared" si="97"/>
        <v>0.12179502716294521</v>
      </c>
      <c r="BR61" s="10">
        <f t="shared" si="98"/>
        <v>0.14527491239704041</v>
      </c>
      <c r="BS61" s="10">
        <f t="shared" si="99"/>
        <v>0.27705292886047062</v>
      </c>
      <c r="BT61" s="10">
        <f t="shared" si="100"/>
        <v>4.455450119552002E-2</v>
      </c>
    </row>
    <row r="62" spans="1:209" x14ac:dyDescent="0.25">
      <c r="A62" s="3" t="s">
        <v>61</v>
      </c>
      <c r="B62" s="1">
        <v>22.081641999999999</v>
      </c>
      <c r="C62" s="1">
        <v>21.718986999999998</v>
      </c>
      <c r="D62" s="1">
        <v>21.97851</v>
      </c>
      <c r="E62" s="1">
        <v>21.062080000000002</v>
      </c>
      <c r="F62" s="1">
        <v>21.338583</v>
      </c>
      <c r="G62" s="3" t="s">
        <v>61</v>
      </c>
      <c r="H62" s="5">
        <v>21.349305999999999</v>
      </c>
      <c r="I62" s="5">
        <v>21.020316999999999</v>
      </c>
      <c r="J62" s="5">
        <v>20.792725000000001</v>
      </c>
      <c r="K62" s="5">
        <v>21.565757999999999</v>
      </c>
      <c r="L62" s="5">
        <v>21.150518000000002</v>
      </c>
      <c r="M62" s="3" t="s">
        <v>61</v>
      </c>
      <c r="N62" s="7">
        <v>22.297058</v>
      </c>
      <c r="O62" s="7">
        <v>21.005009000000001</v>
      </c>
      <c r="P62" s="7">
        <v>21.201588000000001</v>
      </c>
      <c r="Q62" s="7">
        <v>21.060402</v>
      </c>
      <c r="R62" s="7">
        <v>20.975663999999998</v>
      </c>
      <c r="S62" s="3" t="s">
        <v>61</v>
      </c>
      <c r="T62" s="5">
        <v>22.658014000000001</v>
      </c>
      <c r="U62" s="5">
        <v>21.569958</v>
      </c>
      <c r="V62" s="5">
        <v>21.285269</v>
      </c>
      <c r="W62" s="5">
        <v>21.803910999999999</v>
      </c>
      <c r="X62" s="5">
        <v>21.535478999999999</v>
      </c>
      <c r="Z62" s="1" t="str">
        <f t="shared" si="62"/>
        <v>Timp2-Mm00441825_m1</v>
      </c>
      <c r="AA62" s="1">
        <f t="shared" si="63"/>
        <v>0.60418160257834441</v>
      </c>
      <c r="AB62" s="1">
        <f t="shared" si="64"/>
        <v>0.78647639955477633</v>
      </c>
      <c r="AC62" s="1">
        <f t="shared" si="65"/>
        <v>0.72914506935998513</v>
      </c>
      <c r="AD62" s="1">
        <f t="shared" si="66"/>
        <v>0.99982791391141024</v>
      </c>
      <c r="AE62" s="1">
        <f t="shared" si="67"/>
        <v>0.86231354847174624</v>
      </c>
      <c r="AG62" s="1">
        <f t="shared" si="68"/>
        <v>0.99445785373464113</v>
      </c>
      <c r="AH62" s="1">
        <f t="shared" si="69"/>
        <v>1.1550651602089754</v>
      </c>
      <c r="AI62" s="1">
        <f t="shared" si="70"/>
        <v>1.2510301146647962</v>
      </c>
      <c r="AJ62" s="1">
        <f t="shared" si="71"/>
        <v>1.114502911194355</v>
      </c>
      <c r="AK62" s="1">
        <f t="shared" si="72"/>
        <v>1.035510436652318</v>
      </c>
      <c r="AM62" s="1">
        <f t="shared" si="73"/>
        <v>1.1751598201644762</v>
      </c>
      <c r="AN62" s="1">
        <f t="shared" si="74"/>
        <v>1.0564834990590906</v>
      </c>
      <c r="AO62" s="1">
        <f t="shared" si="75"/>
        <v>1.0076656036674865</v>
      </c>
      <c r="AP62" s="1">
        <f t="shared" si="76"/>
        <v>0.99043478138816698</v>
      </c>
      <c r="AQ62" s="1">
        <f t="shared" si="77"/>
        <v>1.0890871191791396</v>
      </c>
      <c r="AS62" s="1">
        <f t="shared" si="78"/>
        <v>0.88022244607444888</v>
      </c>
      <c r="AT62" s="1">
        <f t="shared" si="79"/>
        <v>0.69333002661075283</v>
      </c>
      <c r="AU62" s="1">
        <f t="shared" si="80"/>
        <v>0.62234540961779516</v>
      </c>
      <c r="AV62" s="1">
        <f t="shared" si="81"/>
        <v>0.79575163986734587</v>
      </c>
      <c r="AW62" s="1">
        <f t="shared" si="82"/>
        <v>0.84308236853504148</v>
      </c>
      <c r="AY62" s="1" t="str">
        <f t="shared" si="83"/>
        <v>Timp2-Mm00441825_m1</v>
      </c>
      <c r="AZ62" s="11">
        <f t="shared" si="84"/>
        <v>0.79638890677525243</v>
      </c>
      <c r="BA62" s="11">
        <f t="shared" si="85"/>
        <v>1.1101132952910171</v>
      </c>
      <c r="BB62" s="11">
        <f t="shared" si="86"/>
        <v>1.0637661646916718</v>
      </c>
      <c r="BC62" s="11">
        <f t="shared" si="87"/>
        <v>0.7669463781410768</v>
      </c>
      <c r="BE62" s="1">
        <f t="shared" si="88"/>
        <v>6.6067059592404526E-2</v>
      </c>
      <c r="BF62" s="1">
        <f t="shared" si="89"/>
        <v>4.5188082803140427E-2</v>
      </c>
      <c r="BG62" s="1">
        <f t="shared" si="90"/>
        <v>3.2884266115347713E-2</v>
      </c>
      <c r="BH62" s="1">
        <f t="shared" si="91"/>
        <v>4.7846999390422695E-2</v>
      </c>
      <c r="BK62" s="1" t="str">
        <f t="shared" si="92"/>
        <v>Timp2-Mm00441825_m1</v>
      </c>
      <c r="BL62" s="10">
        <f t="shared" si="93"/>
        <v>1</v>
      </c>
      <c r="BM62" s="10">
        <f t="shared" si="94"/>
        <v>1.3939336495608674</v>
      </c>
      <c r="BN62" s="10">
        <f t="shared" si="95"/>
        <v>1.3357370446043588</v>
      </c>
      <c r="BO62" s="10">
        <f t="shared" si="96"/>
        <v>0.96302996138733943</v>
      </c>
      <c r="BP62" s="10"/>
      <c r="BQ62" s="10">
        <f t="shared" si="97"/>
        <v>8.2958287126228394E-2</v>
      </c>
      <c r="BR62" s="10">
        <f t="shared" si="98"/>
        <v>5.6741225824097123E-2</v>
      </c>
      <c r="BS62" s="10">
        <f t="shared" si="99"/>
        <v>4.1291717947834157E-2</v>
      </c>
      <c r="BT62" s="10">
        <f t="shared" si="100"/>
        <v>6.007994207775362E-2</v>
      </c>
    </row>
    <row r="63" spans="1:209" x14ac:dyDescent="0.25">
      <c r="A63" s="3" t="s">
        <v>62</v>
      </c>
      <c r="B63" s="1">
        <v>22.342369999999999</v>
      </c>
      <c r="C63" s="1">
        <v>22.287575</v>
      </c>
      <c r="D63" s="1">
        <v>22.751842</v>
      </c>
      <c r="E63" s="1">
        <v>22.091398000000002</v>
      </c>
      <c r="F63" s="1">
        <v>22.148178000000001</v>
      </c>
      <c r="G63" s="3" t="s">
        <v>62</v>
      </c>
      <c r="H63" s="5">
        <v>22.839209</v>
      </c>
      <c r="I63" s="5">
        <v>22.858415999999998</v>
      </c>
      <c r="J63" s="5">
        <v>22.081973999999999</v>
      </c>
      <c r="K63" s="5">
        <v>23.276194</v>
      </c>
      <c r="L63" s="5">
        <v>22.334515</v>
      </c>
      <c r="M63" s="3" t="s">
        <v>62</v>
      </c>
      <c r="N63" s="7">
        <v>23.705261</v>
      </c>
      <c r="O63" s="7">
        <v>22.111227</v>
      </c>
      <c r="P63" s="7">
        <v>22.278606</v>
      </c>
      <c r="Q63" s="7">
        <v>21.794142000000001</v>
      </c>
      <c r="R63" s="7">
        <v>21.943767999999999</v>
      </c>
      <c r="S63" s="3" t="s">
        <v>62</v>
      </c>
      <c r="T63" s="5">
        <v>23.987099000000001</v>
      </c>
      <c r="U63" s="5">
        <v>22.275514999999999</v>
      </c>
      <c r="V63" s="5">
        <v>22.294136000000002</v>
      </c>
      <c r="W63" s="5">
        <v>23.043392000000001</v>
      </c>
      <c r="X63" s="5">
        <v>22.362455000000001</v>
      </c>
      <c r="Z63" s="1" t="str">
        <f t="shared" si="62"/>
        <v>Timp3-Mm00441826_m1</v>
      </c>
      <c r="AA63" s="1">
        <f t="shared" si="63"/>
        <v>0.50429022277096991</v>
      </c>
      <c r="AB63" s="1">
        <f t="shared" si="64"/>
        <v>0.53030247220149584</v>
      </c>
      <c r="AC63" s="1">
        <f t="shared" si="65"/>
        <v>0.42659701743120315</v>
      </c>
      <c r="AD63" s="1">
        <f t="shared" si="66"/>
        <v>0.48985739027318731</v>
      </c>
      <c r="AE63" s="1">
        <f t="shared" si="67"/>
        <v>0.4919860971194851</v>
      </c>
      <c r="AG63" s="1">
        <f t="shared" si="68"/>
        <v>0.35406328002323206</v>
      </c>
      <c r="AH63" s="1">
        <f t="shared" si="69"/>
        <v>0.32306026917508157</v>
      </c>
      <c r="AI63" s="1">
        <f t="shared" si="70"/>
        <v>0.5118764428005349</v>
      </c>
      <c r="AJ63" s="1">
        <f t="shared" si="71"/>
        <v>0.34055610145571141</v>
      </c>
      <c r="AK63" s="1">
        <f t="shared" si="72"/>
        <v>0.4557596454755134</v>
      </c>
      <c r="AM63" s="1">
        <f t="shared" si="73"/>
        <v>0.44277754819572945</v>
      </c>
      <c r="AN63" s="1">
        <f t="shared" si="74"/>
        <v>0.49074729965409136</v>
      </c>
      <c r="AO63" s="1">
        <f t="shared" si="75"/>
        <v>0.47764112265677439</v>
      </c>
      <c r="AP63" s="1">
        <f t="shared" si="76"/>
        <v>0.59559101053755037</v>
      </c>
      <c r="AQ63" s="1">
        <f t="shared" si="77"/>
        <v>0.55671673782744624</v>
      </c>
      <c r="AS63" s="1">
        <f t="shared" si="78"/>
        <v>0.35034666463758274</v>
      </c>
      <c r="AT63" s="1">
        <f t="shared" si="79"/>
        <v>0.42515392058060758</v>
      </c>
      <c r="AU63" s="1">
        <f t="shared" si="80"/>
        <v>0.30926606028037573</v>
      </c>
      <c r="AV63" s="1">
        <f t="shared" si="81"/>
        <v>0.33702070459569361</v>
      </c>
      <c r="AW63" s="1">
        <f t="shared" si="82"/>
        <v>0.47525361091052121</v>
      </c>
      <c r="AY63" s="1" t="str">
        <f t="shared" si="83"/>
        <v>Timp3-Mm00441826_m1</v>
      </c>
      <c r="AZ63" s="11">
        <f t="shared" si="84"/>
        <v>0.48860663995926829</v>
      </c>
      <c r="BA63" s="11">
        <f t="shared" si="85"/>
        <v>0.3970631477860147</v>
      </c>
      <c r="BB63" s="11">
        <f t="shared" si="86"/>
        <v>0.51269474377431834</v>
      </c>
      <c r="BC63" s="11">
        <f t="shared" si="87"/>
        <v>0.37940819220095617</v>
      </c>
      <c r="BE63" s="1">
        <f t="shared" si="88"/>
        <v>1.7091950721468453E-2</v>
      </c>
      <c r="BF63" s="1">
        <f t="shared" si="89"/>
        <v>3.6841438970540111E-2</v>
      </c>
      <c r="BG63" s="1">
        <f t="shared" si="90"/>
        <v>2.7756609931809274E-2</v>
      </c>
      <c r="BH63" s="1">
        <f t="shared" si="91"/>
        <v>3.0692186393904648E-2</v>
      </c>
      <c r="BK63" s="1" t="str">
        <f t="shared" si="92"/>
        <v>Timp3-Mm00441826_m1</v>
      </c>
      <c r="BL63" s="10">
        <f t="shared" si="93"/>
        <v>1</v>
      </c>
      <c r="BM63" s="10">
        <f t="shared" si="94"/>
        <v>0.81264378195743525</v>
      </c>
      <c r="BN63" s="10">
        <f t="shared" si="95"/>
        <v>1.0492995834380354</v>
      </c>
      <c r="BO63" s="10">
        <f t="shared" si="96"/>
        <v>0.77651051208101629</v>
      </c>
      <c r="BP63" s="10"/>
      <c r="BQ63" s="10">
        <f t="shared" si="97"/>
        <v>3.4981003784339257E-2</v>
      </c>
      <c r="BR63" s="10">
        <f t="shared" si="98"/>
        <v>7.5401019874824712E-2</v>
      </c>
      <c r="BS63" s="10">
        <f t="shared" si="99"/>
        <v>5.6807680579459889E-2</v>
      </c>
      <c r="BT63" s="10">
        <f t="shared" si="100"/>
        <v>6.2815737412948866E-2</v>
      </c>
    </row>
    <row r="64" spans="1:209" x14ac:dyDescent="0.25">
      <c r="A64" s="3" t="s">
        <v>63</v>
      </c>
      <c r="B64" s="1">
        <v>27.541315000000001</v>
      </c>
      <c r="C64" s="1">
        <v>26.942156000000001</v>
      </c>
      <c r="D64" s="1">
        <v>28.252298</v>
      </c>
      <c r="E64" s="1">
        <v>27.007653999999999</v>
      </c>
      <c r="F64" s="1">
        <v>26.631686999999999</v>
      </c>
      <c r="G64" s="3" t="s">
        <v>63</v>
      </c>
      <c r="H64" s="5">
        <v>28.123047</v>
      </c>
      <c r="I64" s="5">
        <v>27.884117</v>
      </c>
      <c r="J64" s="5">
        <v>26.319386000000002</v>
      </c>
      <c r="K64" s="5">
        <v>29.500274999999998</v>
      </c>
      <c r="L64" s="5">
        <v>25.658144</v>
      </c>
      <c r="M64" s="3" t="s">
        <v>63</v>
      </c>
      <c r="N64" s="7">
        <v>28.356123</v>
      </c>
      <c r="O64" s="7">
        <v>27.275867000000002</v>
      </c>
      <c r="P64" s="7">
        <v>28.109332999999999</v>
      </c>
      <c r="Q64" s="7">
        <v>26.594116</v>
      </c>
      <c r="R64" s="7">
        <v>27.039252999999999</v>
      </c>
      <c r="S64" s="3" t="s">
        <v>63</v>
      </c>
      <c r="T64" s="5">
        <v>29.859686</v>
      </c>
      <c r="U64" s="5">
        <v>26.998075</v>
      </c>
      <c r="V64" s="5">
        <v>27.535786000000002</v>
      </c>
      <c r="W64" s="5">
        <v>28.513113000000001</v>
      </c>
      <c r="X64" s="5">
        <v>26.242155</v>
      </c>
      <c r="Z64" s="1" t="str">
        <f t="shared" si="62"/>
        <v>Angptl2-Mm00507897_m1</v>
      </c>
      <c r="AA64" s="1">
        <f t="shared" si="63"/>
        <v>1.3729102811640751E-2</v>
      </c>
      <c r="AB64" s="1">
        <f t="shared" si="64"/>
        <v>2.1054995527344789E-2</v>
      </c>
      <c r="AC64" s="1">
        <f t="shared" si="65"/>
        <v>9.423572343132007E-3</v>
      </c>
      <c r="AD64" s="1">
        <f t="shared" si="66"/>
        <v>1.6222924315765143E-2</v>
      </c>
      <c r="AE64" s="1">
        <f t="shared" si="67"/>
        <v>2.199288156649909E-2</v>
      </c>
      <c r="AG64" s="1">
        <f t="shared" si="68"/>
        <v>9.088394246646439E-3</v>
      </c>
      <c r="AH64" s="1">
        <f t="shared" si="69"/>
        <v>9.9173764862032325E-3</v>
      </c>
      <c r="AI64" s="1">
        <f t="shared" si="70"/>
        <v>2.7137949329782786E-2</v>
      </c>
      <c r="AJ64" s="1">
        <f t="shared" si="71"/>
        <v>4.5556839689438189E-3</v>
      </c>
      <c r="AK64" s="1">
        <f t="shared" si="72"/>
        <v>4.5522263169596656E-2</v>
      </c>
      <c r="AM64" s="1">
        <f t="shared" si="73"/>
        <v>1.7625304284367392E-2</v>
      </c>
      <c r="AN64" s="1">
        <f t="shared" si="74"/>
        <v>1.3681898421209362E-2</v>
      </c>
      <c r="AO64" s="1">
        <f t="shared" si="75"/>
        <v>8.3922417713649857E-3</v>
      </c>
      <c r="AP64" s="1">
        <f t="shared" si="76"/>
        <v>2.1380210746215361E-2</v>
      </c>
      <c r="AQ64" s="1">
        <f t="shared" si="77"/>
        <v>1.6283226022196014E-2</v>
      </c>
      <c r="AS64" s="1">
        <f t="shared" si="78"/>
        <v>5.9796139740317675E-3</v>
      </c>
      <c r="AT64" s="1">
        <f t="shared" si="79"/>
        <v>1.6103266190733719E-2</v>
      </c>
      <c r="AU64" s="1">
        <f t="shared" si="80"/>
        <v>8.1740706138595434E-3</v>
      </c>
      <c r="AV64" s="1">
        <f t="shared" si="81"/>
        <v>7.6051273933632133E-3</v>
      </c>
      <c r="AW64" s="1">
        <f t="shared" si="82"/>
        <v>3.228637978580625E-2</v>
      </c>
      <c r="AY64" s="1" t="str">
        <f t="shared" si="83"/>
        <v>Angptl2-Mm00507897_m1</v>
      </c>
      <c r="AZ64" s="11">
        <f t="shared" si="84"/>
        <v>1.6484695312876357E-2</v>
      </c>
      <c r="BA64" s="11">
        <f t="shared" si="85"/>
        <v>1.9244333440234584E-2</v>
      </c>
      <c r="BB64" s="11">
        <f t="shared" si="86"/>
        <v>1.5472576249070624E-2</v>
      </c>
      <c r="BC64" s="11">
        <f t="shared" si="87"/>
        <v>1.4029691591558899E-2</v>
      </c>
      <c r="BE64" s="1">
        <f t="shared" si="88"/>
        <v>2.3318343802317333E-3</v>
      </c>
      <c r="BF64" s="1">
        <f t="shared" si="89"/>
        <v>7.6116043410363998E-3</v>
      </c>
      <c r="BG64" s="1">
        <f t="shared" si="90"/>
        <v>2.1625124253961676E-3</v>
      </c>
      <c r="BH64" s="1">
        <f t="shared" si="91"/>
        <v>4.8886268381813282E-3</v>
      </c>
      <c r="BK64" s="1" t="str">
        <f t="shared" si="92"/>
        <v>Angptl2-Mm00507897_m1</v>
      </c>
      <c r="BL64" s="10">
        <f t="shared" si="93"/>
        <v>1</v>
      </c>
      <c r="BM64" s="10">
        <f t="shared" si="94"/>
        <v>1.1674060742392154</v>
      </c>
      <c r="BN64" s="10">
        <f t="shared" si="95"/>
        <v>0.93860250101103426</v>
      </c>
      <c r="BO64" s="10">
        <f t="shared" si="96"/>
        <v>0.85107375813007413</v>
      </c>
      <c r="BP64" s="10"/>
      <c r="BQ64" s="10">
        <f t="shared" si="97"/>
        <v>0.14145450285698119</v>
      </c>
      <c r="BR64" s="10">
        <f t="shared" si="98"/>
        <v>0.46173764188961991</v>
      </c>
      <c r="BS64" s="10">
        <f t="shared" si="99"/>
        <v>0.13118303883402735</v>
      </c>
      <c r="BT64" s="10">
        <f t="shared" si="100"/>
        <v>0.29655548649193253</v>
      </c>
    </row>
    <row r="65" spans="1:209" x14ac:dyDescent="0.25">
      <c r="A65" s="3" t="s">
        <v>64</v>
      </c>
      <c r="B65" s="1" t="s">
        <v>1</v>
      </c>
      <c r="C65" s="1" t="s">
        <v>1</v>
      </c>
      <c r="D65" s="1" t="s">
        <v>1</v>
      </c>
      <c r="E65" s="1" t="s">
        <v>1</v>
      </c>
      <c r="F65" s="1" t="s">
        <v>1</v>
      </c>
      <c r="G65" s="3" t="s">
        <v>64</v>
      </c>
      <c r="H65" s="5" t="s">
        <v>1</v>
      </c>
      <c r="I65" s="5" t="s">
        <v>1</v>
      </c>
      <c r="J65" s="5">
        <v>29.776523999999998</v>
      </c>
      <c r="K65" s="5" t="s">
        <v>1</v>
      </c>
      <c r="L65" s="5" t="s">
        <v>1</v>
      </c>
      <c r="M65" s="3" t="s">
        <v>64</v>
      </c>
      <c r="N65" s="7" t="s">
        <v>1</v>
      </c>
      <c r="O65" s="7">
        <v>35.873116000000003</v>
      </c>
      <c r="P65" s="7">
        <v>34.99633</v>
      </c>
      <c r="Q65" s="7" t="s">
        <v>1</v>
      </c>
      <c r="R65" s="7" t="s">
        <v>1</v>
      </c>
      <c r="S65" s="3" t="s">
        <v>64</v>
      </c>
      <c r="T65" s="5" t="s">
        <v>1</v>
      </c>
      <c r="U65" s="5" t="s">
        <v>1</v>
      </c>
      <c r="V65" s="5" t="s">
        <v>1</v>
      </c>
      <c r="W65" s="5" t="s">
        <v>1</v>
      </c>
      <c r="X65" s="5" t="s">
        <v>1</v>
      </c>
      <c r="Z65" s="1" t="str">
        <f t="shared" si="62"/>
        <v>Angptl3-Mm01259877_m1</v>
      </c>
      <c r="AA65" s="1" t="e">
        <f t="shared" si="63"/>
        <v>#VALUE!</v>
      </c>
      <c r="AB65" s="1" t="e">
        <f t="shared" si="64"/>
        <v>#VALUE!</v>
      </c>
      <c r="AC65" s="1" t="e">
        <f t="shared" si="65"/>
        <v>#VALUE!</v>
      </c>
      <c r="AD65" s="1" t="e">
        <f t="shared" si="66"/>
        <v>#VALUE!</v>
      </c>
      <c r="AE65" s="1" t="e">
        <f t="shared" si="67"/>
        <v>#VALUE!</v>
      </c>
      <c r="AG65" s="1" t="e">
        <f t="shared" si="68"/>
        <v>#VALUE!</v>
      </c>
      <c r="AH65" s="1" t="e">
        <f t="shared" si="69"/>
        <v>#VALUE!</v>
      </c>
      <c r="AI65" s="1">
        <f t="shared" si="70"/>
        <v>2.4710116336864058E-3</v>
      </c>
      <c r="AJ65" s="1" t="e">
        <f t="shared" si="71"/>
        <v>#VALUE!</v>
      </c>
      <c r="AK65" s="1" t="e">
        <f t="shared" si="72"/>
        <v>#VALUE!</v>
      </c>
      <c r="AM65" s="1" t="e">
        <f t="shared" si="73"/>
        <v>#VALUE!</v>
      </c>
      <c r="AN65" s="1">
        <f t="shared" si="74"/>
        <v>3.5327795078840536E-5</v>
      </c>
      <c r="AO65" s="1">
        <f t="shared" si="75"/>
        <v>7.0906379357894465E-5</v>
      </c>
      <c r="AP65" s="1" t="e">
        <f t="shared" si="76"/>
        <v>#VALUE!</v>
      </c>
      <c r="AQ65" s="1" t="e">
        <f t="shared" si="77"/>
        <v>#VALUE!</v>
      </c>
      <c r="AS65" s="1" t="e">
        <f t="shared" si="78"/>
        <v>#VALUE!</v>
      </c>
      <c r="AT65" s="1" t="e">
        <f t="shared" si="79"/>
        <v>#VALUE!</v>
      </c>
      <c r="AU65" s="1" t="e">
        <f t="shared" si="80"/>
        <v>#VALUE!</v>
      </c>
      <c r="AV65" s="1" t="e">
        <f t="shared" si="81"/>
        <v>#VALUE!</v>
      </c>
      <c r="AW65" s="1" t="e">
        <f t="shared" si="82"/>
        <v>#VALUE!</v>
      </c>
      <c r="AY65" s="1" t="str">
        <f t="shared" si="83"/>
        <v>Angptl3-Mm01259877_m1</v>
      </c>
      <c r="AZ65" s="11" t="e">
        <f t="shared" si="84"/>
        <v>#VALUE!</v>
      </c>
      <c r="BA65" s="11" t="e">
        <f t="shared" si="85"/>
        <v>#VALUE!</v>
      </c>
      <c r="BB65" s="11" t="e">
        <f t="shared" si="86"/>
        <v>#VALUE!</v>
      </c>
      <c r="BC65" s="11" t="e">
        <f t="shared" si="87"/>
        <v>#VALUE!</v>
      </c>
      <c r="BE65" s="1" t="e">
        <f t="shared" si="88"/>
        <v>#VALUE!</v>
      </c>
      <c r="BF65" s="1" t="e">
        <f t="shared" si="89"/>
        <v>#VALUE!</v>
      </c>
      <c r="BG65" s="1" t="e">
        <f t="shared" si="90"/>
        <v>#VALUE!</v>
      </c>
      <c r="BH65" s="1" t="e">
        <f t="shared" si="91"/>
        <v>#VALUE!</v>
      </c>
      <c r="BK65" s="1" t="str">
        <f t="shared" si="92"/>
        <v>Angptl3-Mm01259877_m1</v>
      </c>
      <c r="BL65" s="10" t="e">
        <f t="shared" si="93"/>
        <v>#VALUE!</v>
      </c>
      <c r="BM65" s="10" t="e">
        <f t="shared" si="94"/>
        <v>#VALUE!</v>
      </c>
      <c r="BN65" s="10" t="e">
        <f t="shared" si="95"/>
        <v>#VALUE!</v>
      </c>
      <c r="BO65" s="10" t="e">
        <f t="shared" si="96"/>
        <v>#VALUE!</v>
      </c>
      <c r="BP65" s="10"/>
      <c r="BQ65" s="10" t="e">
        <f t="shared" si="97"/>
        <v>#VALUE!</v>
      </c>
      <c r="BR65" s="10" t="e">
        <f t="shared" si="98"/>
        <v>#VALUE!</v>
      </c>
      <c r="BS65" s="10" t="e">
        <f t="shared" si="99"/>
        <v>#VALUE!</v>
      </c>
      <c r="BT65" s="10" t="e">
        <f t="shared" si="100"/>
        <v>#VALUE!</v>
      </c>
    </row>
    <row r="66" spans="1:209" x14ac:dyDescent="0.25">
      <c r="A66" s="3" t="s">
        <v>65</v>
      </c>
      <c r="B66" s="1">
        <v>26.998619999999999</v>
      </c>
      <c r="C66" s="1">
        <v>26.905591999999999</v>
      </c>
      <c r="D66" s="1">
        <v>27.028870000000001</v>
      </c>
      <c r="E66" s="1">
        <v>26.596765999999999</v>
      </c>
      <c r="F66" s="1">
        <v>26.665115</v>
      </c>
      <c r="G66" s="3" t="s">
        <v>65</v>
      </c>
      <c r="H66" s="5">
        <v>26.945898</v>
      </c>
      <c r="I66" s="5">
        <v>26.348020000000002</v>
      </c>
      <c r="J66" s="5">
        <v>26.113351999999999</v>
      </c>
      <c r="K66" s="5">
        <v>27.238112999999998</v>
      </c>
      <c r="L66" s="5">
        <v>26.14819</v>
      </c>
      <c r="M66" s="3" t="s">
        <v>65</v>
      </c>
      <c r="N66" s="7">
        <v>28.002756000000002</v>
      </c>
      <c r="O66" s="7">
        <v>26.962717000000001</v>
      </c>
      <c r="P66" s="7">
        <v>26.746531999999998</v>
      </c>
      <c r="Q66" s="7">
        <v>26.361713000000002</v>
      </c>
      <c r="R66" s="7">
        <v>26.534807000000001</v>
      </c>
      <c r="S66" s="3" t="s">
        <v>65</v>
      </c>
      <c r="T66" s="5">
        <v>27.598376999999999</v>
      </c>
      <c r="U66" s="5">
        <v>26.116879999999998</v>
      </c>
      <c r="V66" s="5">
        <v>26.637073999999998</v>
      </c>
      <c r="W66" s="5">
        <v>27.200531000000002</v>
      </c>
      <c r="X66" s="5">
        <v>26.629512999999999</v>
      </c>
      <c r="Z66" s="1" t="str">
        <f t="shared" si="62"/>
        <v>Ceacam1-Mm04204476_m1</v>
      </c>
      <c r="AA66" s="1">
        <f t="shared" si="63"/>
        <v>1.9999062184685404E-2</v>
      </c>
      <c r="AB66" s="1">
        <f t="shared" si="64"/>
        <v>2.159543787079159E-2</v>
      </c>
      <c r="AC66" s="1">
        <f t="shared" si="65"/>
        <v>2.2004124545976618E-2</v>
      </c>
      <c r="AD66" s="1">
        <f t="shared" si="66"/>
        <v>2.1568441009082898E-2</v>
      </c>
      <c r="AE66" s="1">
        <f t="shared" si="67"/>
        <v>2.1489153337208355E-2</v>
      </c>
      <c r="AG66" s="1">
        <f t="shared" si="68"/>
        <v>2.0551537435017184E-2</v>
      </c>
      <c r="AH66" s="1">
        <f t="shared" si="69"/>
        <v>2.8761270960273647E-2</v>
      </c>
      <c r="AI66" s="1">
        <f t="shared" si="70"/>
        <v>3.1303971634888746E-2</v>
      </c>
      <c r="AJ66" s="1">
        <f t="shared" si="71"/>
        <v>2.1854063778737626E-2</v>
      </c>
      <c r="AK66" s="1">
        <f t="shared" si="72"/>
        <v>3.2411960420953796E-2</v>
      </c>
      <c r="AM66" s="1">
        <f t="shared" si="73"/>
        <v>2.2517008403030208E-2</v>
      </c>
      <c r="AN66" s="1">
        <f t="shared" si="74"/>
        <v>1.6998629372160758E-2</v>
      </c>
      <c r="AO66" s="1">
        <f t="shared" si="75"/>
        <v>2.1583504691110263E-2</v>
      </c>
      <c r="AP66" s="1">
        <f t="shared" si="76"/>
        <v>2.51172596910746E-2</v>
      </c>
      <c r="AQ66" s="1">
        <f t="shared" si="77"/>
        <v>2.3099034548101662E-2</v>
      </c>
      <c r="AS66" s="1">
        <f t="shared" si="78"/>
        <v>2.8667840968569148E-2</v>
      </c>
      <c r="AT66" s="1">
        <f t="shared" si="79"/>
        <v>2.9660611401782975E-2</v>
      </c>
      <c r="AU66" s="1">
        <f t="shared" si="80"/>
        <v>1.5239743400479681E-2</v>
      </c>
      <c r="AV66" s="1">
        <f t="shared" si="81"/>
        <v>1.8890047373824458E-2</v>
      </c>
      <c r="AW66" s="1">
        <f t="shared" si="82"/>
        <v>2.468385428616408E-2</v>
      </c>
      <c r="AY66" s="1" t="str">
        <f t="shared" si="83"/>
        <v>Ceacam1-Mm04204476_m1</v>
      </c>
      <c r="AZ66" s="11">
        <f t="shared" si="84"/>
        <v>2.1331243789548971E-2</v>
      </c>
      <c r="BA66" s="11">
        <f t="shared" si="85"/>
        <v>2.6976560845974201E-2</v>
      </c>
      <c r="BB66" s="11">
        <f t="shared" si="86"/>
        <v>2.1863087341095499E-2</v>
      </c>
      <c r="BC66" s="11">
        <f t="shared" si="87"/>
        <v>2.3428419486164066E-2</v>
      </c>
      <c r="BE66" s="1">
        <f t="shared" si="88"/>
        <v>3.4485307012318748E-4</v>
      </c>
      <c r="BF66" s="1">
        <f t="shared" si="89"/>
        <v>2.4390176803682404E-3</v>
      </c>
      <c r="BG66" s="1">
        <f t="shared" si="90"/>
        <v>1.3469583090582669E-3</v>
      </c>
      <c r="BH66" s="1">
        <f t="shared" si="91"/>
        <v>2.7885400082011155E-3</v>
      </c>
      <c r="BK66" s="1" t="str">
        <f t="shared" si="92"/>
        <v>Ceacam1-Mm04204476_m1</v>
      </c>
      <c r="BL66" s="10">
        <f t="shared" si="93"/>
        <v>1</v>
      </c>
      <c r="BM66" s="10">
        <f t="shared" si="94"/>
        <v>1.2646501588056058</v>
      </c>
      <c r="BN66" s="10">
        <f t="shared" si="95"/>
        <v>1.024932608562052</v>
      </c>
      <c r="BO66" s="10">
        <f t="shared" si="96"/>
        <v>1.0983147404485896</v>
      </c>
      <c r="BP66" s="10"/>
      <c r="BQ66" s="10">
        <f t="shared" si="97"/>
        <v>1.6166571135066431E-2</v>
      </c>
      <c r="BR66" s="10">
        <f t="shared" si="98"/>
        <v>0.11434015308395719</v>
      </c>
      <c r="BS66" s="10">
        <f t="shared" si="99"/>
        <v>6.3144855609319678E-2</v>
      </c>
      <c r="BT66" s="10">
        <f t="shared" si="100"/>
        <v>0.13072561711414749</v>
      </c>
    </row>
    <row r="67" spans="1:209" x14ac:dyDescent="0.25">
      <c r="A67" s="3" t="s">
        <v>66</v>
      </c>
      <c r="B67" s="1">
        <v>22.830362000000001</v>
      </c>
      <c r="C67" s="1">
        <v>23.174440000000001</v>
      </c>
      <c r="D67" s="1">
        <v>23.419445</v>
      </c>
      <c r="E67" s="1">
        <v>22.457612999999998</v>
      </c>
      <c r="F67" s="1">
        <v>22.950344000000001</v>
      </c>
      <c r="G67" s="3" t="s">
        <v>66</v>
      </c>
      <c r="H67" s="5">
        <v>23.095675</v>
      </c>
      <c r="I67" s="5">
        <v>22.953938000000001</v>
      </c>
      <c r="J67" s="5">
        <v>22.751287000000001</v>
      </c>
      <c r="K67" s="5">
        <v>23.356498999999999</v>
      </c>
      <c r="L67" s="5">
        <v>23.119377</v>
      </c>
      <c r="M67" s="3" t="s">
        <v>66</v>
      </c>
      <c r="N67" s="7">
        <v>24.101224999999999</v>
      </c>
      <c r="O67" s="7">
        <v>23.025948</v>
      </c>
      <c r="P67" s="7">
        <v>22.638183999999999</v>
      </c>
      <c r="Q67" s="7">
        <v>22.790970000000002</v>
      </c>
      <c r="R67" s="7">
        <v>22.890663</v>
      </c>
      <c r="S67" s="3" t="s">
        <v>66</v>
      </c>
      <c r="T67" s="5">
        <v>23.934225000000001</v>
      </c>
      <c r="U67" s="5">
        <v>22.879414000000001</v>
      </c>
      <c r="V67" s="5">
        <v>22.330175000000001</v>
      </c>
      <c r="W67" s="5">
        <v>23.176559999999998</v>
      </c>
      <c r="X67" s="5">
        <v>23.049520000000001</v>
      </c>
      <c r="Z67" s="1" t="str">
        <f t="shared" si="62"/>
        <v>Hey1-Mm00468865_m1</v>
      </c>
      <c r="AA67" s="1">
        <f t="shared" si="63"/>
        <v>0.35956740720289498</v>
      </c>
      <c r="AB67" s="1">
        <f t="shared" si="64"/>
        <v>0.28678120460768053</v>
      </c>
      <c r="AC67" s="1">
        <f t="shared" si="65"/>
        <v>0.26856492131836662</v>
      </c>
      <c r="AD67" s="1">
        <f t="shared" si="66"/>
        <v>0.38003882317684806</v>
      </c>
      <c r="AE67" s="1">
        <f t="shared" si="67"/>
        <v>0.28214788742378522</v>
      </c>
      <c r="AG67" s="1">
        <f t="shared" si="68"/>
        <v>0.29639913334396245</v>
      </c>
      <c r="AH67" s="1">
        <f t="shared" si="69"/>
        <v>0.30236294266784608</v>
      </c>
      <c r="AI67" s="1">
        <f t="shared" si="70"/>
        <v>0.32187100329688179</v>
      </c>
      <c r="AJ67" s="1">
        <f t="shared" si="71"/>
        <v>0.32211759787638522</v>
      </c>
      <c r="AK67" s="1">
        <f t="shared" si="72"/>
        <v>0.26452630413198813</v>
      </c>
      <c r="AM67" s="1">
        <f t="shared" si="73"/>
        <v>0.33650269742709615</v>
      </c>
      <c r="AN67" s="1">
        <f t="shared" si="74"/>
        <v>0.26031515940342709</v>
      </c>
      <c r="AO67" s="1">
        <f t="shared" si="75"/>
        <v>0.37226992061005593</v>
      </c>
      <c r="AP67" s="1">
        <f t="shared" si="76"/>
        <v>0.29845097750228639</v>
      </c>
      <c r="AQ67" s="1">
        <f t="shared" si="77"/>
        <v>0.28879553932657903</v>
      </c>
      <c r="AS67" s="1">
        <f t="shared" si="78"/>
        <v>0.36342487294553161</v>
      </c>
      <c r="AT67" s="1">
        <f t="shared" si="79"/>
        <v>0.27973993842531736</v>
      </c>
      <c r="AU67" s="1">
        <f t="shared" si="80"/>
        <v>0.30163618679676252</v>
      </c>
      <c r="AV67" s="1">
        <f t="shared" si="81"/>
        <v>0.30730457067814898</v>
      </c>
      <c r="AW67" s="1">
        <f t="shared" si="82"/>
        <v>0.29518769600158423</v>
      </c>
      <c r="AY67" s="1" t="str">
        <f t="shared" si="83"/>
        <v>Hey1-Mm00468865_m1</v>
      </c>
      <c r="AZ67" s="11">
        <f t="shared" si="84"/>
        <v>0.31542004874591506</v>
      </c>
      <c r="BA67" s="11">
        <f t="shared" si="85"/>
        <v>0.30145539626341272</v>
      </c>
      <c r="BB67" s="11">
        <f t="shared" si="86"/>
        <v>0.31126685885388894</v>
      </c>
      <c r="BC67" s="11">
        <f t="shared" si="87"/>
        <v>0.30945865296946895</v>
      </c>
      <c r="BE67" s="1">
        <f t="shared" si="88"/>
        <v>2.2635368725245832E-2</v>
      </c>
      <c r="BF67" s="1">
        <f t="shared" si="89"/>
        <v>1.0568516610381534E-2</v>
      </c>
      <c r="BG67" s="1">
        <f t="shared" si="90"/>
        <v>1.952370838893908E-2</v>
      </c>
      <c r="BH67" s="1">
        <f t="shared" si="91"/>
        <v>1.4256658361940365E-2</v>
      </c>
      <c r="BK67" s="1" t="str">
        <f t="shared" si="92"/>
        <v>Hey1-Mm00468865_m1</v>
      </c>
      <c r="BL67" s="10">
        <f t="shared" si="93"/>
        <v>1</v>
      </c>
      <c r="BM67" s="10">
        <f t="shared" si="94"/>
        <v>0.95572680767115259</v>
      </c>
      <c r="BN67" s="10">
        <f t="shared" si="95"/>
        <v>0.98683282845038267</v>
      </c>
      <c r="BO67" s="10">
        <f t="shared" si="96"/>
        <v>0.98110013678538144</v>
      </c>
      <c r="BP67" s="10"/>
      <c r="BQ67" s="10">
        <f t="shared" si="97"/>
        <v>7.1762618816534493E-2</v>
      </c>
      <c r="BR67" s="10">
        <f t="shared" si="98"/>
        <v>3.3506166308708375E-2</v>
      </c>
      <c r="BS67" s="10">
        <f t="shared" si="99"/>
        <v>6.1897487070222031E-2</v>
      </c>
      <c r="BT67" s="10">
        <f t="shared" si="100"/>
        <v>4.5198960619731374E-2</v>
      </c>
    </row>
    <row r="68" spans="1:209" x14ac:dyDescent="0.25">
      <c r="A68" s="3" t="s">
        <v>67</v>
      </c>
      <c r="B68" s="1">
        <v>22.527719999999999</v>
      </c>
      <c r="C68" s="1">
        <v>22.233429999999998</v>
      </c>
      <c r="D68" s="1">
        <v>22.905456999999998</v>
      </c>
      <c r="E68" s="1">
        <v>21.884585999999999</v>
      </c>
      <c r="F68" s="1">
        <v>22.232717999999998</v>
      </c>
      <c r="G68" s="3" t="s">
        <v>67</v>
      </c>
      <c r="H68" s="5">
        <v>22.398012000000001</v>
      </c>
      <c r="I68" s="5">
        <v>22.168648000000001</v>
      </c>
      <c r="J68" s="5">
        <v>22.160270000000001</v>
      </c>
      <c r="K68" s="5">
        <v>22.292583</v>
      </c>
      <c r="L68" s="5">
        <v>21.98237</v>
      </c>
      <c r="M68" s="3" t="s">
        <v>67</v>
      </c>
      <c r="N68" s="7">
        <v>23.579756</v>
      </c>
      <c r="O68" s="7">
        <v>21.755669000000001</v>
      </c>
      <c r="P68" s="7">
        <v>22.246289999999998</v>
      </c>
      <c r="Q68" s="7">
        <v>21.849305999999999</v>
      </c>
      <c r="R68" s="7">
        <v>21.917583</v>
      </c>
      <c r="S68" s="3" t="s">
        <v>67</v>
      </c>
      <c r="T68" s="5">
        <v>22.904450000000001</v>
      </c>
      <c r="U68" s="5">
        <v>21.94594</v>
      </c>
      <c r="V68" s="5">
        <v>22.060058999999999</v>
      </c>
      <c r="W68" s="5">
        <v>22.269826999999999</v>
      </c>
      <c r="X68" s="5">
        <v>22.118390999999999</v>
      </c>
      <c r="Z68" s="1" t="str">
        <f t="shared" si="62"/>
        <v>Itgav-Mm00434486_m1</v>
      </c>
      <c r="AA68" s="1">
        <f t="shared" si="63"/>
        <v>0.44349082386025501</v>
      </c>
      <c r="AB68" s="1">
        <f t="shared" si="64"/>
        <v>0.55058315597619278</v>
      </c>
      <c r="AC68" s="1">
        <f t="shared" si="65"/>
        <v>0.38350858649842229</v>
      </c>
      <c r="AD68" s="1">
        <f t="shared" si="66"/>
        <v>0.5653615642451888</v>
      </c>
      <c r="AE68" s="1">
        <f t="shared" si="67"/>
        <v>0.46398480115638752</v>
      </c>
      <c r="AG68" s="1">
        <f t="shared" si="68"/>
        <v>0.48072246652403311</v>
      </c>
      <c r="AH68" s="1">
        <f t="shared" si="69"/>
        <v>0.52110400217549779</v>
      </c>
      <c r="AI68" s="1">
        <f t="shared" si="70"/>
        <v>0.48483693679534251</v>
      </c>
      <c r="AJ68" s="1">
        <f t="shared" si="71"/>
        <v>0.67341855827961516</v>
      </c>
      <c r="AK68" s="1">
        <f t="shared" si="72"/>
        <v>0.58175761458275788</v>
      </c>
      <c r="AM68" s="1">
        <f t="shared" si="73"/>
        <v>0.48302138705060554</v>
      </c>
      <c r="AN68" s="1">
        <f t="shared" si="74"/>
        <v>0.62790153067077803</v>
      </c>
      <c r="AO68" s="1">
        <f t="shared" si="75"/>
        <v>0.48846088927154274</v>
      </c>
      <c r="AP68" s="1">
        <f t="shared" si="76"/>
        <v>0.57324742884722779</v>
      </c>
      <c r="AQ68" s="1">
        <f t="shared" si="77"/>
        <v>0.56691343482938328</v>
      </c>
      <c r="AS68" s="1">
        <f t="shared" si="78"/>
        <v>0.7420066731350855</v>
      </c>
      <c r="AT68" s="1">
        <f t="shared" si="79"/>
        <v>0.53426675288091008</v>
      </c>
      <c r="AU68" s="1">
        <f t="shared" si="80"/>
        <v>0.36374452088329562</v>
      </c>
      <c r="AV68" s="1">
        <f t="shared" si="81"/>
        <v>0.5761331315569167</v>
      </c>
      <c r="AW68" s="1">
        <f t="shared" si="82"/>
        <v>0.56285432829544668</v>
      </c>
      <c r="AY68" s="1" t="str">
        <f t="shared" si="83"/>
        <v>Itgav-Mm00434486_m1</v>
      </c>
      <c r="AZ68" s="11">
        <f t="shared" si="84"/>
        <v>0.48138578634728929</v>
      </c>
      <c r="BA68" s="11">
        <f t="shared" si="85"/>
        <v>0.54836791567144927</v>
      </c>
      <c r="BB68" s="11">
        <f t="shared" si="86"/>
        <v>0.5479089341339074</v>
      </c>
      <c r="BC68" s="11">
        <f t="shared" si="87"/>
        <v>0.55580108135033091</v>
      </c>
      <c r="BE68" s="1">
        <f t="shared" si="88"/>
        <v>3.4028646722195237E-2</v>
      </c>
      <c r="BF68" s="1">
        <f t="shared" si="89"/>
        <v>3.6130283874147934E-2</v>
      </c>
      <c r="BG68" s="1">
        <f t="shared" si="90"/>
        <v>2.7519529125856521E-2</v>
      </c>
      <c r="BH68" s="1">
        <f t="shared" si="91"/>
        <v>6.0201790958010343E-2</v>
      </c>
      <c r="BK68" s="1" t="str">
        <f t="shared" si="92"/>
        <v>Itgav-Mm00434486_m1</v>
      </c>
      <c r="BL68" s="10">
        <f t="shared" si="93"/>
        <v>1</v>
      </c>
      <c r="BM68" s="10">
        <f t="shared" si="94"/>
        <v>1.1391443852806999</v>
      </c>
      <c r="BN68" s="10">
        <f t="shared" si="95"/>
        <v>1.1381909264321857</v>
      </c>
      <c r="BO68" s="10">
        <f t="shared" si="96"/>
        <v>1.1545855675708623</v>
      </c>
      <c r="BP68" s="10"/>
      <c r="BQ68" s="10">
        <f t="shared" si="97"/>
        <v>7.0688931180127798E-2</v>
      </c>
      <c r="BR68" s="10">
        <f t="shared" si="98"/>
        <v>7.5054737590615581E-2</v>
      </c>
      <c r="BS68" s="10">
        <f t="shared" si="99"/>
        <v>5.7167307191747715E-2</v>
      </c>
      <c r="BT68" s="10">
        <f t="shared" si="100"/>
        <v>0.12505934463669138</v>
      </c>
    </row>
    <row r="69" spans="1:209" x14ac:dyDescent="0.25">
      <c r="A69" s="3" t="s">
        <v>68</v>
      </c>
      <c r="B69" s="1">
        <v>25.468754000000001</v>
      </c>
      <c r="C69" s="1">
        <v>25.600280000000001</v>
      </c>
      <c r="D69" s="1">
        <v>25.910655999999999</v>
      </c>
      <c r="E69" s="1">
        <v>25.084785</v>
      </c>
      <c r="F69" s="1">
        <v>25.251370000000001</v>
      </c>
      <c r="G69" s="3" t="s">
        <v>68</v>
      </c>
      <c r="H69" s="5">
        <v>25.22683</v>
      </c>
      <c r="I69" s="5">
        <v>25.134029999999999</v>
      </c>
      <c r="J69" s="5">
        <v>24.647385</v>
      </c>
      <c r="K69" s="5">
        <v>25.164639000000001</v>
      </c>
      <c r="L69" s="5">
        <v>25.074842</v>
      </c>
      <c r="M69" s="3" t="s">
        <v>68</v>
      </c>
      <c r="N69" s="7">
        <v>26.334045</v>
      </c>
      <c r="O69" s="7">
        <v>24.749480999999999</v>
      </c>
      <c r="P69" s="7">
        <v>24.639327999999999</v>
      </c>
      <c r="Q69" s="7">
        <v>24.507307000000001</v>
      </c>
      <c r="R69" s="7">
        <v>24.872347000000001</v>
      </c>
      <c r="S69" s="3" t="s">
        <v>68</v>
      </c>
      <c r="T69" s="5">
        <v>25.953156</v>
      </c>
      <c r="U69" s="5">
        <v>24.814071999999999</v>
      </c>
      <c r="V69" s="5">
        <v>24.890373</v>
      </c>
      <c r="W69" s="5">
        <v>25.66095</v>
      </c>
      <c r="X69" s="5">
        <v>24.969196</v>
      </c>
      <c r="Z69" s="1" t="str">
        <f t="shared" ref="Z69:Z100" si="101">S69</f>
        <v>Pecam1-Mm01242584_m1</v>
      </c>
      <c r="AA69" s="1">
        <f t="shared" ref="AA69:AA100" si="102">(1/2^B69)/(1/2^B$1)</f>
        <v>5.774909545852399E-2</v>
      </c>
      <c r="AB69" s="1">
        <f t="shared" ref="AB69:AB100" si="103">(1/2^C69)/(1/2^C$1)</f>
        <v>5.3370353572182783E-2</v>
      </c>
      <c r="AC69" s="1">
        <f t="shared" ref="AC69:AC100" si="104">(1/2^D69)/(1/2^D$1)</f>
        <v>4.7766129311191369E-2</v>
      </c>
      <c r="AD69" s="1">
        <f t="shared" ref="AD69:AD100" si="105">(1/2^E69)/(1/2^E$1)</f>
        <v>6.1513492999292159E-2</v>
      </c>
      <c r="AE69" s="1">
        <f t="shared" ref="AE69:AE100" si="106">(1/2^F69)/(1/2^F$1)</f>
        <v>5.7253093314536138E-2</v>
      </c>
      <c r="AG69" s="1">
        <f t="shared" ref="AG69:AG100" si="107">(1/2^H69)/(1/2^H$1)</f>
        <v>6.7660522779588658E-2</v>
      </c>
      <c r="AH69" s="1">
        <f t="shared" ref="AH69:AH100" si="108">(1/2^I69)/(1/2^I$1)</f>
        <v>6.6719914031111563E-2</v>
      </c>
      <c r="AI69" s="1">
        <f t="shared" ref="AI69:AI100" si="109">(1/2^J69)/(1/2^J$1)</f>
        <v>8.6476774209397284E-2</v>
      </c>
      <c r="AJ69" s="1">
        <f t="shared" ref="AJ69:AJ100" si="110">(1/2^K69)/(1/2^K$1)</f>
        <v>9.1983530673884095E-2</v>
      </c>
      <c r="AK69" s="1">
        <f t="shared" ref="AK69:AK100" si="111">(1/2^L69)/(1/2^L$1)</f>
        <v>6.8204847731762108E-2</v>
      </c>
      <c r="AM69" s="1">
        <f t="shared" ref="AM69:AM100" si="112">(1/2^N69)/(1/2^N$1)</f>
        <v>7.1588416308890332E-2</v>
      </c>
      <c r="AN69" s="1">
        <f t="shared" ref="AN69:AN100" si="113">(1/2^O69)/(1/2^O$1)</f>
        <v>7.8825063337604973E-2</v>
      </c>
      <c r="AO69" s="1">
        <f t="shared" ref="AO69:AO100" si="114">(1/2^P69)/(1/2^P$1)</f>
        <v>9.2993710580631911E-2</v>
      </c>
      <c r="AP69" s="1">
        <f t="shared" ref="AP69:AP100" si="115">(1/2^Q69)/(1/2^Q$1)</f>
        <v>9.0824723831064366E-2</v>
      </c>
      <c r="AQ69" s="1">
        <f t="shared" ref="AQ69:AQ100" si="116">(1/2^R69)/(1/2^R$1)</f>
        <v>7.3121342265020095E-2</v>
      </c>
      <c r="AS69" s="1">
        <f t="shared" ref="AS69:AS100" si="117">(1/2^T69)/(1/2^T$1)</f>
        <v>8.9671793718362106E-2</v>
      </c>
      <c r="AT69" s="1">
        <f t="shared" ref="AT69:AT100" si="118">(1/2^U69)/(1/2^U$1)</f>
        <v>7.3175278768850341E-2</v>
      </c>
      <c r="AU69" s="1">
        <f t="shared" ref="AU69:AU100" si="119">(1/2^V69)/(1/2^V$1)</f>
        <v>5.1143100019007688E-2</v>
      </c>
      <c r="AV69" s="1">
        <f t="shared" ref="AV69:AV100" si="120">(1/2^W69)/(1/2^W$1)</f>
        <v>5.4915268180369604E-2</v>
      </c>
      <c r="AW69" s="1">
        <f t="shared" ref="AW69:AW100" si="121">(1/2^X69)/(1/2^X$1)</f>
        <v>7.8022200240207867E-2</v>
      </c>
      <c r="AY69" s="1" t="str">
        <f t="shared" ref="AY69:AY100" si="122">Z69</f>
        <v>Pecam1-Mm01242584_m1</v>
      </c>
      <c r="AZ69" s="11">
        <f t="shared" ref="AZ69:AZ100" si="123">AVERAGE(AA69:AE69)</f>
        <v>5.553043293114529E-2</v>
      </c>
      <c r="BA69" s="11">
        <f t="shared" ref="BA69:BA100" si="124">AVERAGE(AG69:AK69)</f>
        <v>7.6209117885148739E-2</v>
      </c>
      <c r="BB69" s="11">
        <f t="shared" ref="BB69:BB100" si="125">AVERAGE(AM69:AQ69)</f>
        <v>8.1470651264642341E-2</v>
      </c>
      <c r="BC69" s="11">
        <f t="shared" ref="BC69:BC100" si="126">AVERAGE(AS69:AW69)</f>
        <v>6.9385528185359521E-2</v>
      </c>
      <c r="BE69" s="1">
        <f t="shared" ref="BE69:BE100" si="127">STDEV(AA69:AE69)/SQRT(COUNT(AA69:AE69))</f>
        <v>2.3306370751985154E-3</v>
      </c>
      <c r="BF69" s="1">
        <f t="shared" ref="BF69:BF100" si="128">STDEV(AG69:AK69)/SQRT(COUNT(AG69:AK69))</f>
        <v>5.3918859129852689E-3</v>
      </c>
      <c r="BG69" s="1">
        <f t="shared" ref="BG69:BG100" si="129">STDEV(AM69:AQ69)/SQRT(COUNT(AM69:AQ69))</f>
        <v>4.4421179270098558E-3</v>
      </c>
      <c r="BH69" s="1">
        <f t="shared" ref="BH69:BH100" si="130">STDEV(AS69:AW69)/SQRT(COUNT(AS69:AW69))</f>
        <v>7.2203237218287936E-3</v>
      </c>
      <c r="BK69" s="1" t="str">
        <f t="shared" ref="BK69:BK100" si="131">A69</f>
        <v>Pecam1-Mm01242584_m1</v>
      </c>
      <c r="BL69" s="10">
        <f t="shared" ref="BL69:BL100" si="132">AZ69/$AZ69</f>
        <v>1</v>
      </c>
      <c r="BM69" s="10">
        <f t="shared" ref="BM69:BM100" si="133">BA69/$AZ69</f>
        <v>1.3723847242401999</v>
      </c>
      <c r="BN69" s="10">
        <f t="shared" ref="BN69:BN100" si="134">BB69/$AZ69</f>
        <v>1.4671351719094556</v>
      </c>
      <c r="BO69" s="10">
        <f t="shared" ref="BO69:BO100" si="135">BC69/$AZ69</f>
        <v>1.2495045423361599</v>
      </c>
      <c r="BP69" s="10"/>
      <c r="BQ69" s="10">
        <f t="shared" ref="BQ69:BQ100" si="136">BE69/$AZ69</f>
        <v>4.1970446693408249E-2</v>
      </c>
      <c r="BR69" s="10">
        <f t="shared" ref="BR69:BR100" si="137">BF69/$AZ69</f>
        <v>9.7097854786598076E-2</v>
      </c>
      <c r="BS69" s="10">
        <f t="shared" ref="BS69:BS100" si="138">BG69/$AZ69</f>
        <v>7.9994296686248426E-2</v>
      </c>
      <c r="BT69" s="10">
        <f t="shared" ref="BT69:BT100" si="139">BH69/$AZ69</f>
        <v>0.13002462506967308</v>
      </c>
    </row>
    <row r="70" spans="1:209" s="9" customFormat="1" x14ac:dyDescent="0.25">
      <c r="A70" s="15" t="s">
        <v>69</v>
      </c>
      <c r="B70" s="9">
        <v>30.484667000000002</v>
      </c>
      <c r="C70" s="9">
        <v>30.279333000000001</v>
      </c>
      <c r="D70" s="9">
        <v>30.320136999999999</v>
      </c>
      <c r="E70" s="9">
        <v>29.499452999999999</v>
      </c>
      <c r="F70" s="9">
        <v>30.125263</v>
      </c>
      <c r="G70" s="15" t="s">
        <v>69</v>
      </c>
      <c r="H70" s="14">
        <v>29.879642</v>
      </c>
      <c r="I70" s="14">
        <v>29.438635000000001</v>
      </c>
      <c r="J70" s="14">
        <v>28.629981999999998</v>
      </c>
      <c r="K70" s="14">
        <v>29.619436</v>
      </c>
      <c r="L70" s="14">
        <v>29.404662999999999</v>
      </c>
      <c r="M70" s="15" t="s">
        <v>69</v>
      </c>
      <c r="N70" s="16">
        <v>30.352215000000001</v>
      </c>
      <c r="O70" s="16">
        <v>28.368269999999999</v>
      </c>
      <c r="P70" s="16">
        <v>29.34029</v>
      </c>
      <c r="Q70" s="16">
        <v>28.487732000000001</v>
      </c>
      <c r="R70" s="16">
        <v>28.525434000000001</v>
      </c>
      <c r="S70" s="15" t="s">
        <v>69</v>
      </c>
      <c r="T70" s="14">
        <v>30.878616000000001</v>
      </c>
      <c r="U70" s="14">
        <v>28.789460999999999</v>
      </c>
      <c r="V70" s="14">
        <v>29.574984000000001</v>
      </c>
      <c r="W70" s="14">
        <v>30.337774</v>
      </c>
      <c r="X70" s="14">
        <v>29.397385</v>
      </c>
      <c r="Y70" s="2"/>
      <c r="Z70" s="1" t="str">
        <f t="shared" si="101"/>
        <v>Lyve1-Mm00475056_m1</v>
      </c>
      <c r="AA70" s="1">
        <f t="shared" si="102"/>
        <v>1.7848631262854177E-3</v>
      </c>
      <c r="AB70" s="1">
        <f t="shared" si="103"/>
        <v>2.0833621783808288E-3</v>
      </c>
      <c r="AC70" s="1">
        <f t="shared" si="104"/>
        <v>2.2476775286421123E-3</v>
      </c>
      <c r="AD70" s="1">
        <f t="shared" si="105"/>
        <v>2.8841835793057061E-3</v>
      </c>
      <c r="AE70" s="1">
        <f t="shared" si="106"/>
        <v>1.9525895800938033E-3</v>
      </c>
      <c r="AF70" s="1"/>
      <c r="AG70" s="1">
        <f t="shared" si="107"/>
        <v>2.689672315556097E-3</v>
      </c>
      <c r="AH70" s="1">
        <f t="shared" si="108"/>
        <v>3.3762939734043556E-3</v>
      </c>
      <c r="AI70" s="1">
        <f t="shared" si="109"/>
        <v>5.4703904261215108E-3</v>
      </c>
      <c r="AJ70" s="1">
        <f t="shared" si="110"/>
        <v>4.1945227459485729E-3</v>
      </c>
      <c r="AK70" s="1">
        <f t="shared" si="111"/>
        <v>3.391636081752962E-3</v>
      </c>
      <c r="AL70" s="1"/>
      <c r="AM70" s="1">
        <f t="shared" si="112"/>
        <v>4.4182781924330776E-3</v>
      </c>
      <c r="AN70" s="1">
        <f t="shared" si="113"/>
        <v>6.4165309202824355E-3</v>
      </c>
      <c r="AO70" s="1">
        <f t="shared" si="114"/>
        <v>3.5753865868506621E-3</v>
      </c>
      <c r="AP70" s="1">
        <f t="shared" si="115"/>
        <v>5.7540915245541798E-3</v>
      </c>
      <c r="AQ70" s="1">
        <f t="shared" si="116"/>
        <v>5.8123986232690291E-3</v>
      </c>
      <c r="AR70" s="1"/>
      <c r="AS70" s="1">
        <f t="shared" si="117"/>
        <v>2.9508331563354597E-3</v>
      </c>
      <c r="AT70" s="1">
        <f t="shared" si="118"/>
        <v>4.6521429607337449E-3</v>
      </c>
      <c r="AU70" s="1">
        <f t="shared" si="119"/>
        <v>1.9887427986879477E-3</v>
      </c>
      <c r="AV70" s="1">
        <f t="shared" si="120"/>
        <v>2.1469839626369427E-3</v>
      </c>
      <c r="AW70" s="1">
        <f t="shared" si="121"/>
        <v>3.6241025466634495E-3</v>
      </c>
      <c r="AX70" s="2"/>
      <c r="AY70" s="1" t="str">
        <f t="shared" si="122"/>
        <v>Lyve1-Mm00475056_m1</v>
      </c>
      <c r="AZ70" s="11">
        <f t="shared" si="123"/>
        <v>2.1905351985415738E-3</v>
      </c>
      <c r="BA70" s="11">
        <f t="shared" si="124"/>
        <v>3.8245031085566996E-3</v>
      </c>
      <c r="BB70" s="11">
        <f t="shared" si="125"/>
        <v>5.1953371694778766E-3</v>
      </c>
      <c r="BC70" s="11">
        <f t="shared" si="126"/>
        <v>3.0725610850115088E-3</v>
      </c>
      <c r="BD70" s="1"/>
      <c r="BE70" s="1">
        <f t="shared" si="127"/>
        <v>1.8935249217048779E-4</v>
      </c>
      <c r="BF70" s="1">
        <f t="shared" si="128"/>
        <v>4.7549793977716659E-4</v>
      </c>
      <c r="BG70" s="1">
        <f t="shared" si="129"/>
        <v>5.2020889977180576E-4</v>
      </c>
      <c r="BH70" s="1">
        <f t="shared" si="130"/>
        <v>4.9221182746271043E-4</v>
      </c>
      <c r="BI70" s="2"/>
      <c r="BJ70" s="20"/>
      <c r="BK70" s="1" t="str">
        <f t="shared" si="131"/>
        <v>Lyve1-Mm00475056_m1</v>
      </c>
      <c r="BL70" s="10">
        <f t="shared" si="132"/>
        <v>1</v>
      </c>
      <c r="BM70" s="10">
        <f t="shared" si="133"/>
        <v>1.745921777975993</v>
      </c>
      <c r="BN70" s="10">
        <f t="shared" si="134"/>
        <v>2.3717204694710481</v>
      </c>
      <c r="BO70" s="10">
        <f t="shared" si="135"/>
        <v>1.4026531447918185</v>
      </c>
      <c r="BP70" s="10"/>
      <c r="BQ70" s="10">
        <f t="shared" si="136"/>
        <v>8.6441200441132335E-2</v>
      </c>
      <c r="BR70" s="10">
        <f t="shared" si="137"/>
        <v>0.21706929890637966</v>
      </c>
      <c r="BS70" s="10">
        <f t="shared" si="138"/>
        <v>0.23748027428098539</v>
      </c>
      <c r="BT70" s="10">
        <f t="shared" si="139"/>
        <v>0.22469934643844933</v>
      </c>
      <c r="BU70" s="20"/>
      <c r="BV70" s="20"/>
      <c r="BW70" s="20"/>
      <c r="BX70" s="20"/>
      <c r="BY70" s="20"/>
      <c r="BZ70" s="20"/>
      <c r="CA70" s="20"/>
      <c r="CB70" s="20"/>
      <c r="CC70" s="20"/>
      <c r="CD70" s="20"/>
      <c r="CE70" s="20"/>
      <c r="CF70" s="20"/>
      <c r="CG70" s="20"/>
      <c r="CH70" s="20"/>
      <c r="CI70" s="20"/>
      <c r="CJ70" s="20"/>
      <c r="CK70" s="20"/>
      <c r="CL70" s="20"/>
      <c r="CM70" s="20"/>
      <c r="CN70" s="20"/>
      <c r="CO70" s="20"/>
      <c r="CP70" s="20"/>
      <c r="CQ70" s="20"/>
      <c r="CR70" s="20"/>
      <c r="CS70" s="20"/>
      <c r="CT70" s="20"/>
      <c r="CU70" s="20"/>
      <c r="CV70" s="20"/>
      <c r="CW70" s="20"/>
      <c r="CX70" s="20"/>
      <c r="CY70" s="20"/>
      <c r="CZ70" s="20"/>
      <c r="DA70" s="20"/>
      <c r="DB70" s="20"/>
      <c r="DC70" s="20"/>
      <c r="DD70" s="20"/>
      <c r="DE70" s="20"/>
      <c r="DF70" s="20"/>
      <c r="DG70" s="20"/>
      <c r="DH70" s="20"/>
      <c r="DI70" s="20"/>
      <c r="DJ70" s="20"/>
      <c r="DK70" s="20"/>
      <c r="DL70" s="20"/>
      <c r="DM70" s="20"/>
      <c r="DN70" s="20"/>
      <c r="DO70" s="20"/>
      <c r="DP70" s="20"/>
      <c r="DQ70" s="20"/>
      <c r="DR70" s="20"/>
      <c r="DS70" s="20"/>
      <c r="DT70" s="20"/>
      <c r="DU70" s="20"/>
      <c r="DV70" s="20"/>
      <c r="DW70" s="20"/>
      <c r="DX70" s="20"/>
      <c r="DY70" s="20"/>
      <c r="DZ70" s="20"/>
      <c r="EA70" s="20"/>
      <c r="EB70" s="20"/>
      <c r="EC70" s="20"/>
      <c r="ED70" s="20"/>
      <c r="EE70" s="20"/>
      <c r="EF70" s="20"/>
      <c r="EG70" s="20"/>
      <c r="EH70" s="20"/>
      <c r="EI70" s="20"/>
      <c r="EJ70" s="20"/>
      <c r="EK70" s="20"/>
      <c r="EL70" s="20"/>
      <c r="EM70" s="20"/>
      <c r="EN70" s="20"/>
      <c r="EO70" s="20"/>
      <c r="EP70" s="20"/>
      <c r="EQ70" s="20"/>
      <c r="ER70" s="20"/>
      <c r="ES70" s="20"/>
      <c r="ET70" s="20"/>
      <c r="EU70" s="20"/>
      <c r="EV70" s="20"/>
      <c r="EW70" s="20"/>
      <c r="EX70" s="20"/>
      <c r="EY70" s="20"/>
      <c r="EZ70" s="20"/>
      <c r="FA70" s="20"/>
      <c r="FB70" s="20"/>
      <c r="FC70" s="20"/>
      <c r="FD70" s="20"/>
      <c r="FE70" s="20"/>
      <c r="FF70" s="20"/>
      <c r="FG70" s="20"/>
      <c r="FH70" s="20"/>
      <c r="FI70" s="20"/>
      <c r="FJ70" s="20"/>
      <c r="FK70" s="20"/>
      <c r="FL70" s="20"/>
      <c r="FM70" s="20"/>
      <c r="FN70" s="20"/>
      <c r="FO70" s="20"/>
      <c r="FP70" s="20"/>
      <c r="FQ70" s="20"/>
      <c r="FR70" s="20"/>
      <c r="FS70" s="20"/>
      <c r="FT70" s="20"/>
      <c r="FU70" s="20"/>
      <c r="FV70" s="20"/>
      <c r="FW70" s="20"/>
      <c r="FX70" s="20"/>
      <c r="FY70" s="20"/>
      <c r="FZ70" s="20"/>
      <c r="GA70" s="20"/>
      <c r="GB70" s="20"/>
      <c r="GC70" s="20"/>
      <c r="GD70" s="20"/>
      <c r="GE70" s="20"/>
      <c r="GF70" s="20"/>
      <c r="GG70" s="20"/>
      <c r="GH70" s="20"/>
      <c r="GI70" s="20"/>
      <c r="GJ70" s="20"/>
      <c r="GK70" s="20"/>
      <c r="GL70" s="20"/>
      <c r="GM70" s="20"/>
      <c r="GN70" s="20"/>
      <c r="GO70" s="20"/>
      <c r="GP70" s="20"/>
      <c r="GQ70" s="20"/>
      <c r="GR70" s="20"/>
      <c r="GS70" s="20"/>
      <c r="GT70" s="20"/>
      <c r="GU70" s="20"/>
      <c r="GV70" s="20"/>
      <c r="GW70" s="20"/>
      <c r="GX70" s="20"/>
      <c r="GY70" s="20"/>
      <c r="GZ70" s="20"/>
      <c r="HA70" s="20"/>
    </row>
    <row r="71" spans="1:209" x14ac:dyDescent="0.25">
      <c r="A71" s="3" t="s">
        <v>70</v>
      </c>
      <c r="B71" s="1">
        <v>26.94464</v>
      </c>
      <c r="C71" s="1">
        <v>26.720472000000001</v>
      </c>
      <c r="D71" s="1">
        <v>26.949891999999998</v>
      </c>
      <c r="E71" s="1">
        <v>26.553439999999998</v>
      </c>
      <c r="F71" s="1">
        <v>26.737621000000001</v>
      </c>
      <c r="G71" s="3" t="s">
        <v>70</v>
      </c>
      <c r="H71" s="5">
        <v>26.676670000000001</v>
      </c>
      <c r="I71" s="5">
        <v>26.905187999999999</v>
      </c>
      <c r="J71" s="5">
        <v>26.7148</v>
      </c>
      <c r="K71" s="5">
        <v>28.033543000000002</v>
      </c>
      <c r="L71" s="5">
        <v>26.659089999999999</v>
      </c>
      <c r="M71" s="3" t="s">
        <v>70</v>
      </c>
      <c r="N71" s="7">
        <v>27.868054999999998</v>
      </c>
      <c r="O71" s="7">
        <v>26.061185999999999</v>
      </c>
      <c r="P71" s="7">
        <v>26.124289999999998</v>
      </c>
      <c r="Q71" s="7">
        <v>26.253487</v>
      </c>
      <c r="R71" s="7">
        <v>26.100424</v>
      </c>
      <c r="S71" s="3" t="s">
        <v>70</v>
      </c>
      <c r="T71" s="5">
        <v>27.356660000000002</v>
      </c>
      <c r="U71" s="5">
        <v>26.174939999999999</v>
      </c>
      <c r="V71" s="5">
        <v>25.751812000000001</v>
      </c>
      <c r="W71" s="5">
        <v>26.731321000000001</v>
      </c>
      <c r="X71" s="5">
        <v>26.594814</v>
      </c>
      <c r="Z71" s="1" t="str">
        <f t="shared" si="101"/>
        <v>Tnni1-Mm00502426_m1</v>
      </c>
      <c r="AA71" s="1">
        <f t="shared" si="102"/>
        <v>2.0761524010122847E-2</v>
      </c>
      <c r="AB71" s="1">
        <f t="shared" si="103"/>
        <v>2.4552102417518033E-2</v>
      </c>
      <c r="AC71" s="1">
        <f t="shared" si="104"/>
        <v>2.3242286026514111E-2</v>
      </c>
      <c r="AD71" s="1">
        <f t="shared" si="105"/>
        <v>2.222599337402861E-2</v>
      </c>
      <c r="AE71" s="1">
        <f t="shared" si="106"/>
        <v>2.0435855537337275E-2</v>
      </c>
      <c r="AG71" s="1">
        <f t="shared" si="107"/>
        <v>2.4767947596424627E-2</v>
      </c>
      <c r="AH71" s="1">
        <f t="shared" si="108"/>
        <v>1.9547165633184743E-2</v>
      </c>
      <c r="AI71" s="1">
        <f t="shared" si="109"/>
        <v>2.0632200642171312E-2</v>
      </c>
      <c r="AJ71" s="1">
        <f t="shared" si="110"/>
        <v>1.2591686916877056E-2</v>
      </c>
      <c r="AK71" s="1">
        <f t="shared" si="111"/>
        <v>2.2746211610756586E-2</v>
      </c>
      <c r="AM71" s="1">
        <f t="shared" si="112"/>
        <v>2.4720641206617482E-2</v>
      </c>
      <c r="AN71" s="1">
        <f t="shared" si="113"/>
        <v>3.1754244024740183E-2</v>
      </c>
      <c r="AO71" s="1">
        <f t="shared" si="114"/>
        <v>3.3222741925097235E-2</v>
      </c>
      <c r="AP71" s="1">
        <f t="shared" si="115"/>
        <v>2.7073944117100738E-2</v>
      </c>
      <c r="AQ71" s="1">
        <f t="shared" si="116"/>
        <v>3.121448262875183E-2</v>
      </c>
      <c r="AS71" s="1">
        <f t="shared" si="117"/>
        <v>3.3896827563499266E-2</v>
      </c>
      <c r="AT71" s="1">
        <f t="shared" si="118"/>
        <v>2.8490646056973962E-2</v>
      </c>
      <c r="AU71" s="1">
        <f t="shared" si="119"/>
        <v>2.8149330534781324E-2</v>
      </c>
      <c r="AV71" s="1">
        <f t="shared" si="120"/>
        <v>2.6150459916341802E-2</v>
      </c>
      <c r="AW71" s="1">
        <f t="shared" si="121"/>
        <v>2.5284735438315213E-2</v>
      </c>
      <c r="AY71" s="1" t="str">
        <f t="shared" si="122"/>
        <v>Tnni1-Mm00502426_m1</v>
      </c>
      <c r="AZ71" s="11">
        <f t="shared" si="123"/>
        <v>2.2243552273104174E-2</v>
      </c>
      <c r="BA71" s="11">
        <f t="shared" si="124"/>
        <v>2.0057042479882863E-2</v>
      </c>
      <c r="BB71" s="11">
        <f t="shared" si="125"/>
        <v>2.9597210780461493E-2</v>
      </c>
      <c r="BC71" s="11">
        <f t="shared" si="126"/>
        <v>2.8394399901982316E-2</v>
      </c>
      <c r="BE71" s="1">
        <f t="shared" si="127"/>
        <v>7.6783319982884454E-4</v>
      </c>
      <c r="BF71" s="1">
        <f t="shared" si="128"/>
        <v>2.070586542794719E-3</v>
      </c>
      <c r="BG71" s="1">
        <f t="shared" si="129"/>
        <v>1.5899786506725258E-3</v>
      </c>
      <c r="BH71" s="1">
        <f t="shared" si="130"/>
        <v>1.5008549600655657E-3</v>
      </c>
      <c r="BK71" s="1" t="str">
        <f t="shared" si="131"/>
        <v>Tnni1-Mm00502426_m1</v>
      </c>
      <c r="BL71" s="10">
        <f t="shared" si="132"/>
        <v>1</v>
      </c>
      <c r="BM71" s="10">
        <f t="shared" si="133"/>
        <v>0.90170141143035265</v>
      </c>
      <c r="BN71" s="10">
        <f t="shared" si="134"/>
        <v>1.3305973082477931</v>
      </c>
      <c r="BO71" s="10">
        <f t="shared" si="135"/>
        <v>1.276522722331336</v>
      </c>
      <c r="BP71" s="10"/>
      <c r="BQ71" s="10">
        <f t="shared" si="136"/>
        <v>3.4519360505078645E-2</v>
      </c>
      <c r="BR71" s="10">
        <f t="shared" si="137"/>
        <v>9.3087044612850431E-2</v>
      </c>
      <c r="BS71" s="10">
        <f t="shared" si="138"/>
        <v>7.1480428627177989E-2</v>
      </c>
      <c r="BT71" s="10">
        <f t="shared" si="139"/>
        <v>6.747370840943992E-2</v>
      </c>
    </row>
    <row r="72" spans="1:209" x14ac:dyDescent="0.25">
      <c r="A72" s="3" t="s">
        <v>71</v>
      </c>
      <c r="B72" s="1">
        <v>23.194126000000001</v>
      </c>
      <c r="C72" s="1">
        <v>23.212297</v>
      </c>
      <c r="D72" s="1">
        <v>23.567879999999999</v>
      </c>
      <c r="E72" s="1">
        <v>23.036325000000001</v>
      </c>
      <c r="F72" s="1">
        <v>23.117599999999999</v>
      </c>
      <c r="G72" s="3" t="s">
        <v>71</v>
      </c>
      <c r="H72" s="5">
        <v>23.392703999999998</v>
      </c>
      <c r="I72" s="5">
        <v>22.964510000000001</v>
      </c>
      <c r="J72" s="5">
        <v>22.725807</v>
      </c>
      <c r="K72" s="5">
        <v>23.12649</v>
      </c>
      <c r="L72" s="5">
        <v>22.954746</v>
      </c>
      <c r="M72" s="3" t="s">
        <v>71</v>
      </c>
      <c r="N72" s="7">
        <v>23.822403000000001</v>
      </c>
      <c r="O72" s="7">
        <v>23.112269999999999</v>
      </c>
      <c r="P72" s="7">
        <v>22.970542999999999</v>
      </c>
      <c r="Q72" s="7">
        <v>22.844754999999999</v>
      </c>
      <c r="R72" s="7">
        <v>22.971947</v>
      </c>
      <c r="S72" s="3" t="s">
        <v>71</v>
      </c>
      <c r="T72" s="5">
        <v>23.917513</v>
      </c>
      <c r="U72" s="5">
        <v>23.013788000000002</v>
      </c>
      <c r="V72" s="5">
        <v>22.874639999999999</v>
      </c>
      <c r="W72" s="5">
        <v>23.222055000000001</v>
      </c>
      <c r="X72" s="5">
        <v>23.287019999999998</v>
      </c>
      <c r="Z72" s="1" t="str">
        <f t="shared" si="101"/>
        <v>Nrp2-Mm00803099_m1</v>
      </c>
      <c r="AA72" s="1">
        <f t="shared" si="102"/>
        <v>0.27943219555866933</v>
      </c>
      <c r="AB72" s="1">
        <f t="shared" si="103"/>
        <v>0.27935380561589551</v>
      </c>
      <c r="AC72" s="1">
        <f t="shared" si="104"/>
        <v>0.24230696568540422</v>
      </c>
      <c r="AD72" s="1">
        <f t="shared" si="105"/>
        <v>0.25445927985018857</v>
      </c>
      <c r="AE72" s="1">
        <f t="shared" si="106"/>
        <v>0.25126253084335992</v>
      </c>
      <c r="AG72" s="1">
        <f t="shared" si="107"/>
        <v>0.2412472052225785</v>
      </c>
      <c r="AH72" s="1">
        <f t="shared" si="108"/>
        <v>0.30015534002146343</v>
      </c>
      <c r="AI72" s="1">
        <f t="shared" si="109"/>
        <v>0.32760618926798057</v>
      </c>
      <c r="AJ72" s="1">
        <f t="shared" si="110"/>
        <v>0.37779313334090053</v>
      </c>
      <c r="AK72" s="1">
        <f t="shared" si="111"/>
        <v>0.29650207251638694</v>
      </c>
      <c r="AM72" s="1">
        <f t="shared" si="112"/>
        <v>0.40824637333059638</v>
      </c>
      <c r="AN72" s="1">
        <f t="shared" si="113"/>
        <v>0.24519632043926767</v>
      </c>
      <c r="AO72" s="1">
        <f t="shared" si="114"/>
        <v>0.2956704473126131</v>
      </c>
      <c r="AP72" s="1">
        <f t="shared" si="115"/>
        <v>0.28752930019492345</v>
      </c>
      <c r="AQ72" s="1">
        <f t="shared" si="116"/>
        <v>0.27297417289506581</v>
      </c>
      <c r="AS72" s="1">
        <f t="shared" si="117"/>
        <v>0.36765921921456957</v>
      </c>
      <c r="AT72" s="1">
        <f t="shared" si="118"/>
        <v>0.25486128608095393</v>
      </c>
      <c r="AU72" s="1">
        <f t="shared" si="119"/>
        <v>0.20681552906815265</v>
      </c>
      <c r="AV72" s="1">
        <f t="shared" si="120"/>
        <v>0.29776500801402339</v>
      </c>
      <c r="AW72" s="1">
        <f t="shared" si="121"/>
        <v>0.2503823016116366</v>
      </c>
      <c r="AY72" s="1" t="str">
        <f t="shared" si="122"/>
        <v>Nrp2-Mm00803099_m1</v>
      </c>
      <c r="AZ72" s="11">
        <f t="shared" si="123"/>
        <v>0.26136295551070354</v>
      </c>
      <c r="BA72" s="11">
        <f t="shared" si="124"/>
        <v>0.30866078807386199</v>
      </c>
      <c r="BB72" s="11">
        <f t="shared" si="125"/>
        <v>0.3019233228344933</v>
      </c>
      <c r="BC72" s="11">
        <f t="shared" si="126"/>
        <v>0.27549666879786727</v>
      </c>
      <c r="BE72" s="1">
        <f t="shared" si="127"/>
        <v>7.6255432190981591E-3</v>
      </c>
      <c r="BF72" s="1">
        <f t="shared" si="128"/>
        <v>2.2251940984949575E-2</v>
      </c>
      <c r="BG72" s="1">
        <f t="shared" si="129"/>
        <v>2.7934641119764566E-2</v>
      </c>
      <c r="BH72" s="1">
        <f t="shared" si="130"/>
        <v>2.7169343058277774E-2</v>
      </c>
      <c r="BK72" s="1" t="str">
        <f t="shared" si="131"/>
        <v>Nrp2-Mm00803099_m1</v>
      </c>
      <c r="BL72" s="10">
        <f t="shared" si="132"/>
        <v>1</v>
      </c>
      <c r="BM72" s="10">
        <f t="shared" si="133"/>
        <v>1.1809660916587756</v>
      </c>
      <c r="BN72" s="10">
        <f t="shared" si="134"/>
        <v>1.1551878966341451</v>
      </c>
      <c r="BO72" s="10">
        <f t="shared" si="135"/>
        <v>1.0540769569258446</v>
      </c>
      <c r="BP72" s="10"/>
      <c r="BQ72" s="10">
        <f t="shared" si="136"/>
        <v>2.9176067450713657E-2</v>
      </c>
      <c r="BR72" s="10">
        <f t="shared" si="137"/>
        <v>8.5138082944728161E-2</v>
      </c>
      <c r="BS72" s="10">
        <f t="shared" si="138"/>
        <v>0.10688064444779576</v>
      </c>
      <c r="BT72" s="10">
        <f t="shared" si="139"/>
        <v>0.10395253988917</v>
      </c>
    </row>
    <row r="73" spans="1:209" x14ac:dyDescent="0.25">
      <c r="A73" s="3" t="s">
        <v>72</v>
      </c>
      <c r="B73" s="1">
        <v>25.749638000000001</v>
      </c>
      <c r="C73" s="1">
        <v>25.477674</v>
      </c>
      <c r="D73" s="1">
        <v>25.718899</v>
      </c>
      <c r="E73" s="1">
        <v>25.251394000000001</v>
      </c>
      <c r="F73" s="1">
        <v>25.339409</v>
      </c>
      <c r="G73" s="3" t="s">
        <v>72</v>
      </c>
      <c r="H73" s="5">
        <v>25.961058000000001</v>
      </c>
      <c r="I73" s="5">
        <v>25.462717000000001</v>
      </c>
      <c r="J73" s="5">
        <v>25.153708000000002</v>
      </c>
      <c r="K73" s="5">
        <v>26.299686000000001</v>
      </c>
      <c r="L73" s="5">
        <v>25.177268999999999</v>
      </c>
      <c r="M73" s="3" t="s">
        <v>72</v>
      </c>
      <c r="N73" s="7">
        <v>26.464323</v>
      </c>
      <c r="O73" s="7">
        <v>25.601486000000001</v>
      </c>
      <c r="P73" s="7">
        <v>25.373116</v>
      </c>
      <c r="Q73" s="7">
        <v>25.038855000000002</v>
      </c>
      <c r="R73" s="7">
        <v>25.323841000000002</v>
      </c>
      <c r="S73" s="3" t="s">
        <v>72</v>
      </c>
      <c r="T73" s="5">
        <v>26.930546</v>
      </c>
      <c r="U73" s="5">
        <v>25.018303</v>
      </c>
      <c r="V73" s="5">
        <v>25.087</v>
      </c>
      <c r="W73" s="5">
        <v>25.845102000000001</v>
      </c>
      <c r="X73" s="5">
        <v>25.327534</v>
      </c>
      <c r="Z73" s="1" t="str">
        <f t="shared" si="101"/>
        <v>Kdr-Mm01222421_m1</v>
      </c>
      <c r="AA73" s="1">
        <f t="shared" si="102"/>
        <v>4.7532502184468674E-2</v>
      </c>
      <c r="AB73" s="1">
        <f t="shared" si="103"/>
        <v>5.810428530084439E-2</v>
      </c>
      <c r="AC73" s="1">
        <f t="shared" si="104"/>
        <v>5.4556268598916213E-2</v>
      </c>
      <c r="AD73" s="1">
        <f t="shared" si="105"/>
        <v>5.4804482634311237E-2</v>
      </c>
      <c r="AE73" s="1">
        <f t="shared" si="106"/>
        <v>5.3863748821838045E-2</v>
      </c>
      <c r="AG73" s="1">
        <f t="shared" si="107"/>
        <v>4.0673420567433116E-2</v>
      </c>
      <c r="AH73" s="1">
        <f t="shared" si="108"/>
        <v>5.3126454314966369E-2</v>
      </c>
      <c r="AI73" s="1">
        <f t="shared" si="109"/>
        <v>6.08809009197274E-2</v>
      </c>
      <c r="AJ73" s="1">
        <f t="shared" si="110"/>
        <v>4.1881948837095596E-2</v>
      </c>
      <c r="AK73" s="1">
        <f t="shared" si="111"/>
        <v>6.3530407984140724E-2</v>
      </c>
      <c r="AM73" s="1">
        <f t="shared" si="112"/>
        <v>6.5407141457132584E-2</v>
      </c>
      <c r="AN73" s="1">
        <f t="shared" si="113"/>
        <v>4.3670208650611726E-2</v>
      </c>
      <c r="AO73" s="1">
        <f t="shared" si="114"/>
        <v>5.5919255231467131E-2</v>
      </c>
      <c r="AP73" s="1">
        <f t="shared" si="115"/>
        <v>6.283363629625871E-2</v>
      </c>
      <c r="AQ73" s="1">
        <f t="shared" si="116"/>
        <v>5.3472552819965755E-2</v>
      </c>
      <c r="AS73" s="1">
        <f t="shared" si="117"/>
        <v>4.5544102649824239E-2</v>
      </c>
      <c r="AT73" s="1">
        <f t="shared" si="118"/>
        <v>6.3516232322429977E-2</v>
      </c>
      <c r="AU73" s="1">
        <f t="shared" si="119"/>
        <v>4.4626869627518939E-2</v>
      </c>
      <c r="AV73" s="1">
        <f t="shared" si="120"/>
        <v>4.8334567078460462E-2</v>
      </c>
      <c r="AW73" s="1">
        <f t="shared" si="121"/>
        <v>6.0862208393935469E-2</v>
      </c>
      <c r="AY73" s="1" t="str">
        <f t="shared" si="122"/>
        <v>Kdr-Mm01222421_m1</v>
      </c>
      <c r="AZ73" s="11">
        <f t="shared" si="123"/>
        <v>5.3772257508075717E-2</v>
      </c>
      <c r="BA73" s="11">
        <f t="shared" si="124"/>
        <v>5.2018626524672637E-2</v>
      </c>
      <c r="BB73" s="11">
        <f t="shared" si="125"/>
        <v>5.6260558891087178E-2</v>
      </c>
      <c r="BC73" s="11">
        <f t="shared" si="126"/>
        <v>5.257679601443381E-2</v>
      </c>
      <c r="BE73" s="1">
        <f t="shared" si="127"/>
        <v>1.7232171084644188E-3</v>
      </c>
      <c r="BF73" s="1">
        <f t="shared" si="128"/>
        <v>4.7103833972976482E-3</v>
      </c>
      <c r="BG73" s="1">
        <f t="shared" si="129"/>
        <v>3.8293061018308959E-3</v>
      </c>
      <c r="BH73" s="1">
        <f t="shared" si="130"/>
        <v>3.9935944767734172E-3</v>
      </c>
      <c r="BK73" s="1" t="str">
        <f t="shared" si="131"/>
        <v>Kdr-Mm01222421_m1</v>
      </c>
      <c r="BL73" s="10">
        <f t="shared" si="132"/>
        <v>1</v>
      </c>
      <c r="BM73" s="10">
        <f t="shared" si="133"/>
        <v>0.96738781177004307</v>
      </c>
      <c r="BN73" s="10">
        <f t="shared" si="134"/>
        <v>1.0462748171329381</v>
      </c>
      <c r="BO73" s="10">
        <f t="shared" si="135"/>
        <v>0.97776806202599231</v>
      </c>
      <c r="BP73" s="10"/>
      <c r="BQ73" s="10">
        <f t="shared" si="136"/>
        <v>3.2046582909516487E-2</v>
      </c>
      <c r="BR73" s="10">
        <f t="shared" si="137"/>
        <v>8.7598765898757841E-2</v>
      </c>
      <c r="BS73" s="10">
        <f t="shared" si="138"/>
        <v>7.121341523100079E-2</v>
      </c>
      <c r="BT73" s="10">
        <f t="shared" si="139"/>
        <v>7.426867797346326E-2</v>
      </c>
    </row>
    <row r="74" spans="1:209" x14ac:dyDescent="0.25">
      <c r="A74" s="3" t="s">
        <v>73</v>
      </c>
      <c r="B74" s="1">
        <v>19.966078</v>
      </c>
      <c r="C74" s="1">
        <v>18.558426000000001</v>
      </c>
      <c r="D74" s="1">
        <v>20.833466000000001</v>
      </c>
      <c r="E74" s="1">
        <v>20.387730000000001</v>
      </c>
      <c r="F74" s="1">
        <v>18.465216000000002</v>
      </c>
      <c r="G74" s="3" t="s">
        <v>73</v>
      </c>
      <c r="H74" s="5">
        <v>21.235073</v>
      </c>
      <c r="I74" s="5">
        <v>21.252549999999999</v>
      </c>
      <c r="J74" s="5">
        <v>19.378408</v>
      </c>
      <c r="K74" s="5">
        <v>22.206520000000001</v>
      </c>
      <c r="L74" s="5">
        <v>18.352364999999999</v>
      </c>
      <c r="M74" s="3" t="s">
        <v>73</v>
      </c>
      <c r="N74" s="7">
        <v>22.932020000000001</v>
      </c>
      <c r="O74" s="7">
        <v>21.360596000000001</v>
      </c>
      <c r="P74" s="7">
        <v>20.670351</v>
      </c>
      <c r="Q74" s="7">
        <v>19.532606000000001</v>
      </c>
      <c r="R74" s="7">
        <v>19.543465000000001</v>
      </c>
      <c r="S74" s="3" t="s">
        <v>73</v>
      </c>
      <c r="T74" s="5">
        <v>22.250610000000002</v>
      </c>
      <c r="U74" s="5">
        <v>21.29928</v>
      </c>
      <c r="V74" s="5">
        <v>19.587188999999999</v>
      </c>
      <c r="W74" s="5">
        <v>21.005431999999999</v>
      </c>
      <c r="X74" s="5">
        <v>18.59684</v>
      </c>
      <c r="Z74" s="1" t="str">
        <f t="shared" si="101"/>
        <v>Enpp2-Mm00516572_m1</v>
      </c>
      <c r="AA74" s="1">
        <f t="shared" si="102"/>
        <v>2.6182777706289828</v>
      </c>
      <c r="AB74" s="1">
        <f t="shared" si="103"/>
        <v>7.0324938177211624</v>
      </c>
      <c r="AC74" s="1">
        <f t="shared" si="104"/>
        <v>1.6125252866310598</v>
      </c>
      <c r="AD74" s="1">
        <f t="shared" si="105"/>
        <v>1.5956029666450124</v>
      </c>
      <c r="AE74" s="1">
        <f t="shared" si="106"/>
        <v>6.3188037212706734</v>
      </c>
      <c r="AG74" s="1">
        <f t="shared" si="107"/>
        <v>1.0764006254621596</v>
      </c>
      <c r="AH74" s="1">
        <f t="shared" si="108"/>
        <v>0.98332569018954663</v>
      </c>
      <c r="AI74" s="1">
        <f t="shared" si="109"/>
        <v>3.334414643049882</v>
      </c>
      <c r="AJ74" s="1">
        <f t="shared" si="110"/>
        <v>0.7148133010758877</v>
      </c>
      <c r="AK74" s="1">
        <f t="shared" si="111"/>
        <v>7.2024867143135545</v>
      </c>
      <c r="AM74" s="1">
        <f t="shared" si="112"/>
        <v>0.75675330437537647</v>
      </c>
      <c r="AN74" s="1">
        <f t="shared" si="113"/>
        <v>0.82569635084433413</v>
      </c>
      <c r="AO74" s="1">
        <f t="shared" si="114"/>
        <v>1.4562458681067389</v>
      </c>
      <c r="AP74" s="1">
        <f t="shared" si="115"/>
        <v>2.8558691589300196</v>
      </c>
      <c r="AQ74" s="1">
        <f t="shared" si="116"/>
        <v>2.9389857500322729</v>
      </c>
      <c r="AS74" s="1">
        <f t="shared" si="117"/>
        <v>1.1674364892193245</v>
      </c>
      <c r="AT74" s="1">
        <f t="shared" si="118"/>
        <v>0.83641575766480925</v>
      </c>
      <c r="AU74" s="1">
        <f t="shared" si="119"/>
        <v>2.0193170191661869</v>
      </c>
      <c r="AV74" s="1">
        <f t="shared" si="120"/>
        <v>1.3840241625685326</v>
      </c>
      <c r="AW74" s="1">
        <f t="shared" si="121"/>
        <v>6.463808664430398</v>
      </c>
      <c r="AY74" s="1" t="str">
        <f t="shared" si="122"/>
        <v>Enpp2-Mm00516572_m1</v>
      </c>
      <c r="AZ74" s="11">
        <f t="shared" si="123"/>
        <v>3.8355407125793781</v>
      </c>
      <c r="BA74" s="11">
        <f t="shared" si="124"/>
        <v>2.6622881948182058</v>
      </c>
      <c r="BB74" s="11">
        <f t="shared" si="125"/>
        <v>1.7667100864577485</v>
      </c>
      <c r="BC74" s="11">
        <f t="shared" si="126"/>
        <v>2.3742004186098504</v>
      </c>
      <c r="BE74" s="1">
        <f t="shared" si="127"/>
        <v>1.1795751795947913</v>
      </c>
      <c r="BF74" s="1">
        <f t="shared" si="128"/>
        <v>1.2286531140884294</v>
      </c>
      <c r="BG74" s="1">
        <f t="shared" si="129"/>
        <v>0.477619372498716</v>
      </c>
      <c r="BH74" s="1">
        <f t="shared" si="130"/>
        <v>1.0404890122972952</v>
      </c>
      <c r="BK74" s="1" t="str">
        <f t="shared" si="131"/>
        <v>Enpp2-Mm00516572_m1</v>
      </c>
      <c r="BL74" s="10">
        <f t="shared" si="132"/>
        <v>1</v>
      </c>
      <c r="BM74" s="10">
        <f t="shared" si="133"/>
        <v>0.69411026875212933</v>
      </c>
      <c r="BN74" s="10">
        <f t="shared" si="134"/>
        <v>0.46061565209397726</v>
      </c>
      <c r="BO74" s="10">
        <f t="shared" si="135"/>
        <v>0.61900018707224591</v>
      </c>
      <c r="BP74" s="10"/>
      <c r="BQ74" s="10">
        <f t="shared" si="136"/>
        <v>0.30753817205645928</v>
      </c>
      <c r="BR74" s="10">
        <f t="shared" si="137"/>
        <v>0.32033374331260001</v>
      </c>
      <c r="BS74" s="10">
        <f t="shared" si="138"/>
        <v>0.1245246520085873</v>
      </c>
      <c r="BT74" s="10">
        <f t="shared" si="139"/>
        <v>0.27127570537442491</v>
      </c>
    </row>
    <row r="75" spans="1:209" x14ac:dyDescent="0.25">
      <c r="A75" s="3" t="s">
        <v>74</v>
      </c>
      <c r="B75" s="1">
        <v>26.225508000000001</v>
      </c>
      <c r="C75" s="1">
        <v>26.196345999999998</v>
      </c>
      <c r="D75" s="1">
        <v>26.667605999999999</v>
      </c>
      <c r="E75" s="1">
        <v>25.974798</v>
      </c>
      <c r="F75" s="1">
        <v>26.189878</v>
      </c>
      <c r="G75" s="3" t="s">
        <v>74</v>
      </c>
      <c r="H75" s="5">
        <v>27.165081000000001</v>
      </c>
      <c r="I75" s="5">
        <v>25.891477999999999</v>
      </c>
      <c r="J75" s="5">
        <v>26.081783000000001</v>
      </c>
      <c r="K75" s="5">
        <v>26.697523</v>
      </c>
      <c r="L75" s="5">
        <v>26.740735999999998</v>
      </c>
      <c r="M75" s="3" t="s">
        <v>74</v>
      </c>
      <c r="N75" s="7">
        <v>26.883704999999999</v>
      </c>
      <c r="O75" s="7">
        <v>25.706022000000001</v>
      </c>
      <c r="P75" s="7">
        <v>26.212622</v>
      </c>
      <c r="Q75" s="7">
        <v>26.325413000000001</v>
      </c>
      <c r="R75" s="7">
        <v>25.627231999999999</v>
      </c>
      <c r="S75" s="3" t="s">
        <v>74</v>
      </c>
      <c r="T75" s="5">
        <v>27.297332999999998</v>
      </c>
      <c r="U75" s="5">
        <v>25.972743999999999</v>
      </c>
      <c r="V75" s="5">
        <v>26.000992</v>
      </c>
      <c r="W75" s="5">
        <v>26.115095</v>
      </c>
      <c r="X75" s="5">
        <v>26.324611999999998</v>
      </c>
      <c r="Z75" s="1" t="str">
        <f t="shared" si="101"/>
        <v>Figf-Mm00438963_m1</v>
      </c>
      <c r="AA75" s="1">
        <f t="shared" si="102"/>
        <v>3.4177440255113004E-2</v>
      </c>
      <c r="AB75" s="1">
        <f t="shared" si="103"/>
        <v>3.5307448520254171E-2</v>
      </c>
      <c r="AC75" s="1">
        <f t="shared" si="104"/>
        <v>2.8265416856972411E-2</v>
      </c>
      <c r="AD75" s="1">
        <f t="shared" si="105"/>
        <v>3.3193250182578009E-2</v>
      </c>
      <c r="AE75" s="1">
        <f t="shared" si="106"/>
        <v>2.9873072774679908E-2</v>
      </c>
      <c r="AG75" s="1">
        <f t="shared" si="107"/>
        <v>1.7654834831941888E-2</v>
      </c>
      <c r="AH75" s="1">
        <f t="shared" si="108"/>
        <v>3.9467617435824477E-2</v>
      </c>
      <c r="AI75" s="1">
        <f t="shared" si="109"/>
        <v>3.1996513448616905E-2</v>
      </c>
      <c r="AJ75" s="1">
        <f t="shared" si="110"/>
        <v>3.1788205472140653E-2</v>
      </c>
      <c r="AK75" s="1">
        <f t="shared" si="111"/>
        <v>2.1494689706313221E-2</v>
      </c>
      <c r="AM75" s="1">
        <f t="shared" si="112"/>
        <v>4.8907854055534772E-2</v>
      </c>
      <c r="AN75" s="1">
        <f t="shared" si="113"/>
        <v>4.0617837268439143E-2</v>
      </c>
      <c r="AO75" s="1">
        <f t="shared" si="114"/>
        <v>3.1249630821769164E-2</v>
      </c>
      <c r="AP75" s="1">
        <f t="shared" si="115"/>
        <v>2.5757258981387907E-2</v>
      </c>
      <c r="AQ75" s="1">
        <f t="shared" si="116"/>
        <v>4.3331240938911796E-2</v>
      </c>
      <c r="AS75" s="1">
        <f t="shared" si="117"/>
        <v>3.5319802026832714E-2</v>
      </c>
      <c r="AT75" s="1">
        <f t="shared" si="118"/>
        <v>3.2777011874688386E-2</v>
      </c>
      <c r="AU75" s="1">
        <f t="shared" si="119"/>
        <v>2.3684128915045961E-2</v>
      </c>
      <c r="AV75" s="1">
        <f t="shared" si="120"/>
        <v>4.0084995709787075E-2</v>
      </c>
      <c r="AW75" s="1">
        <f t="shared" si="121"/>
        <v>3.0492801085546039E-2</v>
      </c>
      <c r="AY75" s="1" t="str">
        <f t="shared" si="122"/>
        <v>Figf-Mm00438963_m1</v>
      </c>
      <c r="AZ75" s="11">
        <f t="shared" si="123"/>
        <v>3.2163325717919501E-2</v>
      </c>
      <c r="BA75" s="11">
        <f t="shared" si="124"/>
        <v>2.8480372178967428E-2</v>
      </c>
      <c r="BB75" s="11">
        <f t="shared" si="125"/>
        <v>3.7972764413208557E-2</v>
      </c>
      <c r="BC75" s="11">
        <f t="shared" si="126"/>
        <v>3.2471747922380036E-2</v>
      </c>
      <c r="BE75" s="1">
        <f t="shared" si="127"/>
        <v>1.3311998723006359E-3</v>
      </c>
      <c r="BF75" s="1">
        <f t="shared" si="128"/>
        <v>3.9371092651746299E-3</v>
      </c>
      <c r="BG75" s="1">
        <f t="shared" si="129"/>
        <v>4.1815365884736626E-3</v>
      </c>
      <c r="BH75" s="1">
        <f t="shared" si="130"/>
        <v>2.7138958946135079E-3</v>
      </c>
      <c r="BK75" s="1" t="str">
        <f t="shared" si="131"/>
        <v>Figf-Mm00438963_m1</v>
      </c>
      <c r="BL75" s="10">
        <f t="shared" si="132"/>
        <v>1</v>
      </c>
      <c r="BM75" s="10">
        <f t="shared" si="133"/>
        <v>0.88549214184961755</v>
      </c>
      <c r="BN75" s="10">
        <f t="shared" si="134"/>
        <v>1.1806230719496891</v>
      </c>
      <c r="BO75" s="10">
        <f t="shared" si="135"/>
        <v>1.0095892510359616</v>
      </c>
      <c r="BP75" s="10"/>
      <c r="BQ75" s="10">
        <f t="shared" si="136"/>
        <v>4.1388750777068127E-2</v>
      </c>
      <c r="BR75" s="10">
        <f t="shared" si="137"/>
        <v>0.12240989317162267</v>
      </c>
      <c r="BS75" s="10">
        <f t="shared" si="138"/>
        <v>0.13000945938074923</v>
      </c>
      <c r="BT75" s="10">
        <f t="shared" si="139"/>
        <v>8.4378584429205525E-2</v>
      </c>
    </row>
    <row r="76" spans="1:209" x14ac:dyDescent="0.25">
      <c r="A76" s="3" t="s">
        <v>75</v>
      </c>
      <c r="B76" s="1">
        <v>32.356589999999997</v>
      </c>
      <c r="C76" s="1">
        <v>31.975010000000001</v>
      </c>
      <c r="D76" s="1">
        <v>32.013584000000002</v>
      </c>
      <c r="E76" s="1">
        <v>31.057682</v>
      </c>
      <c r="F76" s="1">
        <v>31.585436000000001</v>
      </c>
      <c r="G76" s="3" t="s">
        <v>75</v>
      </c>
      <c r="H76" s="5">
        <v>32.616253</v>
      </c>
      <c r="I76" s="5">
        <v>31.964621999999999</v>
      </c>
      <c r="J76" s="5">
        <v>30.866323000000001</v>
      </c>
      <c r="K76" s="5">
        <v>33.364745999999997</v>
      </c>
      <c r="L76" s="5">
        <v>31.857745999999999</v>
      </c>
      <c r="M76" s="3" t="s">
        <v>75</v>
      </c>
      <c r="N76" s="7">
        <v>32.869872999999998</v>
      </c>
      <c r="O76" s="7">
        <v>31.353829999999999</v>
      </c>
      <c r="P76" s="7">
        <v>32.630074</v>
      </c>
      <c r="Q76" s="7">
        <v>31.327404000000001</v>
      </c>
      <c r="R76" s="7">
        <v>30.585695000000001</v>
      </c>
      <c r="S76" s="3" t="s">
        <v>75</v>
      </c>
      <c r="T76" s="5">
        <v>33.910209999999999</v>
      </c>
      <c r="U76" s="5">
        <v>30.91799</v>
      </c>
      <c r="V76" s="5">
        <v>31.659254000000001</v>
      </c>
      <c r="W76" s="5">
        <v>32.540717999999998</v>
      </c>
      <c r="X76" s="5">
        <v>31.586357</v>
      </c>
      <c r="Z76" s="1" t="str">
        <f t="shared" si="101"/>
        <v>Foxc2-Mm00546194_s1</v>
      </c>
      <c r="AA76" s="1">
        <f t="shared" si="102"/>
        <v>4.8764069876388607E-4</v>
      </c>
      <c r="AB76" s="1">
        <f t="shared" si="103"/>
        <v>6.4315423796998861E-4</v>
      </c>
      <c r="AC76" s="1">
        <f t="shared" si="104"/>
        <v>6.9495336259494983E-4</v>
      </c>
      <c r="AD76" s="1">
        <f t="shared" si="105"/>
        <v>9.7937548935222432E-4</v>
      </c>
      <c r="AE76" s="1">
        <f t="shared" si="106"/>
        <v>7.0966779223139613E-4</v>
      </c>
      <c r="AG76" s="1">
        <f t="shared" si="107"/>
        <v>4.0355002206919106E-4</v>
      </c>
      <c r="AH76" s="1">
        <f t="shared" si="108"/>
        <v>5.8619538890865297E-4</v>
      </c>
      <c r="AI76" s="1">
        <f t="shared" si="109"/>
        <v>1.1609475566561587E-3</v>
      </c>
      <c r="AJ76" s="1">
        <f t="shared" si="110"/>
        <v>3.1277490493159882E-4</v>
      </c>
      <c r="AK76" s="1">
        <f t="shared" si="111"/>
        <v>6.1938071916375274E-4</v>
      </c>
      <c r="AM76" s="1">
        <f t="shared" si="112"/>
        <v>7.7154716619699186E-4</v>
      </c>
      <c r="AN76" s="1">
        <f t="shared" si="113"/>
        <v>8.1013459388350043E-4</v>
      </c>
      <c r="AO76" s="1">
        <f t="shared" si="114"/>
        <v>3.6559423878627294E-4</v>
      </c>
      <c r="AP76" s="1">
        <f t="shared" si="115"/>
        <v>8.0380428241941856E-4</v>
      </c>
      <c r="AQ76" s="1">
        <f t="shared" si="116"/>
        <v>1.3936542108675071E-3</v>
      </c>
      <c r="AS76" s="1">
        <f t="shared" si="117"/>
        <v>3.6086430514069631E-4</v>
      </c>
      <c r="AT76" s="1">
        <f t="shared" si="118"/>
        <v>1.0639028603842515E-3</v>
      </c>
      <c r="AU76" s="1">
        <f t="shared" si="119"/>
        <v>4.6897622987635956E-4</v>
      </c>
      <c r="AV76" s="1">
        <f t="shared" si="120"/>
        <v>4.6631198492375439E-4</v>
      </c>
      <c r="AW76" s="1">
        <f t="shared" si="121"/>
        <v>7.9479338927920188E-4</v>
      </c>
      <c r="AY76" s="1" t="str">
        <f t="shared" si="122"/>
        <v>Foxc2-Mm00546194_s1</v>
      </c>
      <c r="AZ76" s="11">
        <f t="shared" si="123"/>
        <v>7.0295831618248899E-4</v>
      </c>
      <c r="BA76" s="11">
        <f t="shared" si="124"/>
        <v>6.1656971834587082E-4</v>
      </c>
      <c r="BB76" s="11">
        <f t="shared" si="125"/>
        <v>8.2894689843073812E-4</v>
      </c>
      <c r="BC76" s="11">
        <f t="shared" si="126"/>
        <v>6.3096975392085283E-4</v>
      </c>
      <c r="BE76" s="1">
        <f t="shared" si="127"/>
        <v>7.9515330004851177E-5</v>
      </c>
      <c r="BF76" s="1">
        <f t="shared" si="128"/>
        <v>1.4746972776081231E-4</v>
      </c>
      <c r="BG76" s="1">
        <f t="shared" si="129"/>
        <v>1.6399250274356058E-4</v>
      </c>
      <c r="BH76" s="1">
        <f t="shared" si="130"/>
        <v>1.3049526703261296E-4</v>
      </c>
      <c r="BK76" s="1" t="str">
        <f t="shared" si="131"/>
        <v>Foxc2-Mm00546194_s1</v>
      </c>
      <c r="BL76" s="10">
        <f t="shared" si="132"/>
        <v>1</v>
      </c>
      <c r="BM76" s="10">
        <f t="shared" si="133"/>
        <v>0.87710708323963893</v>
      </c>
      <c r="BN76" s="10">
        <f t="shared" si="134"/>
        <v>1.1792262490505088</v>
      </c>
      <c r="BO76" s="10">
        <f t="shared" si="135"/>
        <v>0.89759199001644951</v>
      </c>
      <c r="BP76" s="10"/>
      <c r="BQ76" s="10">
        <f t="shared" si="136"/>
        <v>0.11311528461128395</v>
      </c>
      <c r="BR76" s="10">
        <f t="shared" si="137"/>
        <v>0.20978445572941903</v>
      </c>
      <c r="BS76" s="10">
        <f t="shared" si="138"/>
        <v>0.2332890855237964</v>
      </c>
      <c r="BT76" s="10">
        <f t="shared" si="139"/>
        <v>0.18563727610661937</v>
      </c>
    </row>
    <row r="77" spans="1:209" x14ac:dyDescent="0.25">
      <c r="A77" s="3" t="s">
        <v>76</v>
      </c>
      <c r="B77" s="1">
        <v>24.120429999999999</v>
      </c>
      <c r="C77" s="1">
        <v>23.772333</v>
      </c>
      <c r="D77" s="1">
        <v>23.954706000000002</v>
      </c>
      <c r="E77" s="1">
        <v>23.811713999999998</v>
      </c>
      <c r="F77" s="1">
        <v>23.170566999999998</v>
      </c>
      <c r="G77" s="3" t="s">
        <v>76</v>
      </c>
      <c r="H77" s="5">
        <v>23.873491000000001</v>
      </c>
      <c r="I77" s="5">
        <v>23.793126999999998</v>
      </c>
      <c r="J77" s="5">
        <v>23.617850000000001</v>
      </c>
      <c r="K77" s="5">
        <v>23.828855999999998</v>
      </c>
      <c r="L77" s="5">
        <v>23.454875999999999</v>
      </c>
      <c r="M77" s="3" t="s">
        <v>76</v>
      </c>
      <c r="N77" s="7">
        <v>24.692024</v>
      </c>
      <c r="O77" s="7">
        <v>23.753582000000002</v>
      </c>
      <c r="P77" s="7">
        <v>23.391428000000001</v>
      </c>
      <c r="Q77" s="7">
        <v>23.504715000000001</v>
      </c>
      <c r="R77" s="7">
        <v>23.193677999999998</v>
      </c>
      <c r="S77" s="3" t="s">
        <v>76</v>
      </c>
      <c r="T77" s="5">
        <v>24.716145999999998</v>
      </c>
      <c r="U77" s="5">
        <v>23.761492000000001</v>
      </c>
      <c r="V77" s="5">
        <v>23.640280000000001</v>
      </c>
      <c r="W77" s="5">
        <v>23.931667000000001</v>
      </c>
      <c r="X77" s="5">
        <v>23.582117</v>
      </c>
      <c r="Z77" s="1" t="str">
        <f t="shared" si="101"/>
        <v>Col4a1-Mm01210125_m1</v>
      </c>
      <c r="AA77" s="1">
        <f t="shared" si="102"/>
        <v>0.14703853059211416</v>
      </c>
      <c r="AB77" s="1">
        <f t="shared" si="103"/>
        <v>0.18948156254476689</v>
      </c>
      <c r="AC77" s="1">
        <f t="shared" si="104"/>
        <v>0.18531888137094929</v>
      </c>
      <c r="AD77" s="1">
        <f t="shared" si="105"/>
        <v>0.14866301844054683</v>
      </c>
      <c r="AE77" s="1">
        <f t="shared" si="106"/>
        <v>0.24220498314704469</v>
      </c>
      <c r="AG77" s="1">
        <f t="shared" si="107"/>
        <v>0.17287451804203993</v>
      </c>
      <c r="AH77" s="1">
        <f t="shared" si="108"/>
        <v>0.16900809334664335</v>
      </c>
      <c r="AI77" s="1">
        <f t="shared" si="109"/>
        <v>0.17653076271194454</v>
      </c>
      <c r="AJ77" s="1">
        <f t="shared" si="110"/>
        <v>0.23217787184549571</v>
      </c>
      <c r="AK77" s="1">
        <f t="shared" si="111"/>
        <v>0.20963973480623133</v>
      </c>
      <c r="AM77" s="1">
        <f t="shared" si="112"/>
        <v>0.22342940526625943</v>
      </c>
      <c r="AN77" s="1">
        <f t="shared" si="113"/>
        <v>0.15720262729454357</v>
      </c>
      <c r="AO77" s="1">
        <f t="shared" si="114"/>
        <v>0.22085585067653757</v>
      </c>
      <c r="AP77" s="1">
        <f t="shared" si="115"/>
        <v>0.18197609921955182</v>
      </c>
      <c r="AQ77" s="1">
        <f t="shared" si="116"/>
        <v>0.23408515711193925</v>
      </c>
      <c r="AS77" s="1">
        <f t="shared" si="117"/>
        <v>0.2113649503976163</v>
      </c>
      <c r="AT77" s="1">
        <f t="shared" si="118"/>
        <v>0.15178279240240136</v>
      </c>
      <c r="AU77" s="1">
        <f t="shared" si="119"/>
        <v>0.12164731831215694</v>
      </c>
      <c r="AV77" s="1">
        <f t="shared" si="120"/>
        <v>0.1820787079074932</v>
      </c>
      <c r="AW77" s="1">
        <f t="shared" si="121"/>
        <v>0.2040659656740465</v>
      </c>
      <c r="AY77" s="1" t="str">
        <f t="shared" si="122"/>
        <v>Col4a1-Mm01210125_m1</v>
      </c>
      <c r="AZ77" s="11">
        <f t="shared" si="123"/>
        <v>0.18254139521908436</v>
      </c>
      <c r="BA77" s="11">
        <f t="shared" si="124"/>
        <v>0.19204619615047097</v>
      </c>
      <c r="BB77" s="11">
        <f t="shared" si="125"/>
        <v>0.20350982791376632</v>
      </c>
      <c r="BC77" s="11">
        <f t="shared" si="126"/>
        <v>0.17418794693874284</v>
      </c>
      <c r="BE77" s="1">
        <f t="shared" si="127"/>
        <v>1.7354857945456163E-2</v>
      </c>
      <c r="BF77" s="1">
        <f t="shared" si="128"/>
        <v>1.2367538343584717E-2</v>
      </c>
      <c r="BG77" s="1">
        <f t="shared" si="129"/>
        <v>1.4561220971865877E-2</v>
      </c>
      <c r="BH77" s="1">
        <f t="shared" si="130"/>
        <v>1.673260037272806E-2</v>
      </c>
      <c r="BK77" s="1" t="str">
        <f t="shared" si="131"/>
        <v>Col4a1-Mm01210125_m1</v>
      </c>
      <c r="BL77" s="10">
        <f t="shared" si="132"/>
        <v>1</v>
      </c>
      <c r="BM77" s="10">
        <f t="shared" si="133"/>
        <v>1.0520692904750675</v>
      </c>
      <c r="BN77" s="10">
        <f t="shared" si="134"/>
        <v>1.1148694665640955</v>
      </c>
      <c r="BO77" s="10">
        <f t="shared" si="135"/>
        <v>0.95423806052147353</v>
      </c>
      <c r="BP77" s="10"/>
      <c r="BQ77" s="10">
        <f t="shared" si="136"/>
        <v>9.5073547151466847E-2</v>
      </c>
      <c r="BR77" s="10">
        <f t="shared" si="137"/>
        <v>6.7751965677381398E-2</v>
      </c>
      <c r="BS77" s="10">
        <f t="shared" si="138"/>
        <v>7.9769418626332106E-2</v>
      </c>
      <c r="BT77" s="10">
        <f t="shared" si="139"/>
        <v>9.166468982361925E-2</v>
      </c>
    </row>
    <row r="78" spans="1:209" x14ac:dyDescent="0.25">
      <c r="A78" s="3" t="s">
        <v>77</v>
      </c>
      <c r="B78" s="1">
        <v>25.620113</v>
      </c>
      <c r="C78" s="1">
        <v>25.946480000000001</v>
      </c>
      <c r="D78" s="1">
        <v>25.622114</v>
      </c>
      <c r="E78" s="1">
        <v>25.551210000000001</v>
      </c>
      <c r="F78" s="1">
        <v>25.956333000000001</v>
      </c>
      <c r="G78" s="3" t="s">
        <v>77</v>
      </c>
      <c r="H78" s="5">
        <v>25.746957999999999</v>
      </c>
      <c r="I78" s="5">
        <v>25.610468000000001</v>
      </c>
      <c r="J78" s="5">
        <v>25.616099999999999</v>
      </c>
      <c r="K78" s="5">
        <v>25.705781999999999</v>
      </c>
      <c r="L78" s="5">
        <v>26.044008000000002</v>
      </c>
      <c r="M78" s="3" t="s">
        <v>77</v>
      </c>
      <c r="N78" s="7">
        <v>26.821000999999999</v>
      </c>
      <c r="O78" s="7">
        <v>26.152501999999998</v>
      </c>
      <c r="P78" s="7">
        <v>25.682258999999998</v>
      </c>
      <c r="Q78" s="7">
        <v>25.639156</v>
      </c>
      <c r="R78" s="7">
        <v>26.006668000000001</v>
      </c>
      <c r="S78" s="3" t="s">
        <v>77</v>
      </c>
      <c r="T78" s="5">
        <v>26.889019999999999</v>
      </c>
      <c r="U78" s="5">
        <v>25.915775</v>
      </c>
      <c r="V78" s="5">
        <v>25.503858999999999</v>
      </c>
      <c r="W78" s="5">
        <v>25.877949000000001</v>
      </c>
      <c r="X78" s="5">
        <v>26.004487999999998</v>
      </c>
      <c r="Z78" s="1" t="str">
        <f t="shared" si="101"/>
        <v>Col4a2-Mm00802386_m1</v>
      </c>
      <c r="AA78" s="1">
        <f t="shared" si="102"/>
        <v>5.1997395049307733E-2</v>
      </c>
      <c r="AB78" s="1">
        <f t="shared" si="103"/>
        <v>4.1983969268404392E-2</v>
      </c>
      <c r="AC78" s="1">
        <f t="shared" si="104"/>
        <v>5.8341803074862454E-2</v>
      </c>
      <c r="AD78" s="1">
        <f t="shared" si="105"/>
        <v>4.4520750124272562E-2</v>
      </c>
      <c r="AE78" s="1">
        <f t="shared" si="106"/>
        <v>3.5122380797138031E-2</v>
      </c>
      <c r="AG78" s="1">
        <f t="shared" si="107"/>
        <v>4.7180356643501425E-2</v>
      </c>
      <c r="AH78" s="1">
        <f t="shared" si="108"/>
        <v>4.7954939670518899E-2</v>
      </c>
      <c r="AI78" s="1">
        <f t="shared" si="109"/>
        <v>4.4186256446959248E-2</v>
      </c>
      <c r="AJ78" s="1">
        <f t="shared" si="110"/>
        <v>6.3213494686469293E-2</v>
      </c>
      <c r="AK78" s="1">
        <f t="shared" si="111"/>
        <v>3.4839122428219044E-2</v>
      </c>
      <c r="AM78" s="1">
        <f t="shared" si="112"/>
        <v>5.1080412108042247E-2</v>
      </c>
      <c r="AN78" s="1">
        <f t="shared" si="113"/>
        <v>2.980663317586928E-2</v>
      </c>
      <c r="AO78" s="1">
        <f t="shared" si="114"/>
        <v>4.5133609041183999E-2</v>
      </c>
      <c r="AP78" s="1">
        <f t="shared" si="115"/>
        <v>4.1446091974861911E-2</v>
      </c>
      <c r="AQ78" s="1">
        <f t="shared" si="116"/>
        <v>3.3310374033028917E-2</v>
      </c>
      <c r="AS78" s="1">
        <f t="shared" si="117"/>
        <v>4.6874076151422923E-2</v>
      </c>
      <c r="AT78" s="1">
        <f t="shared" si="118"/>
        <v>3.4097201515409029E-2</v>
      </c>
      <c r="AU78" s="1">
        <f t="shared" si="119"/>
        <v>3.3427920540298819E-2</v>
      </c>
      <c r="AV78" s="1">
        <f t="shared" si="120"/>
        <v>4.7246528188500107E-2</v>
      </c>
      <c r="AW78" s="1">
        <f t="shared" si="121"/>
        <v>3.806836696172964E-2</v>
      </c>
      <c r="AY78" s="1" t="str">
        <f t="shared" si="122"/>
        <v>Col4a2-Mm00802386_m1</v>
      </c>
      <c r="AZ78" s="11">
        <f t="shared" si="123"/>
        <v>4.6393259662797032E-2</v>
      </c>
      <c r="BA78" s="11">
        <f t="shared" si="124"/>
        <v>4.7474833975133586E-2</v>
      </c>
      <c r="BB78" s="11">
        <f t="shared" si="125"/>
        <v>4.0155424066597264E-2</v>
      </c>
      <c r="BC78" s="11">
        <f t="shared" si="126"/>
        <v>3.9942818671472105E-2</v>
      </c>
      <c r="BE78" s="1">
        <f t="shared" si="127"/>
        <v>4.025884171574368E-3</v>
      </c>
      <c r="BF78" s="1">
        <f t="shared" si="128"/>
        <v>4.5743775960220435E-3</v>
      </c>
      <c r="BG78" s="1">
        <f t="shared" si="129"/>
        <v>3.8714060485720791E-3</v>
      </c>
      <c r="BH78" s="1">
        <f t="shared" si="130"/>
        <v>3.0126002868741271E-3</v>
      </c>
      <c r="BK78" s="1" t="str">
        <f t="shared" si="131"/>
        <v>Col4a2-Mm00802386_m1</v>
      </c>
      <c r="BL78" s="10">
        <f t="shared" si="132"/>
        <v>1</v>
      </c>
      <c r="BM78" s="10">
        <f t="shared" si="133"/>
        <v>1.0233131778236284</v>
      </c>
      <c r="BN78" s="10">
        <f t="shared" si="134"/>
        <v>0.8655443561944427</v>
      </c>
      <c r="BO78" s="10">
        <f t="shared" si="135"/>
        <v>0.86096167766160292</v>
      </c>
      <c r="BP78" s="10"/>
      <c r="BQ78" s="10">
        <f t="shared" si="136"/>
        <v>8.6777350865965192E-2</v>
      </c>
      <c r="BR78" s="10">
        <f t="shared" si="137"/>
        <v>9.8600047275623062E-2</v>
      </c>
      <c r="BS78" s="10">
        <f t="shared" si="138"/>
        <v>8.3447597274062146E-2</v>
      </c>
      <c r="BT78" s="10">
        <f t="shared" si="139"/>
        <v>6.4936163329992205E-2</v>
      </c>
    </row>
    <row r="79" spans="1:209" x14ac:dyDescent="0.25">
      <c r="A79" s="3" t="s">
        <v>78</v>
      </c>
      <c r="B79" s="1">
        <v>26.221827000000001</v>
      </c>
      <c r="C79" s="1">
        <v>26.472788000000001</v>
      </c>
      <c r="D79" s="1">
        <v>26.549250000000001</v>
      </c>
      <c r="E79" s="1">
        <v>26.024450000000002</v>
      </c>
      <c r="F79" s="1">
        <v>25.875076</v>
      </c>
      <c r="G79" s="3" t="s">
        <v>78</v>
      </c>
      <c r="H79" s="5">
        <v>26.471865000000001</v>
      </c>
      <c r="I79" s="5">
        <v>25.837769999999999</v>
      </c>
      <c r="J79" s="5">
        <v>25.750433000000001</v>
      </c>
      <c r="K79" s="5">
        <v>26.978981000000001</v>
      </c>
      <c r="L79" s="5">
        <v>25.626953</v>
      </c>
      <c r="M79" s="3" t="s">
        <v>78</v>
      </c>
      <c r="N79" s="7">
        <v>27.665939999999999</v>
      </c>
      <c r="O79" s="7">
        <v>25.728123</v>
      </c>
      <c r="P79" s="7">
        <v>26.385126</v>
      </c>
      <c r="Q79" s="7">
        <v>25.907112000000001</v>
      </c>
      <c r="R79" s="7">
        <v>26.361649</v>
      </c>
      <c r="S79" s="3" t="s">
        <v>78</v>
      </c>
      <c r="T79" s="5">
        <v>28.159656999999999</v>
      </c>
      <c r="U79" s="5">
        <v>26.271694</v>
      </c>
      <c r="V79" s="5">
        <v>25.721969999999999</v>
      </c>
      <c r="W79" s="5">
        <v>26.532662999999999</v>
      </c>
      <c r="X79" s="5">
        <v>26.368725000000001</v>
      </c>
      <c r="Z79" s="1" t="str">
        <f t="shared" si="101"/>
        <v>Col15a1-Mm00456584_m1</v>
      </c>
      <c r="AA79" s="1">
        <f t="shared" si="102"/>
        <v>3.4264754474328897E-2</v>
      </c>
      <c r="AB79" s="1">
        <f t="shared" si="103"/>
        <v>2.9150700839580969E-2</v>
      </c>
      <c r="AC79" s="1">
        <f t="shared" si="104"/>
        <v>3.068203075768974E-2</v>
      </c>
      <c r="AD79" s="1">
        <f t="shared" si="105"/>
        <v>3.207030113822374E-2</v>
      </c>
      <c r="AE79" s="1">
        <f t="shared" si="106"/>
        <v>3.7157350710026356E-2</v>
      </c>
      <c r="AG79" s="1">
        <f t="shared" si="107"/>
        <v>2.8545816413689733E-2</v>
      </c>
      <c r="AH79" s="1">
        <f t="shared" si="108"/>
        <v>4.0964591544367782E-2</v>
      </c>
      <c r="AI79" s="1">
        <f t="shared" si="109"/>
        <v>4.02576988122164E-2</v>
      </c>
      <c r="AJ79" s="1">
        <f t="shared" si="110"/>
        <v>2.6154035628413813E-2</v>
      </c>
      <c r="AK79" s="1">
        <f t="shared" si="111"/>
        <v>4.6517168542984502E-2</v>
      </c>
      <c r="AM79" s="1">
        <f t="shared" si="112"/>
        <v>2.8438219953333014E-2</v>
      </c>
      <c r="AN79" s="1">
        <f t="shared" si="113"/>
        <v>4.0000344471927581E-2</v>
      </c>
      <c r="AO79" s="1">
        <f t="shared" si="114"/>
        <v>2.7727838296339961E-2</v>
      </c>
      <c r="AP79" s="1">
        <f t="shared" si="115"/>
        <v>3.4420786766366056E-2</v>
      </c>
      <c r="AQ79" s="1">
        <f t="shared" si="116"/>
        <v>2.6044713258997449E-2</v>
      </c>
      <c r="AS79" s="1">
        <f t="shared" si="117"/>
        <v>1.9428213646578915E-2</v>
      </c>
      <c r="AT79" s="1">
        <f t="shared" si="118"/>
        <v>2.6642589983978084E-2</v>
      </c>
      <c r="AU79" s="1">
        <f t="shared" si="119"/>
        <v>2.8737660364540413E-2</v>
      </c>
      <c r="AV79" s="1">
        <f t="shared" si="120"/>
        <v>3.0011060905943878E-2</v>
      </c>
      <c r="AW79" s="1">
        <f t="shared" si="121"/>
        <v>2.9574539057440716E-2</v>
      </c>
      <c r="AY79" s="1" t="str">
        <f t="shared" si="122"/>
        <v>Col15a1-Mm00456584_m1</v>
      </c>
      <c r="AZ79" s="11">
        <f t="shared" si="123"/>
        <v>3.2665027583969941E-2</v>
      </c>
      <c r="BA79" s="11">
        <f t="shared" si="124"/>
        <v>3.6487862188334441E-2</v>
      </c>
      <c r="BB79" s="11">
        <f t="shared" si="125"/>
        <v>3.132638054939281E-2</v>
      </c>
      <c r="BC79" s="11">
        <f t="shared" si="126"/>
        <v>2.6878812791696405E-2</v>
      </c>
      <c r="BE79" s="1">
        <f t="shared" si="127"/>
        <v>1.4031493437491546E-3</v>
      </c>
      <c r="BF79" s="1">
        <f t="shared" si="128"/>
        <v>3.9032282940562788E-3</v>
      </c>
      <c r="BG79" s="1">
        <f t="shared" si="129"/>
        <v>2.5884356985170368E-3</v>
      </c>
      <c r="BH79" s="1">
        <f t="shared" si="130"/>
        <v>1.9506468348244187E-3</v>
      </c>
      <c r="BK79" s="1" t="str">
        <f t="shared" si="131"/>
        <v>Col15a1-Mm00456584_m1</v>
      </c>
      <c r="BL79" s="10">
        <f t="shared" si="132"/>
        <v>1</v>
      </c>
      <c r="BM79" s="10">
        <f t="shared" si="133"/>
        <v>1.1170314212819008</v>
      </c>
      <c r="BN79" s="10">
        <f t="shared" si="134"/>
        <v>0.95901895288054007</v>
      </c>
      <c r="BO79" s="10">
        <f t="shared" si="135"/>
        <v>0.82286208767467661</v>
      </c>
      <c r="BP79" s="10"/>
      <c r="BQ79" s="10">
        <f t="shared" si="136"/>
        <v>4.2955706684837981E-2</v>
      </c>
      <c r="BR79" s="10">
        <f t="shared" si="137"/>
        <v>0.11949257608990209</v>
      </c>
      <c r="BS79" s="10">
        <f t="shared" si="138"/>
        <v>7.924180354243103E-2</v>
      </c>
      <c r="BT79" s="10">
        <f t="shared" si="139"/>
        <v>5.9716674961011837E-2</v>
      </c>
    </row>
    <row r="80" spans="1:209" x14ac:dyDescent="0.25">
      <c r="A80" s="3" t="s">
        <v>79</v>
      </c>
      <c r="B80" s="1">
        <v>26.307047000000001</v>
      </c>
      <c r="C80" s="1">
        <v>26.018131</v>
      </c>
      <c r="D80" s="1">
        <v>26.71461</v>
      </c>
      <c r="E80" s="1">
        <v>25.892596999999999</v>
      </c>
      <c r="F80" s="1">
        <v>25.76</v>
      </c>
      <c r="G80" s="3" t="s">
        <v>79</v>
      </c>
      <c r="H80" s="5">
        <v>26.287973000000001</v>
      </c>
      <c r="I80" s="5">
        <v>26.05799</v>
      </c>
      <c r="J80" s="5">
        <v>25.388024999999999</v>
      </c>
      <c r="K80" s="5">
        <v>26.696217999999998</v>
      </c>
      <c r="L80" s="5">
        <v>25.365466999999999</v>
      </c>
      <c r="M80" s="3" t="s">
        <v>79</v>
      </c>
      <c r="N80" s="7">
        <v>26.898589999999999</v>
      </c>
      <c r="O80" s="7">
        <v>25.928577000000001</v>
      </c>
      <c r="P80" s="7">
        <v>25.838163000000002</v>
      </c>
      <c r="Q80" s="7">
        <v>25.108664999999998</v>
      </c>
      <c r="R80" s="7">
        <v>25.601897999999998</v>
      </c>
      <c r="S80" s="3" t="s">
        <v>79</v>
      </c>
      <c r="T80" s="5">
        <v>27.618175999999998</v>
      </c>
      <c r="U80" s="5">
        <v>25.343292000000002</v>
      </c>
      <c r="V80" s="5">
        <v>25.644058000000001</v>
      </c>
      <c r="W80" s="5">
        <v>26.375435</v>
      </c>
      <c r="X80" s="5">
        <v>25.437477000000001</v>
      </c>
      <c r="Z80" s="1" t="str">
        <f t="shared" si="101"/>
        <v>Hspg2-Mm01181173_g1</v>
      </c>
      <c r="AA80" s="1">
        <f t="shared" si="102"/>
        <v>3.2299354864383345E-2</v>
      </c>
      <c r="AB80" s="1">
        <f t="shared" si="103"/>
        <v>3.9949780295230213E-2</v>
      </c>
      <c r="AC80" s="1">
        <f t="shared" si="104"/>
        <v>2.7359350354287167E-2</v>
      </c>
      <c r="AD80" s="1">
        <f t="shared" si="105"/>
        <v>3.513943270895941E-2</v>
      </c>
      <c r="AE80" s="1">
        <f t="shared" si="106"/>
        <v>4.0242603468558097E-2</v>
      </c>
      <c r="AG80" s="1">
        <f t="shared" si="107"/>
        <v>3.2426455301263077E-2</v>
      </c>
      <c r="AH80" s="1">
        <f t="shared" si="108"/>
        <v>3.5165419550385421E-2</v>
      </c>
      <c r="AI80" s="1">
        <f t="shared" si="109"/>
        <v>5.1754083840488435E-2</v>
      </c>
      <c r="AJ80" s="1">
        <f t="shared" si="110"/>
        <v>3.1816972727013511E-2</v>
      </c>
      <c r="AK80" s="1">
        <f t="shared" si="111"/>
        <v>5.5760723637436567E-2</v>
      </c>
      <c r="AM80" s="1">
        <f t="shared" si="112"/>
        <v>4.8405841686121526E-2</v>
      </c>
      <c r="AN80" s="1">
        <f t="shared" si="113"/>
        <v>3.4811365940556893E-2</v>
      </c>
      <c r="AO80" s="1">
        <f t="shared" si="114"/>
        <v>4.0510563306806704E-2</v>
      </c>
      <c r="AP80" s="1">
        <f t="shared" si="115"/>
        <v>5.986559314869639E-2</v>
      </c>
      <c r="AQ80" s="1">
        <f t="shared" si="116"/>
        <v>4.4098865886771331E-2</v>
      </c>
      <c r="AS80" s="1">
        <f t="shared" si="117"/>
        <v>2.8277101694846016E-2</v>
      </c>
      <c r="AT80" s="1">
        <f t="shared" si="118"/>
        <v>5.0705292377511008E-2</v>
      </c>
      <c r="AU80" s="1">
        <f t="shared" si="119"/>
        <v>3.0332294000101252E-2</v>
      </c>
      <c r="AV80" s="1">
        <f t="shared" si="120"/>
        <v>3.34666076613215E-2</v>
      </c>
      <c r="AW80" s="1">
        <f t="shared" si="121"/>
        <v>5.6396423862352899E-2</v>
      </c>
      <c r="AY80" s="1" t="str">
        <f t="shared" si="122"/>
        <v>Hspg2-Mm01181173_g1</v>
      </c>
      <c r="AZ80" s="11">
        <f t="shared" si="123"/>
        <v>3.4998104338283646E-2</v>
      </c>
      <c r="BA80" s="11">
        <f t="shared" si="124"/>
        <v>4.1384731011317399E-2</v>
      </c>
      <c r="BB80" s="11">
        <f t="shared" si="125"/>
        <v>4.5538445993790574E-2</v>
      </c>
      <c r="BC80" s="11">
        <f t="shared" si="126"/>
        <v>3.9835543919226536E-2</v>
      </c>
      <c r="BE80" s="1">
        <f t="shared" si="127"/>
        <v>2.4256715644261203E-3</v>
      </c>
      <c r="BF80" s="1">
        <f t="shared" si="128"/>
        <v>5.1218413652433922E-3</v>
      </c>
      <c r="BG80" s="1">
        <f t="shared" si="129"/>
        <v>4.2184792598862243E-3</v>
      </c>
      <c r="BH80" s="1">
        <f t="shared" si="130"/>
        <v>5.730998476591918E-3</v>
      </c>
      <c r="BK80" s="1" t="str">
        <f t="shared" si="131"/>
        <v>Hspg2-Mm01181173_g1</v>
      </c>
      <c r="BL80" s="10">
        <f t="shared" si="132"/>
        <v>1</v>
      </c>
      <c r="BM80" s="10">
        <f t="shared" si="133"/>
        <v>1.1824849315066348</v>
      </c>
      <c r="BN80" s="10">
        <f t="shared" si="134"/>
        <v>1.3011689305691074</v>
      </c>
      <c r="BO80" s="10">
        <f t="shared" si="135"/>
        <v>1.1382200456969129</v>
      </c>
      <c r="BP80" s="10"/>
      <c r="BQ80" s="10">
        <f t="shared" si="136"/>
        <v>6.9308655719753726E-2</v>
      </c>
      <c r="BR80" s="10">
        <f t="shared" si="137"/>
        <v>0.14634625109225485</v>
      </c>
      <c r="BS80" s="10">
        <f t="shared" si="138"/>
        <v>0.12053450721534434</v>
      </c>
      <c r="BT80" s="10">
        <f t="shared" si="139"/>
        <v>0.16375168269679413</v>
      </c>
    </row>
    <row r="81" spans="1:72" x14ac:dyDescent="0.25">
      <c r="A81" s="3" t="s">
        <v>80</v>
      </c>
      <c r="B81" s="1">
        <v>27.150406</v>
      </c>
      <c r="C81" s="1">
        <v>26.249359999999999</v>
      </c>
      <c r="D81" s="1">
        <v>27.299177</v>
      </c>
      <c r="E81" s="1">
        <v>26.473897999999998</v>
      </c>
      <c r="F81" s="1">
        <v>26.495708</v>
      </c>
      <c r="G81" s="3" t="s">
        <v>80</v>
      </c>
      <c r="H81" s="5">
        <v>27.585142000000001</v>
      </c>
      <c r="I81" s="5">
        <v>27.107320000000001</v>
      </c>
      <c r="J81" s="5">
        <v>26.197226000000001</v>
      </c>
      <c r="K81" s="5">
        <v>27.516929999999999</v>
      </c>
      <c r="L81" s="5">
        <v>26.223576000000001</v>
      </c>
      <c r="M81" s="3" t="s">
        <v>80</v>
      </c>
      <c r="N81" s="7">
        <v>27.664486</v>
      </c>
      <c r="O81" s="7">
        <v>26.861547000000002</v>
      </c>
      <c r="P81" s="7">
        <v>26.964614999999998</v>
      </c>
      <c r="Q81" s="7">
        <v>25.95673</v>
      </c>
      <c r="R81" s="7">
        <v>26.535340999999999</v>
      </c>
      <c r="S81" s="3" t="s">
        <v>80</v>
      </c>
      <c r="T81" s="5">
        <v>28.911788999999999</v>
      </c>
      <c r="U81" s="5">
        <v>26.770477</v>
      </c>
      <c r="V81" s="5">
        <v>26.579823000000001</v>
      </c>
      <c r="W81" s="5">
        <v>27.242699000000002</v>
      </c>
      <c r="X81" s="5">
        <v>25.988142</v>
      </c>
      <c r="Z81" s="1" t="str">
        <f t="shared" si="101"/>
        <v>Col18a1-Mm00487131_m1</v>
      </c>
      <c r="AA81" s="1">
        <f t="shared" si="102"/>
        <v>1.800186464176947E-2</v>
      </c>
      <c r="AB81" s="1">
        <f t="shared" si="103"/>
        <v>3.4033571798497968E-2</v>
      </c>
      <c r="AC81" s="1">
        <f t="shared" si="104"/>
        <v>1.8244567786995545E-2</v>
      </c>
      <c r="AD81" s="1">
        <f t="shared" si="105"/>
        <v>2.3485818940984383E-2</v>
      </c>
      <c r="AE81" s="1">
        <f t="shared" si="106"/>
        <v>2.4166618891957377E-2</v>
      </c>
      <c r="AG81" s="1">
        <f t="shared" si="107"/>
        <v>1.3195100364912532E-2</v>
      </c>
      <c r="AH81" s="1">
        <f t="shared" si="108"/>
        <v>1.6991667377387137E-2</v>
      </c>
      <c r="AI81" s="1">
        <f t="shared" si="109"/>
        <v>2.9535943699924176E-2</v>
      </c>
      <c r="AJ81" s="1">
        <f t="shared" si="110"/>
        <v>1.801357557249228E-2</v>
      </c>
      <c r="AK81" s="1">
        <f t="shared" si="111"/>
        <v>3.0761807679382341E-2</v>
      </c>
      <c r="AM81" s="1">
        <f t="shared" si="112"/>
        <v>2.8466895462871341E-2</v>
      </c>
      <c r="AN81" s="1">
        <f t="shared" si="113"/>
        <v>1.8233460878430263E-2</v>
      </c>
      <c r="AO81" s="1">
        <f t="shared" si="114"/>
        <v>1.8555490603392347E-2</v>
      </c>
      <c r="AP81" s="1">
        <f t="shared" si="115"/>
        <v>3.3257093129138555E-2</v>
      </c>
      <c r="AQ81" s="1">
        <f t="shared" si="116"/>
        <v>2.3090486239859043E-2</v>
      </c>
      <c r="AS81" s="1">
        <f t="shared" si="117"/>
        <v>1.1535026004843992E-2</v>
      </c>
      <c r="AT81" s="1">
        <f t="shared" si="118"/>
        <v>1.8855054711552181E-2</v>
      </c>
      <c r="AU81" s="1">
        <f t="shared" si="119"/>
        <v>1.5856667623395205E-2</v>
      </c>
      <c r="AV81" s="1">
        <f t="shared" si="120"/>
        <v>1.834590812330494E-2</v>
      </c>
      <c r="AW81" s="1">
        <f t="shared" si="121"/>
        <v>3.8502141287906015E-2</v>
      </c>
      <c r="AY81" s="1" t="str">
        <f t="shared" si="122"/>
        <v>Col18a1-Mm00487131_m1</v>
      </c>
      <c r="AZ81" s="11">
        <f t="shared" si="123"/>
        <v>2.3586488412040946E-2</v>
      </c>
      <c r="BA81" s="11">
        <f t="shared" si="124"/>
        <v>2.1699618938819696E-2</v>
      </c>
      <c r="BB81" s="11">
        <f t="shared" si="125"/>
        <v>2.4320685262738312E-2</v>
      </c>
      <c r="BC81" s="11">
        <f t="shared" si="126"/>
        <v>2.0618959550200468E-2</v>
      </c>
      <c r="BE81" s="1">
        <f t="shared" si="127"/>
        <v>2.9087142831454283E-3</v>
      </c>
      <c r="BF81" s="1">
        <f t="shared" si="128"/>
        <v>3.5468987179524359E-3</v>
      </c>
      <c r="BG81" s="1">
        <f t="shared" si="129"/>
        <v>2.9056462652851012E-3</v>
      </c>
      <c r="BH81" s="1">
        <f t="shared" si="130"/>
        <v>4.6544794831725857E-3</v>
      </c>
      <c r="BK81" s="1" t="str">
        <f t="shared" si="131"/>
        <v>Col18a1-Mm00487131_m1</v>
      </c>
      <c r="BL81" s="10">
        <f t="shared" si="132"/>
        <v>1</v>
      </c>
      <c r="BM81" s="10">
        <f t="shared" si="133"/>
        <v>0.92000210288793993</v>
      </c>
      <c r="BN81" s="10">
        <f t="shared" si="134"/>
        <v>1.0311278575204335</v>
      </c>
      <c r="BO81" s="10">
        <f t="shared" si="135"/>
        <v>0.87418521952061545</v>
      </c>
      <c r="BP81" s="10"/>
      <c r="BQ81" s="10">
        <f t="shared" si="136"/>
        <v>0.12332120968293543</v>
      </c>
      <c r="BR81" s="10">
        <f t="shared" si="137"/>
        <v>0.15037841394574605</v>
      </c>
      <c r="BS81" s="10">
        <f t="shared" si="138"/>
        <v>0.12319113445483319</v>
      </c>
      <c r="BT81" s="10">
        <f t="shared" si="139"/>
        <v>0.19733668708379945</v>
      </c>
    </row>
    <row r="82" spans="1:72" x14ac:dyDescent="0.25">
      <c r="A82" s="3" t="s">
        <v>81</v>
      </c>
      <c r="B82" s="1">
        <v>23.378868000000001</v>
      </c>
      <c r="C82" s="1">
        <v>23.411465</v>
      </c>
      <c r="D82" s="1">
        <v>23.49624</v>
      </c>
      <c r="E82" s="1">
        <v>22.829977</v>
      </c>
      <c r="F82" s="1">
        <v>23.154337000000002</v>
      </c>
      <c r="G82" s="3" t="s">
        <v>81</v>
      </c>
      <c r="H82" s="5">
        <v>23.348433</v>
      </c>
      <c r="I82" s="5">
        <v>23.050944999999999</v>
      </c>
      <c r="J82" s="5">
        <v>22.762803999999999</v>
      </c>
      <c r="K82" s="5">
        <v>22.589848</v>
      </c>
      <c r="L82" s="5">
        <v>23.086824</v>
      </c>
      <c r="M82" s="3" t="s">
        <v>81</v>
      </c>
      <c r="N82" s="7">
        <v>23.981439999999999</v>
      </c>
      <c r="O82" s="7">
        <v>22.830463000000002</v>
      </c>
      <c r="P82" s="7">
        <v>23.05584</v>
      </c>
      <c r="Q82" s="7">
        <v>22.329338</v>
      </c>
      <c r="R82" s="7">
        <v>22.571583</v>
      </c>
      <c r="S82" s="3" t="s">
        <v>81</v>
      </c>
      <c r="T82" s="5">
        <v>23.946626999999999</v>
      </c>
      <c r="U82" s="5">
        <v>22.434920000000002</v>
      </c>
      <c r="V82" s="5">
        <v>22.405135999999999</v>
      </c>
      <c r="W82" s="5">
        <v>23.272081</v>
      </c>
      <c r="X82" s="5">
        <v>22.852360000000001</v>
      </c>
      <c r="Z82" s="1" t="str">
        <f t="shared" si="101"/>
        <v>Fn1-Mm01256744_m1</v>
      </c>
      <c r="AA82" s="1">
        <f t="shared" si="102"/>
        <v>0.24584623384215654</v>
      </c>
      <c r="AB82" s="1">
        <f t="shared" si="103"/>
        <v>0.2433319015132813</v>
      </c>
      <c r="AC82" s="1">
        <f t="shared" si="104"/>
        <v>0.25464296826321142</v>
      </c>
      <c r="AD82" s="1">
        <f t="shared" si="105"/>
        <v>0.29358592523390542</v>
      </c>
      <c r="AE82" s="1">
        <f t="shared" si="106"/>
        <v>0.24494511968348884</v>
      </c>
      <c r="AG82" s="1">
        <f t="shared" si="107"/>
        <v>0.24876494991981993</v>
      </c>
      <c r="AH82" s="1">
        <f t="shared" si="108"/>
        <v>0.28270048043896723</v>
      </c>
      <c r="AI82" s="1">
        <f t="shared" si="109"/>
        <v>0.31931174362291648</v>
      </c>
      <c r="AJ82" s="1">
        <f t="shared" si="110"/>
        <v>0.548023773765553</v>
      </c>
      <c r="AK82" s="1">
        <f t="shared" si="111"/>
        <v>0.27056293014990662</v>
      </c>
      <c r="AM82" s="1">
        <f t="shared" si="112"/>
        <v>0.36563471925262769</v>
      </c>
      <c r="AN82" s="1">
        <f t="shared" si="113"/>
        <v>0.29808924606129994</v>
      </c>
      <c r="AO82" s="1">
        <f t="shared" si="114"/>
        <v>0.2786961458463697</v>
      </c>
      <c r="AP82" s="1">
        <f t="shared" si="115"/>
        <v>0.41099646320915822</v>
      </c>
      <c r="AQ82" s="1">
        <f t="shared" si="116"/>
        <v>0.36028247038063449</v>
      </c>
      <c r="AS82" s="1">
        <f t="shared" si="117"/>
        <v>0.36031411309120021</v>
      </c>
      <c r="AT82" s="1">
        <f t="shared" si="118"/>
        <v>0.38068038673637034</v>
      </c>
      <c r="AU82" s="1">
        <f t="shared" si="119"/>
        <v>0.2863636784193101</v>
      </c>
      <c r="AV82" s="1">
        <f t="shared" si="120"/>
        <v>0.28761685529551567</v>
      </c>
      <c r="AW82" s="1">
        <f t="shared" si="121"/>
        <v>0.33841478232295069</v>
      </c>
      <c r="AY82" s="1" t="str">
        <f t="shared" si="122"/>
        <v>Fn1-Mm01256744_m1</v>
      </c>
      <c r="AZ82" s="11">
        <f t="shared" si="123"/>
        <v>0.25647042970720874</v>
      </c>
      <c r="BA82" s="11">
        <f t="shared" si="124"/>
        <v>0.33387277557943268</v>
      </c>
      <c r="BB82" s="11">
        <f t="shared" si="125"/>
        <v>0.34273980895001799</v>
      </c>
      <c r="BC82" s="11">
        <f t="shared" si="126"/>
        <v>0.33067796317306941</v>
      </c>
      <c r="BE82" s="1">
        <f t="shared" si="127"/>
        <v>9.4847953471490758E-3</v>
      </c>
      <c r="BF82" s="1">
        <f t="shared" si="128"/>
        <v>5.4746121315811379E-2</v>
      </c>
      <c r="BG82" s="1">
        <f t="shared" si="129"/>
        <v>2.406881414662829E-2</v>
      </c>
      <c r="BH82" s="1">
        <f t="shared" si="130"/>
        <v>1.9047856781815507E-2</v>
      </c>
      <c r="BK82" s="1" t="str">
        <f t="shared" si="131"/>
        <v>Fn1-Mm01256744_m1</v>
      </c>
      <c r="BL82" s="10">
        <f t="shared" si="132"/>
        <v>1</v>
      </c>
      <c r="BM82" s="10">
        <f t="shared" si="133"/>
        <v>1.301798324120983</v>
      </c>
      <c r="BN82" s="10">
        <f t="shared" si="134"/>
        <v>1.3363716407435193</v>
      </c>
      <c r="BO82" s="10">
        <f t="shared" si="135"/>
        <v>1.2893414790569711</v>
      </c>
      <c r="BP82" s="10"/>
      <c r="BQ82" s="10">
        <f t="shared" si="136"/>
        <v>3.6982023065883614E-2</v>
      </c>
      <c r="BR82" s="10">
        <f t="shared" si="137"/>
        <v>0.21345977927479023</v>
      </c>
      <c r="BS82" s="10">
        <f t="shared" si="138"/>
        <v>9.3846351698734551E-2</v>
      </c>
      <c r="BT82" s="10">
        <f t="shared" si="139"/>
        <v>7.4269212257962389E-2</v>
      </c>
    </row>
    <row r="83" spans="1:72" x14ac:dyDescent="0.25">
      <c r="A83" s="3" t="s">
        <v>82</v>
      </c>
      <c r="B83" s="1">
        <v>29.943750000000001</v>
      </c>
      <c r="C83" s="1">
        <v>28.460007000000001</v>
      </c>
      <c r="D83" s="1">
        <v>29.900928</v>
      </c>
      <c r="E83" s="1">
        <v>29.494806000000001</v>
      </c>
      <c r="F83" s="1">
        <v>28.033438</v>
      </c>
      <c r="G83" s="3" t="s">
        <v>82</v>
      </c>
      <c r="H83" s="5">
        <v>29.767218</v>
      </c>
      <c r="I83" s="5">
        <v>31.007680000000001</v>
      </c>
      <c r="J83" s="5">
        <v>28.848295</v>
      </c>
      <c r="K83" s="5">
        <v>31.376467000000002</v>
      </c>
      <c r="L83" s="5">
        <v>27.944143</v>
      </c>
      <c r="M83" s="3" t="s">
        <v>82</v>
      </c>
      <c r="N83" s="7">
        <v>31.783424</v>
      </c>
      <c r="O83" s="7">
        <v>30.724007</v>
      </c>
      <c r="P83" s="7">
        <v>29.813400000000001</v>
      </c>
      <c r="Q83" s="7">
        <v>29.449477999999999</v>
      </c>
      <c r="R83" s="7">
        <v>29.152092</v>
      </c>
      <c r="S83" s="3" t="s">
        <v>82</v>
      </c>
      <c r="T83" s="5">
        <v>31.864129999999999</v>
      </c>
      <c r="U83" s="5">
        <v>30.771664000000001</v>
      </c>
      <c r="V83" s="5">
        <v>28.798565</v>
      </c>
      <c r="W83" s="5">
        <v>30.316782</v>
      </c>
      <c r="X83" s="5">
        <v>28.106636000000002</v>
      </c>
      <c r="Z83" s="1" t="str">
        <f t="shared" si="101"/>
        <v>Col4a3-Mm00483669_m1</v>
      </c>
      <c r="AA83" s="1">
        <f t="shared" si="102"/>
        <v>2.596791970779912E-3</v>
      </c>
      <c r="AB83" s="1">
        <f t="shared" si="103"/>
        <v>7.3525243851988381E-3</v>
      </c>
      <c r="AC83" s="1">
        <f t="shared" si="104"/>
        <v>3.0055813496082783E-3</v>
      </c>
      <c r="AD83" s="1">
        <f t="shared" si="105"/>
        <v>2.8934886711558389E-3</v>
      </c>
      <c r="AE83" s="1">
        <f t="shared" si="106"/>
        <v>8.3236351988068263E-3</v>
      </c>
      <c r="AG83" s="1">
        <f t="shared" si="107"/>
        <v>2.9076516115621835E-3</v>
      </c>
      <c r="AH83" s="1">
        <f t="shared" si="108"/>
        <v>1.1379171529139764E-3</v>
      </c>
      <c r="AI83" s="1">
        <f t="shared" si="109"/>
        <v>4.7021833779546567E-3</v>
      </c>
      <c r="AJ83" s="1">
        <f t="shared" si="110"/>
        <v>1.2409763915199234E-3</v>
      </c>
      <c r="AK83" s="1">
        <f t="shared" si="111"/>
        <v>9.3340382468779636E-3</v>
      </c>
      <c r="AM83" s="1">
        <f t="shared" si="112"/>
        <v>1.6383859621952688E-3</v>
      </c>
      <c r="AN83" s="1">
        <f t="shared" si="113"/>
        <v>1.253582129822227E-3</v>
      </c>
      <c r="AO83" s="1">
        <f t="shared" si="114"/>
        <v>2.575744050137504E-3</v>
      </c>
      <c r="AP83" s="1">
        <f t="shared" si="115"/>
        <v>2.9543529024544262E-3</v>
      </c>
      <c r="AQ83" s="1">
        <f t="shared" si="116"/>
        <v>3.7645453753730011E-3</v>
      </c>
      <c r="AS83" s="1">
        <f t="shared" si="117"/>
        <v>1.4903057583492681E-3</v>
      </c>
      <c r="AT83" s="1">
        <f t="shared" si="118"/>
        <v>1.1774717374596069E-3</v>
      </c>
      <c r="AU83" s="1">
        <f t="shared" si="119"/>
        <v>3.4064657620898509E-3</v>
      </c>
      <c r="AV83" s="1">
        <f t="shared" si="120"/>
        <v>2.1784521350603704E-3</v>
      </c>
      <c r="AW83" s="1">
        <f t="shared" si="121"/>
        <v>8.8665495153845957E-3</v>
      </c>
      <c r="AY83" s="1" t="str">
        <f t="shared" si="122"/>
        <v>Col4a3-Mm00483669_m1</v>
      </c>
      <c r="AZ83" s="11">
        <f t="shared" si="123"/>
        <v>4.8344043151099386E-3</v>
      </c>
      <c r="BA83" s="11">
        <f t="shared" si="124"/>
        <v>3.8645533561657412E-3</v>
      </c>
      <c r="BB83" s="11">
        <f t="shared" si="125"/>
        <v>2.4373220839964856E-3</v>
      </c>
      <c r="BC83" s="11">
        <f t="shared" si="126"/>
        <v>3.4238489816687382E-3</v>
      </c>
      <c r="BE83" s="1">
        <f t="shared" si="127"/>
        <v>1.2376250810871372E-3</v>
      </c>
      <c r="BF83" s="1">
        <f t="shared" si="128"/>
        <v>1.5141045381059405E-3</v>
      </c>
      <c r="BG83" s="1">
        <f t="shared" si="129"/>
        <v>4.5208087655557763E-4</v>
      </c>
      <c r="BH83" s="1">
        <f t="shared" si="130"/>
        <v>1.4134904439245624E-3</v>
      </c>
      <c r="BK83" s="1" t="str">
        <f t="shared" si="131"/>
        <v>Col4a3-Mm00483669_m1</v>
      </c>
      <c r="BL83" s="10">
        <f t="shared" si="132"/>
        <v>1</v>
      </c>
      <c r="BM83" s="10">
        <f t="shared" si="133"/>
        <v>0.79938563352822467</v>
      </c>
      <c r="BN83" s="10">
        <f t="shared" si="134"/>
        <v>0.50416182121520769</v>
      </c>
      <c r="BO83" s="10">
        <f t="shared" si="135"/>
        <v>0.70822561757350178</v>
      </c>
      <c r="BP83" s="10"/>
      <c r="BQ83" s="10">
        <f t="shared" si="136"/>
        <v>0.25600363569487516</v>
      </c>
      <c r="BR83" s="10">
        <f t="shared" si="137"/>
        <v>0.31319360968084614</v>
      </c>
      <c r="BS83" s="10">
        <f t="shared" si="138"/>
        <v>9.3513253565201016E-2</v>
      </c>
      <c r="BT83" s="10">
        <f t="shared" si="139"/>
        <v>0.29238151213515501</v>
      </c>
    </row>
    <row r="84" spans="1:72" x14ac:dyDescent="0.25">
      <c r="A84" s="3" t="s">
        <v>83</v>
      </c>
      <c r="B84" s="1">
        <v>20.514340000000001</v>
      </c>
      <c r="C84" s="1">
        <v>20.965143000000001</v>
      </c>
      <c r="D84" s="1">
        <v>20.965085999999999</v>
      </c>
      <c r="E84" s="1">
        <v>20.542587000000001</v>
      </c>
      <c r="F84" s="1">
        <v>20.666487</v>
      </c>
      <c r="G84" s="3" t="s">
        <v>83</v>
      </c>
      <c r="H84" s="5">
        <v>20.491108000000001</v>
      </c>
      <c r="I84" s="5">
        <v>20.430548000000002</v>
      </c>
      <c r="J84" s="5">
        <v>20.365002</v>
      </c>
      <c r="K84" s="5">
        <v>20.970099999999999</v>
      </c>
      <c r="L84" s="5">
        <v>20.581972</v>
      </c>
      <c r="M84" s="3" t="s">
        <v>83</v>
      </c>
      <c r="N84" s="7">
        <v>22.357859000000001</v>
      </c>
      <c r="O84" s="7">
        <v>20.966971999999998</v>
      </c>
      <c r="P84" s="7">
        <v>20.829794</v>
      </c>
      <c r="Q84" s="7">
        <v>20.713035999999999</v>
      </c>
      <c r="R84" s="7">
        <v>20.809854999999999</v>
      </c>
      <c r="S84" s="3" t="s">
        <v>83</v>
      </c>
      <c r="T84" s="5">
        <v>21.981165000000001</v>
      </c>
      <c r="U84" s="5">
        <v>20.882117999999998</v>
      </c>
      <c r="V84" s="5">
        <v>20.464731</v>
      </c>
      <c r="W84" s="5">
        <v>20.963293</v>
      </c>
      <c r="X84" s="5">
        <v>20.82987</v>
      </c>
      <c r="Z84" s="1" t="str">
        <f t="shared" si="101"/>
        <v>Bai1-Mm00558144_m1</v>
      </c>
      <c r="AA84" s="1">
        <f t="shared" si="102"/>
        <v>1.7904921078722755</v>
      </c>
      <c r="AB84" s="1">
        <f t="shared" si="103"/>
        <v>1.3262193220419236</v>
      </c>
      <c r="AC84" s="1">
        <f t="shared" si="104"/>
        <v>1.4719225733415859</v>
      </c>
      <c r="AD84" s="1">
        <f t="shared" si="105"/>
        <v>1.4332047308933269</v>
      </c>
      <c r="AE84" s="1">
        <f t="shared" si="106"/>
        <v>1.3739985223112992</v>
      </c>
      <c r="AG84" s="1">
        <f t="shared" si="107"/>
        <v>1.8027259989042508</v>
      </c>
      <c r="AH84" s="1">
        <f t="shared" si="108"/>
        <v>1.7383797090257693</v>
      </c>
      <c r="AI84" s="1">
        <f t="shared" si="109"/>
        <v>1.6827717669678057</v>
      </c>
      <c r="AJ84" s="1">
        <f t="shared" si="110"/>
        <v>1.6841940642371775</v>
      </c>
      <c r="AK84" s="1">
        <f t="shared" si="111"/>
        <v>1.5356911458317983</v>
      </c>
      <c r="AM84" s="1">
        <f t="shared" si="112"/>
        <v>1.1266629407364064</v>
      </c>
      <c r="AN84" s="1">
        <f t="shared" si="113"/>
        <v>1.0847083822675345</v>
      </c>
      <c r="AO84" s="1">
        <f t="shared" si="114"/>
        <v>1.303879870050328</v>
      </c>
      <c r="AP84" s="1">
        <f t="shared" si="115"/>
        <v>1.2600665088601446</v>
      </c>
      <c r="AQ84" s="1">
        <f t="shared" si="116"/>
        <v>1.2217324358702657</v>
      </c>
      <c r="AS84" s="1">
        <f t="shared" si="117"/>
        <v>1.4071626220987736</v>
      </c>
      <c r="AT84" s="1">
        <f t="shared" si="118"/>
        <v>1.116864485193094</v>
      </c>
      <c r="AU84" s="1">
        <f t="shared" si="119"/>
        <v>1.0991021088473305</v>
      </c>
      <c r="AV84" s="1">
        <f t="shared" si="120"/>
        <v>1.4250456447169979</v>
      </c>
      <c r="AW84" s="1">
        <f t="shared" si="121"/>
        <v>1.3749264956685006</v>
      </c>
      <c r="AY84" s="1" t="str">
        <f t="shared" si="122"/>
        <v>Bai1-Mm00558144_m1</v>
      </c>
      <c r="AZ84" s="11">
        <f t="shared" si="123"/>
        <v>1.4791674512920823</v>
      </c>
      <c r="BA84" s="11">
        <f t="shared" si="124"/>
        <v>1.6887525369933603</v>
      </c>
      <c r="BB84" s="11">
        <f t="shared" si="125"/>
        <v>1.1994100275569357</v>
      </c>
      <c r="BC84" s="11">
        <f t="shared" si="126"/>
        <v>1.2846202713049393</v>
      </c>
      <c r="BE84" s="1">
        <f t="shared" si="127"/>
        <v>8.1713443074513351E-2</v>
      </c>
      <c r="BF84" s="1">
        <f t="shared" si="128"/>
        <v>4.4123205330170445E-2</v>
      </c>
      <c r="BG84" s="1">
        <f t="shared" si="129"/>
        <v>4.0951222631660823E-2</v>
      </c>
      <c r="BH84" s="1">
        <f t="shared" si="130"/>
        <v>7.2612023718681459E-2</v>
      </c>
      <c r="BK84" s="1" t="str">
        <f t="shared" si="131"/>
        <v>Bai1-Mm00558144_m1</v>
      </c>
      <c r="BL84" s="10">
        <f t="shared" si="132"/>
        <v>1</v>
      </c>
      <c r="BM84" s="10">
        <f t="shared" si="133"/>
        <v>1.1416912503842627</v>
      </c>
      <c r="BN84" s="10">
        <f t="shared" si="134"/>
        <v>0.81086832089850758</v>
      </c>
      <c r="BO84" s="10">
        <f t="shared" si="135"/>
        <v>0.86847521569163644</v>
      </c>
      <c r="BP84" s="10"/>
      <c r="BQ84" s="10">
        <f t="shared" si="136"/>
        <v>5.5242861788998281E-2</v>
      </c>
      <c r="BR84" s="10">
        <f t="shared" si="137"/>
        <v>2.9829756794356139E-2</v>
      </c>
      <c r="BS84" s="10">
        <f t="shared" si="138"/>
        <v>2.7685318924432194E-2</v>
      </c>
      <c r="BT84" s="10">
        <f t="shared" si="139"/>
        <v>4.9089792812337378E-2</v>
      </c>
    </row>
    <row r="85" spans="1:72" x14ac:dyDescent="0.25">
      <c r="A85" s="3" t="s">
        <v>84</v>
      </c>
      <c r="B85" s="1">
        <v>21.628513000000002</v>
      </c>
      <c r="C85" s="1">
        <v>21.873709999999999</v>
      </c>
      <c r="D85" s="1">
        <v>21.866558000000001</v>
      </c>
      <c r="E85" s="1">
        <v>21.441914000000001</v>
      </c>
      <c r="F85" s="1">
        <v>21.498391999999999</v>
      </c>
      <c r="G85" s="3" t="s">
        <v>84</v>
      </c>
      <c r="H85" s="5">
        <v>21.616824999999999</v>
      </c>
      <c r="I85" s="5">
        <v>21.46846</v>
      </c>
      <c r="J85" s="5">
        <v>21.35416</v>
      </c>
      <c r="K85" s="5">
        <v>21.943724</v>
      </c>
      <c r="L85" s="5">
        <v>21.538444999999999</v>
      </c>
      <c r="M85" s="3" t="s">
        <v>84</v>
      </c>
      <c r="N85" s="7">
        <v>22.919754000000001</v>
      </c>
      <c r="O85" s="7">
        <v>21.698433000000001</v>
      </c>
      <c r="P85" s="7">
        <v>21.644299</v>
      </c>
      <c r="Q85" s="7">
        <v>21.537320000000001</v>
      </c>
      <c r="R85" s="7">
        <v>21.664888000000001</v>
      </c>
      <c r="S85" s="3" t="s">
        <v>84</v>
      </c>
      <c r="T85" s="5">
        <v>22.986333999999999</v>
      </c>
      <c r="U85" s="5">
        <v>21.788115000000001</v>
      </c>
      <c r="V85" s="5">
        <v>21.506802</v>
      </c>
      <c r="W85" s="5">
        <v>22.111028999999998</v>
      </c>
      <c r="X85" s="5">
        <v>21.920114999999999</v>
      </c>
      <c r="Z85" s="1" t="str">
        <f t="shared" si="101"/>
        <v>Chga-Mm00514341_m1</v>
      </c>
      <c r="AA85" s="1">
        <f t="shared" si="102"/>
        <v>0.82712837113003745</v>
      </c>
      <c r="AB85" s="1">
        <f t="shared" si="103"/>
        <v>0.70649555032327538</v>
      </c>
      <c r="AC85" s="1">
        <f t="shared" si="104"/>
        <v>0.7879793808800063</v>
      </c>
      <c r="AD85" s="1">
        <f t="shared" si="105"/>
        <v>0.76839376139327953</v>
      </c>
      <c r="AE85" s="1">
        <f t="shared" si="106"/>
        <v>0.77189443008027092</v>
      </c>
      <c r="AG85" s="1">
        <f t="shared" si="107"/>
        <v>0.82614283099137298</v>
      </c>
      <c r="AH85" s="1">
        <f t="shared" si="108"/>
        <v>0.84664626973681611</v>
      </c>
      <c r="AI85" s="1">
        <f t="shared" si="109"/>
        <v>0.84773280299565945</v>
      </c>
      <c r="AJ85" s="1">
        <f t="shared" si="110"/>
        <v>0.85763422524037658</v>
      </c>
      <c r="AK85" s="1">
        <f t="shared" si="111"/>
        <v>0.7913649610448662</v>
      </c>
      <c r="AM85" s="1">
        <f t="shared" si="112"/>
        <v>0.76321475860663957</v>
      </c>
      <c r="AN85" s="1">
        <f t="shared" si="113"/>
        <v>0.65331299169148505</v>
      </c>
      <c r="AO85" s="1">
        <f t="shared" si="114"/>
        <v>0.74139071701078019</v>
      </c>
      <c r="AP85" s="1">
        <f t="shared" si="115"/>
        <v>0.7116382118038187</v>
      </c>
      <c r="AQ85" s="1">
        <f t="shared" si="116"/>
        <v>0.67543805219860398</v>
      </c>
      <c r="AS85" s="1">
        <f t="shared" si="117"/>
        <v>0.70106497575894522</v>
      </c>
      <c r="AT85" s="1">
        <f t="shared" si="118"/>
        <v>0.5960301215102779</v>
      </c>
      <c r="AU85" s="1">
        <f t="shared" si="119"/>
        <v>0.53375678968514839</v>
      </c>
      <c r="AV85" s="1">
        <f t="shared" si="120"/>
        <v>0.64317004898190411</v>
      </c>
      <c r="AW85" s="1">
        <f t="shared" si="121"/>
        <v>0.64577768462601259</v>
      </c>
      <c r="AY85" s="1" t="str">
        <f t="shared" si="122"/>
        <v>Chga-Mm00514341_m1</v>
      </c>
      <c r="AZ85" s="11">
        <f t="shared" si="123"/>
        <v>0.77237829876137387</v>
      </c>
      <c r="BA85" s="11">
        <f t="shared" si="124"/>
        <v>0.83390421800181824</v>
      </c>
      <c r="BB85" s="11">
        <f t="shared" si="125"/>
        <v>0.70899894626226545</v>
      </c>
      <c r="BC85" s="11">
        <f t="shared" si="126"/>
        <v>0.6239599241124576</v>
      </c>
      <c r="BE85" s="1">
        <f t="shared" si="127"/>
        <v>1.949052512933178E-2</v>
      </c>
      <c r="BF85" s="1">
        <f t="shared" si="128"/>
        <v>1.1803665531661732E-2</v>
      </c>
      <c r="BG85" s="1">
        <f t="shared" si="129"/>
        <v>2.0276594869201879E-2</v>
      </c>
      <c r="BH85" s="1">
        <f t="shared" si="130"/>
        <v>2.802401817605929E-2</v>
      </c>
      <c r="BK85" s="1" t="str">
        <f t="shared" si="131"/>
        <v>Chga-Mm00514341_m1</v>
      </c>
      <c r="BL85" s="10">
        <f t="shared" si="132"/>
        <v>1</v>
      </c>
      <c r="BM85" s="10">
        <f t="shared" si="133"/>
        <v>1.0796577523463704</v>
      </c>
      <c r="BN85" s="10">
        <f t="shared" si="134"/>
        <v>0.91794260325445853</v>
      </c>
      <c r="BO85" s="10">
        <f t="shared" si="135"/>
        <v>0.80784238126973829</v>
      </c>
      <c r="BP85" s="10"/>
      <c r="BQ85" s="10">
        <f t="shared" si="136"/>
        <v>2.5234428725648822E-2</v>
      </c>
      <c r="BR85" s="10">
        <f t="shared" si="137"/>
        <v>1.5282233525450812E-2</v>
      </c>
      <c r="BS85" s="10">
        <f t="shared" si="138"/>
        <v>2.6252155066653845E-2</v>
      </c>
      <c r="BT85" s="10">
        <f t="shared" si="139"/>
        <v>3.6282762243579431E-2</v>
      </c>
    </row>
    <row r="86" spans="1:72" x14ac:dyDescent="0.25">
      <c r="A86" s="3" t="s">
        <v>85</v>
      </c>
      <c r="B86" s="1">
        <v>33.356934000000003</v>
      </c>
      <c r="C86" s="1">
        <v>33.019542999999999</v>
      </c>
      <c r="D86" s="1">
        <v>33.620379999999997</v>
      </c>
      <c r="E86" s="1">
        <v>32.152534000000003</v>
      </c>
      <c r="F86" s="1">
        <v>33.447097999999997</v>
      </c>
      <c r="G86" s="3" t="s">
        <v>85</v>
      </c>
      <c r="H86" s="5">
        <v>33.031165999999999</v>
      </c>
      <c r="I86" s="5">
        <v>33.674885000000003</v>
      </c>
      <c r="J86" s="5">
        <v>32.222057</v>
      </c>
      <c r="K86" s="5">
        <v>32.40493</v>
      </c>
      <c r="L86" s="5">
        <v>32.749755999999998</v>
      </c>
      <c r="M86" s="3" t="s">
        <v>85</v>
      </c>
      <c r="N86" s="7">
        <v>33.711196999999999</v>
      </c>
      <c r="O86" s="7">
        <v>32.816049999999997</v>
      </c>
      <c r="P86" s="7">
        <v>34.708817000000003</v>
      </c>
      <c r="Q86" s="7">
        <v>32.906779999999998</v>
      </c>
      <c r="R86" s="7">
        <v>33.736640000000001</v>
      </c>
      <c r="S86" s="3" t="s">
        <v>85</v>
      </c>
      <c r="T86" s="5">
        <v>34.342730000000003</v>
      </c>
      <c r="U86" s="5">
        <v>33.441780000000001</v>
      </c>
      <c r="V86" s="5">
        <v>33.231670000000001</v>
      </c>
      <c r="W86" s="5">
        <v>35.032916999999998</v>
      </c>
      <c r="X86" s="5">
        <v>33.05368</v>
      </c>
      <c r="Z86" s="1" t="str">
        <f t="shared" si="101"/>
        <v>Angpt4-Mm00507766_m1</v>
      </c>
      <c r="AA86" s="1">
        <f t="shared" si="102"/>
        <v>2.4376221914719921E-4</v>
      </c>
      <c r="AB86" s="1">
        <f t="shared" si="103"/>
        <v>3.1180234079223565E-4</v>
      </c>
      <c r="AC86" s="1">
        <f t="shared" si="104"/>
        <v>2.281717470680549E-4</v>
      </c>
      <c r="AD86" s="1">
        <f t="shared" si="105"/>
        <v>4.5852808129849499E-4</v>
      </c>
      <c r="AE86" s="1">
        <f t="shared" si="106"/>
        <v>1.95271558175519E-4</v>
      </c>
      <c r="AG86" s="1">
        <f t="shared" si="107"/>
        <v>3.026886363415236E-4</v>
      </c>
      <c r="AH86" s="1">
        <f t="shared" si="108"/>
        <v>1.7914386277672112E-4</v>
      </c>
      <c r="AI86" s="1">
        <f t="shared" si="109"/>
        <v>4.5362397690275661E-4</v>
      </c>
      <c r="AJ86" s="1">
        <f t="shared" si="110"/>
        <v>6.083665219608729E-4</v>
      </c>
      <c r="AK86" s="1">
        <f t="shared" si="111"/>
        <v>3.3376125175715724E-4</v>
      </c>
      <c r="AM86" s="1">
        <f t="shared" si="112"/>
        <v>4.3062448554765796E-4</v>
      </c>
      <c r="AN86" s="1">
        <f t="shared" si="113"/>
        <v>2.9402556777910461E-4</v>
      </c>
      <c r="AO86" s="1">
        <f t="shared" si="114"/>
        <v>8.654367775616227E-5</v>
      </c>
      <c r="AP86" s="1">
        <f t="shared" si="115"/>
        <v>2.6897428716192315E-4</v>
      </c>
      <c r="AQ86" s="1">
        <f t="shared" si="116"/>
        <v>1.5690113009662874E-4</v>
      </c>
      <c r="AS86" s="1">
        <f t="shared" si="117"/>
        <v>2.6738831980316298E-4</v>
      </c>
      <c r="AT86" s="1">
        <f t="shared" si="118"/>
        <v>1.8499733994089217E-4</v>
      </c>
      <c r="AU86" s="1">
        <f t="shared" si="119"/>
        <v>1.5769083372667967E-4</v>
      </c>
      <c r="AV86" s="1">
        <f t="shared" si="120"/>
        <v>8.2880034552888917E-5</v>
      </c>
      <c r="AW86" s="1">
        <f t="shared" si="121"/>
        <v>2.8743920952744212E-4</v>
      </c>
      <c r="AY86" s="1" t="str">
        <f t="shared" si="122"/>
        <v>Angpt4-Mm00507766_m1</v>
      </c>
      <c r="AZ86" s="11">
        <f t="shared" si="123"/>
        <v>2.8750718929630075E-4</v>
      </c>
      <c r="BA86" s="11">
        <f t="shared" si="124"/>
        <v>3.7551684994780626E-4</v>
      </c>
      <c r="BB86" s="11">
        <f t="shared" si="125"/>
        <v>2.4741382966829531E-4</v>
      </c>
      <c r="BC86" s="11">
        <f t="shared" si="126"/>
        <v>1.9607914751021316E-4</v>
      </c>
      <c r="BE86" s="1">
        <f t="shared" si="127"/>
        <v>4.6786819005705447E-5</v>
      </c>
      <c r="BF86" s="1">
        <f t="shared" si="128"/>
        <v>7.27768925571798E-5</v>
      </c>
      <c r="BG86" s="1">
        <f t="shared" si="129"/>
        <v>5.9277064048742731E-5</v>
      </c>
      <c r="BH86" s="1">
        <f t="shared" si="130"/>
        <v>3.7310968396283322E-5</v>
      </c>
      <c r="BK86" s="1" t="str">
        <f t="shared" si="131"/>
        <v>Angpt4-Mm00507766_m1</v>
      </c>
      <c r="BL86" s="10">
        <f t="shared" si="132"/>
        <v>1</v>
      </c>
      <c r="BM86" s="10">
        <f t="shared" si="133"/>
        <v>1.3061129040526498</v>
      </c>
      <c r="BN86" s="10">
        <f t="shared" si="134"/>
        <v>0.86054832323971631</v>
      </c>
      <c r="BO86" s="10">
        <f t="shared" si="135"/>
        <v>0.681997371927061</v>
      </c>
      <c r="BP86" s="10"/>
      <c r="BQ86" s="10">
        <f t="shared" si="136"/>
        <v>0.16273269242491056</v>
      </c>
      <c r="BR86" s="10">
        <f t="shared" si="137"/>
        <v>0.25313068774143588</v>
      </c>
      <c r="BS86" s="10">
        <f t="shared" si="138"/>
        <v>0.20617593665684877</v>
      </c>
      <c r="BT86" s="10">
        <f t="shared" si="139"/>
        <v>0.12977403621664285</v>
      </c>
    </row>
    <row r="87" spans="1:72" x14ac:dyDescent="0.25">
      <c r="A87" s="3" t="s">
        <v>86</v>
      </c>
      <c r="B87" s="1" t="s">
        <v>1</v>
      </c>
      <c r="C87" s="1">
        <v>36.198025000000001</v>
      </c>
      <c r="D87" s="1">
        <v>36.878925000000002</v>
      </c>
      <c r="E87" s="1">
        <v>34.909523</v>
      </c>
      <c r="F87" s="1">
        <v>34.117313000000003</v>
      </c>
      <c r="G87" s="3" t="s">
        <v>86</v>
      </c>
      <c r="H87" s="5" t="s">
        <v>1</v>
      </c>
      <c r="I87" s="5">
        <v>34.522390000000001</v>
      </c>
      <c r="J87" s="5">
        <v>33.968215999999998</v>
      </c>
      <c r="K87" s="5">
        <v>31.064330000000002</v>
      </c>
      <c r="L87" s="5" t="s">
        <v>1</v>
      </c>
      <c r="M87" s="3" t="s">
        <v>86</v>
      </c>
      <c r="N87" s="7" t="s">
        <v>1</v>
      </c>
      <c r="O87" s="7">
        <v>32.798569999999998</v>
      </c>
      <c r="P87" s="7">
        <v>33.272717</v>
      </c>
      <c r="Q87" s="7">
        <v>33.942680000000003</v>
      </c>
      <c r="R87" s="7">
        <v>33.919013999999997</v>
      </c>
      <c r="S87" s="3" t="s">
        <v>86</v>
      </c>
      <c r="T87" s="5">
        <v>32.99118</v>
      </c>
      <c r="U87" s="5">
        <v>34.956851999999998</v>
      </c>
      <c r="V87" s="5">
        <v>32.354480000000002</v>
      </c>
      <c r="W87" s="5">
        <v>35.913226999999999</v>
      </c>
      <c r="X87" s="5" t="s">
        <v>1</v>
      </c>
      <c r="Z87" s="1" t="str">
        <f t="shared" si="101"/>
        <v>Csf3-Mm00438335_g1</v>
      </c>
      <c r="AA87" s="1" t="e">
        <f t="shared" si="102"/>
        <v>#VALUE!</v>
      </c>
      <c r="AB87" s="1">
        <f t="shared" si="103"/>
        <v>3.4439825996715186E-5</v>
      </c>
      <c r="AC87" s="1">
        <f t="shared" si="104"/>
        <v>2.3841966888843791E-5</v>
      </c>
      <c r="AD87" s="1">
        <f t="shared" si="105"/>
        <v>6.7831207974513514E-5</v>
      </c>
      <c r="AE87" s="1">
        <f t="shared" si="106"/>
        <v>1.2271119154542612E-4</v>
      </c>
      <c r="AG87" s="1" t="e">
        <f t="shared" si="107"/>
        <v>#VALUE!</v>
      </c>
      <c r="AH87" s="1">
        <f t="shared" si="108"/>
        <v>9.9558308186128565E-5</v>
      </c>
      <c r="AI87" s="1">
        <f t="shared" si="109"/>
        <v>1.3522275051469618E-4</v>
      </c>
      <c r="AJ87" s="1">
        <f t="shared" si="110"/>
        <v>1.5407285111934993E-3</v>
      </c>
      <c r="AK87" s="1" t="e">
        <f t="shared" si="111"/>
        <v>#VALUE!</v>
      </c>
      <c r="AM87" s="1" t="e">
        <f t="shared" si="112"/>
        <v>#VALUE!</v>
      </c>
      <c r="AN87" s="1">
        <f t="shared" si="113"/>
        <v>2.9760971339091259E-4</v>
      </c>
      <c r="AO87" s="1">
        <f t="shared" si="114"/>
        <v>2.3417715408288688E-4</v>
      </c>
      <c r="AP87" s="1">
        <f t="shared" si="115"/>
        <v>1.3118186251563055E-4</v>
      </c>
      <c r="AQ87" s="1">
        <f t="shared" si="116"/>
        <v>1.3826938374034324E-4</v>
      </c>
      <c r="AS87" s="1">
        <f t="shared" si="117"/>
        <v>6.8233794455075162E-4</v>
      </c>
      <c r="AT87" s="1">
        <f t="shared" si="118"/>
        <v>6.4726685169296222E-5</v>
      </c>
      <c r="AU87" s="1">
        <f t="shared" si="119"/>
        <v>2.8964561047465921E-4</v>
      </c>
      <c r="AV87" s="1">
        <f t="shared" si="120"/>
        <v>4.5024635741702393E-5</v>
      </c>
      <c r="AW87" s="1" t="e">
        <f t="shared" si="121"/>
        <v>#VALUE!</v>
      </c>
      <c r="AY87" s="1" t="str">
        <f t="shared" si="122"/>
        <v>Csf3-Mm00438335_g1</v>
      </c>
      <c r="AZ87" s="11" t="e">
        <f t="shared" si="123"/>
        <v>#VALUE!</v>
      </c>
      <c r="BA87" s="11" t="e">
        <f t="shared" si="124"/>
        <v>#VALUE!</v>
      </c>
      <c r="BB87" s="11" t="e">
        <f t="shared" si="125"/>
        <v>#VALUE!</v>
      </c>
      <c r="BC87" s="11" t="e">
        <f t="shared" si="126"/>
        <v>#VALUE!</v>
      </c>
      <c r="BE87" s="1" t="e">
        <f t="shared" si="127"/>
        <v>#VALUE!</v>
      </c>
      <c r="BF87" s="1" t="e">
        <f t="shared" si="128"/>
        <v>#VALUE!</v>
      </c>
      <c r="BG87" s="1" t="e">
        <f t="shared" si="129"/>
        <v>#VALUE!</v>
      </c>
      <c r="BH87" s="1" t="e">
        <f t="shared" si="130"/>
        <v>#VALUE!</v>
      </c>
      <c r="BK87" s="1" t="str">
        <f t="shared" si="131"/>
        <v>Csf3-Mm00438335_g1</v>
      </c>
      <c r="BL87" s="10" t="e">
        <f t="shared" si="132"/>
        <v>#VALUE!</v>
      </c>
      <c r="BM87" s="10" t="e">
        <f t="shared" si="133"/>
        <v>#VALUE!</v>
      </c>
      <c r="BN87" s="10" t="e">
        <f t="shared" si="134"/>
        <v>#VALUE!</v>
      </c>
      <c r="BO87" s="10" t="e">
        <f t="shared" si="135"/>
        <v>#VALUE!</v>
      </c>
      <c r="BP87" s="10"/>
      <c r="BQ87" s="10" t="e">
        <f t="shared" si="136"/>
        <v>#VALUE!</v>
      </c>
      <c r="BR87" s="10" t="e">
        <f t="shared" si="137"/>
        <v>#VALUE!</v>
      </c>
      <c r="BS87" s="10" t="e">
        <f t="shared" si="138"/>
        <v>#VALUE!</v>
      </c>
      <c r="BT87" s="10" t="e">
        <f t="shared" si="139"/>
        <v>#VALUE!</v>
      </c>
    </row>
    <row r="88" spans="1:72" x14ac:dyDescent="0.25">
      <c r="A88" s="3" t="s">
        <v>87</v>
      </c>
      <c r="B88" s="1">
        <v>21.995134</v>
      </c>
      <c r="C88" s="1">
        <v>21.969764999999999</v>
      </c>
      <c r="D88" s="1">
        <v>22.018799999999999</v>
      </c>
      <c r="E88" s="1">
        <v>21.524751999999999</v>
      </c>
      <c r="F88" s="1">
        <v>21.747478000000001</v>
      </c>
      <c r="G88" s="3" t="s">
        <v>87</v>
      </c>
      <c r="H88" s="5">
        <v>22.070688000000001</v>
      </c>
      <c r="I88" s="5">
        <v>21.757487999999999</v>
      </c>
      <c r="J88" s="5">
        <v>21.632117999999998</v>
      </c>
      <c r="K88" s="5">
        <v>22.326429999999998</v>
      </c>
      <c r="L88" s="5">
        <v>21.907284000000001</v>
      </c>
      <c r="M88" s="3" t="s">
        <v>87</v>
      </c>
      <c r="N88" s="7">
        <v>23.248387999999998</v>
      </c>
      <c r="O88" s="7">
        <v>21.635041999999999</v>
      </c>
      <c r="P88" s="7">
        <v>21.449857999999999</v>
      </c>
      <c r="Q88" s="7">
        <v>21.564074000000002</v>
      </c>
      <c r="R88" s="7">
        <v>21.495823000000001</v>
      </c>
      <c r="S88" s="3" t="s">
        <v>87</v>
      </c>
      <c r="T88" s="5">
        <v>22.918645999999999</v>
      </c>
      <c r="U88" s="5">
        <v>21.928062000000001</v>
      </c>
      <c r="V88" s="5">
        <v>21.405327</v>
      </c>
      <c r="W88" s="5">
        <v>22.010738</v>
      </c>
      <c r="X88" s="5">
        <v>21.810057</v>
      </c>
      <c r="Z88" s="1" t="str">
        <f t="shared" si="101"/>
        <v>Grn-Mm01245914_g1</v>
      </c>
      <c r="AA88" s="1">
        <f t="shared" si="102"/>
        <v>0.64151822623893806</v>
      </c>
      <c r="AB88" s="1">
        <f t="shared" si="103"/>
        <v>0.66098863858282886</v>
      </c>
      <c r="AC88" s="1">
        <f t="shared" si="104"/>
        <v>0.70906401390864793</v>
      </c>
      <c r="AD88" s="1">
        <f t="shared" si="105"/>
        <v>0.72551618857898381</v>
      </c>
      <c r="AE88" s="1">
        <f t="shared" si="106"/>
        <v>0.64949460744831355</v>
      </c>
      <c r="AG88" s="1">
        <f t="shared" si="107"/>
        <v>0.60315476286884651</v>
      </c>
      <c r="AH88" s="1">
        <f t="shared" si="108"/>
        <v>0.69294043068612832</v>
      </c>
      <c r="AI88" s="1">
        <f t="shared" si="109"/>
        <v>0.69917403707302916</v>
      </c>
      <c r="AJ88" s="1">
        <f t="shared" si="110"/>
        <v>0.65780340678439264</v>
      </c>
      <c r="AK88" s="1">
        <f t="shared" si="111"/>
        <v>0.61283733411913566</v>
      </c>
      <c r="AM88" s="1">
        <f t="shared" si="112"/>
        <v>0.60774034536729538</v>
      </c>
      <c r="AN88" s="1">
        <f t="shared" si="113"/>
        <v>0.68265910504010119</v>
      </c>
      <c r="AO88" s="1">
        <f t="shared" si="114"/>
        <v>0.84835908943407023</v>
      </c>
      <c r="AP88" s="1">
        <f t="shared" si="115"/>
        <v>0.6985628778992834</v>
      </c>
      <c r="AQ88" s="1">
        <f t="shared" si="116"/>
        <v>0.75941498074714053</v>
      </c>
      <c r="AS88" s="1">
        <f t="shared" si="117"/>
        <v>0.7347411932630098</v>
      </c>
      <c r="AT88" s="1">
        <f t="shared" si="118"/>
        <v>0.54092862403856401</v>
      </c>
      <c r="AU88" s="1">
        <f t="shared" si="119"/>
        <v>0.57265153784625944</v>
      </c>
      <c r="AV88" s="1">
        <f t="shared" si="120"/>
        <v>0.68947164682272344</v>
      </c>
      <c r="AW88" s="1">
        <f t="shared" si="121"/>
        <v>0.69696953113260984</v>
      </c>
      <c r="AY88" s="1" t="str">
        <f t="shared" si="122"/>
        <v>Grn-Mm01245914_g1</v>
      </c>
      <c r="AZ88" s="11">
        <f t="shared" si="123"/>
        <v>0.67731633495154242</v>
      </c>
      <c r="BA88" s="11">
        <f t="shared" si="124"/>
        <v>0.65318199430630652</v>
      </c>
      <c r="BB88" s="11">
        <f t="shared" si="125"/>
        <v>0.71934727969757817</v>
      </c>
      <c r="BC88" s="11">
        <f t="shared" si="126"/>
        <v>0.64695250662063342</v>
      </c>
      <c r="BE88" s="1">
        <f t="shared" si="127"/>
        <v>1.6812625889852065E-2</v>
      </c>
      <c r="BF88" s="1">
        <f t="shared" si="128"/>
        <v>1.9808803857669536E-2</v>
      </c>
      <c r="BG88" s="1">
        <f t="shared" si="129"/>
        <v>4.0301109803140847E-2</v>
      </c>
      <c r="BH88" s="1">
        <f t="shared" si="130"/>
        <v>3.7932921826255475E-2</v>
      </c>
      <c r="BK88" s="1" t="str">
        <f t="shared" si="131"/>
        <v>Grn-Mm01245914_g1</v>
      </c>
      <c r="BL88" s="10">
        <f t="shared" si="132"/>
        <v>1</v>
      </c>
      <c r="BM88" s="10">
        <f t="shared" si="133"/>
        <v>0.9643676973375187</v>
      </c>
      <c r="BN88" s="10">
        <f t="shared" si="134"/>
        <v>1.0620551174940183</v>
      </c>
      <c r="BO88" s="10">
        <f t="shared" si="135"/>
        <v>0.95517038824542544</v>
      </c>
      <c r="BP88" s="10"/>
      <c r="BQ88" s="10">
        <f t="shared" si="136"/>
        <v>2.4822413135887088E-2</v>
      </c>
      <c r="BR88" s="10">
        <f t="shared" si="137"/>
        <v>2.9246015244984054E-2</v>
      </c>
      <c r="BS88" s="10">
        <f t="shared" si="138"/>
        <v>5.9501163228292922E-2</v>
      </c>
      <c r="BT88" s="10">
        <f t="shared" si="139"/>
        <v>5.6004734964747796E-2</v>
      </c>
    </row>
    <row r="89" spans="1:72" x14ac:dyDescent="0.25">
      <c r="A89" s="3" t="s">
        <v>88</v>
      </c>
      <c r="B89" s="1">
        <v>27.039822000000001</v>
      </c>
      <c r="C89" s="1">
        <v>26.488030999999999</v>
      </c>
      <c r="D89" s="1">
        <v>26.998987</v>
      </c>
      <c r="E89" s="1">
        <v>25.949444</v>
      </c>
      <c r="F89" s="1">
        <v>26.368729999999999</v>
      </c>
      <c r="G89" s="3" t="s">
        <v>88</v>
      </c>
      <c r="H89" s="5">
        <v>26.501532000000001</v>
      </c>
      <c r="I89" s="5">
        <v>26.763162999999999</v>
      </c>
      <c r="J89" s="5">
        <v>25.711693</v>
      </c>
      <c r="K89" s="5">
        <v>27.419809999999998</v>
      </c>
      <c r="L89" s="5">
        <v>26.259989000000001</v>
      </c>
      <c r="M89" s="3" t="s">
        <v>88</v>
      </c>
      <c r="N89" s="7">
        <v>28.111066999999998</v>
      </c>
      <c r="O89" s="7">
        <v>25.777657000000001</v>
      </c>
      <c r="P89" s="7">
        <v>26.578226000000001</v>
      </c>
      <c r="Q89" s="7">
        <v>25.948893000000002</v>
      </c>
      <c r="R89" s="7">
        <v>25.997309999999999</v>
      </c>
      <c r="S89" s="3" t="s">
        <v>88</v>
      </c>
      <c r="T89" s="5">
        <v>29.040098</v>
      </c>
      <c r="U89" s="5">
        <v>26.130275999999999</v>
      </c>
      <c r="V89" s="5">
        <v>26.336625999999999</v>
      </c>
      <c r="W89" s="5">
        <v>27.199422999999999</v>
      </c>
      <c r="X89" s="5">
        <v>26.69988</v>
      </c>
      <c r="Z89" s="1" t="str">
        <f t="shared" si="101"/>
        <v>Thbs2-Mm01279240_m1</v>
      </c>
      <c r="AA89" s="1">
        <f t="shared" si="102"/>
        <v>1.9435986686573196E-2</v>
      </c>
      <c r="AB89" s="1">
        <f t="shared" si="103"/>
        <v>2.8844326328552997E-2</v>
      </c>
      <c r="AC89" s="1">
        <f t="shared" si="104"/>
        <v>2.2464656059515128E-2</v>
      </c>
      <c r="AD89" s="1">
        <f t="shared" si="105"/>
        <v>3.3781746124383297E-2</v>
      </c>
      <c r="AE89" s="1">
        <f t="shared" si="106"/>
        <v>2.6390041920124844E-2</v>
      </c>
      <c r="AG89" s="1">
        <f t="shared" si="107"/>
        <v>2.7964806042787557E-2</v>
      </c>
      <c r="AH89" s="1">
        <f t="shared" si="108"/>
        <v>2.156937584740767E-2</v>
      </c>
      <c r="AI89" s="1">
        <f t="shared" si="109"/>
        <v>4.1353364402500391E-2</v>
      </c>
      <c r="AJ89" s="1">
        <f t="shared" si="110"/>
        <v>1.9267969893989663E-2</v>
      </c>
      <c r="AK89" s="1">
        <f t="shared" si="111"/>
        <v>2.9995109203895864E-2</v>
      </c>
      <c r="AM89" s="1">
        <f t="shared" si="112"/>
        <v>2.0888431487727392E-2</v>
      </c>
      <c r="AN89" s="1">
        <f t="shared" si="113"/>
        <v>3.8650268170080944E-2</v>
      </c>
      <c r="AO89" s="1">
        <f t="shared" si="114"/>
        <v>2.4254209273466533E-2</v>
      </c>
      <c r="AP89" s="1">
        <f t="shared" si="115"/>
        <v>3.3438243703103887E-2</v>
      </c>
      <c r="AQ89" s="1">
        <f t="shared" si="116"/>
        <v>3.3527143091816258E-2</v>
      </c>
      <c r="AS89" s="1">
        <f t="shared" si="117"/>
        <v>1.0553432099037932E-2</v>
      </c>
      <c r="AT89" s="1">
        <f t="shared" si="118"/>
        <v>2.9386475472087236E-2</v>
      </c>
      <c r="AU89" s="1">
        <f t="shared" si="119"/>
        <v>1.8768152116601048E-2</v>
      </c>
      <c r="AV89" s="1">
        <f t="shared" si="120"/>
        <v>1.8904560636305461E-2</v>
      </c>
      <c r="AW89" s="1">
        <f t="shared" si="121"/>
        <v>2.3508796484914916E-2</v>
      </c>
      <c r="AY89" s="1" t="str">
        <f t="shared" si="122"/>
        <v>Thbs2-Mm01279240_m1</v>
      </c>
      <c r="AZ89" s="11">
        <f t="shared" si="123"/>
        <v>2.6183351423829892E-2</v>
      </c>
      <c r="BA89" s="11">
        <f t="shared" si="124"/>
        <v>2.8030125078116232E-2</v>
      </c>
      <c r="BB89" s="11">
        <f t="shared" si="125"/>
        <v>3.0151659145239002E-2</v>
      </c>
      <c r="BC89" s="11">
        <f t="shared" si="126"/>
        <v>2.022428336178932E-2</v>
      </c>
      <c r="BE89" s="1">
        <f t="shared" si="127"/>
        <v>2.492134993739042E-3</v>
      </c>
      <c r="BF89" s="1">
        <f t="shared" si="128"/>
        <v>3.8722782659474262E-3</v>
      </c>
      <c r="BG89" s="1">
        <f t="shared" si="129"/>
        <v>3.2787893109475579E-3</v>
      </c>
      <c r="BH89" s="1">
        <f t="shared" si="130"/>
        <v>3.0993639762346525E-3</v>
      </c>
      <c r="BK89" s="1" t="str">
        <f t="shared" si="131"/>
        <v>Thbs2-Mm01279240_m1</v>
      </c>
      <c r="BL89" s="10">
        <f t="shared" si="132"/>
        <v>1</v>
      </c>
      <c r="BM89" s="10">
        <f t="shared" si="133"/>
        <v>1.0705323632713253</v>
      </c>
      <c r="BN89" s="10">
        <f t="shared" si="134"/>
        <v>1.1515584333408706</v>
      </c>
      <c r="BO89" s="10">
        <f t="shared" si="135"/>
        <v>0.77241003393411556</v>
      </c>
      <c r="BP89" s="10"/>
      <c r="BQ89" s="10">
        <f t="shared" si="136"/>
        <v>9.5180137691270095E-2</v>
      </c>
      <c r="BR89" s="10">
        <f t="shared" si="137"/>
        <v>0.1478908564173799</v>
      </c>
      <c r="BS89" s="10">
        <f t="shared" si="138"/>
        <v>0.12522420288655176</v>
      </c>
      <c r="BT89" s="10">
        <f t="shared" si="139"/>
        <v>0.11837155320819134</v>
      </c>
    </row>
    <row r="90" spans="1:72" x14ac:dyDescent="0.25">
      <c r="A90" s="3" t="s">
        <v>89</v>
      </c>
      <c r="B90" s="1">
        <v>29.566164000000001</v>
      </c>
      <c r="C90" s="1">
        <v>28.951170000000001</v>
      </c>
      <c r="D90" s="1">
        <v>29.053576</v>
      </c>
      <c r="E90" s="1">
        <v>28.658453000000002</v>
      </c>
      <c r="F90" s="1">
        <v>28.785457999999998</v>
      </c>
      <c r="G90" s="3" t="s">
        <v>89</v>
      </c>
      <c r="H90" s="5">
        <v>29.203185999999999</v>
      </c>
      <c r="I90" s="5">
        <v>28.147387999999999</v>
      </c>
      <c r="J90" s="5">
        <v>28.143032000000002</v>
      </c>
      <c r="K90" s="5">
        <v>30.233142999999998</v>
      </c>
      <c r="L90" s="5">
        <v>28.586511999999999</v>
      </c>
      <c r="M90" s="3" t="s">
        <v>89</v>
      </c>
      <c r="N90" s="7">
        <v>29.925958999999999</v>
      </c>
      <c r="O90" s="7">
        <v>27.964442999999999</v>
      </c>
      <c r="P90" s="7">
        <v>28.940062999999999</v>
      </c>
      <c r="Q90" s="7">
        <v>28.298134000000001</v>
      </c>
      <c r="R90" s="7">
        <v>28.981667999999999</v>
      </c>
      <c r="S90" s="3" t="s">
        <v>89</v>
      </c>
      <c r="T90" s="5">
        <v>30.636462999999999</v>
      </c>
      <c r="U90" s="5">
        <v>28.736972999999999</v>
      </c>
      <c r="V90" s="5">
        <v>28.549787999999999</v>
      </c>
      <c r="W90" s="5">
        <v>29.157119999999999</v>
      </c>
      <c r="X90" s="5">
        <v>29.005903</v>
      </c>
      <c r="Z90" s="1" t="str">
        <f t="shared" si="101"/>
        <v>Lect1-Mm00495291_m1</v>
      </c>
      <c r="AA90" s="1">
        <f t="shared" si="102"/>
        <v>3.3736643475637739E-3</v>
      </c>
      <c r="AB90" s="1">
        <f t="shared" si="103"/>
        <v>5.2309633569352287E-3</v>
      </c>
      <c r="AC90" s="1">
        <f t="shared" si="104"/>
        <v>5.4076285969672632E-3</v>
      </c>
      <c r="AD90" s="1">
        <f t="shared" si="105"/>
        <v>5.1664130691045683E-3</v>
      </c>
      <c r="AE90" s="1">
        <f t="shared" si="106"/>
        <v>4.9423382027752325E-3</v>
      </c>
      <c r="AG90" s="1">
        <f t="shared" si="107"/>
        <v>4.2986582520000739E-3</v>
      </c>
      <c r="AH90" s="1">
        <f t="shared" si="108"/>
        <v>8.2631251863099636E-3</v>
      </c>
      <c r="AI90" s="1">
        <f t="shared" si="109"/>
        <v>7.6666366294152015E-3</v>
      </c>
      <c r="AJ90" s="1">
        <f t="shared" si="110"/>
        <v>2.7411849470798189E-3</v>
      </c>
      <c r="AK90" s="1">
        <f t="shared" si="111"/>
        <v>5.9799456774164836E-3</v>
      </c>
      <c r="AM90" s="1">
        <f t="shared" si="112"/>
        <v>5.9370252933394147E-3</v>
      </c>
      <c r="AN90" s="1">
        <f t="shared" si="113"/>
        <v>8.4891524238200969E-3</v>
      </c>
      <c r="AO90" s="1">
        <f t="shared" si="114"/>
        <v>4.7184932555526492E-3</v>
      </c>
      <c r="AP90" s="1">
        <f t="shared" si="115"/>
        <v>6.5622300405349197E-3</v>
      </c>
      <c r="AQ90" s="1">
        <f t="shared" si="116"/>
        <v>4.2365786393689514E-3</v>
      </c>
      <c r="AS90" s="1">
        <f t="shared" si="117"/>
        <v>3.4901168798000246E-3</v>
      </c>
      <c r="AT90" s="1">
        <f t="shared" si="118"/>
        <v>4.8245133732687708E-3</v>
      </c>
      <c r="AU90" s="1">
        <f t="shared" si="119"/>
        <v>4.0475606724420868E-3</v>
      </c>
      <c r="AV90" s="1">
        <f t="shared" si="120"/>
        <v>4.8667727634826054E-3</v>
      </c>
      <c r="AW90" s="1">
        <f t="shared" si="121"/>
        <v>4.7538809609645434E-3</v>
      </c>
      <c r="AY90" s="1" t="str">
        <f t="shared" si="122"/>
        <v>Lect1-Mm00495291_m1</v>
      </c>
      <c r="AZ90" s="11">
        <f t="shared" si="123"/>
        <v>4.8242015146692128E-3</v>
      </c>
      <c r="BA90" s="11">
        <f t="shared" si="124"/>
        <v>5.7899101384443086E-3</v>
      </c>
      <c r="BB90" s="11">
        <f t="shared" si="125"/>
        <v>5.9886959305232067E-3</v>
      </c>
      <c r="BC90" s="11">
        <f t="shared" si="126"/>
        <v>4.3965689299916063E-3</v>
      </c>
      <c r="BE90" s="1">
        <f t="shared" si="127"/>
        <v>3.7020031435038329E-4</v>
      </c>
      <c r="BF90" s="1">
        <f t="shared" si="128"/>
        <v>1.0294067704813635E-3</v>
      </c>
      <c r="BG90" s="1">
        <f t="shared" si="129"/>
        <v>7.5057390516952336E-4</v>
      </c>
      <c r="BH90" s="1">
        <f t="shared" si="130"/>
        <v>2.7160284075960177E-4</v>
      </c>
      <c r="BK90" s="1" t="str">
        <f t="shared" si="131"/>
        <v>Lect1-Mm00495291_m1</v>
      </c>
      <c r="BL90" s="10">
        <f t="shared" si="132"/>
        <v>1</v>
      </c>
      <c r="BM90" s="10">
        <f t="shared" si="133"/>
        <v>1.2001799926554919</v>
      </c>
      <c r="BN90" s="10">
        <f t="shared" si="134"/>
        <v>1.2413859396861953</v>
      </c>
      <c r="BO90" s="10">
        <f t="shared" si="135"/>
        <v>0.91135681555231873</v>
      </c>
      <c r="BP90" s="10"/>
      <c r="BQ90" s="10">
        <f t="shared" si="136"/>
        <v>7.6738153085996713E-2</v>
      </c>
      <c r="BR90" s="10">
        <f t="shared" si="137"/>
        <v>0.21338386619033017</v>
      </c>
      <c r="BS90" s="10">
        <f t="shared" si="138"/>
        <v>0.15558510623721092</v>
      </c>
      <c r="BT90" s="10">
        <f t="shared" si="139"/>
        <v>5.630006125028654E-2</v>
      </c>
    </row>
    <row r="91" spans="1:72" x14ac:dyDescent="0.25">
      <c r="A91" s="3" t="s">
        <v>90</v>
      </c>
      <c r="B91" s="1">
        <v>27.370909000000001</v>
      </c>
      <c r="C91" s="1">
        <v>28.057445999999999</v>
      </c>
      <c r="D91" s="1">
        <v>27.833290000000002</v>
      </c>
      <c r="E91" s="1">
        <v>27.292828</v>
      </c>
      <c r="F91" s="1">
        <v>27.655930999999999</v>
      </c>
      <c r="G91" s="3" t="s">
        <v>90</v>
      </c>
      <c r="H91" s="5">
        <v>28.086822999999999</v>
      </c>
      <c r="I91" s="5">
        <v>27.432589</v>
      </c>
      <c r="J91" s="5">
        <v>26.63043</v>
      </c>
      <c r="K91" s="5">
        <v>26.571007000000002</v>
      </c>
      <c r="L91" s="5">
        <v>27.274781999999998</v>
      </c>
      <c r="M91" s="3" t="s">
        <v>90</v>
      </c>
      <c r="N91" s="7">
        <v>29.908187999999999</v>
      </c>
      <c r="O91" s="7">
        <v>27.358491999999998</v>
      </c>
      <c r="P91" s="7">
        <v>27.013165000000001</v>
      </c>
      <c r="Q91" s="7">
        <v>27.579844999999999</v>
      </c>
      <c r="R91" s="7">
        <v>27.433668000000001</v>
      </c>
      <c r="S91" s="3" t="s">
        <v>90</v>
      </c>
      <c r="T91" s="5">
        <v>28.875225</v>
      </c>
      <c r="U91" s="5">
        <v>27.191407999999999</v>
      </c>
      <c r="V91" s="5">
        <v>27.085826999999998</v>
      </c>
      <c r="W91" s="5">
        <v>27.732818999999999</v>
      </c>
      <c r="X91" s="5">
        <v>27.013712000000002</v>
      </c>
      <c r="Z91" s="1" t="str">
        <f t="shared" si="101"/>
        <v>Angptl4-Mm00480431_m1</v>
      </c>
      <c r="AA91" s="1">
        <f t="shared" si="102"/>
        <v>1.5450391008010699E-2</v>
      </c>
      <c r="AB91" s="1">
        <f t="shared" si="103"/>
        <v>9.7189513823656322E-3</v>
      </c>
      <c r="AC91" s="1">
        <f t="shared" si="104"/>
        <v>1.2599390756917333E-2</v>
      </c>
      <c r="AD91" s="1">
        <f t="shared" si="105"/>
        <v>1.3313223229672383E-2</v>
      </c>
      <c r="AE91" s="1">
        <f t="shared" si="106"/>
        <v>1.0813193349758504E-2</v>
      </c>
      <c r="AG91" s="1">
        <f t="shared" si="107"/>
        <v>9.3194797425024071E-3</v>
      </c>
      <c r="AH91" s="1">
        <f t="shared" si="108"/>
        <v>1.3561891709012357E-2</v>
      </c>
      <c r="AI91" s="1">
        <f t="shared" si="109"/>
        <v>2.1874767879408459E-2</v>
      </c>
      <c r="AJ91" s="1">
        <f t="shared" si="110"/>
        <v>3.4701729686372113E-2</v>
      </c>
      <c r="AK91" s="1">
        <f t="shared" si="111"/>
        <v>1.484455950813959E-2</v>
      </c>
      <c r="AM91" s="1">
        <f t="shared" si="112"/>
        <v>6.0106093581513585E-3</v>
      </c>
      <c r="AN91" s="1">
        <f t="shared" si="113"/>
        <v>1.2920334527656186E-2</v>
      </c>
      <c r="AO91" s="1">
        <f t="shared" si="114"/>
        <v>1.7941445706712449E-2</v>
      </c>
      <c r="AP91" s="1">
        <f t="shared" si="115"/>
        <v>1.0796375603828958E-2</v>
      </c>
      <c r="AQ91" s="1">
        <f t="shared" si="116"/>
        <v>1.2388242710843695E-2</v>
      </c>
      <c r="AS91" s="1">
        <f t="shared" si="117"/>
        <v>1.1831108541536123E-2</v>
      </c>
      <c r="AT91" s="1">
        <f t="shared" si="118"/>
        <v>1.4083640795723343E-2</v>
      </c>
      <c r="AU91" s="1">
        <f t="shared" si="119"/>
        <v>1.1165792194543769E-2</v>
      </c>
      <c r="AV91" s="1">
        <f t="shared" si="120"/>
        <v>1.3061660542132847E-2</v>
      </c>
      <c r="AW91" s="1">
        <f t="shared" si="121"/>
        <v>1.8912874935205739E-2</v>
      </c>
      <c r="AY91" s="1" t="str">
        <f t="shared" si="122"/>
        <v>Angptl4-Mm00480431_m1</v>
      </c>
      <c r="AZ91" s="11">
        <f t="shared" si="123"/>
        <v>1.237902994534491E-2</v>
      </c>
      <c r="BA91" s="11">
        <f t="shared" si="124"/>
        <v>1.8860485705086985E-2</v>
      </c>
      <c r="BB91" s="11">
        <f t="shared" si="125"/>
        <v>1.2011401581438531E-2</v>
      </c>
      <c r="BC91" s="11">
        <f t="shared" si="126"/>
        <v>1.3811015401828363E-2</v>
      </c>
      <c r="BE91" s="1">
        <f t="shared" si="127"/>
        <v>9.9705558928071944E-4</v>
      </c>
      <c r="BF91" s="1">
        <f t="shared" si="128"/>
        <v>4.4455846872693541E-3</v>
      </c>
      <c r="BG91" s="1">
        <f t="shared" si="129"/>
        <v>1.9185852482826594E-3</v>
      </c>
      <c r="BH91" s="1">
        <f t="shared" si="130"/>
        <v>1.3708038700202259E-3</v>
      </c>
      <c r="BK91" s="1" t="str">
        <f t="shared" si="131"/>
        <v>Angptl4-Mm00480431_m1</v>
      </c>
      <c r="BL91" s="10">
        <f t="shared" si="132"/>
        <v>1</v>
      </c>
      <c r="BM91" s="10">
        <f t="shared" si="133"/>
        <v>1.5235834946969657</v>
      </c>
      <c r="BN91" s="10">
        <f t="shared" si="134"/>
        <v>0.97030232857263388</v>
      </c>
      <c r="BO91" s="10">
        <f t="shared" si="135"/>
        <v>1.1156783255881813</v>
      </c>
      <c r="BP91" s="10"/>
      <c r="BQ91" s="10">
        <f t="shared" si="136"/>
        <v>8.0543919328320127E-2</v>
      </c>
      <c r="BR91" s="10">
        <f t="shared" si="137"/>
        <v>0.35912221772604247</v>
      </c>
      <c r="BS91" s="10">
        <f t="shared" si="138"/>
        <v>0.15498672002196234</v>
      </c>
      <c r="BT91" s="10">
        <f t="shared" si="139"/>
        <v>0.11073596849450322</v>
      </c>
    </row>
    <row r="92" spans="1:72" x14ac:dyDescent="0.25">
      <c r="A92" s="3" t="s">
        <v>91</v>
      </c>
      <c r="B92" s="1">
        <v>27.625938000000001</v>
      </c>
      <c r="C92" s="1">
        <v>27.951661999999999</v>
      </c>
      <c r="D92" s="1">
        <v>27.8049</v>
      </c>
      <c r="E92" s="1">
        <v>27.305698</v>
      </c>
      <c r="F92" s="1">
        <v>27.593022999999999</v>
      </c>
      <c r="G92" s="3" t="s">
        <v>91</v>
      </c>
      <c r="H92" s="5">
        <v>27.897411000000002</v>
      </c>
      <c r="I92" s="5">
        <v>28.152274999999999</v>
      </c>
      <c r="J92" s="5">
        <v>27.187075</v>
      </c>
      <c r="K92" s="5">
        <v>28.172073000000001</v>
      </c>
      <c r="L92" s="5">
        <v>27.836088</v>
      </c>
      <c r="M92" s="3" t="s">
        <v>91</v>
      </c>
      <c r="N92" s="7">
        <v>28.944572000000001</v>
      </c>
      <c r="O92" s="7">
        <v>27.317595000000001</v>
      </c>
      <c r="P92" s="7">
        <v>27.311800000000002</v>
      </c>
      <c r="Q92" s="7">
        <v>27.116862999999999</v>
      </c>
      <c r="R92" s="7">
        <v>27.560703</v>
      </c>
      <c r="S92" s="3" t="s">
        <v>91</v>
      </c>
      <c r="T92" s="5">
        <v>28.7804</v>
      </c>
      <c r="U92" s="5">
        <v>27.498315999999999</v>
      </c>
      <c r="V92" s="5">
        <v>27.264382999999999</v>
      </c>
      <c r="W92" s="5">
        <v>27.971091999999999</v>
      </c>
      <c r="X92" s="5">
        <v>27.751460000000002</v>
      </c>
      <c r="Z92" s="1" t="str">
        <f t="shared" si="101"/>
        <v>Itgb3-Mm00443980_m1</v>
      </c>
      <c r="AA92" s="1">
        <f t="shared" si="102"/>
        <v>1.2946968637197217E-2</v>
      </c>
      <c r="AB92" s="1">
        <f t="shared" si="103"/>
        <v>1.0458359507901896E-2</v>
      </c>
      <c r="AC92" s="1">
        <f t="shared" si="104"/>
        <v>1.2849782801853647E-2</v>
      </c>
      <c r="AD92" s="1">
        <f t="shared" si="105"/>
        <v>1.3194986738192834E-2</v>
      </c>
      <c r="AE92" s="1">
        <f t="shared" si="106"/>
        <v>1.1295128175821872E-2</v>
      </c>
      <c r="AG92" s="1">
        <f t="shared" si="107"/>
        <v>1.062699220927648E-2</v>
      </c>
      <c r="AH92" s="1">
        <f t="shared" si="108"/>
        <v>8.2351819455101609E-3</v>
      </c>
      <c r="AI92" s="1">
        <f t="shared" si="109"/>
        <v>1.4872247743087562E-2</v>
      </c>
      <c r="AJ92" s="1">
        <f t="shared" si="110"/>
        <v>1.1438846481026181E-2</v>
      </c>
      <c r="AK92" s="1">
        <f t="shared" si="111"/>
        <v>1.0059985906253061E-2</v>
      </c>
      <c r="AM92" s="1">
        <f t="shared" si="112"/>
        <v>1.1721840928885929E-2</v>
      </c>
      <c r="AN92" s="1">
        <f t="shared" si="113"/>
        <v>1.3291836243618205E-2</v>
      </c>
      <c r="AO92" s="1">
        <f t="shared" si="114"/>
        <v>1.4586776961685463E-2</v>
      </c>
      <c r="AP92" s="1">
        <f t="shared" si="115"/>
        <v>1.4881594092190137E-2</v>
      </c>
      <c r="AQ92" s="1">
        <f t="shared" si="116"/>
        <v>1.1344055953991027E-2</v>
      </c>
      <c r="AS92" s="1">
        <f t="shared" si="117"/>
        <v>1.2634865060425174E-2</v>
      </c>
      <c r="AT92" s="1">
        <f t="shared" si="118"/>
        <v>1.1384826745968133E-2</v>
      </c>
      <c r="AU92" s="1">
        <f t="shared" si="119"/>
        <v>9.8659481580203739E-3</v>
      </c>
      <c r="AV92" s="1">
        <f t="shared" si="120"/>
        <v>1.107314718410621E-2</v>
      </c>
      <c r="AW92" s="1">
        <f t="shared" si="121"/>
        <v>1.1341572504171952E-2</v>
      </c>
      <c r="AY92" s="1" t="str">
        <f t="shared" si="122"/>
        <v>Itgb3-Mm00443980_m1</v>
      </c>
      <c r="AZ92" s="11">
        <f t="shared" si="123"/>
        <v>1.2149045172193493E-2</v>
      </c>
      <c r="BA92" s="11">
        <f t="shared" si="124"/>
        <v>1.1046650857030689E-2</v>
      </c>
      <c r="BB92" s="11">
        <f t="shared" si="125"/>
        <v>1.3165220836074151E-2</v>
      </c>
      <c r="BC92" s="11">
        <f t="shared" si="126"/>
        <v>1.1260071930538369E-2</v>
      </c>
      <c r="BE92" s="1">
        <f t="shared" si="127"/>
        <v>5.38948100156401E-4</v>
      </c>
      <c r="BF92" s="1">
        <f t="shared" si="128"/>
        <v>1.0918559311617899E-3</v>
      </c>
      <c r="BG92" s="1">
        <f t="shared" si="129"/>
        <v>7.2051292556790062E-4</v>
      </c>
      <c r="BH92" s="1">
        <f t="shared" si="130"/>
        <v>4.4106599344021115E-4</v>
      </c>
      <c r="BK92" s="1" t="str">
        <f t="shared" si="131"/>
        <v>Itgb3-Mm00443980_m1</v>
      </c>
      <c r="BL92" s="10">
        <f t="shared" si="132"/>
        <v>1</v>
      </c>
      <c r="BM92" s="10">
        <f t="shared" si="133"/>
        <v>0.90926082671204955</v>
      </c>
      <c r="BN92" s="10">
        <f t="shared" si="134"/>
        <v>1.0836424302879755</v>
      </c>
      <c r="BO92" s="10">
        <f t="shared" si="135"/>
        <v>0.92682772768926813</v>
      </c>
      <c r="BP92" s="10"/>
      <c r="BQ92" s="10">
        <f t="shared" si="136"/>
        <v>4.4361354535905034E-2</v>
      </c>
      <c r="BR92" s="10">
        <f t="shared" si="137"/>
        <v>8.9871748412032354E-2</v>
      </c>
      <c r="BS92" s="10">
        <f t="shared" si="138"/>
        <v>5.9306136025981455E-2</v>
      </c>
      <c r="BT92" s="10">
        <f t="shared" si="139"/>
        <v>3.6304580910581745E-2</v>
      </c>
    </row>
    <row r="93" spans="1:72" x14ac:dyDescent="0.25">
      <c r="A93" s="3" t="s">
        <v>92</v>
      </c>
      <c r="B93" s="1">
        <v>24.600408999999999</v>
      </c>
      <c r="C93" s="1">
        <v>24.829961999999998</v>
      </c>
      <c r="D93" s="1">
        <v>24.864568999999999</v>
      </c>
      <c r="E93" s="1">
        <v>24.406594999999999</v>
      </c>
      <c r="F93" s="1">
        <v>24.496013999999999</v>
      </c>
      <c r="G93" s="3" t="s">
        <v>92</v>
      </c>
      <c r="H93" s="5">
        <v>24.601977999999999</v>
      </c>
      <c r="I93" s="5">
        <v>24.657436000000001</v>
      </c>
      <c r="J93" s="5">
        <v>24.153883</v>
      </c>
      <c r="K93" s="5">
        <v>24.704788000000001</v>
      </c>
      <c r="L93" s="5">
        <v>24.37782</v>
      </c>
      <c r="M93" s="3" t="s">
        <v>92</v>
      </c>
      <c r="N93" s="7">
        <v>25.990742000000001</v>
      </c>
      <c r="O93" s="7">
        <v>24.603321000000001</v>
      </c>
      <c r="P93" s="7">
        <v>24.33633</v>
      </c>
      <c r="Q93" s="7">
        <v>24.239286</v>
      </c>
      <c r="R93" s="7">
        <v>24.269629999999999</v>
      </c>
      <c r="S93" s="3" t="s">
        <v>92</v>
      </c>
      <c r="T93" s="5">
        <v>25.509042999999998</v>
      </c>
      <c r="U93" s="5">
        <v>24.148865000000001</v>
      </c>
      <c r="V93" s="5">
        <v>24.265825</v>
      </c>
      <c r="W93" s="5">
        <v>24.987476000000001</v>
      </c>
      <c r="X93" s="5">
        <v>24.628820000000001</v>
      </c>
      <c r="Z93" s="1" t="str">
        <f t="shared" si="101"/>
        <v>Pdgfra-Mm00440701_m1</v>
      </c>
      <c r="AA93" s="1">
        <f t="shared" si="102"/>
        <v>0.10542487086437223</v>
      </c>
      <c r="AB93" s="1">
        <f t="shared" si="103"/>
        <v>9.1030914179289657E-2</v>
      </c>
      <c r="AC93" s="1">
        <f t="shared" si="104"/>
        <v>9.8633311677780569E-2</v>
      </c>
      <c r="AD93" s="1">
        <f t="shared" si="105"/>
        <v>9.8429645638215213E-2</v>
      </c>
      <c r="AE93" s="1">
        <f t="shared" si="106"/>
        <v>9.6645974489008801E-2</v>
      </c>
      <c r="AG93" s="1">
        <f t="shared" si="107"/>
        <v>0.10433608673529121</v>
      </c>
      <c r="AH93" s="1">
        <f t="shared" si="108"/>
        <v>9.2837741742063218E-2</v>
      </c>
      <c r="AI93" s="1">
        <f t="shared" si="109"/>
        <v>0.12174703293652456</v>
      </c>
      <c r="AJ93" s="1">
        <f t="shared" si="110"/>
        <v>0.12651412610374879</v>
      </c>
      <c r="AK93" s="1">
        <f t="shared" si="111"/>
        <v>0.11057062726186202</v>
      </c>
      <c r="AM93" s="1">
        <f t="shared" si="112"/>
        <v>9.0821204130496769E-2</v>
      </c>
      <c r="AN93" s="1">
        <f t="shared" si="113"/>
        <v>8.7229397453712262E-2</v>
      </c>
      <c r="AO93" s="1">
        <f t="shared" si="114"/>
        <v>0.11472684844522163</v>
      </c>
      <c r="AP93" s="1">
        <f t="shared" si="115"/>
        <v>0.10936703704993885</v>
      </c>
      <c r="AQ93" s="1">
        <f t="shared" si="116"/>
        <v>0.1110401528422906</v>
      </c>
      <c r="AS93" s="1">
        <f t="shared" si="117"/>
        <v>0.12199644953214953</v>
      </c>
      <c r="AT93" s="1">
        <f t="shared" si="118"/>
        <v>0.11604104894541487</v>
      </c>
      <c r="AU93" s="1">
        <f t="shared" si="119"/>
        <v>7.8848735116141752E-2</v>
      </c>
      <c r="AV93" s="1">
        <f t="shared" si="120"/>
        <v>8.758484871098958E-2</v>
      </c>
      <c r="AW93" s="1">
        <f t="shared" si="121"/>
        <v>9.8782856193419893E-2</v>
      </c>
      <c r="AY93" s="1" t="str">
        <f t="shared" si="122"/>
        <v>Pdgfra-Mm00440701_m1</v>
      </c>
      <c r="AZ93" s="11">
        <f t="shared" si="123"/>
        <v>9.8032943369733297E-2</v>
      </c>
      <c r="BA93" s="11">
        <f t="shared" si="124"/>
        <v>0.11120112295589797</v>
      </c>
      <c r="BB93" s="11">
        <f t="shared" si="125"/>
        <v>0.10263692798433202</v>
      </c>
      <c r="BC93" s="11">
        <f t="shared" si="126"/>
        <v>0.10065078769962313</v>
      </c>
      <c r="BE93" s="1">
        <f t="shared" si="127"/>
        <v>2.303372552813029E-3</v>
      </c>
      <c r="BF93" s="1">
        <f t="shared" si="128"/>
        <v>6.0433612313869943E-3</v>
      </c>
      <c r="BG93" s="1">
        <f t="shared" si="129"/>
        <v>5.652778343616046E-3</v>
      </c>
      <c r="BH93" s="1">
        <f t="shared" si="130"/>
        <v>8.1915653171471103E-3</v>
      </c>
      <c r="BK93" s="1" t="str">
        <f t="shared" si="131"/>
        <v>Pdgfra-Mm00440701_m1</v>
      </c>
      <c r="BL93" s="10">
        <f t="shared" si="132"/>
        <v>1</v>
      </c>
      <c r="BM93" s="10">
        <f t="shared" si="133"/>
        <v>1.1343240255115121</v>
      </c>
      <c r="BN93" s="10">
        <f t="shared" si="134"/>
        <v>1.0469636476917223</v>
      </c>
      <c r="BO93" s="10">
        <f t="shared" si="135"/>
        <v>1.0267037206055987</v>
      </c>
      <c r="BP93" s="10"/>
      <c r="BQ93" s="10">
        <f t="shared" si="136"/>
        <v>2.349590325086753E-2</v>
      </c>
      <c r="BR93" s="10">
        <f t="shared" si="137"/>
        <v>6.1646228539668863E-2</v>
      </c>
      <c r="BS93" s="10">
        <f t="shared" si="138"/>
        <v>5.7662028184714137E-2</v>
      </c>
      <c r="BT93" s="10">
        <f t="shared" si="139"/>
        <v>8.3559312161550131E-2</v>
      </c>
    </row>
    <row r="94" spans="1:72" x14ac:dyDescent="0.25">
      <c r="A94" s="3" t="s">
        <v>93</v>
      </c>
      <c r="B94" s="1">
        <v>25.292228999999999</v>
      </c>
      <c r="C94" s="1">
        <v>24.822348000000002</v>
      </c>
      <c r="D94" s="1">
        <v>24.91583</v>
      </c>
      <c r="E94" s="1">
        <v>24.521840000000001</v>
      </c>
      <c r="F94" s="1">
        <v>24.611630000000002</v>
      </c>
      <c r="G94" s="3" t="s">
        <v>93</v>
      </c>
      <c r="H94" s="5">
        <v>24.920921</v>
      </c>
      <c r="I94" s="5">
        <v>24.606200999999999</v>
      </c>
      <c r="J94" s="5">
        <v>24.157875000000001</v>
      </c>
      <c r="K94" s="5">
        <v>25.052567</v>
      </c>
      <c r="L94" s="5">
        <v>24.470794999999999</v>
      </c>
      <c r="M94" s="3" t="s">
        <v>93</v>
      </c>
      <c r="N94" s="7">
        <v>25.834897999999999</v>
      </c>
      <c r="O94" s="7">
        <v>24.489153000000002</v>
      </c>
      <c r="P94" s="7">
        <v>24.506250000000001</v>
      </c>
      <c r="Q94" s="7">
        <v>24.167701999999998</v>
      </c>
      <c r="R94" s="7">
        <v>24.236818</v>
      </c>
      <c r="S94" s="3" t="s">
        <v>93</v>
      </c>
      <c r="T94" s="5">
        <v>25.936295000000001</v>
      </c>
      <c r="U94" s="5">
        <v>24.593788</v>
      </c>
      <c r="V94" s="5">
        <v>24.344580000000001</v>
      </c>
      <c r="W94" s="5">
        <v>25.084</v>
      </c>
      <c r="X94" s="5">
        <v>24.686983000000001</v>
      </c>
      <c r="Z94" s="1" t="str">
        <f t="shared" si="101"/>
        <v>Pdgfrb-Mm00435546_m1</v>
      </c>
      <c r="AA94" s="1">
        <f t="shared" si="102"/>
        <v>6.5265625726681598E-2</v>
      </c>
      <c r="AB94" s="1">
        <f t="shared" si="103"/>
        <v>9.1512610981146963E-2</v>
      </c>
      <c r="AC94" s="1">
        <f t="shared" si="104"/>
        <v>9.5190260753943642E-2</v>
      </c>
      <c r="AD94" s="1">
        <f t="shared" si="105"/>
        <v>9.0872760214872478E-2</v>
      </c>
      <c r="AE94" s="1">
        <f t="shared" si="106"/>
        <v>8.9203087298884931E-2</v>
      </c>
      <c r="AG94" s="1">
        <f t="shared" si="107"/>
        <v>8.3641754466778531E-2</v>
      </c>
      <c r="AH94" s="1">
        <f t="shared" si="108"/>
        <v>9.6193967972281774E-2</v>
      </c>
      <c r="AI94" s="1">
        <f t="shared" si="109"/>
        <v>0.12141061924525259</v>
      </c>
      <c r="AJ94" s="1">
        <f t="shared" si="110"/>
        <v>9.9413899454147178E-2</v>
      </c>
      <c r="AK94" s="1">
        <f t="shared" si="111"/>
        <v>0.10366962067992178</v>
      </c>
      <c r="AM94" s="1">
        <f t="shared" si="112"/>
        <v>0.10118146756118414</v>
      </c>
      <c r="AN94" s="1">
        <f t="shared" si="113"/>
        <v>9.4412797261418435E-2</v>
      </c>
      <c r="AO94" s="1">
        <f t="shared" si="114"/>
        <v>0.10197977437650199</v>
      </c>
      <c r="AP94" s="1">
        <f t="shared" si="115"/>
        <v>0.1149305215885912</v>
      </c>
      <c r="AQ94" s="1">
        <f t="shared" si="116"/>
        <v>0.11359453735960182</v>
      </c>
      <c r="AS94" s="1">
        <f t="shared" si="117"/>
        <v>9.072594987998607E-2</v>
      </c>
      <c r="AT94" s="1">
        <f t="shared" si="118"/>
        <v>8.5246484323983643E-2</v>
      </c>
      <c r="AU94" s="1">
        <f t="shared" si="119"/>
        <v>7.4659850078543102E-2</v>
      </c>
      <c r="AV94" s="1">
        <f t="shared" si="120"/>
        <v>8.1916684217093902E-2</v>
      </c>
      <c r="AW94" s="1">
        <f t="shared" si="121"/>
        <v>9.4879583921332569E-2</v>
      </c>
      <c r="AY94" s="1" t="str">
        <f t="shared" si="122"/>
        <v>Pdgfrb-Mm00435546_m1</v>
      </c>
      <c r="AZ94" s="11">
        <f t="shared" si="123"/>
        <v>8.6408868995105914E-2</v>
      </c>
      <c r="BA94" s="11">
        <f t="shared" si="124"/>
        <v>0.10086597236367638</v>
      </c>
      <c r="BB94" s="11">
        <f t="shared" si="125"/>
        <v>0.1052198196294595</v>
      </c>
      <c r="BC94" s="11">
        <f t="shared" si="126"/>
        <v>8.5485710484187863E-2</v>
      </c>
      <c r="BE94" s="1">
        <f t="shared" si="127"/>
        <v>5.3755545766977645E-3</v>
      </c>
      <c r="BF94" s="1">
        <f t="shared" si="128"/>
        <v>6.1259806655646716E-3</v>
      </c>
      <c r="BG94" s="1">
        <f t="shared" si="129"/>
        <v>3.92448431472557E-3</v>
      </c>
      <c r="BH94" s="1">
        <f t="shared" si="130"/>
        <v>3.5049921415875392E-3</v>
      </c>
      <c r="BK94" s="1" t="str">
        <f t="shared" si="131"/>
        <v>Pdgfrb-Mm00435546_m1</v>
      </c>
      <c r="BL94" s="10">
        <f t="shared" si="132"/>
        <v>1</v>
      </c>
      <c r="BM94" s="10">
        <f t="shared" si="133"/>
        <v>1.1673104108027301</v>
      </c>
      <c r="BN94" s="10">
        <f t="shared" si="134"/>
        <v>1.217696989361347</v>
      </c>
      <c r="BO94" s="10">
        <f t="shared" si="135"/>
        <v>0.98931639168925656</v>
      </c>
      <c r="BP94" s="10"/>
      <c r="BQ94" s="10">
        <f t="shared" si="136"/>
        <v>6.2210680908255246E-2</v>
      </c>
      <c r="BR94" s="10">
        <f t="shared" si="137"/>
        <v>7.0895276570645066E-2</v>
      </c>
      <c r="BS94" s="10">
        <f t="shared" si="138"/>
        <v>4.5417610025052492E-2</v>
      </c>
      <c r="BT94" s="10">
        <f t="shared" si="139"/>
        <v>4.0562874880193805E-2</v>
      </c>
    </row>
    <row r="95" spans="1:72" x14ac:dyDescent="0.25">
      <c r="A95" s="3" t="s">
        <v>94</v>
      </c>
      <c r="B95" s="1">
        <v>27.334949999999999</v>
      </c>
      <c r="C95" s="1">
        <v>27.267337999999999</v>
      </c>
      <c r="D95" s="1">
        <v>27.342452999999999</v>
      </c>
      <c r="E95" s="1">
        <v>27.096475999999999</v>
      </c>
      <c r="F95" s="1">
        <v>27.243230000000001</v>
      </c>
      <c r="G95" s="3" t="s">
        <v>94</v>
      </c>
      <c r="H95" s="5">
        <v>27.450672000000001</v>
      </c>
      <c r="I95" s="5">
        <v>27.004518999999998</v>
      </c>
      <c r="J95" s="5">
        <v>26.955355000000001</v>
      </c>
      <c r="K95" s="5">
        <v>26.890656</v>
      </c>
      <c r="L95" s="5">
        <v>27.039121999999999</v>
      </c>
      <c r="M95" s="3" t="s">
        <v>94</v>
      </c>
      <c r="N95" s="7">
        <v>28.782361999999999</v>
      </c>
      <c r="O95" s="7">
        <v>27.266752</v>
      </c>
      <c r="P95" s="7">
        <v>26.953645999999999</v>
      </c>
      <c r="Q95" s="7">
        <v>26.839850999999999</v>
      </c>
      <c r="R95" s="7">
        <v>27.217092999999998</v>
      </c>
      <c r="S95" s="3" t="s">
        <v>94</v>
      </c>
      <c r="T95" s="5">
        <v>27.94258</v>
      </c>
      <c r="U95" s="5">
        <v>26.640516000000002</v>
      </c>
      <c r="V95" s="5">
        <v>26.37696</v>
      </c>
      <c r="W95" s="5">
        <v>27.511548999999999</v>
      </c>
      <c r="X95" s="5">
        <v>26.942446</v>
      </c>
      <c r="Z95" s="1" t="str">
        <f t="shared" si="101"/>
        <v>Flt4-Mm01292604_m1</v>
      </c>
      <c r="AA95" s="1">
        <f t="shared" si="102"/>
        <v>1.5840329539815075E-2</v>
      </c>
      <c r="AB95" s="1">
        <f t="shared" si="103"/>
        <v>1.680604869061162E-2</v>
      </c>
      <c r="AC95" s="1">
        <f t="shared" si="104"/>
        <v>1.770541885680357E-2</v>
      </c>
      <c r="AD95" s="1">
        <f t="shared" si="105"/>
        <v>1.5254256888077217E-2</v>
      </c>
      <c r="AE95" s="1">
        <f t="shared" si="106"/>
        <v>1.4394260195692761E-2</v>
      </c>
      <c r="AG95" s="1">
        <f t="shared" si="107"/>
        <v>1.4484122907059815E-2</v>
      </c>
      <c r="AH95" s="1">
        <f t="shared" si="108"/>
        <v>1.8246609700376198E-2</v>
      </c>
      <c r="AI95" s="1">
        <f t="shared" si="109"/>
        <v>1.7463499734630735E-2</v>
      </c>
      <c r="AJ95" s="1">
        <f t="shared" si="110"/>
        <v>2.7805274403940847E-2</v>
      </c>
      <c r="AK95" s="1">
        <f t="shared" si="111"/>
        <v>1.7478656353144984E-2</v>
      </c>
      <c r="AM95" s="1">
        <f t="shared" si="112"/>
        <v>1.3116739669259794E-2</v>
      </c>
      <c r="AN95" s="1">
        <f t="shared" si="113"/>
        <v>1.3768614805703494E-2</v>
      </c>
      <c r="AO95" s="1">
        <f t="shared" si="114"/>
        <v>1.8697108123172473E-2</v>
      </c>
      <c r="AP95" s="1">
        <f t="shared" si="115"/>
        <v>1.8031770688555444E-2</v>
      </c>
      <c r="AQ95" s="1">
        <f t="shared" si="116"/>
        <v>1.4394788120117704E-2</v>
      </c>
      <c r="AS95" s="1">
        <f t="shared" si="117"/>
        <v>2.258289207476416E-2</v>
      </c>
      <c r="AT95" s="1">
        <f t="shared" si="118"/>
        <v>2.0632409849667441E-2</v>
      </c>
      <c r="AU95" s="1">
        <f t="shared" si="119"/>
        <v>1.8250710277788785E-2</v>
      </c>
      <c r="AV95" s="1">
        <f t="shared" si="120"/>
        <v>1.5226752894088544E-2</v>
      </c>
      <c r="AW95" s="1">
        <f t="shared" si="121"/>
        <v>1.98705896322015E-2</v>
      </c>
      <c r="AY95" s="1" t="str">
        <f t="shared" si="122"/>
        <v>Flt4-Mm01292604_m1</v>
      </c>
      <c r="AZ95" s="11">
        <f t="shared" si="123"/>
        <v>1.6000062834200048E-2</v>
      </c>
      <c r="BA95" s="11">
        <f t="shared" si="124"/>
        <v>1.9095632619830515E-2</v>
      </c>
      <c r="BB95" s="11">
        <f t="shared" si="125"/>
        <v>1.5601804281361781E-2</v>
      </c>
      <c r="BC95" s="11">
        <f t="shared" si="126"/>
        <v>1.9312670945702087E-2</v>
      </c>
      <c r="BE95" s="1">
        <f t="shared" si="127"/>
        <v>5.7957724735404389E-4</v>
      </c>
      <c r="BF95" s="1">
        <f t="shared" si="128"/>
        <v>2.2707178573992091E-3</v>
      </c>
      <c r="BG95" s="1">
        <f t="shared" si="129"/>
        <v>1.1506228836310358E-3</v>
      </c>
      <c r="BH95" s="1">
        <f t="shared" si="130"/>
        <v>1.2363215005217131E-3</v>
      </c>
      <c r="BK95" s="1" t="str">
        <f t="shared" si="131"/>
        <v>Flt4-Mm01292604_m1</v>
      </c>
      <c r="BL95" s="10">
        <f t="shared" si="132"/>
        <v>1</v>
      </c>
      <c r="BM95" s="10">
        <f t="shared" si="133"/>
        <v>1.1934723518093755</v>
      </c>
      <c r="BN95" s="10">
        <f t="shared" si="134"/>
        <v>0.97510893819823063</v>
      </c>
      <c r="BO95" s="10">
        <f t="shared" si="135"/>
        <v>1.2070371939053488</v>
      </c>
      <c r="BP95" s="10"/>
      <c r="BQ95" s="10">
        <f t="shared" si="136"/>
        <v>3.6223435705214899E-2</v>
      </c>
      <c r="BR95" s="10">
        <f t="shared" si="137"/>
        <v>0.14191930875081077</v>
      </c>
      <c r="BS95" s="10">
        <f t="shared" si="138"/>
        <v>7.1913647812156437E-2</v>
      </c>
      <c r="BT95" s="10">
        <f t="shared" si="139"/>
        <v>7.7269790333515595E-2</v>
      </c>
    </row>
    <row r="96" spans="1:72" x14ac:dyDescent="0.25">
      <c r="A96" s="3" t="s">
        <v>95</v>
      </c>
      <c r="B96" s="1">
        <v>22.090885</v>
      </c>
      <c r="C96" s="1">
        <v>22.000381000000001</v>
      </c>
      <c r="D96" s="1">
        <v>22.107278999999998</v>
      </c>
      <c r="E96" s="1">
        <v>21.937529000000001</v>
      </c>
      <c r="F96" s="1">
        <v>21.870425999999998</v>
      </c>
      <c r="G96" s="3" t="s">
        <v>95</v>
      </c>
      <c r="H96" s="5">
        <v>22.162230000000001</v>
      </c>
      <c r="I96" s="5">
        <v>21.844726999999999</v>
      </c>
      <c r="J96" s="5">
        <v>21.714205</v>
      </c>
      <c r="K96" s="5">
        <v>21.964200000000002</v>
      </c>
      <c r="L96" s="5">
        <v>21.755146</v>
      </c>
      <c r="M96" s="3" t="s">
        <v>95</v>
      </c>
      <c r="N96" s="7">
        <v>23.328156</v>
      </c>
      <c r="O96" s="7">
        <v>22.857078999999999</v>
      </c>
      <c r="P96" s="7">
        <v>22.141376000000001</v>
      </c>
      <c r="Q96" s="7">
        <v>21.970617000000001</v>
      </c>
      <c r="R96" s="7">
        <v>22.153967000000002</v>
      </c>
      <c r="S96" s="3" t="s">
        <v>95</v>
      </c>
      <c r="T96" s="5">
        <v>22.942879999999999</v>
      </c>
      <c r="U96" s="5">
        <v>21.994700999999999</v>
      </c>
      <c r="V96" s="5">
        <v>21.722929000000001</v>
      </c>
      <c r="W96" s="5">
        <v>22.220184</v>
      </c>
      <c r="X96" s="5">
        <v>21.958366000000002</v>
      </c>
      <c r="Z96" s="1" t="str">
        <f t="shared" si="101"/>
        <v>Nrp1-Mm00435379_m1</v>
      </c>
      <c r="AA96" s="1">
        <f t="shared" si="102"/>
        <v>0.60032312977432389</v>
      </c>
      <c r="AB96" s="1">
        <f t="shared" si="103"/>
        <v>0.64710932823054379</v>
      </c>
      <c r="AC96" s="1">
        <f t="shared" si="104"/>
        <v>0.66688448210429851</v>
      </c>
      <c r="AD96" s="1">
        <f t="shared" si="105"/>
        <v>0.54499039573916086</v>
      </c>
      <c r="AE96" s="1">
        <f t="shared" si="106"/>
        <v>0.59643691294071721</v>
      </c>
      <c r="AG96" s="1">
        <f t="shared" si="107"/>
        <v>0.56607226086938922</v>
      </c>
      <c r="AH96" s="1">
        <f t="shared" si="108"/>
        <v>0.65228042555506671</v>
      </c>
      <c r="AI96" s="1">
        <f t="shared" si="109"/>
        <v>0.66050277063572493</v>
      </c>
      <c r="AJ96" s="1">
        <f t="shared" si="110"/>
        <v>0.84554789696599419</v>
      </c>
      <c r="AK96" s="1">
        <f t="shared" si="111"/>
        <v>0.68099404808653641</v>
      </c>
      <c r="AM96" s="1">
        <f t="shared" si="112"/>
        <v>0.57504986737648323</v>
      </c>
      <c r="AN96" s="1">
        <f t="shared" si="113"/>
        <v>0.29264027364663259</v>
      </c>
      <c r="AO96" s="1">
        <f t="shared" si="114"/>
        <v>0.52530563162192434</v>
      </c>
      <c r="AP96" s="1">
        <f t="shared" si="115"/>
        <v>0.52701607919709126</v>
      </c>
      <c r="AQ96" s="1">
        <f t="shared" si="116"/>
        <v>0.48123596266298724</v>
      </c>
      <c r="AS96" s="1">
        <f t="shared" si="117"/>
        <v>0.72250229064287919</v>
      </c>
      <c r="AT96" s="1">
        <f t="shared" si="118"/>
        <v>0.51651106005284664</v>
      </c>
      <c r="AU96" s="1">
        <f t="shared" si="119"/>
        <v>0.4594970236879441</v>
      </c>
      <c r="AV96" s="1">
        <f t="shared" si="120"/>
        <v>0.59630284705299874</v>
      </c>
      <c r="AW96" s="1">
        <f t="shared" si="121"/>
        <v>0.62888079919218154</v>
      </c>
      <c r="AY96" s="1" t="str">
        <f t="shared" si="122"/>
        <v>Nrp1-Mm00435379_m1</v>
      </c>
      <c r="AZ96" s="11">
        <f t="shared" si="123"/>
        <v>0.61114884975780881</v>
      </c>
      <c r="BA96" s="11">
        <f t="shared" si="124"/>
        <v>0.6810794804225424</v>
      </c>
      <c r="BB96" s="11">
        <f t="shared" si="125"/>
        <v>0.48024956290102372</v>
      </c>
      <c r="BC96" s="11">
        <f t="shared" si="126"/>
        <v>0.58473880412576995</v>
      </c>
      <c r="BE96" s="1">
        <f t="shared" si="127"/>
        <v>2.1342674459003001E-2</v>
      </c>
      <c r="BF96" s="1">
        <f t="shared" si="128"/>
        <v>4.5568253442090444E-2</v>
      </c>
      <c r="BG96" s="1">
        <f t="shared" si="129"/>
        <v>4.9194752008075514E-2</v>
      </c>
      <c r="BH96" s="1">
        <f t="shared" si="130"/>
        <v>4.5498104171016185E-2</v>
      </c>
      <c r="BK96" s="1" t="str">
        <f t="shared" si="131"/>
        <v>Nrp1-Mm00435379_m1</v>
      </c>
      <c r="BL96" s="10">
        <f t="shared" si="132"/>
        <v>1</v>
      </c>
      <c r="BM96" s="10">
        <f t="shared" si="133"/>
        <v>1.1144248748769572</v>
      </c>
      <c r="BN96" s="10">
        <f t="shared" si="134"/>
        <v>0.78581439381149298</v>
      </c>
      <c r="BO96" s="10">
        <f t="shared" si="135"/>
        <v>0.9567862303226049</v>
      </c>
      <c r="BP96" s="10"/>
      <c r="BQ96" s="10">
        <f t="shared" si="136"/>
        <v>3.4922219795489845E-2</v>
      </c>
      <c r="BR96" s="10">
        <f t="shared" si="137"/>
        <v>7.4561628415317507E-2</v>
      </c>
      <c r="BS96" s="10">
        <f t="shared" si="138"/>
        <v>8.0495532352831592E-2</v>
      </c>
      <c r="BT96" s="10">
        <f t="shared" si="139"/>
        <v>7.4446845787317695E-2</v>
      </c>
    </row>
    <row r="97" spans="1:72" x14ac:dyDescent="0.25">
      <c r="A97" s="3" t="s">
        <v>96</v>
      </c>
      <c r="B97" s="1">
        <v>21.788682999999999</v>
      </c>
      <c r="C97" s="1">
        <v>20.831358000000002</v>
      </c>
      <c r="D97" s="1">
        <v>20.087440000000001</v>
      </c>
      <c r="E97" s="1">
        <v>19.975182</v>
      </c>
      <c r="F97" s="1">
        <v>19.83362</v>
      </c>
      <c r="G97" s="3" t="s">
        <v>96</v>
      </c>
      <c r="H97" s="5">
        <v>20.076723000000001</v>
      </c>
      <c r="I97" s="5">
        <v>20.003419999999998</v>
      </c>
      <c r="J97" s="5">
        <v>19.035608</v>
      </c>
      <c r="K97" s="5">
        <v>21.207521</v>
      </c>
      <c r="L97" s="5">
        <v>19.406220999999999</v>
      </c>
      <c r="M97" s="3" t="s">
        <v>96</v>
      </c>
      <c r="N97" s="7">
        <v>22.021273000000001</v>
      </c>
      <c r="O97" s="7">
        <v>20.300916999999998</v>
      </c>
      <c r="P97" s="7">
        <v>20.45289</v>
      </c>
      <c r="Q97" s="7">
        <v>20.650469000000001</v>
      </c>
      <c r="R97" s="7">
        <v>20.50947</v>
      </c>
      <c r="S97" s="3" t="s">
        <v>96</v>
      </c>
      <c r="T97" s="5">
        <v>21.802477</v>
      </c>
      <c r="U97" s="5">
        <v>19.966830000000002</v>
      </c>
      <c r="V97" s="5">
        <v>18.450008</v>
      </c>
      <c r="W97" s="5">
        <v>20.827148000000001</v>
      </c>
      <c r="X97" s="5">
        <v>19.834682000000001</v>
      </c>
      <c r="Z97" s="1" t="str">
        <f t="shared" si="101"/>
        <v>S1pr1-Mm02619656_s1</v>
      </c>
      <c r="AA97" s="1">
        <f t="shared" si="102"/>
        <v>0.7402134008366279</v>
      </c>
      <c r="AB97" s="1">
        <f t="shared" si="103"/>
        <v>1.4550859555761038</v>
      </c>
      <c r="AC97" s="1">
        <f t="shared" si="104"/>
        <v>2.7044735430649074</v>
      </c>
      <c r="AD97" s="1">
        <f t="shared" si="105"/>
        <v>2.1238026470455207</v>
      </c>
      <c r="AE97" s="1">
        <f t="shared" si="106"/>
        <v>2.4473958261995752</v>
      </c>
      <c r="AG97" s="1">
        <f t="shared" si="107"/>
        <v>2.4025477998425484</v>
      </c>
      <c r="AH97" s="1">
        <f t="shared" si="108"/>
        <v>2.3373458807024128</v>
      </c>
      <c r="AI97" s="1">
        <f t="shared" si="109"/>
        <v>4.2287565842537189</v>
      </c>
      <c r="AJ97" s="1">
        <f t="shared" si="110"/>
        <v>1.4286350136034351</v>
      </c>
      <c r="AK97" s="1">
        <f t="shared" si="111"/>
        <v>3.4692867603536546</v>
      </c>
      <c r="AM97" s="1">
        <f t="shared" si="112"/>
        <v>1.4227103516364676</v>
      </c>
      <c r="AN97" s="1">
        <f t="shared" si="113"/>
        <v>1.7211373531238949</v>
      </c>
      <c r="AO97" s="1">
        <f t="shared" si="114"/>
        <v>1.6931560626114741</v>
      </c>
      <c r="AP97" s="1">
        <f t="shared" si="115"/>
        <v>1.3159155301488092</v>
      </c>
      <c r="AQ97" s="1">
        <f t="shared" si="116"/>
        <v>1.5045305109725089</v>
      </c>
      <c r="AS97" s="1">
        <f t="shared" si="117"/>
        <v>1.592702781359763</v>
      </c>
      <c r="AT97" s="1">
        <f t="shared" si="118"/>
        <v>2.1063455709039904</v>
      </c>
      <c r="AU97" s="1">
        <f t="shared" si="119"/>
        <v>4.4415044043104768</v>
      </c>
      <c r="AV97" s="1">
        <f t="shared" si="120"/>
        <v>1.5660748094763433</v>
      </c>
      <c r="AW97" s="1">
        <f t="shared" si="121"/>
        <v>2.7406963441733385</v>
      </c>
      <c r="AY97" s="1" t="str">
        <f t="shared" si="122"/>
        <v>S1pr1-Mm02619656_s1</v>
      </c>
      <c r="AZ97" s="11">
        <f t="shared" si="123"/>
        <v>1.894194274544547</v>
      </c>
      <c r="BA97" s="11">
        <f t="shared" si="124"/>
        <v>2.7733144077511538</v>
      </c>
      <c r="BB97" s="11">
        <f t="shared" si="125"/>
        <v>1.5314899616986308</v>
      </c>
      <c r="BC97" s="11">
        <f t="shared" si="126"/>
        <v>2.4894647820447826</v>
      </c>
      <c r="BE97" s="1">
        <f t="shared" si="127"/>
        <v>0.35635603173939345</v>
      </c>
      <c r="BF97" s="1">
        <f t="shared" si="128"/>
        <v>0.48674369805330669</v>
      </c>
      <c r="BG97" s="1">
        <f t="shared" si="129"/>
        <v>7.7824871456859082E-2</v>
      </c>
      <c r="BH97" s="1">
        <f t="shared" si="130"/>
        <v>0.53278454566374311</v>
      </c>
      <c r="BK97" s="1" t="str">
        <f t="shared" si="131"/>
        <v>S1pr1-Mm02619656_s1</v>
      </c>
      <c r="BL97" s="10">
        <f t="shared" si="132"/>
        <v>1</v>
      </c>
      <c r="BM97" s="10">
        <f t="shared" si="133"/>
        <v>1.4641129714205203</v>
      </c>
      <c r="BN97" s="10">
        <f t="shared" si="134"/>
        <v>0.8085178918972673</v>
      </c>
      <c r="BO97" s="10">
        <f t="shared" si="135"/>
        <v>1.3142605357327282</v>
      </c>
      <c r="BP97" s="10"/>
      <c r="BQ97" s="10">
        <f t="shared" si="136"/>
        <v>0.18813066670528192</v>
      </c>
      <c r="BR97" s="10">
        <f t="shared" si="137"/>
        <v>0.25696609085693844</v>
      </c>
      <c r="BS97" s="10">
        <f t="shared" si="138"/>
        <v>4.1086002899872465E-2</v>
      </c>
      <c r="BT97" s="10">
        <f t="shared" si="139"/>
        <v>0.2812723873277726</v>
      </c>
    </row>
    <row r="98" spans="1:72" x14ac:dyDescent="0.25">
      <c r="A98" s="3" t="s">
        <v>97</v>
      </c>
      <c r="B98" s="1">
        <v>22.482178000000001</v>
      </c>
      <c r="C98" s="1">
        <v>22.211310999999998</v>
      </c>
      <c r="D98" s="1">
        <v>22.466647999999999</v>
      </c>
      <c r="E98" s="1">
        <v>22.309882999999999</v>
      </c>
      <c r="F98" s="1">
        <v>22.105867</v>
      </c>
      <c r="G98" s="3" t="s">
        <v>97</v>
      </c>
      <c r="H98" s="5">
        <v>22.428255</v>
      </c>
      <c r="I98" s="5">
        <v>21.899965000000002</v>
      </c>
      <c r="J98" s="5">
        <v>21.812515000000001</v>
      </c>
      <c r="K98" s="5">
        <v>22.165967999999999</v>
      </c>
      <c r="L98" s="5">
        <v>21.819887000000001</v>
      </c>
      <c r="M98" s="3" t="s">
        <v>97</v>
      </c>
      <c r="N98" s="7">
        <v>23.913865999999999</v>
      </c>
      <c r="O98" s="7">
        <v>23.652338</v>
      </c>
      <c r="P98" s="7">
        <v>22.230391999999998</v>
      </c>
      <c r="Q98" s="7">
        <v>22.074611999999998</v>
      </c>
      <c r="R98" s="7">
        <v>22.988928000000001</v>
      </c>
      <c r="S98" s="3" t="s">
        <v>97</v>
      </c>
      <c r="T98" s="5">
        <v>22.966069999999998</v>
      </c>
      <c r="U98" s="5">
        <v>22.036581000000002</v>
      </c>
      <c r="V98" s="5">
        <v>21.417733999999999</v>
      </c>
      <c r="W98" s="5">
        <v>22.010802999999999</v>
      </c>
      <c r="X98" s="5">
        <v>22.176949</v>
      </c>
      <c r="Z98" s="1" t="str">
        <f t="shared" si="101"/>
        <v>Prox1-Mm00435969_m1</v>
      </c>
      <c r="AA98" s="1">
        <f t="shared" si="102"/>
        <v>0.45771394747199234</v>
      </c>
      <c r="AB98" s="1">
        <f t="shared" si="103"/>
        <v>0.55908958661915398</v>
      </c>
      <c r="AC98" s="1">
        <f t="shared" si="104"/>
        <v>0.51984008297509776</v>
      </c>
      <c r="AD98" s="1">
        <f t="shared" si="105"/>
        <v>0.4210165090212758</v>
      </c>
      <c r="AE98" s="1">
        <f t="shared" si="106"/>
        <v>0.50662860901380835</v>
      </c>
      <c r="AG98" s="1">
        <f t="shared" si="107"/>
        <v>0.47075004386870817</v>
      </c>
      <c r="AH98" s="1">
        <f t="shared" si="108"/>
        <v>0.62777794052320346</v>
      </c>
      <c r="AI98" s="1">
        <f t="shared" si="109"/>
        <v>0.61699321025001086</v>
      </c>
      <c r="AJ98" s="1">
        <f t="shared" si="110"/>
        <v>0.73519068113816588</v>
      </c>
      <c r="AK98" s="1">
        <f t="shared" si="111"/>
        <v>0.65110995167781549</v>
      </c>
      <c r="AM98" s="1">
        <f t="shared" si="112"/>
        <v>0.38316799711871857</v>
      </c>
      <c r="AN98" s="1">
        <f t="shared" si="113"/>
        <v>0.16863094776929508</v>
      </c>
      <c r="AO98" s="1">
        <f t="shared" si="114"/>
        <v>0.49387332602286815</v>
      </c>
      <c r="AP98" s="1">
        <f t="shared" si="115"/>
        <v>0.49036362996081229</v>
      </c>
      <c r="AQ98" s="1">
        <f t="shared" si="116"/>
        <v>0.26978001122690676</v>
      </c>
      <c r="AS98" s="1">
        <f t="shared" si="117"/>
        <v>0.71098156934217305</v>
      </c>
      <c r="AT98" s="1">
        <f t="shared" si="118"/>
        <v>0.50173279538460935</v>
      </c>
      <c r="AU98" s="1">
        <f t="shared" si="119"/>
        <v>0.56774792049223599</v>
      </c>
      <c r="AV98" s="1">
        <f t="shared" si="120"/>
        <v>0.68944058367617322</v>
      </c>
      <c r="AW98" s="1">
        <f t="shared" si="121"/>
        <v>0.5404658971773183</v>
      </c>
      <c r="AY98" s="1" t="str">
        <f t="shared" si="122"/>
        <v>Prox1-Mm00435969_m1</v>
      </c>
      <c r="AZ98" s="11">
        <f t="shared" si="123"/>
        <v>0.49285774702026564</v>
      </c>
      <c r="BA98" s="11">
        <f t="shared" si="124"/>
        <v>0.6203643654915808</v>
      </c>
      <c r="BB98" s="11">
        <f t="shared" si="125"/>
        <v>0.36116318241972023</v>
      </c>
      <c r="BC98" s="11">
        <f t="shared" si="126"/>
        <v>0.60207375321450196</v>
      </c>
      <c r="BE98" s="1">
        <f t="shared" si="127"/>
        <v>2.4187382861932599E-2</v>
      </c>
      <c r="BF98" s="1">
        <f t="shared" si="128"/>
        <v>4.2767478796387343E-2</v>
      </c>
      <c r="BG98" s="1">
        <f t="shared" si="129"/>
        <v>6.3327914495372922E-2</v>
      </c>
      <c r="BH98" s="1">
        <f t="shared" si="130"/>
        <v>4.1554767484857986E-2</v>
      </c>
      <c r="BK98" s="1" t="str">
        <f t="shared" si="131"/>
        <v>Prox1-Mm00435969_m1</v>
      </c>
      <c r="BL98" s="10">
        <f t="shared" si="132"/>
        <v>1</v>
      </c>
      <c r="BM98" s="10">
        <f t="shared" si="133"/>
        <v>1.2587087638212011</v>
      </c>
      <c r="BN98" s="10">
        <f t="shared" si="134"/>
        <v>0.73279396459374246</v>
      </c>
      <c r="BO98" s="10">
        <f t="shared" si="135"/>
        <v>1.2215974220848465</v>
      </c>
      <c r="BP98" s="10"/>
      <c r="BQ98" s="10">
        <f t="shared" si="136"/>
        <v>4.9075789126102644E-2</v>
      </c>
      <c r="BR98" s="10">
        <f t="shared" si="137"/>
        <v>8.6774488287852364E-2</v>
      </c>
      <c r="BS98" s="10">
        <f t="shared" si="138"/>
        <v>0.12849126320574802</v>
      </c>
      <c r="BT98" s="10">
        <f t="shared" si="139"/>
        <v>8.4313917628547105E-2</v>
      </c>
    </row>
    <row r="99" spans="1:72" x14ac:dyDescent="0.25">
      <c r="A99" s="3" t="s">
        <v>98</v>
      </c>
      <c r="B99" s="1">
        <v>28.34066</v>
      </c>
      <c r="C99" s="1">
        <v>28.262754000000001</v>
      </c>
      <c r="D99" s="1">
        <v>28.393954999999998</v>
      </c>
      <c r="E99" s="1">
        <v>27.889634999999998</v>
      </c>
      <c r="F99" s="1">
        <v>28.007708000000001</v>
      </c>
      <c r="G99" s="3" t="s">
        <v>98</v>
      </c>
      <c r="H99" s="5">
        <v>28.032451999999999</v>
      </c>
      <c r="I99" s="5">
        <v>28.201115000000001</v>
      </c>
      <c r="J99" s="5">
        <v>28.131686999999999</v>
      </c>
      <c r="K99" s="5">
        <v>28.864702000000001</v>
      </c>
      <c r="L99" s="5">
        <v>28.494990999999999</v>
      </c>
      <c r="M99" s="3" t="s">
        <v>98</v>
      </c>
      <c r="N99" s="7">
        <v>29.891216</v>
      </c>
      <c r="O99" s="7">
        <v>28.17474</v>
      </c>
      <c r="P99" s="7">
        <v>27.960834999999999</v>
      </c>
      <c r="Q99" s="7">
        <v>27.962305000000001</v>
      </c>
      <c r="R99" s="7">
        <v>27.806039999999999</v>
      </c>
      <c r="S99" s="3" t="s">
        <v>98</v>
      </c>
      <c r="T99" s="5">
        <v>28.718955999999999</v>
      </c>
      <c r="U99" s="5">
        <v>28.103660999999999</v>
      </c>
      <c r="V99" s="5">
        <v>27.151199999999999</v>
      </c>
      <c r="W99" s="5">
        <v>28.301870000000001</v>
      </c>
      <c r="X99" s="5">
        <v>28.153313000000001</v>
      </c>
      <c r="Z99" s="1" t="str">
        <f t="shared" si="101"/>
        <v>Mmp9-Mm00442991_m1</v>
      </c>
      <c r="AA99" s="1">
        <f t="shared" si="102"/>
        <v>7.8888797360876835E-3</v>
      </c>
      <c r="AB99" s="1">
        <f t="shared" si="103"/>
        <v>8.4297664654255679E-3</v>
      </c>
      <c r="AC99" s="1">
        <f t="shared" si="104"/>
        <v>8.5422556125386451E-3</v>
      </c>
      <c r="AD99" s="1">
        <f t="shared" si="105"/>
        <v>8.8029129144496336E-3</v>
      </c>
      <c r="AE99" s="1">
        <f t="shared" si="106"/>
        <v>8.4734162216326871E-3</v>
      </c>
      <c r="AG99" s="1">
        <f t="shared" si="107"/>
        <v>9.6774062003573622E-3</v>
      </c>
      <c r="AH99" s="1">
        <f t="shared" si="108"/>
        <v>7.9610599398126352E-3</v>
      </c>
      <c r="AI99" s="1">
        <f t="shared" si="109"/>
        <v>7.7271628495006036E-3</v>
      </c>
      <c r="AJ99" s="1">
        <f t="shared" si="110"/>
        <v>7.0775040501830011E-3</v>
      </c>
      <c r="AK99" s="1">
        <f t="shared" si="111"/>
        <v>6.3715897516139356E-3</v>
      </c>
      <c r="AM99" s="1">
        <f t="shared" si="112"/>
        <v>6.0817362829484155E-3</v>
      </c>
      <c r="AN99" s="1">
        <f t="shared" si="113"/>
        <v>7.3376776082506329E-3</v>
      </c>
      <c r="AO99" s="1">
        <f t="shared" si="114"/>
        <v>9.3020857614781929E-3</v>
      </c>
      <c r="AP99" s="1">
        <f t="shared" si="115"/>
        <v>8.2822064709130588E-3</v>
      </c>
      <c r="AQ99" s="1">
        <f t="shared" si="116"/>
        <v>9.5700578694887274E-3</v>
      </c>
      <c r="AS99" s="1">
        <f t="shared" si="117"/>
        <v>1.3184604146310119E-2</v>
      </c>
      <c r="AT99" s="1">
        <f t="shared" si="118"/>
        <v>7.4834079883240104E-3</v>
      </c>
      <c r="AU99" s="1">
        <f t="shared" si="119"/>
        <v>1.0671127454020889E-2</v>
      </c>
      <c r="AV99" s="1">
        <f t="shared" si="120"/>
        <v>8.8043433894064022E-3</v>
      </c>
      <c r="AW99" s="1">
        <f t="shared" si="121"/>
        <v>8.5842719300296098E-3</v>
      </c>
      <c r="AY99" s="1" t="str">
        <f t="shared" si="122"/>
        <v>Mmp9-Mm00442991_m1</v>
      </c>
      <c r="AZ99" s="11">
        <f t="shared" si="123"/>
        <v>8.4274461900268431E-3</v>
      </c>
      <c r="BA99" s="11">
        <f t="shared" si="124"/>
        <v>7.7629445582935077E-3</v>
      </c>
      <c r="BB99" s="11">
        <f t="shared" si="125"/>
        <v>8.1147527986158048E-3</v>
      </c>
      <c r="BC99" s="11">
        <f t="shared" si="126"/>
        <v>9.7455509816182055E-3</v>
      </c>
      <c r="BE99" s="1">
        <f t="shared" si="127"/>
        <v>1.4938689993413784E-4</v>
      </c>
      <c r="BF99" s="1">
        <f t="shared" si="128"/>
        <v>5.5278342514232363E-4</v>
      </c>
      <c r="BG99" s="1">
        <f t="shared" si="129"/>
        <v>6.4392216730095944E-4</v>
      </c>
      <c r="BH99" s="1">
        <f t="shared" si="130"/>
        <v>1.0008873604269496E-3</v>
      </c>
      <c r="BK99" s="1" t="str">
        <f t="shared" si="131"/>
        <v>Mmp9-Mm00442991_m1</v>
      </c>
      <c r="BL99" s="10">
        <f t="shared" si="132"/>
        <v>1</v>
      </c>
      <c r="BM99" s="10">
        <f t="shared" si="133"/>
        <v>0.92115029669133741</v>
      </c>
      <c r="BN99" s="10">
        <f t="shared" si="134"/>
        <v>0.96289583055646399</v>
      </c>
      <c r="BO99" s="10">
        <f t="shared" si="135"/>
        <v>1.1564061949337898</v>
      </c>
      <c r="BP99" s="10"/>
      <c r="BQ99" s="10">
        <f t="shared" si="136"/>
        <v>1.7726235987234707E-2</v>
      </c>
      <c r="BR99" s="10">
        <f t="shared" si="137"/>
        <v>6.5593231054562551E-2</v>
      </c>
      <c r="BS99" s="10">
        <f t="shared" si="138"/>
        <v>7.6407745926991011E-2</v>
      </c>
      <c r="BT99" s="10">
        <f t="shared" si="139"/>
        <v>0.11876520334373818</v>
      </c>
    </row>
    <row r="100" spans="1:72" x14ac:dyDescent="0.25">
      <c r="A100" s="3" t="s">
        <v>99</v>
      </c>
      <c r="B100" s="1">
        <v>22.788686999999999</v>
      </c>
      <c r="C100" s="1">
        <v>22.541319000000001</v>
      </c>
      <c r="D100" s="1">
        <v>22.749502</v>
      </c>
      <c r="E100" s="1">
        <v>22.316579999999998</v>
      </c>
      <c r="F100" s="1">
        <v>22.392225</v>
      </c>
      <c r="G100" s="3" t="s">
        <v>99</v>
      </c>
      <c r="H100" s="5">
        <v>22.759815</v>
      </c>
      <c r="I100" s="5">
        <v>22.569116999999999</v>
      </c>
      <c r="J100" s="5">
        <v>22.320757</v>
      </c>
      <c r="K100" s="5">
        <v>23.055851000000001</v>
      </c>
      <c r="L100" s="5">
        <v>22.471229999999998</v>
      </c>
      <c r="M100" s="13" t="s">
        <v>99</v>
      </c>
      <c r="N100" s="12">
        <v>23.951488000000001</v>
      </c>
      <c r="O100" s="12">
        <v>22.559290000000001</v>
      </c>
      <c r="P100" s="12">
        <v>22.427009999999999</v>
      </c>
      <c r="Q100" s="12">
        <v>22.410805</v>
      </c>
      <c r="R100" s="12">
        <v>22.347185</v>
      </c>
      <c r="S100" s="3" t="s">
        <v>99</v>
      </c>
      <c r="T100" s="5">
        <v>23.585799999999999</v>
      </c>
      <c r="U100" s="5">
        <v>22.40532</v>
      </c>
      <c r="V100" s="5">
        <v>21.986211999999998</v>
      </c>
      <c r="W100" s="5">
        <v>22.639921000000001</v>
      </c>
      <c r="X100" s="5">
        <v>22.378988</v>
      </c>
      <c r="Z100" s="1" t="str">
        <f t="shared" si="101"/>
        <v>Hif1a-Mm00468869_m1</v>
      </c>
      <c r="AA100" s="1">
        <f t="shared" si="102"/>
        <v>0.37010567426607288</v>
      </c>
      <c r="AB100" s="1">
        <f t="shared" si="103"/>
        <v>0.44477369748707829</v>
      </c>
      <c r="AC100" s="1">
        <f t="shared" si="104"/>
        <v>0.42728950405020172</v>
      </c>
      <c r="AD100" s="1">
        <f t="shared" si="105"/>
        <v>0.4190666766476972</v>
      </c>
      <c r="AE100" s="1">
        <f t="shared" si="106"/>
        <v>0.41541996327012226</v>
      </c>
      <c r="AG100" s="1">
        <f t="shared" si="107"/>
        <v>0.3740941042999183</v>
      </c>
      <c r="AH100" s="1">
        <f t="shared" si="108"/>
        <v>0.39479462140752186</v>
      </c>
      <c r="AI100" s="1">
        <f t="shared" si="109"/>
        <v>0.43379475610671592</v>
      </c>
      <c r="AJ100" s="1">
        <f t="shared" si="110"/>
        <v>0.39675144568102633</v>
      </c>
      <c r="AK100" s="1">
        <f t="shared" si="111"/>
        <v>0.41455346811658028</v>
      </c>
      <c r="AM100" s="1">
        <f t="shared" si="112"/>
        <v>0.37330506147301662</v>
      </c>
      <c r="AN100" s="1">
        <f t="shared" si="113"/>
        <v>0.35973071062246198</v>
      </c>
      <c r="AO100" s="1">
        <f t="shared" si="114"/>
        <v>0.43095076399303056</v>
      </c>
      <c r="AP100" s="1">
        <f t="shared" si="115"/>
        <v>0.38843117087618129</v>
      </c>
      <c r="AQ100" s="1">
        <f t="shared" si="116"/>
        <v>0.42091428094748079</v>
      </c>
      <c r="AS100" s="1">
        <f t="shared" si="117"/>
        <v>0.46270162370181278</v>
      </c>
      <c r="AT100" s="1">
        <f t="shared" si="118"/>
        <v>0.38857154103288372</v>
      </c>
      <c r="AU100" s="1">
        <f t="shared" si="119"/>
        <v>0.38284821124940072</v>
      </c>
      <c r="AV100" s="1">
        <f t="shared" si="120"/>
        <v>0.4457726873708277</v>
      </c>
      <c r="AW100" s="1">
        <f t="shared" si="121"/>
        <v>0.4698383864346401</v>
      </c>
      <c r="AY100" s="1" t="str">
        <f t="shared" si="122"/>
        <v>Hif1a-Mm00468869_m1</v>
      </c>
      <c r="AZ100" s="11">
        <f t="shared" si="123"/>
        <v>0.41533110314423444</v>
      </c>
      <c r="BA100" s="11">
        <f t="shared" si="124"/>
        <v>0.40279767912235254</v>
      </c>
      <c r="BB100" s="11">
        <f t="shared" si="125"/>
        <v>0.39466639758243427</v>
      </c>
      <c r="BC100" s="11">
        <f t="shared" si="126"/>
        <v>0.42994648995791296</v>
      </c>
      <c r="BE100" s="1">
        <f t="shared" si="127"/>
        <v>1.2387839877477621E-2</v>
      </c>
      <c r="BF100" s="1">
        <f t="shared" si="128"/>
        <v>1.0058624249002343E-2</v>
      </c>
      <c r="BG100" s="1">
        <f t="shared" si="129"/>
        <v>1.3640369464912878E-2</v>
      </c>
      <c r="BH100" s="1">
        <f t="shared" si="130"/>
        <v>1.849981752814971E-2</v>
      </c>
      <c r="BK100" s="1" t="str">
        <f t="shared" si="131"/>
        <v>Hif1a-Mm00468869_m1</v>
      </c>
      <c r="BL100" s="10">
        <f t="shared" si="132"/>
        <v>1</v>
      </c>
      <c r="BM100" s="10">
        <f t="shared" si="133"/>
        <v>0.96982305460150109</v>
      </c>
      <c r="BN100" s="10">
        <f t="shared" si="134"/>
        <v>0.95024522506174114</v>
      </c>
      <c r="BO100" s="10">
        <f t="shared" si="135"/>
        <v>1.0351897238204262</v>
      </c>
      <c r="BP100" s="10"/>
      <c r="BQ100" s="10">
        <f t="shared" si="136"/>
        <v>2.9826419894143166E-2</v>
      </c>
      <c r="BR100" s="10">
        <f t="shared" si="137"/>
        <v>2.4218326469783377E-2</v>
      </c>
      <c r="BS100" s="10">
        <f t="shared" si="138"/>
        <v>3.2842157405620326E-2</v>
      </c>
      <c r="BT100" s="10">
        <f t="shared" si="139"/>
        <v>4.4542335953407203E-2</v>
      </c>
    </row>
    <row r="101" spans="1:72" s="21" customFormat="1" x14ac:dyDescent="0.25">
      <c r="A101" s="22"/>
      <c r="G101" s="22"/>
      <c r="M101" s="22"/>
      <c r="S101" s="22"/>
    </row>
    <row r="102" spans="1:72" s="21" customFormat="1" x14ac:dyDescent="0.25">
      <c r="A102" s="22"/>
      <c r="B102" s="23"/>
      <c r="C102" s="23"/>
      <c r="D102" s="23"/>
      <c r="E102" s="23"/>
      <c r="F102" s="23"/>
      <c r="G102" s="22"/>
      <c r="M102" s="22"/>
      <c r="S102" s="22"/>
    </row>
    <row r="103" spans="1:72" s="21" customFormat="1" x14ac:dyDescent="0.25">
      <c r="A103" s="22"/>
      <c r="B103" s="23"/>
      <c r="C103" s="23"/>
      <c r="D103" s="23"/>
      <c r="E103" s="23"/>
      <c r="F103" s="23"/>
      <c r="G103" s="22"/>
      <c r="M103" s="22"/>
      <c r="S103" s="22"/>
    </row>
    <row r="104" spans="1:72" s="21" customFormat="1" x14ac:dyDescent="0.25">
      <c r="A104" s="22"/>
      <c r="B104" s="23"/>
      <c r="C104" s="23"/>
      <c r="D104" s="23"/>
      <c r="E104" s="23"/>
      <c r="F104" s="23"/>
      <c r="G104" s="22"/>
      <c r="M104" s="22"/>
      <c r="S104" s="22"/>
    </row>
    <row r="105" spans="1:72" s="21" customFormat="1" x14ac:dyDescent="0.25">
      <c r="A105" s="22"/>
      <c r="B105" s="23"/>
      <c r="C105" s="23"/>
      <c r="D105" s="23"/>
      <c r="E105" s="23"/>
      <c r="F105" s="23"/>
      <c r="G105" s="22"/>
      <c r="M105" s="22"/>
      <c r="S105" s="22"/>
    </row>
    <row r="106" spans="1:72" s="21" customFormat="1" x14ac:dyDescent="0.25">
      <c r="A106" s="22"/>
      <c r="B106" s="23"/>
      <c r="C106" s="23"/>
      <c r="D106" s="23"/>
      <c r="E106" s="23"/>
      <c r="F106" s="23"/>
      <c r="G106" s="22"/>
      <c r="M106" s="22"/>
      <c r="S106" s="22"/>
    </row>
    <row r="107" spans="1:72" s="21" customFormat="1" x14ac:dyDescent="0.25">
      <c r="A107" s="22"/>
      <c r="B107" s="23"/>
      <c r="C107" s="23"/>
      <c r="D107" s="23"/>
      <c r="E107" s="23"/>
      <c r="F107" s="23"/>
      <c r="G107" s="22"/>
      <c r="M107" s="22"/>
      <c r="S107" s="22"/>
    </row>
    <row r="108" spans="1:72" s="21" customFormat="1" x14ac:dyDescent="0.25">
      <c r="A108" s="22"/>
      <c r="B108" s="23"/>
      <c r="C108" s="23"/>
      <c r="D108" s="23"/>
      <c r="E108" s="23"/>
      <c r="F108" s="23"/>
      <c r="G108" s="22"/>
      <c r="M108" s="22"/>
      <c r="S108" s="22"/>
    </row>
    <row r="109" spans="1:72" s="21" customFormat="1" x14ac:dyDescent="0.25">
      <c r="A109" s="22"/>
      <c r="B109" s="23"/>
      <c r="C109" s="23"/>
      <c r="D109" s="23"/>
      <c r="E109" s="23"/>
      <c r="F109" s="23"/>
      <c r="G109" s="22"/>
      <c r="M109" s="22"/>
      <c r="S109" s="22"/>
    </row>
    <row r="110" spans="1:72" s="21" customFormat="1" x14ac:dyDescent="0.25">
      <c r="A110" s="22"/>
      <c r="B110" s="23"/>
      <c r="C110" s="23"/>
      <c r="D110" s="23"/>
      <c r="E110" s="23"/>
      <c r="F110" s="23"/>
      <c r="G110" s="22"/>
      <c r="M110" s="22"/>
      <c r="S110" s="22"/>
    </row>
    <row r="111" spans="1:72" s="21" customFormat="1" x14ac:dyDescent="0.25">
      <c r="A111" s="22"/>
      <c r="B111" s="23"/>
      <c r="C111" s="23"/>
      <c r="D111" s="23"/>
      <c r="E111" s="23"/>
      <c r="F111" s="23"/>
      <c r="G111" s="22"/>
      <c r="M111" s="22"/>
      <c r="S111" s="22"/>
    </row>
    <row r="112" spans="1:72" s="21" customFormat="1" x14ac:dyDescent="0.25">
      <c r="A112" s="22"/>
      <c r="B112" s="23"/>
      <c r="C112" s="23"/>
      <c r="D112" s="23"/>
      <c r="E112" s="23"/>
      <c r="F112" s="23"/>
      <c r="G112" s="22"/>
      <c r="M112" s="22"/>
      <c r="S112" s="22"/>
    </row>
    <row r="113" spans="1:19" s="21" customFormat="1" x14ac:dyDescent="0.25">
      <c r="A113" s="22"/>
      <c r="B113" s="23"/>
      <c r="C113" s="23"/>
      <c r="D113" s="23"/>
      <c r="E113" s="23"/>
      <c r="F113" s="23"/>
      <c r="G113" s="22"/>
      <c r="M113" s="22"/>
      <c r="S113" s="22"/>
    </row>
    <row r="114" spans="1:19" s="21" customFormat="1" x14ac:dyDescent="0.25">
      <c r="A114" s="22"/>
      <c r="B114" s="23"/>
      <c r="C114" s="23"/>
      <c r="D114" s="23"/>
      <c r="E114" s="23"/>
      <c r="F114" s="23"/>
      <c r="G114" s="22"/>
      <c r="M114" s="22"/>
      <c r="S114" s="22"/>
    </row>
    <row r="115" spans="1:19" s="21" customFormat="1" x14ac:dyDescent="0.25">
      <c r="A115" s="22"/>
      <c r="B115" s="23"/>
      <c r="C115" s="23"/>
      <c r="D115" s="23"/>
      <c r="E115" s="23"/>
      <c r="F115" s="23"/>
      <c r="G115" s="22"/>
      <c r="M115" s="22"/>
      <c r="S115" s="22"/>
    </row>
    <row r="116" spans="1:19" s="21" customFormat="1" x14ac:dyDescent="0.25">
      <c r="A116" s="22"/>
      <c r="B116" s="23"/>
      <c r="C116" s="23"/>
      <c r="D116" s="23"/>
      <c r="E116" s="23"/>
      <c r="F116" s="23"/>
      <c r="G116" s="22"/>
      <c r="M116" s="22"/>
      <c r="S116" s="22"/>
    </row>
    <row r="117" spans="1:19" s="21" customFormat="1" x14ac:dyDescent="0.25">
      <c r="A117" s="22"/>
      <c r="B117" s="23"/>
      <c r="C117" s="23"/>
      <c r="D117" s="23"/>
      <c r="E117" s="23"/>
      <c r="F117" s="23"/>
      <c r="G117" s="22"/>
      <c r="M117" s="22"/>
      <c r="S117" s="22"/>
    </row>
    <row r="118" spans="1:19" s="21" customFormat="1" x14ac:dyDescent="0.25">
      <c r="A118" s="22"/>
      <c r="B118" s="23"/>
      <c r="C118" s="23"/>
      <c r="D118" s="23"/>
      <c r="E118" s="23"/>
      <c r="F118" s="23"/>
      <c r="G118" s="22"/>
      <c r="M118" s="22"/>
      <c r="S118" s="22"/>
    </row>
    <row r="119" spans="1:19" s="21" customFormat="1" x14ac:dyDescent="0.25">
      <c r="A119" s="22"/>
      <c r="B119" s="23"/>
      <c r="C119" s="23"/>
      <c r="D119" s="23"/>
      <c r="E119" s="23"/>
      <c r="F119" s="23"/>
      <c r="G119" s="22"/>
      <c r="M119" s="22"/>
      <c r="S119" s="22"/>
    </row>
    <row r="120" spans="1:19" s="21" customFormat="1" x14ac:dyDescent="0.25">
      <c r="A120" s="22"/>
      <c r="B120" s="23"/>
      <c r="C120" s="23"/>
      <c r="D120" s="23"/>
      <c r="E120" s="23"/>
      <c r="F120" s="23"/>
      <c r="G120" s="22"/>
      <c r="M120" s="22"/>
      <c r="S120" s="22"/>
    </row>
    <row r="121" spans="1:19" s="21" customFormat="1" x14ac:dyDescent="0.25">
      <c r="A121" s="22"/>
      <c r="B121" s="23"/>
      <c r="C121" s="23"/>
      <c r="D121" s="23"/>
      <c r="E121" s="23"/>
      <c r="F121" s="23"/>
      <c r="G121" s="22"/>
      <c r="M121" s="22"/>
      <c r="S121" s="22"/>
    </row>
    <row r="122" spans="1:19" s="21" customFormat="1" x14ac:dyDescent="0.25">
      <c r="A122" s="22"/>
      <c r="B122" s="23"/>
      <c r="C122" s="23"/>
      <c r="D122" s="23"/>
      <c r="E122" s="23"/>
      <c r="F122" s="23"/>
      <c r="G122" s="22"/>
      <c r="M122" s="22"/>
      <c r="S122" s="22"/>
    </row>
    <row r="123" spans="1:19" s="21" customFormat="1" x14ac:dyDescent="0.25">
      <c r="A123" s="22"/>
      <c r="B123" s="23"/>
      <c r="C123" s="23"/>
      <c r="D123" s="23"/>
      <c r="E123" s="23"/>
      <c r="F123" s="23"/>
      <c r="G123" s="22"/>
      <c r="M123" s="22"/>
      <c r="S123" s="22"/>
    </row>
    <row r="124" spans="1:19" s="21" customFormat="1" x14ac:dyDescent="0.25">
      <c r="A124" s="22"/>
      <c r="B124" s="23"/>
      <c r="C124" s="23"/>
      <c r="D124" s="23"/>
      <c r="E124" s="23"/>
      <c r="F124" s="23"/>
      <c r="G124" s="22"/>
      <c r="M124" s="22"/>
      <c r="S124" s="22"/>
    </row>
    <row r="125" spans="1:19" s="21" customFormat="1" x14ac:dyDescent="0.25">
      <c r="A125" s="22"/>
      <c r="B125" s="23"/>
      <c r="C125" s="23"/>
      <c r="D125" s="23"/>
      <c r="E125" s="23"/>
      <c r="F125" s="23"/>
      <c r="G125" s="22"/>
      <c r="M125" s="22"/>
      <c r="S125" s="22"/>
    </row>
    <row r="126" spans="1:19" s="21" customFormat="1" x14ac:dyDescent="0.25">
      <c r="A126" s="22"/>
      <c r="B126" s="23"/>
      <c r="C126" s="23"/>
      <c r="D126" s="23"/>
      <c r="E126" s="23"/>
      <c r="F126" s="23"/>
      <c r="G126" s="22"/>
      <c r="M126" s="22"/>
      <c r="S126" s="22"/>
    </row>
    <row r="127" spans="1:19" s="21" customFormat="1" x14ac:dyDescent="0.25">
      <c r="A127" s="22"/>
      <c r="B127" s="23"/>
      <c r="C127" s="23"/>
      <c r="D127" s="23"/>
      <c r="E127" s="23"/>
      <c r="F127" s="23"/>
      <c r="G127" s="22"/>
      <c r="M127" s="22"/>
      <c r="S127" s="22"/>
    </row>
    <row r="128" spans="1:19" s="21" customFormat="1" x14ac:dyDescent="0.25">
      <c r="A128" s="22"/>
      <c r="B128" s="23"/>
      <c r="C128" s="23"/>
      <c r="D128" s="23"/>
      <c r="E128" s="23"/>
      <c r="F128" s="23"/>
      <c r="G128" s="22"/>
      <c r="M128" s="22"/>
      <c r="S128" s="22"/>
    </row>
    <row r="129" spans="1:19" s="21" customFormat="1" x14ac:dyDescent="0.25">
      <c r="A129" s="22"/>
      <c r="B129" s="23"/>
      <c r="C129" s="23"/>
      <c r="D129" s="23"/>
      <c r="E129" s="23"/>
      <c r="F129" s="23"/>
      <c r="G129" s="22"/>
      <c r="M129" s="22"/>
      <c r="S129" s="22"/>
    </row>
    <row r="130" spans="1:19" s="21" customFormat="1" x14ac:dyDescent="0.25">
      <c r="A130" s="22"/>
      <c r="B130" s="23"/>
      <c r="C130" s="23"/>
      <c r="D130" s="23"/>
      <c r="E130" s="23"/>
      <c r="F130" s="23"/>
      <c r="G130" s="22"/>
      <c r="M130" s="22"/>
      <c r="S130" s="22"/>
    </row>
    <row r="131" spans="1:19" s="21" customFormat="1" x14ac:dyDescent="0.25">
      <c r="A131" s="22"/>
      <c r="B131" s="23"/>
      <c r="C131" s="23"/>
      <c r="D131" s="23"/>
      <c r="E131" s="23"/>
      <c r="F131" s="23"/>
      <c r="G131" s="22"/>
      <c r="M131" s="22"/>
      <c r="S131" s="22"/>
    </row>
    <row r="132" spans="1:19" s="21" customFormat="1" x14ac:dyDescent="0.25">
      <c r="A132" s="22"/>
      <c r="B132" s="23"/>
      <c r="C132" s="23"/>
      <c r="D132" s="23"/>
      <c r="E132" s="23"/>
      <c r="F132" s="23"/>
      <c r="G132" s="22"/>
      <c r="M132" s="22"/>
      <c r="S132" s="22"/>
    </row>
    <row r="133" spans="1:19" s="21" customFormat="1" x14ac:dyDescent="0.25">
      <c r="A133" s="22"/>
      <c r="B133" s="23"/>
      <c r="C133" s="23"/>
      <c r="D133" s="23"/>
      <c r="E133" s="23"/>
      <c r="F133" s="23"/>
      <c r="G133" s="22"/>
      <c r="M133" s="22"/>
      <c r="S133" s="22"/>
    </row>
    <row r="134" spans="1:19" s="21" customFormat="1" x14ac:dyDescent="0.25">
      <c r="A134" s="22"/>
      <c r="B134" s="23"/>
      <c r="C134" s="23"/>
      <c r="D134" s="23"/>
      <c r="E134" s="23"/>
      <c r="F134" s="23"/>
      <c r="G134" s="22"/>
      <c r="M134" s="22"/>
      <c r="S134" s="22"/>
    </row>
    <row r="135" spans="1:19" s="21" customFormat="1" x14ac:dyDescent="0.25">
      <c r="A135" s="22"/>
      <c r="B135" s="23"/>
      <c r="C135" s="23"/>
      <c r="D135" s="23"/>
      <c r="E135" s="23"/>
      <c r="F135" s="23"/>
      <c r="G135" s="22"/>
      <c r="M135" s="22"/>
      <c r="S135" s="22"/>
    </row>
    <row r="136" spans="1:19" s="21" customFormat="1" x14ac:dyDescent="0.25">
      <c r="A136" s="22"/>
      <c r="B136" s="23"/>
      <c r="C136" s="23"/>
      <c r="D136" s="23"/>
      <c r="E136" s="23"/>
      <c r="F136" s="23"/>
      <c r="G136" s="22"/>
      <c r="M136" s="22"/>
      <c r="S136" s="22"/>
    </row>
    <row r="137" spans="1:19" s="21" customFormat="1" x14ac:dyDescent="0.25">
      <c r="A137" s="22"/>
      <c r="B137" s="23"/>
      <c r="C137" s="23"/>
      <c r="D137" s="23"/>
      <c r="E137" s="23"/>
      <c r="F137" s="23"/>
      <c r="G137" s="22"/>
      <c r="M137" s="22"/>
      <c r="S137" s="22"/>
    </row>
    <row r="138" spans="1:19" s="21" customFormat="1" x14ac:dyDescent="0.25">
      <c r="A138" s="22"/>
      <c r="B138" s="23"/>
      <c r="C138" s="23"/>
      <c r="D138" s="23"/>
      <c r="E138" s="23"/>
      <c r="F138" s="23"/>
      <c r="G138" s="22"/>
      <c r="M138" s="22"/>
      <c r="S138" s="22"/>
    </row>
    <row r="139" spans="1:19" s="21" customFormat="1" x14ac:dyDescent="0.25">
      <c r="A139" s="22"/>
      <c r="B139" s="23"/>
      <c r="C139" s="23"/>
      <c r="D139" s="23"/>
      <c r="E139" s="23"/>
      <c r="F139" s="23"/>
      <c r="G139" s="22"/>
      <c r="M139" s="22"/>
      <c r="S139" s="22"/>
    </row>
    <row r="140" spans="1:19" s="21" customFormat="1" x14ac:dyDescent="0.25">
      <c r="A140" s="22"/>
      <c r="B140" s="23"/>
      <c r="C140" s="23"/>
      <c r="D140" s="23"/>
      <c r="E140" s="23"/>
      <c r="F140" s="23"/>
      <c r="G140" s="22"/>
      <c r="M140" s="22"/>
      <c r="S140" s="22"/>
    </row>
    <row r="141" spans="1:19" s="21" customFormat="1" x14ac:dyDescent="0.25">
      <c r="A141" s="22"/>
      <c r="B141" s="23"/>
      <c r="C141" s="23"/>
      <c r="D141" s="23"/>
      <c r="E141" s="23"/>
      <c r="F141" s="23"/>
      <c r="G141" s="22"/>
      <c r="M141" s="22"/>
      <c r="S141" s="22"/>
    </row>
    <row r="142" spans="1:19" s="21" customFormat="1" x14ac:dyDescent="0.25">
      <c r="A142" s="22"/>
      <c r="B142" s="23"/>
      <c r="C142" s="23"/>
      <c r="D142" s="23"/>
      <c r="E142" s="23"/>
      <c r="F142" s="23"/>
      <c r="G142" s="22"/>
      <c r="M142" s="22"/>
      <c r="S142" s="22"/>
    </row>
    <row r="143" spans="1:19" s="21" customFormat="1" x14ac:dyDescent="0.25">
      <c r="A143" s="22"/>
      <c r="B143" s="23"/>
      <c r="C143" s="23"/>
      <c r="D143" s="23"/>
      <c r="E143" s="23"/>
      <c r="F143" s="23"/>
      <c r="G143" s="22"/>
      <c r="M143" s="22"/>
      <c r="S143" s="22"/>
    </row>
    <row r="144" spans="1:19" s="21" customFormat="1" x14ac:dyDescent="0.25">
      <c r="A144" s="22"/>
      <c r="B144" s="23"/>
      <c r="C144" s="23"/>
      <c r="D144" s="23"/>
      <c r="E144" s="23"/>
      <c r="F144" s="23"/>
      <c r="G144" s="22"/>
      <c r="M144" s="22"/>
      <c r="S144" s="22"/>
    </row>
    <row r="145" spans="1:19" s="21" customFormat="1" x14ac:dyDescent="0.25">
      <c r="A145" s="22"/>
      <c r="B145" s="23"/>
      <c r="C145" s="23"/>
      <c r="D145" s="23"/>
      <c r="E145" s="23"/>
      <c r="F145" s="23"/>
      <c r="G145" s="22"/>
      <c r="M145" s="22"/>
      <c r="S145" s="22"/>
    </row>
    <row r="146" spans="1:19" s="21" customFormat="1" x14ac:dyDescent="0.25">
      <c r="A146" s="22"/>
      <c r="B146" s="23"/>
      <c r="C146" s="23"/>
      <c r="D146" s="23"/>
      <c r="E146" s="23"/>
      <c r="F146" s="23"/>
      <c r="G146" s="22"/>
      <c r="M146" s="22"/>
      <c r="S146" s="22"/>
    </row>
    <row r="147" spans="1:19" s="21" customFormat="1" x14ac:dyDescent="0.25">
      <c r="A147" s="22"/>
      <c r="B147" s="23"/>
      <c r="C147" s="23"/>
      <c r="D147" s="23"/>
      <c r="E147" s="23"/>
      <c r="F147" s="23"/>
      <c r="G147" s="22"/>
      <c r="M147" s="22"/>
      <c r="S147" s="22"/>
    </row>
    <row r="148" spans="1:19" s="21" customFormat="1" x14ac:dyDescent="0.25">
      <c r="A148" s="22"/>
      <c r="B148" s="23"/>
      <c r="C148" s="23"/>
      <c r="D148" s="23"/>
      <c r="E148" s="23"/>
      <c r="F148" s="23"/>
      <c r="G148" s="22"/>
      <c r="M148" s="22"/>
      <c r="S148" s="22"/>
    </row>
    <row r="149" spans="1:19" s="21" customFormat="1" x14ac:dyDescent="0.25">
      <c r="A149" s="22"/>
      <c r="B149" s="23"/>
      <c r="C149" s="23"/>
      <c r="D149" s="23"/>
      <c r="E149" s="23"/>
      <c r="F149" s="23"/>
      <c r="G149" s="22"/>
      <c r="M149" s="22"/>
      <c r="S149" s="22"/>
    </row>
    <row r="150" spans="1:19" s="21" customFormat="1" x14ac:dyDescent="0.25">
      <c r="A150" s="22"/>
      <c r="B150" s="23"/>
      <c r="C150" s="23"/>
      <c r="D150" s="23"/>
      <c r="E150" s="23"/>
      <c r="F150" s="23"/>
      <c r="G150" s="22"/>
      <c r="M150" s="22"/>
      <c r="S150" s="22"/>
    </row>
    <row r="151" spans="1:19" s="21" customFormat="1" x14ac:dyDescent="0.25">
      <c r="A151" s="22"/>
      <c r="B151" s="23"/>
      <c r="C151" s="23"/>
      <c r="D151" s="23"/>
      <c r="E151" s="23"/>
      <c r="F151" s="23"/>
      <c r="G151" s="22"/>
      <c r="M151" s="22"/>
      <c r="S151" s="22"/>
    </row>
    <row r="152" spans="1:19" s="21" customFormat="1" x14ac:dyDescent="0.25">
      <c r="A152" s="22"/>
      <c r="B152" s="23"/>
      <c r="C152" s="23"/>
      <c r="D152" s="23"/>
      <c r="E152" s="23"/>
      <c r="F152" s="23"/>
      <c r="G152" s="22"/>
      <c r="M152" s="22"/>
      <c r="S152" s="22"/>
    </row>
    <row r="153" spans="1:19" s="21" customFormat="1" x14ac:dyDescent="0.25">
      <c r="A153" s="22"/>
      <c r="B153" s="23"/>
      <c r="C153" s="23"/>
      <c r="D153" s="23"/>
      <c r="E153" s="23"/>
      <c r="F153" s="23"/>
      <c r="G153" s="22"/>
      <c r="M153" s="22"/>
      <c r="S153" s="22"/>
    </row>
    <row r="154" spans="1:19" s="21" customFormat="1" x14ac:dyDescent="0.25">
      <c r="A154" s="22"/>
      <c r="B154" s="23"/>
      <c r="C154" s="23"/>
      <c r="D154" s="23"/>
      <c r="E154" s="23"/>
      <c r="F154" s="23"/>
      <c r="G154" s="22"/>
      <c r="M154" s="22"/>
      <c r="S154" s="22"/>
    </row>
    <row r="155" spans="1:19" s="21" customFormat="1" x14ac:dyDescent="0.25">
      <c r="A155" s="22"/>
      <c r="B155" s="23"/>
      <c r="C155" s="23"/>
      <c r="D155" s="23"/>
      <c r="E155" s="23"/>
      <c r="F155" s="23"/>
      <c r="G155" s="22"/>
      <c r="M155" s="22"/>
      <c r="S155" s="22"/>
    </row>
    <row r="156" spans="1:19" s="21" customFormat="1" x14ac:dyDescent="0.25">
      <c r="A156" s="22"/>
      <c r="B156" s="23"/>
      <c r="C156" s="23"/>
      <c r="D156" s="23"/>
      <c r="E156" s="23"/>
      <c r="F156" s="23"/>
      <c r="G156" s="22"/>
      <c r="M156" s="22"/>
      <c r="S156" s="22"/>
    </row>
    <row r="157" spans="1:19" s="21" customFormat="1" x14ac:dyDescent="0.25">
      <c r="A157" s="22"/>
      <c r="B157" s="23"/>
      <c r="C157" s="23"/>
      <c r="D157" s="23"/>
      <c r="E157" s="23"/>
      <c r="F157" s="23"/>
      <c r="G157" s="22"/>
      <c r="M157" s="22"/>
      <c r="S157" s="22"/>
    </row>
    <row r="158" spans="1:19" s="21" customFormat="1" x14ac:dyDescent="0.25">
      <c r="A158" s="22"/>
      <c r="B158" s="23"/>
      <c r="C158" s="23"/>
      <c r="D158" s="23"/>
      <c r="E158" s="23"/>
      <c r="F158" s="23"/>
      <c r="G158" s="22"/>
      <c r="M158" s="22"/>
      <c r="S158" s="22"/>
    </row>
    <row r="159" spans="1:19" s="21" customFormat="1" x14ac:dyDescent="0.25">
      <c r="A159" s="22"/>
      <c r="B159" s="23"/>
      <c r="C159" s="23"/>
      <c r="D159" s="23"/>
      <c r="E159" s="23"/>
      <c r="F159" s="23"/>
      <c r="G159" s="22"/>
      <c r="M159" s="22"/>
      <c r="S159" s="22"/>
    </row>
    <row r="160" spans="1:19" s="21" customFormat="1" x14ac:dyDescent="0.25">
      <c r="A160" s="22"/>
      <c r="B160" s="23"/>
      <c r="C160" s="23"/>
      <c r="D160" s="23"/>
      <c r="E160" s="23"/>
      <c r="F160" s="23"/>
      <c r="G160" s="22"/>
      <c r="M160" s="22"/>
      <c r="S160" s="22"/>
    </row>
    <row r="161" spans="1:19" s="21" customFormat="1" x14ac:dyDescent="0.25">
      <c r="A161" s="22"/>
      <c r="B161" s="23"/>
      <c r="C161" s="23"/>
      <c r="D161" s="23"/>
      <c r="E161" s="23"/>
      <c r="F161" s="23"/>
      <c r="G161" s="22"/>
      <c r="M161" s="22"/>
      <c r="S161" s="22"/>
    </row>
    <row r="162" spans="1:19" s="21" customFormat="1" x14ac:dyDescent="0.25">
      <c r="A162" s="22"/>
      <c r="B162" s="23"/>
      <c r="C162" s="23"/>
      <c r="D162" s="23"/>
      <c r="E162" s="23"/>
      <c r="F162" s="23"/>
      <c r="G162" s="22"/>
      <c r="M162" s="22"/>
      <c r="S162" s="22"/>
    </row>
    <row r="163" spans="1:19" s="21" customFormat="1" x14ac:dyDescent="0.25">
      <c r="A163" s="22"/>
      <c r="B163" s="23"/>
      <c r="C163" s="23"/>
      <c r="D163" s="23"/>
      <c r="E163" s="23"/>
      <c r="F163" s="23"/>
      <c r="G163" s="22"/>
      <c r="M163" s="22"/>
      <c r="S163" s="22"/>
    </row>
    <row r="164" spans="1:19" s="21" customFormat="1" x14ac:dyDescent="0.25">
      <c r="A164" s="22"/>
      <c r="B164" s="23"/>
      <c r="C164" s="23"/>
      <c r="D164" s="23"/>
      <c r="E164" s="23"/>
      <c r="F164" s="23"/>
      <c r="G164" s="22"/>
      <c r="M164" s="22"/>
      <c r="S164" s="22"/>
    </row>
    <row r="165" spans="1:19" s="21" customFormat="1" x14ac:dyDescent="0.25">
      <c r="A165" s="22"/>
      <c r="B165" s="23"/>
      <c r="C165" s="23"/>
      <c r="D165" s="23"/>
      <c r="E165" s="23"/>
      <c r="F165" s="23"/>
      <c r="G165" s="22"/>
      <c r="M165" s="22"/>
      <c r="S165" s="22"/>
    </row>
    <row r="166" spans="1:19" s="21" customFormat="1" x14ac:dyDescent="0.25">
      <c r="A166" s="22"/>
      <c r="B166" s="23"/>
      <c r="C166" s="23"/>
      <c r="D166" s="23"/>
      <c r="E166" s="23"/>
      <c r="F166" s="23"/>
      <c r="G166" s="22"/>
      <c r="M166" s="22"/>
      <c r="S166" s="22"/>
    </row>
    <row r="167" spans="1:19" s="21" customFormat="1" x14ac:dyDescent="0.25">
      <c r="A167" s="22"/>
      <c r="B167" s="23"/>
      <c r="C167" s="23"/>
      <c r="D167" s="23"/>
      <c r="E167" s="23"/>
      <c r="F167" s="23"/>
      <c r="G167" s="22"/>
      <c r="M167" s="22"/>
      <c r="S167" s="22"/>
    </row>
    <row r="168" spans="1:19" s="21" customFormat="1" x14ac:dyDescent="0.25">
      <c r="A168" s="22"/>
      <c r="B168" s="23"/>
      <c r="C168" s="23"/>
      <c r="D168" s="23"/>
      <c r="E168" s="23"/>
      <c r="F168" s="23"/>
      <c r="G168" s="22"/>
      <c r="M168" s="22"/>
      <c r="S168" s="22"/>
    </row>
    <row r="169" spans="1:19" s="21" customFormat="1" x14ac:dyDescent="0.25">
      <c r="A169" s="22"/>
      <c r="B169" s="23"/>
      <c r="C169" s="23"/>
      <c r="D169" s="23"/>
      <c r="E169" s="23"/>
      <c r="F169" s="23"/>
      <c r="G169" s="22"/>
      <c r="M169" s="22"/>
      <c r="S169" s="22"/>
    </row>
    <row r="170" spans="1:19" s="21" customFormat="1" x14ac:dyDescent="0.25">
      <c r="A170" s="22"/>
      <c r="B170" s="23"/>
      <c r="C170" s="23"/>
      <c r="D170" s="23"/>
      <c r="E170" s="23"/>
      <c r="F170" s="23"/>
      <c r="G170" s="22"/>
      <c r="M170" s="22"/>
      <c r="S170" s="22"/>
    </row>
    <row r="171" spans="1:19" s="21" customFormat="1" x14ac:dyDescent="0.25">
      <c r="A171" s="22"/>
      <c r="B171" s="23"/>
      <c r="C171" s="23"/>
      <c r="D171" s="23"/>
      <c r="E171" s="23"/>
      <c r="F171" s="23"/>
      <c r="G171" s="22"/>
      <c r="M171" s="22"/>
      <c r="S171" s="22"/>
    </row>
    <row r="172" spans="1:19" s="21" customFormat="1" x14ac:dyDescent="0.25">
      <c r="A172" s="22"/>
      <c r="B172" s="23"/>
      <c r="C172" s="23"/>
      <c r="D172" s="23"/>
      <c r="E172" s="23"/>
      <c r="F172" s="23"/>
      <c r="G172" s="22"/>
      <c r="M172" s="22"/>
      <c r="S172" s="22"/>
    </row>
    <row r="173" spans="1:19" s="21" customFormat="1" x14ac:dyDescent="0.25">
      <c r="A173" s="22"/>
      <c r="B173" s="23"/>
      <c r="C173" s="23"/>
      <c r="D173" s="23"/>
      <c r="E173" s="23"/>
      <c r="F173" s="23"/>
      <c r="G173" s="22"/>
      <c r="M173" s="22"/>
      <c r="S173" s="22"/>
    </row>
    <row r="174" spans="1:19" s="21" customFormat="1" x14ac:dyDescent="0.25">
      <c r="A174" s="22"/>
      <c r="B174" s="23"/>
      <c r="C174" s="23"/>
      <c r="D174" s="23"/>
      <c r="E174" s="23"/>
      <c r="F174" s="23"/>
      <c r="G174" s="22"/>
      <c r="M174" s="22"/>
      <c r="S174" s="22"/>
    </row>
    <row r="175" spans="1:19" s="21" customFormat="1" x14ac:dyDescent="0.25">
      <c r="A175" s="22"/>
      <c r="B175" s="23"/>
      <c r="C175" s="23"/>
      <c r="D175" s="23"/>
      <c r="E175" s="23"/>
      <c r="F175" s="23"/>
      <c r="G175" s="22"/>
      <c r="M175" s="22"/>
      <c r="S175" s="22"/>
    </row>
    <row r="176" spans="1:19" s="21" customFormat="1" x14ac:dyDescent="0.25">
      <c r="A176" s="22"/>
      <c r="B176" s="23"/>
      <c r="C176" s="23"/>
      <c r="D176" s="23"/>
      <c r="E176" s="23"/>
      <c r="F176" s="23"/>
      <c r="G176" s="22"/>
      <c r="M176" s="22"/>
      <c r="S176" s="22"/>
    </row>
    <row r="177" spans="1:19" s="21" customFormat="1" x14ac:dyDescent="0.25">
      <c r="A177" s="22"/>
      <c r="B177" s="23"/>
      <c r="C177" s="23"/>
      <c r="D177" s="23"/>
      <c r="E177" s="23"/>
      <c r="F177" s="23"/>
      <c r="G177" s="22"/>
      <c r="M177" s="22"/>
      <c r="S177" s="22"/>
    </row>
    <row r="178" spans="1:19" s="21" customFormat="1" x14ac:dyDescent="0.25">
      <c r="A178" s="22"/>
      <c r="B178" s="23"/>
      <c r="C178" s="23"/>
      <c r="D178" s="23"/>
      <c r="E178" s="23"/>
      <c r="F178" s="23"/>
      <c r="G178" s="22"/>
      <c r="M178" s="22"/>
      <c r="S178" s="22"/>
    </row>
    <row r="179" spans="1:19" s="21" customFormat="1" x14ac:dyDescent="0.25">
      <c r="A179" s="22"/>
      <c r="B179" s="23"/>
      <c r="C179" s="23"/>
      <c r="D179" s="23"/>
      <c r="E179" s="23"/>
      <c r="F179" s="23"/>
      <c r="G179" s="22"/>
      <c r="M179" s="22"/>
      <c r="S179" s="22"/>
    </row>
    <row r="180" spans="1:19" s="21" customFormat="1" x14ac:dyDescent="0.25">
      <c r="A180" s="22"/>
      <c r="B180" s="23"/>
      <c r="C180" s="23"/>
      <c r="D180" s="23"/>
      <c r="E180" s="23"/>
      <c r="F180" s="23"/>
      <c r="G180" s="22"/>
      <c r="M180" s="22"/>
      <c r="S180" s="22"/>
    </row>
    <row r="181" spans="1:19" s="21" customFormat="1" x14ac:dyDescent="0.25">
      <c r="A181" s="22"/>
      <c r="B181" s="23"/>
      <c r="C181" s="23"/>
      <c r="D181" s="23"/>
      <c r="E181" s="23"/>
      <c r="F181" s="23"/>
      <c r="G181" s="22"/>
      <c r="M181" s="22"/>
      <c r="S181" s="22"/>
    </row>
    <row r="182" spans="1:19" s="21" customFormat="1" x14ac:dyDescent="0.25">
      <c r="A182" s="22"/>
      <c r="B182" s="23"/>
      <c r="C182" s="23"/>
      <c r="D182" s="23"/>
      <c r="E182" s="23"/>
      <c r="F182" s="23"/>
      <c r="G182" s="22"/>
      <c r="M182" s="22"/>
      <c r="S182" s="22"/>
    </row>
    <row r="183" spans="1:19" s="21" customFormat="1" x14ac:dyDescent="0.25">
      <c r="A183" s="22"/>
      <c r="B183" s="23"/>
      <c r="C183" s="23"/>
      <c r="D183" s="23"/>
      <c r="E183" s="23"/>
      <c r="F183" s="23"/>
      <c r="G183" s="22"/>
      <c r="M183" s="22"/>
      <c r="S183" s="22"/>
    </row>
    <row r="184" spans="1:19" s="21" customFormat="1" x14ac:dyDescent="0.25">
      <c r="A184" s="22"/>
      <c r="B184" s="23"/>
      <c r="C184" s="23"/>
      <c r="D184" s="23"/>
      <c r="E184" s="23"/>
      <c r="F184" s="23"/>
      <c r="G184" s="22"/>
      <c r="M184" s="22"/>
      <c r="S184" s="22"/>
    </row>
    <row r="185" spans="1:19" s="21" customFormat="1" x14ac:dyDescent="0.25">
      <c r="A185" s="22"/>
      <c r="B185" s="23"/>
      <c r="C185" s="23"/>
      <c r="D185" s="23"/>
      <c r="E185" s="23"/>
      <c r="F185" s="23"/>
      <c r="G185" s="22"/>
      <c r="M185" s="22"/>
      <c r="S185" s="22"/>
    </row>
    <row r="186" spans="1:19" s="21" customFormat="1" x14ac:dyDescent="0.25">
      <c r="A186" s="22"/>
      <c r="B186" s="23"/>
      <c r="C186" s="23"/>
      <c r="D186" s="23"/>
      <c r="E186" s="23"/>
      <c r="F186" s="23"/>
      <c r="G186" s="22"/>
      <c r="M186" s="22"/>
      <c r="S186" s="22"/>
    </row>
    <row r="187" spans="1:19" s="21" customFormat="1" x14ac:dyDescent="0.25">
      <c r="A187" s="22"/>
      <c r="B187" s="23"/>
      <c r="C187" s="23"/>
      <c r="D187" s="23"/>
      <c r="E187" s="23"/>
      <c r="F187" s="23"/>
      <c r="G187" s="22"/>
      <c r="M187" s="22"/>
      <c r="S187" s="22"/>
    </row>
    <row r="188" spans="1:19" s="21" customFormat="1" x14ac:dyDescent="0.25">
      <c r="A188" s="22"/>
      <c r="B188" s="23"/>
      <c r="C188" s="23"/>
      <c r="D188" s="23"/>
      <c r="E188" s="23"/>
      <c r="F188" s="23"/>
      <c r="G188" s="22"/>
      <c r="M188" s="22"/>
      <c r="S188" s="22"/>
    </row>
    <row r="189" spans="1:19" s="21" customFormat="1" x14ac:dyDescent="0.25">
      <c r="A189" s="22"/>
      <c r="B189" s="23"/>
      <c r="C189" s="23"/>
      <c r="D189" s="23"/>
      <c r="E189" s="23"/>
      <c r="F189" s="23"/>
      <c r="G189" s="22"/>
      <c r="M189" s="22"/>
      <c r="S189" s="22"/>
    </row>
    <row r="190" spans="1:19" s="21" customFormat="1" x14ac:dyDescent="0.25">
      <c r="A190" s="22"/>
      <c r="B190" s="23"/>
      <c r="C190" s="23"/>
      <c r="D190" s="23"/>
      <c r="E190" s="23"/>
      <c r="F190" s="23"/>
      <c r="G190" s="22"/>
      <c r="M190" s="22"/>
      <c r="S190" s="22"/>
    </row>
    <row r="191" spans="1:19" s="21" customFormat="1" x14ac:dyDescent="0.25">
      <c r="A191" s="22"/>
      <c r="B191" s="23"/>
      <c r="C191" s="23"/>
      <c r="D191" s="23"/>
      <c r="E191" s="23"/>
      <c r="F191" s="23"/>
      <c r="G191" s="22"/>
      <c r="M191" s="22"/>
      <c r="S191" s="22"/>
    </row>
    <row r="192" spans="1:19" s="21" customFormat="1" x14ac:dyDescent="0.25">
      <c r="A192" s="22"/>
      <c r="B192" s="23"/>
      <c r="C192" s="23"/>
      <c r="D192" s="23"/>
      <c r="E192" s="23"/>
      <c r="F192" s="23"/>
      <c r="G192" s="22"/>
      <c r="M192" s="22"/>
      <c r="S192" s="22"/>
    </row>
    <row r="193" spans="1:19" s="21" customFormat="1" x14ac:dyDescent="0.25">
      <c r="A193" s="22"/>
      <c r="B193" s="23"/>
      <c r="C193" s="23"/>
      <c r="D193" s="23"/>
      <c r="E193" s="23"/>
      <c r="F193" s="23"/>
      <c r="G193" s="22"/>
      <c r="M193" s="22"/>
      <c r="S193" s="22"/>
    </row>
    <row r="194" spans="1:19" s="21" customFormat="1" x14ac:dyDescent="0.25">
      <c r="A194" s="22"/>
      <c r="B194" s="23"/>
      <c r="C194" s="23"/>
      <c r="D194" s="23"/>
      <c r="E194" s="23"/>
      <c r="F194" s="23"/>
      <c r="G194" s="22"/>
      <c r="M194" s="22"/>
      <c r="S194" s="22"/>
    </row>
    <row r="195" spans="1:19" s="21" customFormat="1" x14ac:dyDescent="0.25">
      <c r="A195" s="22"/>
      <c r="B195" s="23"/>
      <c r="C195" s="23"/>
      <c r="D195" s="23"/>
      <c r="E195" s="23"/>
      <c r="F195" s="23"/>
      <c r="G195" s="22"/>
      <c r="M195" s="22"/>
      <c r="S195" s="22"/>
    </row>
    <row r="196" spans="1:19" s="21" customFormat="1" x14ac:dyDescent="0.25">
      <c r="A196" s="22"/>
      <c r="B196" s="23"/>
      <c r="C196" s="23"/>
      <c r="D196" s="23"/>
      <c r="E196" s="23"/>
      <c r="F196" s="23"/>
      <c r="G196" s="22"/>
      <c r="M196" s="22"/>
      <c r="S196" s="22"/>
    </row>
    <row r="197" spans="1:19" s="21" customFormat="1" x14ac:dyDescent="0.25">
      <c r="A197" s="22"/>
      <c r="B197" s="24"/>
      <c r="C197" s="24"/>
      <c r="D197" s="24"/>
      <c r="E197" s="24"/>
      <c r="F197" s="24"/>
      <c r="G197" s="22"/>
      <c r="M197" s="22"/>
      <c r="S197" s="22"/>
    </row>
    <row r="198" spans="1:19" s="21" customFormat="1" x14ac:dyDescent="0.25">
      <c r="A198" s="22"/>
      <c r="B198" s="24"/>
      <c r="C198" s="24"/>
      <c r="D198" s="24"/>
      <c r="E198" s="24"/>
      <c r="F198" s="24"/>
      <c r="G198" s="22"/>
      <c r="M198" s="22"/>
      <c r="S198" s="22"/>
    </row>
    <row r="199" spans="1:19" s="21" customFormat="1" x14ac:dyDescent="0.25">
      <c r="A199" s="22"/>
      <c r="B199" s="24"/>
      <c r="C199" s="24"/>
      <c r="D199" s="24"/>
      <c r="E199" s="24"/>
      <c r="F199" s="24"/>
      <c r="G199" s="22"/>
      <c r="M199" s="22"/>
      <c r="S199" s="22"/>
    </row>
    <row r="200" spans="1:19" s="21" customFormat="1" x14ac:dyDescent="0.25">
      <c r="A200" s="22"/>
      <c r="B200" s="24"/>
      <c r="C200" s="24"/>
      <c r="D200" s="24"/>
      <c r="E200" s="24"/>
      <c r="F200" s="24"/>
      <c r="G200" s="22"/>
      <c r="M200" s="22"/>
      <c r="S200" s="22"/>
    </row>
    <row r="201" spans="1:19" s="21" customFormat="1" x14ac:dyDescent="0.25">
      <c r="A201" s="22"/>
      <c r="B201" s="24"/>
      <c r="C201" s="24"/>
      <c r="D201" s="24"/>
      <c r="E201" s="24"/>
      <c r="F201" s="24"/>
      <c r="G201" s="22"/>
      <c r="M201" s="22"/>
      <c r="S201" s="22"/>
    </row>
    <row r="202" spans="1:19" s="21" customFormat="1" x14ac:dyDescent="0.25">
      <c r="A202" s="22"/>
      <c r="B202" s="24"/>
      <c r="C202" s="24"/>
      <c r="D202" s="24"/>
      <c r="E202" s="24"/>
      <c r="F202" s="24"/>
      <c r="G202" s="22"/>
      <c r="M202" s="22"/>
      <c r="S202" s="22"/>
    </row>
    <row r="203" spans="1:19" s="21" customFormat="1" x14ac:dyDescent="0.25">
      <c r="A203" s="22"/>
      <c r="B203" s="24"/>
      <c r="C203" s="24"/>
      <c r="D203" s="24"/>
      <c r="E203" s="24"/>
      <c r="F203" s="24"/>
      <c r="G203" s="22"/>
      <c r="M203" s="22"/>
      <c r="S203" s="22"/>
    </row>
    <row r="204" spans="1:19" s="21" customFormat="1" x14ac:dyDescent="0.25">
      <c r="A204" s="22"/>
      <c r="B204" s="24"/>
      <c r="C204" s="24"/>
      <c r="D204" s="24"/>
      <c r="E204" s="24"/>
      <c r="F204" s="24"/>
      <c r="G204" s="22"/>
      <c r="M204" s="22"/>
      <c r="S204" s="22"/>
    </row>
    <row r="205" spans="1:19" s="21" customFormat="1" x14ac:dyDescent="0.25">
      <c r="A205" s="22"/>
      <c r="B205" s="24"/>
      <c r="C205" s="24"/>
      <c r="D205" s="24"/>
      <c r="E205" s="24"/>
      <c r="F205" s="24"/>
      <c r="G205" s="22"/>
      <c r="M205" s="22"/>
      <c r="S205" s="22"/>
    </row>
    <row r="206" spans="1:19" s="21" customFormat="1" x14ac:dyDescent="0.25">
      <c r="A206" s="22"/>
      <c r="B206" s="24"/>
      <c r="C206" s="24"/>
      <c r="D206" s="24"/>
      <c r="E206" s="24"/>
      <c r="F206" s="24"/>
      <c r="G206" s="22"/>
      <c r="M206" s="22"/>
      <c r="S206" s="22"/>
    </row>
    <row r="207" spans="1:19" s="21" customFormat="1" x14ac:dyDescent="0.25">
      <c r="A207" s="22"/>
      <c r="B207" s="24"/>
      <c r="C207" s="24"/>
      <c r="D207" s="24"/>
      <c r="E207" s="24"/>
      <c r="F207" s="24"/>
      <c r="G207" s="22"/>
      <c r="M207" s="22"/>
      <c r="S207" s="22"/>
    </row>
    <row r="208" spans="1:19" s="21" customFormat="1" x14ac:dyDescent="0.25">
      <c r="A208" s="22"/>
      <c r="B208" s="24"/>
      <c r="C208" s="24"/>
      <c r="D208" s="24"/>
      <c r="E208" s="24"/>
      <c r="F208" s="24"/>
      <c r="G208" s="22"/>
      <c r="M208" s="22"/>
      <c r="S208" s="22"/>
    </row>
    <row r="209" spans="1:19" s="21" customFormat="1" x14ac:dyDescent="0.25">
      <c r="A209" s="22"/>
      <c r="B209" s="24"/>
      <c r="C209" s="24"/>
      <c r="D209" s="24"/>
      <c r="E209" s="24"/>
      <c r="F209" s="24"/>
      <c r="G209" s="22"/>
      <c r="M209" s="22"/>
      <c r="S209" s="22"/>
    </row>
    <row r="210" spans="1:19" s="21" customFormat="1" x14ac:dyDescent="0.25">
      <c r="A210" s="22"/>
      <c r="B210" s="24"/>
      <c r="C210" s="24"/>
      <c r="D210" s="24"/>
      <c r="E210" s="24"/>
      <c r="F210" s="24"/>
      <c r="G210" s="22"/>
      <c r="M210" s="22"/>
      <c r="S210" s="22"/>
    </row>
    <row r="211" spans="1:19" s="21" customFormat="1" x14ac:dyDescent="0.25">
      <c r="A211" s="22"/>
      <c r="B211" s="24"/>
      <c r="C211" s="24"/>
      <c r="D211" s="24"/>
      <c r="E211" s="24"/>
      <c r="F211" s="24"/>
      <c r="G211" s="22"/>
      <c r="M211" s="22"/>
      <c r="S211" s="22"/>
    </row>
    <row r="212" spans="1:19" s="21" customFormat="1" x14ac:dyDescent="0.25">
      <c r="A212" s="22"/>
      <c r="B212" s="24"/>
      <c r="C212" s="24"/>
      <c r="D212" s="24"/>
      <c r="E212" s="24"/>
      <c r="F212" s="24"/>
      <c r="G212" s="22"/>
      <c r="M212" s="22"/>
      <c r="S212" s="22"/>
    </row>
    <row r="213" spans="1:19" s="21" customFormat="1" x14ac:dyDescent="0.25">
      <c r="A213" s="22"/>
      <c r="B213" s="24"/>
      <c r="C213" s="24"/>
      <c r="D213" s="24"/>
      <c r="E213" s="24"/>
      <c r="F213" s="24"/>
      <c r="G213" s="22"/>
      <c r="M213" s="22"/>
      <c r="S213" s="22"/>
    </row>
    <row r="214" spans="1:19" s="21" customFormat="1" x14ac:dyDescent="0.25">
      <c r="A214" s="22"/>
      <c r="B214" s="24"/>
      <c r="C214" s="24"/>
      <c r="D214" s="24"/>
      <c r="E214" s="24"/>
      <c r="F214" s="24"/>
      <c r="G214" s="22"/>
      <c r="M214" s="22"/>
      <c r="S214" s="22"/>
    </row>
    <row r="215" spans="1:19" s="21" customFormat="1" x14ac:dyDescent="0.25">
      <c r="A215" s="22"/>
      <c r="B215" s="24"/>
      <c r="C215" s="24"/>
      <c r="D215" s="24"/>
      <c r="E215" s="24"/>
      <c r="F215" s="24"/>
      <c r="G215" s="22"/>
      <c r="M215" s="22"/>
      <c r="S215" s="22"/>
    </row>
    <row r="216" spans="1:19" s="21" customFormat="1" x14ac:dyDescent="0.25">
      <c r="A216" s="22"/>
      <c r="B216" s="24"/>
      <c r="C216" s="24"/>
      <c r="D216" s="24"/>
      <c r="E216" s="24"/>
      <c r="F216" s="24"/>
      <c r="G216" s="22"/>
      <c r="M216" s="22"/>
      <c r="S216" s="22"/>
    </row>
    <row r="217" spans="1:19" s="21" customFormat="1" x14ac:dyDescent="0.25">
      <c r="A217" s="22"/>
      <c r="B217" s="24"/>
      <c r="C217" s="24"/>
      <c r="D217" s="24"/>
      <c r="E217" s="24"/>
      <c r="F217" s="24"/>
      <c r="G217" s="22"/>
      <c r="M217" s="22"/>
      <c r="S217" s="22"/>
    </row>
    <row r="218" spans="1:19" s="21" customFormat="1" x14ac:dyDescent="0.25">
      <c r="A218" s="22"/>
      <c r="B218" s="24"/>
      <c r="C218" s="24"/>
      <c r="D218" s="24"/>
      <c r="E218" s="24"/>
      <c r="F218" s="24"/>
      <c r="G218" s="22"/>
      <c r="M218" s="22"/>
      <c r="S218" s="22"/>
    </row>
    <row r="219" spans="1:19" s="21" customFormat="1" x14ac:dyDescent="0.25">
      <c r="A219" s="22"/>
      <c r="B219" s="24"/>
      <c r="C219" s="24"/>
      <c r="D219" s="24"/>
      <c r="E219" s="24"/>
      <c r="F219" s="24"/>
      <c r="G219" s="22"/>
      <c r="M219" s="22"/>
      <c r="S219" s="22"/>
    </row>
    <row r="220" spans="1:19" s="21" customFormat="1" x14ac:dyDescent="0.25">
      <c r="A220" s="22"/>
      <c r="B220" s="24"/>
      <c r="C220" s="24"/>
      <c r="D220" s="24"/>
      <c r="E220" s="24"/>
      <c r="F220" s="24"/>
      <c r="G220" s="22"/>
      <c r="M220" s="22"/>
      <c r="S220" s="22"/>
    </row>
    <row r="221" spans="1:19" s="21" customFormat="1" x14ac:dyDescent="0.25">
      <c r="A221" s="22"/>
      <c r="B221" s="24"/>
      <c r="C221" s="24"/>
      <c r="D221" s="24"/>
      <c r="E221" s="24"/>
      <c r="F221" s="24"/>
      <c r="G221" s="22"/>
      <c r="M221" s="22"/>
      <c r="S221" s="22"/>
    </row>
    <row r="222" spans="1:19" s="21" customFormat="1" x14ac:dyDescent="0.25">
      <c r="A222" s="22"/>
      <c r="B222" s="24"/>
      <c r="C222" s="24"/>
      <c r="D222" s="24"/>
      <c r="E222" s="24"/>
      <c r="F222" s="24"/>
      <c r="G222" s="22"/>
      <c r="M222" s="22"/>
      <c r="S222" s="22"/>
    </row>
    <row r="223" spans="1:19" s="21" customFormat="1" x14ac:dyDescent="0.25">
      <c r="A223" s="22"/>
      <c r="B223" s="24"/>
      <c r="C223" s="24"/>
      <c r="D223" s="24"/>
      <c r="E223" s="24"/>
      <c r="F223" s="24"/>
      <c r="G223" s="22"/>
      <c r="M223" s="22"/>
      <c r="S223" s="22"/>
    </row>
    <row r="224" spans="1:19" s="21" customFormat="1" x14ac:dyDescent="0.25">
      <c r="A224" s="22"/>
      <c r="B224" s="24"/>
      <c r="C224" s="24"/>
      <c r="D224" s="24"/>
      <c r="E224" s="24"/>
      <c r="F224" s="24"/>
      <c r="G224" s="22"/>
      <c r="M224" s="22"/>
      <c r="S224" s="22"/>
    </row>
    <row r="225" spans="1:19" s="21" customFormat="1" x14ac:dyDescent="0.25">
      <c r="A225" s="22"/>
      <c r="B225" s="24"/>
      <c r="C225" s="24"/>
      <c r="D225" s="24"/>
      <c r="E225" s="24"/>
      <c r="F225" s="24"/>
      <c r="G225" s="22"/>
      <c r="M225" s="22"/>
      <c r="S225" s="22"/>
    </row>
    <row r="226" spans="1:19" s="21" customFormat="1" x14ac:dyDescent="0.25">
      <c r="A226" s="22"/>
      <c r="B226" s="24"/>
      <c r="C226" s="24"/>
      <c r="D226" s="24"/>
      <c r="E226" s="24"/>
      <c r="F226" s="24"/>
      <c r="G226" s="22"/>
      <c r="M226" s="22"/>
      <c r="S226" s="22"/>
    </row>
    <row r="227" spans="1:19" s="21" customFormat="1" x14ac:dyDescent="0.25">
      <c r="A227" s="22"/>
      <c r="B227" s="24"/>
      <c r="C227" s="24"/>
      <c r="D227" s="24"/>
      <c r="E227" s="24"/>
      <c r="F227" s="24"/>
      <c r="G227" s="22"/>
      <c r="M227" s="22"/>
      <c r="S227" s="22"/>
    </row>
    <row r="228" spans="1:19" s="21" customFormat="1" x14ac:dyDescent="0.25">
      <c r="A228" s="22"/>
      <c r="B228" s="24"/>
      <c r="C228" s="24"/>
      <c r="D228" s="24"/>
      <c r="E228" s="24"/>
      <c r="F228" s="24"/>
      <c r="G228" s="22"/>
      <c r="M228" s="22"/>
      <c r="S228" s="22"/>
    </row>
    <row r="229" spans="1:19" s="21" customFormat="1" x14ac:dyDescent="0.25">
      <c r="A229" s="22"/>
      <c r="B229" s="24"/>
      <c r="C229" s="24"/>
      <c r="D229" s="24"/>
      <c r="E229" s="24"/>
      <c r="F229" s="24"/>
      <c r="G229" s="22"/>
      <c r="M229" s="22"/>
      <c r="S229" s="22"/>
    </row>
    <row r="230" spans="1:19" s="21" customFormat="1" x14ac:dyDescent="0.25">
      <c r="A230" s="22"/>
      <c r="B230" s="24"/>
      <c r="C230" s="24"/>
      <c r="D230" s="24"/>
      <c r="E230" s="24"/>
      <c r="F230" s="24"/>
      <c r="G230" s="22"/>
      <c r="M230" s="22"/>
      <c r="S230" s="22"/>
    </row>
    <row r="231" spans="1:19" s="21" customFormat="1" x14ac:dyDescent="0.25">
      <c r="A231" s="22"/>
      <c r="B231" s="24"/>
      <c r="C231" s="24"/>
      <c r="D231" s="24"/>
      <c r="E231" s="24"/>
      <c r="F231" s="24"/>
      <c r="G231" s="22"/>
      <c r="M231" s="22"/>
      <c r="S231" s="22"/>
    </row>
    <row r="232" spans="1:19" s="21" customFormat="1" x14ac:dyDescent="0.25">
      <c r="A232" s="22"/>
      <c r="B232" s="24"/>
      <c r="C232" s="24"/>
      <c r="D232" s="24"/>
      <c r="E232" s="24"/>
      <c r="F232" s="24"/>
      <c r="G232" s="22"/>
      <c r="M232" s="22"/>
      <c r="S232" s="22"/>
    </row>
    <row r="233" spans="1:19" s="21" customFormat="1" x14ac:dyDescent="0.25">
      <c r="A233" s="22"/>
      <c r="B233" s="24"/>
      <c r="C233" s="24"/>
      <c r="D233" s="24"/>
      <c r="E233" s="24"/>
      <c r="F233" s="24"/>
      <c r="G233" s="22"/>
      <c r="M233" s="22"/>
      <c r="S233" s="22"/>
    </row>
    <row r="234" spans="1:19" s="21" customFormat="1" x14ac:dyDescent="0.25">
      <c r="A234" s="22"/>
      <c r="B234" s="24"/>
      <c r="C234" s="24"/>
      <c r="D234" s="24"/>
      <c r="E234" s="24"/>
      <c r="F234" s="24"/>
      <c r="G234" s="22"/>
      <c r="M234" s="22"/>
      <c r="S234" s="22"/>
    </row>
    <row r="235" spans="1:19" s="21" customFormat="1" x14ac:dyDescent="0.25">
      <c r="A235" s="22"/>
      <c r="B235" s="24"/>
      <c r="C235" s="24"/>
      <c r="D235" s="24"/>
      <c r="E235" s="24"/>
      <c r="F235" s="24"/>
      <c r="G235" s="22"/>
      <c r="M235" s="22"/>
      <c r="S235" s="22"/>
    </row>
    <row r="236" spans="1:19" s="21" customFormat="1" x14ac:dyDescent="0.25">
      <c r="A236" s="22"/>
      <c r="B236" s="24"/>
      <c r="C236" s="24"/>
      <c r="D236" s="24"/>
      <c r="E236" s="24"/>
      <c r="F236" s="24"/>
      <c r="G236" s="22"/>
      <c r="M236" s="22"/>
      <c r="S236" s="22"/>
    </row>
    <row r="237" spans="1:19" s="21" customFormat="1" x14ac:dyDescent="0.25">
      <c r="A237" s="22"/>
      <c r="B237" s="24"/>
      <c r="C237" s="24"/>
      <c r="D237" s="24"/>
      <c r="E237" s="24"/>
      <c r="F237" s="24"/>
      <c r="G237" s="22"/>
      <c r="M237" s="22"/>
      <c r="S237" s="22"/>
    </row>
    <row r="238" spans="1:19" s="21" customFormat="1" x14ac:dyDescent="0.25">
      <c r="A238" s="22"/>
      <c r="B238" s="24"/>
      <c r="C238" s="24"/>
      <c r="D238" s="24"/>
      <c r="E238" s="24"/>
      <c r="F238" s="24"/>
      <c r="G238" s="22"/>
      <c r="M238" s="22"/>
      <c r="S238" s="22"/>
    </row>
    <row r="239" spans="1:19" s="21" customFormat="1" x14ac:dyDescent="0.25">
      <c r="A239" s="22"/>
      <c r="B239" s="24"/>
      <c r="C239" s="24"/>
      <c r="D239" s="24"/>
      <c r="E239" s="24"/>
      <c r="F239" s="24"/>
      <c r="G239" s="22"/>
      <c r="M239" s="22"/>
      <c r="S239" s="22"/>
    </row>
    <row r="240" spans="1:19" s="21" customFormat="1" x14ac:dyDescent="0.25">
      <c r="A240" s="22"/>
      <c r="B240" s="24"/>
      <c r="C240" s="24"/>
      <c r="D240" s="24"/>
      <c r="E240" s="24"/>
      <c r="F240" s="24"/>
      <c r="G240" s="22"/>
      <c r="M240" s="22"/>
      <c r="S240" s="22"/>
    </row>
    <row r="241" spans="1:19" s="21" customFormat="1" x14ac:dyDescent="0.25">
      <c r="A241" s="22"/>
      <c r="B241" s="24"/>
      <c r="C241" s="24"/>
      <c r="D241" s="24"/>
      <c r="E241" s="24"/>
      <c r="F241" s="24"/>
      <c r="G241" s="22"/>
      <c r="M241" s="22"/>
      <c r="S241" s="22"/>
    </row>
    <row r="242" spans="1:19" s="21" customFormat="1" x14ac:dyDescent="0.25">
      <c r="A242" s="22"/>
      <c r="B242" s="24"/>
      <c r="C242" s="24"/>
      <c r="D242" s="24"/>
      <c r="E242" s="24"/>
      <c r="F242" s="24"/>
      <c r="G242" s="22"/>
      <c r="M242" s="22"/>
      <c r="S242" s="22"/>
    </row>
    <row r="243" spans="1:19" s="21" customFormat="1" x14ac:dyDescent="0.25">
      <c r="A243" s="22"/>
      <c r="B243" s="24"/>
      <c r="C243" s="24"/>
      <c r="D243" s="24"/>
      <c r="E243" s="24"/>
      <c r="F243" s="24"/>
      <c r="G243" s="22"/>
      <c r="M243" s="22"/>
      <c r="S243" s="22"/>
    </row>
    <row r="244" spans="1:19" s="21" customFormat="1" x14ac:dyDescent="0.25">
      <c r="A244" s="22"/>
      <c r="B244" s="24"/>
      <c r="C244" s="24"/>
      <c r="D244" s="24"/>
      <c r="E244" s="24"/>
      <c r="F244" s="24"/>
      <c r="G244" s="22"/>
      <c r="M244" s="22"/>
      <c r="S244" s="22"/>
    </row>
    <row r="245" spans="1:19" s="21" customFormat="1" x14ac:dyDescent="0.25">
      <c r="A245" s="22"/>
      <c r="B245" s="24"/>
      <c r="C245" s="24"/>
      <c r="D245" s="24"/>
      <c r="E245" s="24"/>
      <c r="F245" s="24"/>
      <c r="G245" s="22"/>
      <c r="M245" s="22"/>
      <c r="S245" s="22"/>
    </row>
    <row r="246" spans="1:19" s="21" customFormat="1" x14ac:dyDescent="0.25">
      <c r="A246" s="22"/>
      <c r="B246" s="24"/>
      <c r="C246" s="24"/>
      <c r="D246" s="24"/>
      <c r="E246" s="24"/>
      <c r="F246" s="24"/>
      <c r="G246" s="22"/>
      <c r="M246" s="22"/>
      <c r="S246" s="22"/>
    </row>
    <row r="247" spans="1:19" s="21" customFormat="1" x14ac:dyDescent="0.25">
      <c r="A247" s="22"/>
      <c r="B247" s="24"/>
      <c r="C247" s="24"/>
      <c r="D247" s="24"/>
      <c r="E247" s="24"/>
      <c r="F247" s="24"/>
      <c r="G247" s="22"/>
      <c r="M247" s="22"/>
      <c r="S247" s="22"/>
    </row>
    <row r="248" spans="1:19" s="21" customFormat="1" x14ac:dyDescent="0.25">
      <c r="A248" s="22"/>
      <c r="B248" s="24"/>
      <c r="C248" s="24"/>
      <c r="D248" s="24"/>
      <c r="E248" s="24"/>
      <c r="F248" s="24"/>
      <c r="G248" s="22"/>
      <c r="M248" s="22"/>
      <c r="S248" s="22"/>
    </row>
    <row r="249" spans="1:19" s="21" customFormat="1" x14ac:dyDescent="0.25">
      <c r="A249" s="22"/>
      <c r="B249" s="24"/>
      <c r="C249" s="24"/>
      <c r="D249" s="24"/>
      <c r="E249" s="24"/>
      <c r="F249" s="24"/>
      <c r="G249" s="22"/>
      <c r="M249" s="22"/>
      <c r="S249" s="22"/>
    </row>
    <row r="250" spans="1:19" s="21" customFormat="1" x14ac:dyDescent="0.25">
      <c r="A250" s="22"/>
      <c r="B250" s="24"/>
      <c r="C250" s="24"/>
      <c r="D250" s="24"/>
      <c r="E250" s="24"/>
      <c r="F250" s="24"/>
      <c r="G250" s="22"/>
      <c r="M250" s="22"/>
      <c r="S250" s="22"/>
    </row>
    <row r="251" spans="1:19" s="21" customFormat="1" x14ac:dyDescent="0.25">
      <c r="A251" s="22"/>
      <c r="B251" s="24"/>
      <c r="C251" s="24"/>
      <c r="D251" s="24"/>
      <c r="E251" s="24"/>
      <c r="F251" s="24"/>
      <c r="G251" s="22"/>
      <c r="M251" s="22"/>
      <c r="S251" s="22"/>
    </row>
    <row r="252" spans="1:19" s="21" customFormat="1" x14ac:dyDescent="0.25">
      <c r="A252" s="22"/>
      <c r="B252" s="24"/>
      <c r="C252" s="24"/>
      <c r="D252" s="24"/>
      <c r="E252" s="24"/>
      <c r="F252" s="24"/>
      <c r="G252" s="22"/>
      <c r="M252" s="22"/>
      <c r="S252" s="22"/>
    </row>
    <row r="253" spans="1:19" s="21" customFormat="1" x14ac:dyDescent="0.25">
      <c r="A253" s="22"/>
      <c r="B253" s="24"/>
      <c r="C253" s="24"/>
      <c r="D253" s="24"/>
      <c r="E253" s="24"/>
      <c r="F253" s="24"/>
      <c r="G253" s="22"/>
      <c r="M253" s="22"/>
      <c r="S253" s="22"/>
    </row>
    <row r="254" spans="1:19" s="21" customFormat="1" x14ac:dyDescent="0.25">
      <c r="A254" s="22"/>
      <c r="B254" s="24"/>
      <c r="C254" s="24"/>
      <c r="D254" s="24"/>
      <c r="E254" s="24"/>
      <c r="F254" s="24"/>
      <c r="G254" s="22"/>
      <c r="M254" s="22"/>
      <c r="S254" s="22"/>
    </row>
    <row r="255" spans="1:19" s="21" customFormat="1" x14ac:dyDescent="0.25">
      <c r="A255" s="22"/>
      <c r="B255" s="24"/>
      <c r="C255" s="24"/>
      <c r="D255" s="24"/>
      <c r="E255" s="24"/>
      <c r="F255" s="24"/>
      <c r="G255" s="22"/>
      <c r="M255" s="22"/>
      <c r="S255" s="22"/>
    </row>
    <row r="256" spans="1:19" s="21" customFormat="1" x14ac:dyDescent="0.25">
      <c r="A256" s="22"/>
      <c r="B256" s="24"/>
      <c r="C256" s="24"/>
      <c r="D256" s="24"/>
      <c r="E256" s="24"/>
      <c r="F256" s="24"/>
      <c r="G256" s="22"/>
      <c r="M256" s="22"/>
      <c r="S256" s="22"/>
    </row>
    <row r="257" spans="1:19" s="21" customFormat="1" x14ac:dyDescent="0.25">
      <c r="A257" s="22"/>
      <c r="B257" s="24"/>
      <c r="C257" s="24"/>
      <c r="D257" s="24"/>
      <c r="E257" s="24"/>
      <c r="F257" s="24"/>
      <c r="G257" s="22"/>
      <c r="M257" s="22"/>
      <c r="S257" s="22"/>
    </row>
    <row r="258" spans="1:19" s="21" customFormat="1" x14ac:dyDescent="0.25">
      <c r="A258" s="22"/>
      <c r="B258" s="24"/>
      <c r="C258" s="24"/>
      <c r="D258" s="24"/>
      <c r="E258" s="24"/>
      <c r="F258" s="24"/>
      <c r="G258" s="22"/>
      <c r="M258" s="22"/>
      <c r="S258" s="22"/>
    </row>
    <row r="259" spans="1:19" s="21" customFormat="1" x14ac:dyDescent="0.25">
      <c r="A259" s="22"/>
      <c r="B259" s="24"/>
      <c r="C259" s="24"/>
      <c r="D259" s="24"/>
      <c r="E259" s="24"/>
      <c r="F259" s="24"/>
      <c r="G259" s="22"/>
      <c r="M259" s="22"/>
      <c r="S259" s="22"/>
    </row>
    <row r="260" spans="1:19" s="21" customFormat="1" x14ac:dyDescent="0.25">
      <c r="A260" s="22"/>
      <c r="B260" s="24"/>
      <c r="C260" s="24"/>
      <c r="D260" s="24"/>
      <c r="E260" s="24"/>
      <c r="F260" s="24"/>
      <c r="G260" s="22"/>
      <c r="M260" s="22"/>
      <c r="S260" s="22"/>
    </row>
    <row r="261" spans="1:19" s="21" customFormat="1" x14ac:dyDescent="0.25">
      <c r="A261" s="22"/>
      <c r="B261" s="24"/>
      <c r="C261" s="24"/>
      <c r="D261" s="24"/>
      <c r="E261" s="24"/>
      <c r="F261" s="24"/>
      <c r="G261" s="22"/>
      <c r="M261" s="22"/>
      <c r="S261" s="22"/>
    </row>
    <row r="262" spans="1:19" s="21" customFormat="1" x14ac:dyDescent="0.25">
      <c r="A262" s="22"/>
      <c r="B262" s="24"/>
      <c r="C262" s="24"/>
      <c r="D262" s="24"/>
      <c r="E262" s="24"/>
      <c r="F262" s="24"/>
      <c r="G262" s="22"/>
      <c r="M262" s="22"/>
      <c r="S262" s="22"/>
    </row>
    <row r="263" spans="1:19" s="21" customFormat="1" x14ac:dyDescent="0.25">
      <c r="A263" s="22"/>
      <c r="B263" s="24"/>
      <c r="C263" s="24"/>
      <c r="D263" s="24"/>
      <c r="E263" s="24"/>
      <c r="F263" s="24"/>
      <c r="G263" s="22"/>
      <c r="M263" s="22"/>
      <c r="S263" s="22"/>
    </row>
    <row r="264" spans="1:19" s="21" customFormat="1" x14ac:dyDescent="0.25">
      <c r="A264" s="22"/>
      <c r="B264" s="24"/>
      <c r="C264" s="24"/>
      <c r="D264" s="24"/>
      <c r="E264" s="24"/>
      <c r="F264" s="24"/>
      <c r="G264" s="22"/>
      <c r="M264" s="22"/>
      <c r="S264" s="22"/>
    </row>
    <row r="265" spans="1:19" s="21" customFormat="1" x14ac:dyDescent="0.25">
      <c r="A265" s="22"/>
      <c r="B265" s="24"/>
      <c r="C265" s="24"/>
      <c r="D265" s="24"/>
      <c r="E265" s="24"/>
      <c r="F265" s="24"/>
      <c r="G265" s="22"/>
      <c r="M265" s="22"/>
      <c r="S265" s="22"/>
    </row>
    <row r="266" spans="1:19" s="21" customFormat="1" x14ac:dyDescent="0.25">
      <c r="A266" s="22"/>
      <c r="B266" s="24"/>
      <c r="C266" s="24"/>
      <c r="D266" s="24"/>
      <c r="E266" s="24"/>
      <c r="F266" s="24"/>
      <c r="G266" s="22"/>
      <c r="M266" s="22"/>
      <c r="S266" s="22"/>
    </row>
    <row r="267" spans="1:19" s="21" customFormat="1" x14ac:dyDescent="0.25">
      <c r="A267" s="22"/>
      <c r="B267" s="24"/>
      <c r="C267" s="24"/>
      <c r="D267" s="24"/>
      <c r="E267" s="24"/>
      <c r="F267" s="24"/>
      <c r="G267" s="22"/>
      <c r="M267" s="22"/>
      <c r="S267" s="22"/>
    </row>
    <row r="268" spans="1:19" s="21" customFormat="1" x14ac:dyDescent="0.25">
      <c r="A268" s="22"/>
      <c r="B268" s="24"/>
      <c r="C268" s="24"/>
      <c r="D268" s="24"/>
      <c r="E268" s="24"/>
      <c r="F268" s="24"/>
      <c r="G268" s="22"/>
      <c r="M268" s="22"/>
      <c r="S268" s="22"/>
    </row>
    <row r="269" spans="1:19" s="21" customFormat="1" x14ac:dyDescent="0.25">
      <c r="A269" s="22"/>
      <c r="B269" s="24"/>
      <c r="C269" s="24"/>
      <c r="D269" s="24"/>
      <c r="E269" s="24"/>
      <c r="F269" s="24"/>
      <c r="G269" s="22"/>
      <c r="M269" s="22"/>
      <c r="S269" s="22"/>
    </row>
    <row r="270" spans="1:19" s="21" customFormat="1" x14ac:dyDescent="0.25">
      <c r="A270" s="22"/>
      <c r="B270" s="24"/>
      <c r="C270" s="24"/>
      <c r="D270" s="24"/>
      <c r="E270" s="24"/>
      <c r="F270" s="24"/>
      <c r="G270" s="22"/>
      <c r="M270" s="22"/>
      <c r="S270" s="22"/>
    </row>
    <row r="271" spans="1:19" s="21" customFormat="1" x14ac:dyDescent="0.25">
      <c r="A271" s="22"/>
      <c r="B271" s="24"/>
      <c r="C271" s="24"/>
      <c r="D271" s="24"/>
      <c r="E271" s="24"/>
      <c r="F271" s="24"/>
      <c r="G271" s="22"/>
      <c r="M271" s="22"/>
      <c r="S271" s="22"/>
    </row>
    <row r="272" spans="1:19" s="21" customFormat="1" x14ac:dyDescent="0.25">
      <c r="A272" s="22"/>
      <c r="B272" s="24"/>
      <c r="C272" s="24"/>
      <c r="D272" s="24"/>
      <c r="E272" s="24"/>
      <c r="F272" s="24"/>
      <c r="G272" s="22"/>
      <c r="M272" s="22"/>
      <c r="S272" s="22"/>
    </row>
    <row r="273" spans="1:19" s="21" customFormat="1" x14ac:dyDescent="0.25">
      <c r="A273" s="22"/>
      <c r="B273" s="24"/>
      <c r="C273" s="24"/>
      <c r="D273" s="24"/>
      <c r="E273" s="24"/>
      <c r="F273" s="24"/>
      <c r="G273" s="22"/>
      <c r="M273" s="22"/>
      <c r="S273" s="22"/>
    </row>
    <row r="274" spans="1:19" s="21" customFormat="1" x14ac:dyDescent="0.25">
      <c r="A274" s="22"/>
      <c r="B274" s="24"/>
      <c r="C274" s="24"/>
      <c r="D274" s="24"/>
      <c r="E274" s="24"/>
      <c r="F274" s="24"/>
      <c r="G274" s="22"/>
      <c r="M274" s="22"/>
      <c r="S274" s="22"/>
    </row>
    <row r="275" spans="1:19" s="21" customFormat="1" x14ac:dyDescent="0.25">
      <c r="A275" s="22"/>
      <c r="B275" s="24"/>
      <c r="C275" s="24"/>
      <c r="D275" s="24"/>
      <c r="E275" s="24"/>
      <c r="F275" s="24"/>
      <c r="G275" s="22"/>
      <c r="M275" s="22"/>
      <c r="S275" s="22"/>
    </row>
    <row r="276" spans="1:19" s="21" customFormat="1" x14ac:dyDescent="0.25">
      <c r="A276" s="22"/>
      <c r="B276" s="24"/>
      <c r="C276" s="24"/>
      <c r="D276" s="24"/>
      <c r="E276" s="24"/>
      <c r="F276" s="24"/>
      <c r="G276" s="22"/>
      <c r="M276" s="22"/>
      <c r="S276" s="22"/>
    </row>
    <row r="277" spans="1:19" s="21" customFormat="1" x14ac:dyDescent="0.25">
      <c r="A277" s="22"/>
      <c r="B277" s="24"/>
      <c r="C277" s="24"/>
      <c r="D277" s="24"/>
      <c r="E277" s="24"/>
      <c r="F277" s="24"/>
      <c r="G277" s="22"/>
      <c r="M277" s="22"/>
      <c r="S277" s="22"/>
    </row>
    <row r="278" spans="1:19" s="21" customFormat="1" x14ac:dyDescent="0.25">
      <c r="A278" s="22"/>
      <c r="B278" s="24"/>
      <c r="C278" s="24"/>
      <c r="D278" s="24"/>
      <c r="E278" s="24"/>
      <c r="F278" s="24"/>
      <c r="G278" s="22"/>
      <c r="M278" s="22"/>
      <c r="S278" s="22"/>
    </row>
    <row r="279" spans="1:19" s="21" customFormat="1" x14ac:dyDescent="0.25">
      <c r="A279" s="22"/>
      <c r="B279" s="24"/>
      <c r="C279" s="24"/>
      <c r="D279" s="24"/>
      <c r="E279" s="24"/>
      <c r="F279" s="24"/>
      <c r="G279" s="22"/>
      <c r="M279" s="22"/>
      <c r="S279" s="22"/>
    </row>
    <row r="280" spans="1:19" s="21" customFormat="1" x14ac:dyDescent="0.25">
      <c r="A280" s="22"/>
      <c r="B280" s="24"/>
      <c r="C280" s="24"/>
      <c r="D280" s="24"/>
      <c r="E280" s="24"/>
      <c r="F280" s="24"/>
      <c r="G280" s="22"/>
      <c r="M280" s="22"/>
      <c r="S280" s="22"/>
    </row>
    <row r="281" spans="1:19" s="21" customFormat="1" x14ac:dyDescent="0.25">
      <c r="A281" s="22"/>
      <c r="B281" s="24"/>
      <c r="C281" s="24"/>
      <c r="D281" s="24"/>
      <c r="E281" s="24"/>
      <c r="F281" s="24"/>
      <c r="G281" s="22"/>
      <c r="M281" s="22"/>
      <c r="S281" s="22"/>
    </row>
    <row r="282" spans="1:19" s="21" customFormat="1" x14ac:dyDescent="0.25">
      <c r="A282" s="22"/>
      <c r="B282" s="24"/>
      <c r="C282" s="24"/>
      <c r="D282" s="24"/>
      <c r="E282" s="24"/>
      <c r="F282" s="24"/>
      <c r="G282" s="22"/>
      <c r="M282" s="22"/>
      <c r="S282" s="22"/>
    </row>
    <row r="283" spans="1:19" s="21" customFormat="1" x14ac:dyDescent="0.25">
      <c r="A283" s="22"/>
      <c r="B283" s="24"/>
      <c r="C283" s="24"/>
      <c r="D283" s="24"/>
      <c r="E283" s="24"/>
      <c r="F283" s="24"/>
      <c r="G283" s="22"/>
      <c r="M283" s="22"/>
      <c r="S283" s="22"/>
    </row>
    <row r="284" spans="1:19" s="21" customFormat="1" x14ac:dyDescent="0.25">
      <c r="A284" s="22"/>
      <c r="B284" s="24"/>
      <c r="C284" s="24"/>
      <c r="D284" s="24"/>
      <c r="E284" s="24"/>
      <c r="F284" s="24"/>
      <c r="G284" s="22"/>
      <c r="M284" s="22"/>
      <c r="S284" s="22"/>
    </row>
    <row r="285" spans="1:19" s="21" customFormat="1" x14ac:dyDescent="0.25">
      <c r="A285" s="22"/>
      <c r="B285" s="24"/>
      <c r="C285" s="24"/>
      <c r="D285" s="24"/>
      <c r="E285" s="24"/>
      <c r="F285" s="24"/>
      <c r="G285" s="22"/>
      <c r="M285" s="22"/>
      <c r="S285" s="22"/>
    </row>
    <row r="286" spans="1:19" s="21" customFormat="1" x14ac:dyDescent="0.25">
      <c r="A286" s="22"/>
      <c r="B286" s="24"/>
      <c r="C286" s="24"/>
      <c r="D286" s="24"/>
      <c r="E286" s="24"/>
      <c r="F286" s="24"/>
      <c r="G286" s="22"/>
      <c r="M286" s="22"/>
      <c r="S286" s="22"/>
    </row>
    <row r="287" spans="1:19" s="21" customFormat="1" x14ac:dyDescent="0.25">
      <c r="A287" s="22"/>
      <c r="B287" s="24"/>
      <c r="C287" s="24"/>
      <c r="D287" s="24"/>
      <c r="E287" s="24"/>
      <c r="F287" s="24"/>
      <c r="G287" s="22"/>
      <c r="M287" s="22"/>
      <c r="S287" s="22"/>
    </row>
    <row r="288" spans="1:19" s="21" customFormat="1" x14ac:dyDescent="0.25">
      <c r="A288" s="22"/>
      <c r="B288" s="24"/>
      <c r="C288" s="24"/>
      <c r="D288" s="24"/>
      <c r="E288" s="24"/>
      <c r="F288" s="24"/>
      <c r="G288" s="22"/>
      <c r="M288" s="22"/>
      <c r="S288" s="22"/>
    </row>
    <row r="289" spans="1:19" s="21" customFormat="1" x14ac:dyDescent="0.25">
      <c r="A289" s="22"/>
      <c r="B289" s="24"/>
      <c r="C289" s="24"/>
      <c r="D289" s="24"/>
      <c r="E289" s="24"/>
      <c r="F289" s="24"/>
      <c r="G289" s="22"/>
      <c r="M289" s="22"/>
      <c r="S289" s="22"/>
    </row>
    <row r="290" spans="1:19" s="21" customFormat="1" x14ac:dyDescent="0.25">
      <c r="A290" s="22"/>
      <c r="B290" s="24"/>
      <c r="C290" s="24"/>
      <c r="D290" s="24"/>
      <c r="E290" s="24"/>
      <c r="F290" s="24"/>
      <c r="G290" s="22"/>
      <c r="M290" s="22"/>
      <c r="S290" s="22"/>
    </row>
    <row r="291" spans="1:19" s="21" customFormat="1" x14ac:dyDescent="0.25">
      <c r="A291" s="22"/>
      <c r="B291" s="24"/>
      <c r="C291" s="24"/>
      <c r="D291" s="24"/>
      <c r="E291" s="24"/>
      <c r="F291" s="24"/>
      <c r="G291" s="22"/>
      <c r="M291" s="22"/>
      <c r="S291" s="22"/>
    </row>
    <row r="292" spans="1:19" s="21" customFormat="1" x14ac:dyDescent="0.25">
      <c r="A292" s="22"/>
      <c r="B292" s="23"/>
      <c r="C292" s="23"/>
      <c r="D292" s="23"/>
      <c r="E292" s="23"/>
      <c r="F292" s="23"/>
      <c r="G292" s="22"/>
      <c r="M292" s="22"/>
      <c r="S292" s="22"/>
    </row>
    <row r="293" spans="1:19" s="21" customFormat="1" x14ac:dyDescent="0.25">
      <c r="A293" s="22"/>
      <c r="B293" s="23"/>
      <c r="C293" s="23"/>
      <c r="D293" s="23"/>
      <c r="E293" s="23"/>
      <c r="F293" s="23"/>
      <c r="G293" s="22"/>
      <c r="M293" s="22"/>
      <c r="S293" s="22"/>
    </row>
    <row r="294" spans="1:19" s="21" customFormat="1" x14ac:dyDescent="0.25">
      <c r="A294" s="22"/>
      <c r="B294" s="23"/>
      <c r="C294" s="23"/>
      <c r="D294" s="23"/>
      <c r="E294" s="23"/>
      <c r="F294" s="23"/>
      <c r="G294" s="22"/>
      <c r="M294" s="22"/>
      <c r="S294" s="22"/>
    </row>
    <row r="295" spans="1:19" s="21" customFormat="1" x14ac:dyDescent="0.25">
      <c r="A295" s="22"/>
      <c r="B295" s="23"/>
      <c r="C295" s="23"/>
      <c r="D295" s="23"/>
      <c r="E295" s="23"/>
      <c r="F295" s="23"/>
      <c r="G295" s="22"/>
      <c r="M295" s="22"/>
      <c r="S295" s="22"/>
    </row>
    <row r="296" spans="1:19" s="21" customFormat="1" x14ac:dyDescent="0.25">
      <c r="A296" s="22"/>
      <c r="B296" s="23"/>
      <c r="C296" s="23"/>
      <c r="D296" s="23"/>
      <c r="E296" s="23"/>
      <c r="F296" s="23"/>
      <c r="G296" s="22"/>
      <c r="M296" s="22"/>
      <c r="S296" s="22"/>
    </row>
    <row r="297" spans="1:19" s="21" customFormat="1" x14ac:dyDescent="0.25">
      <c r="A297" s="22"/>
      <c r="B297" s="23"/>
      <c r="C297" s="23"/>
      <c r="D297" s="23"/>
      <c r="E297" s="23"/>
      <c r="F297" s="23"/>
      <c r="G297" s="22"/>
      <c r="M297" s="22"/>
      <c r="S297" s="22"/>
    </row>
    <row r="298" spans="1:19" s="21" customFormat="1" x14ac:dyDescent="0.25">
      <c r="A298" s="22"/>
      <c r="B298" s="23"/>
      <c r="C298" s="23"/>
      <c r="D298" s="23"/>
      <c r="E298" s="23"/>
      <c r="F298" s="23"/>
      <c r="G298" s="22"/>
      <c r="M298" s="22"/>
      <c r="S298" s="22"/>
    </row>
    <row r="299" spans="1:19" s="21" customFormat="1" x14ac:dyDescent="0.25">
      <c r="A299" s="22"/>
      <c r="B299" s="23"/>
      <c r="C299" s="23"/>
      <c r="D299" s="23"/>
      <c r="E299" s="23"/>
      <c r="F299" s="23"/>
      <c r="G299" s="22"/>
      <c r="M299" s="22"/>
      <c r="S299" s="22"/>
    </row>
    <row r="300" spans="1:19" s="21" customFormat="1" x14ac:dyDescent="0.25">
      <c r="A300" s="22"/>
      <c r="B300" s="23"/>
      <c r="C300" s="23"/>
      <c r="D300" s="23"/>
      <c r="E300" s="23"/>
      <c r="F300" s="23"/>
      <c r="G300" s="22"/>
      <c r="M300" s="22"/>
      <c r="S300" s="22"/>
    </row>
    <row r="301" spans="1:19" s="21" customFormat="1" x14ac:dyDescent="0.25">
      <c r="A301" s="22"/>
      <c r="B301" s="23"/>
      <c r="C301" s="23"/>
      <c r="D301" s="23"/>
      <c r="E301" s="23"/>
      <c r="F301" s="23"/>
      <c r="G301" s="22"/>
      <c r="M301" s="22"/>
      <c r="S301" s="22"/>
    </row>
    <row r="302" spans="1:19" s="21" customFormat="1" x14ac:dyDescent="0.25">
      <c r="A302" s="22"/>
      <c r="B302" s="23"/>
      <c r="C302" s="23"/>
      <c r="D302" s="23"/>
      <c r="E302" s="23"/>
      <c r="F302" s="23"/>
      <c r="G302" s="22"/>
      <c r="M302" s="22"/>
      <c r="S302" s="22"/>
    </row>
    <row r="303" spans="1:19" s="21" customFormat="1" x14ac:dyDescent="0.25">
      <c r="A303" s="22"/>
      <c r="B303" s="23"/>
      <c r="C303" s="23"/>
      <c r="D303" s="23"/>
      <c r="E303" s="23"/>
      <c r="F303" s="23"/>
      <c r="G303" s="22"/>
      <c r="M303" s="22"/>
      <c r="S303" s="22"/>
    </row>
    <row r="304" spans="1:19" s="21" customFormat="1" x14ac:dyDescent="0.25">
      <c r="A304" s="22"/>
      <c r="B304" s="23"/>
      <c r="C304" s="23"/>
      <c r="D304" s="23"/>
      <c r="E304" s="23"/>
      <c r="F304" s="23"/>
      <c r="G304" s="22"/>
      <c r="M304" s="22"/>
      <c r="S304" s="22"/>
    </row>
    <row r="305" spans="1:19" s="21" customFormat="1" x14ac:dyDescent="0.25">
      <c r="A305" s="22"/>
      <c r="B305" s="23"/>
      <c r="C305" s="23"/>
      <c r="D305" s="23"/>
      <c r="E305" s="23"/>
      <c r="F305" s="23"/>
      <c r="G305" s="22"/>
      <c r="M305" s="22"/>
      <c r="S305" s="22"/>
    </row>
    <row r="306" spans="1:19" s="21" customFormat="1" x14ac:dyDescent="0.25">
      <c r="A306" s="22"/>
      <c r="B306" s="23"/>
      <c r="C306" s="23"/>
      <c r="D306" s="23"/>
      <c r="E306" s="23"/>
      <c r="F306" s="23"/>
      <c r="G306" s="22"/>
      <c r="M306" s="22"/>
      <c r="S306" s="22"/>
    </row>
    <row r="307" spans="1:19" s="21" customFormat="1" x14ac:dyDescent="0.25">
      <c r="A307" s="22"/>
      <c r="B307" s="23"/>
      <c r="C307" s="23"/>
      <c r="D307" s="23"/>
      <c r="E307" s="23"/>
      <c r="F307" s="23"/>
      <c r="G307" s="22"/>
      <c r="M307" s="22"/>
      <c r="S307" s="22"/>
    </row>
    <row r="308" spans="1:19" s="21" customFormat="1" x14ac:dyDescent="0.25">
      <c r="A308" s="22"/>
      <c r="B308" s="23"/>
      <c r="C308" s="23"/>
      <c r="D308" s="23"/>
      <c r="E308" s="23"/>
      <c r="F308" s="23"/>
      <c r="G308" s="22"/>
      <c r="M308" s="22"/>
      <c r="S308" s="22"/>
    </row>
    <row r="309" spans="1:19" s="21" customFormat="1" x14ac:dyDescent="0.25">
      <c r="A309" s="22"/>
      <c r="B309" s="23"/>
      <c r="C309" s="23"/>
      <c r="D309" s="23"/>
      <c r="E309" s="23"/>
      <c r="F309" s="23"/>
      <c r="G309" s="22"/>
      <c r="M309" s="22"/>
      <c r="S309" s="22"/>
    </row>
    <row r="310" spans="1:19" s="21" customFormat="1" x14ac:dyDescent="0.25">
      <c r="A310" s="22"/>
      <c r="B310" s="23"/>
      <c r="C310" s="23"/>
      <c r="D310" s="23"/>
      <c r="E310" s="23"/>
      <c r="F310" s="23"/>
      <c r="G310" s="22"/>
      <c r="M310" s="22"/>
      <c r="S310" s="22"/>
    </row>
    <row r="311" spans="1:19" s="21" customFormat="1" x14ac:dyDescent="0.25">
      <c r="A311" s="22"/>
      <c r="B311" s="23"/>
      <c r="C311" s="23"/>
      <c r="D311" s="23"/>
      <c r="E311" s="23"/>
      <c r="F311" s="23"/>
      <c r="G311" s="22"/>
      <c r="M311" s="22"/>
      <c r="S311" s="22"/>
    </row>
    <row r="312" spans="1:19" s="21" customFormat="1" x14ac:dyDescent="0.25">
      <c r="A312" s="22"/>
      <c r="B312" s="23"/>
      <c r="C312" s="23"/>
      <c r="D312" s="23"/>
      <c r="E312" s="23"/>
      <c r="F312" s="23"/>
      <c r="G312" s="22"/>
      <c r="M312" s="22"/>
      <c r="S312" s="22"/>
    </row>
    <row r="313" spans="1:19" s="21" customFormat="1" x14ac:dyDescent="0.25">
      <c r="A313" s="22"/>
      <c r="B313" s="23"/>
      <c r="C313" s="23"/>
      <c r="D313" s="23"/>
      <c r="E313" s="23"/>
      <c r="F313" s="23"/>
      <c r="G313" s="22"/>
      <c r="M313" s="22"/>
      <c r="S313" s="22"/>
    </row>
    <row r="314" spans="1:19" s="21" customFormat="1" x14ac:dyDescent="0.25">
      <c r="A314" s="22"/>
      <c r="B314" s="23"/>
      <c r="C314" s="23"/>
      <c r="D314" s="23"/>
      <c r="E314" s="23"/>
      <c r="F314" s="23"/>
      <c r="G314" s="22"/>
      <c r="M314" s="22"/>
      <c r="S314" s="22"/>
    </row>
    <row r="315" spans="1:19" s="21" customFormat="1" x14ac:dyDescent="0.25">
      <c r="A315" s="22"/>
      <c r="B315" s="23"/>
      <c r="C315" s="23"/>
      <c r="D315" s="23"/>
      <c r="E315" s="23"/>
      <c r="F315" s="23"/>
      <c r="G315" s="22"/>
      <c r="M315" s="22"/>
      <c r="S315" s="22"/>
    </row>
    <row r="316" spans="1:19" s="21" customFormat="1" x14ac:dyDescent="0.25">
      <c r="A316" s="22"/>
      <c r="B316" s="23"/>
      <c r="C316" s="23"/>
      <c r="D316" s="23"/>
      <c r="E316" s="23"/>
      <c r="F316" s="23"/>
      <c r="G316" s="22"/>
      <c r="M316" s="22"/>
      <c r="S316" s="22"/>
    </row>
    <row r="317" spans="1:19" s="21" customFormat="1" x14ac:dyDescent="0.25">
      <c r="A317" s="22"/>
      <c r="B317" s="23"/>
      <c r="C317" s="23"/>
      <c r="D317" s="23"/>
      <c r="E317" s="23"/>
      <c r="F317" s="23"/>
      <c r="G317" s="22"/>
      <c r="M317" s="22"/>
      <c r="S317" s="22"/>
    </row>
    <row r="318" spans="1:19" s="21" customFormat="1" x14ac:dyDescent="0.25">
      <c r="A318" s="22"/>
      <c r="B318" s="23"/>
      <c r="C318" s="23"/>
      <c r="D318" s="23"/>
      <c r="E318" s="23"/>
      <c r="F318" s="23"/>
      <c r="G318" s="22"/>
      <c r="M318" s="22"/>
      <c r="S318" s="22"/>
    </row>
    <row r="319" spans="1:19" s="21" customFormat="1" x14ac:dyDescent="0.25">
      <c r="A319" s="22"/>
      <c r="B319" s="23"/>
      <c r="C319" s="23"/>
      <c r="D319" s="23"/>
      <c r="E319" s="23"/>
      <c r="F319" s="23"/>
      <c r="G319" s="22"/>
      <c r="M319" s="22"/>
      <c r="S319" s="22"/>
    </row>
    <row r="320" spans="1:19" s="21" customFormat="1" x14ac:dyDescent="0.25">
      <c r="A320" s="22"/>
      <c r="B320" s="23"/>
      <c r="C320" s="23"/>
      <c r="D320" s="23"/>
      <c r="E320" s="23"/>
      <c r="F320" s="23"/>
      <c r="G320" s="22"/>
      <c r="M320" s="22"/>
      <c r="S320" s="22"/>
    </row>
    <row r="321" spans="1:19" s="21" customFormat="1" x14ac:dyDescent="0.25">
      <c r="A321" s="22"/>
      <c r="B321" s="23"/>
      <c r="C321" s="23"/>
      <c r="D321" s="23"/>
      <c r="E321" s="23"/>
      <c r="F321" s="23"/>
      <c r="G321" s="22"/>
      <c r="M321" s="22"/>
      <c r="S321" s="22"/>
    </row>
    <row r="322" spans="1:19" s="21" customFormat="1" x14ac:dyDescent="0.25">
      <c r="A322" s="22"/>
      <c r="B322" s="23"/>
      <c r="C322" s="23"/>
      <c r="D322" s="23"/>
      <c r="E322" s="23"/>
      <c r="F322" s="23"/>
      <c r="G322" s="22"/>
      <c r="M322" s="22"/>
      <c r="S322" s="22"/>
    </row>
    <row r="323" spans="1:19" s="21" customFormat="1" x14ac:dyDescent="0.25">
      <c r="A323" s="22"/>
      <c r="B323" s="23"/>
      <c r="C323" s="23"/>
      <c r="D323" s="23"/>
      <c r="E323" s="23"/>
      <c r="F323" s="23"/>
      <c r="G323" s="22"/>
      <c r="M323" s="22"/>
      <c r="S323" s="22"/>
    </row>
    <row r="324" spans="1:19" s="21" customFormat="1" x14ac:dyDescent="0.25">
      <c r="A324" s="22"/>
      <c r="B324" s="23"/>
      <c r="C324" s="23"/>
      <c r="D324" s="23"/>
      <c r="E324" s="23"/>
      <c r="F324" s="23"/>
      <c r="G324" s="22"/>
      <c r="M324" s="22"/>
      <c r="S324" s="22"/>
    </row>
    <row r="325" spans="1:19" s="21" customFormat="1" x14ac:dyDescent="0.25">
      <c r="A325" s="22"/>
      <c r="B325" s="23"/>
      <c r="C325" s="23"/>
      <c r="D325" s="23"/>
      <c r="E325" s="23"/>
      <c r="F325" s="23"/>
      <c r="G325" s="22"/>
      <c r="M325" s="22"/>
      <c r="S325" s="22"/>
    </row>
    <row r="326" spans="1:19" s="21" customFormat="1" x14ac:dyDescent="0.25">
      <c r="A326" s="22"/>
      <c r="B326" s="23"/>
      <c r="C326" s="23"/>
      <c r="D326" s="23"/>
      <c r="E326" s="23"/>
      <c r="F326" s="23"/>
      <c r="G326" s="22"/>
      <c r="M326" s="22"/>
      <c r="S326" s="22"/>
    </row>
    <row r="327" spans="1:19" s="21" customFormat="1" x14ac:dyDescent="0.25">
      <c r="A327" s="22"/>
      <c r="B327" s="23"/>
      <c r="C327" s="23"/>
      <c r="D327" s="23"/>
      <c r="E327" s="23"/>
      <c r="F327" s="23"/>
      <c r="G327" s="22"/>
      <c r="M327" s="22"/>
      <c r="S327" s="22"/>
    </row>
    <row r="328" spans="1:19" s="21" customFormat="1" x14ac:dyDescent="0.25">
      <c r="A328" s="22"/>
      <c r="B328" s="23"/>
      <c r="C328" s="23"/>
      <c r="D328" s="23"/>
      <c r="E328" s="23"/>
      <c r="F328" s="23"/>
      <c r="G328" s="22"/>
      <c r="M328" s="22"/>
      <c r="S328" s="22"/>
    </row>
    <row r="329" spans="1:19" s="21" customFormat="1" x14ac:dyDescent="0.25">
      <c r="A329" s="22"/>
      <c r="B329" s="23"/>
      <c r="C329" s="23"/>
      <c r="D329" s="23"/>
      <c r="E329" s="23"/>
      <c r="F329" s="23"/>
      <c r="G329" s="22"/>
      <c r="M329" s="22"/>
      <c r="S329" s="22"/>
    </row>
    <row r="330" spans="1:19" s="21" customFormat="1" x14ac:dyDescent="0.25">
      <c r="A330" s="22"/>
      <c r="B330" s="23"/>
      <c r="C330" s="23"/>
      <c r="D330" s="23"/>
      <c r="E330" s="23"/>
      <c r="F330" s="23"/>
      <c r="G330" s="22"/>
      <c r="M330" s="22"/>
      <c r="S330" s="22"/>
    </row>
    <row r="331" spans="1:19" s="21" customFormat="1" x14ac:dyDescent="0.25">
      <c r="A331" s="22"/>
      <c r="B331" s="23"/>
      <c r="C331" s="23"/>
      <c r="D331" s="23"/>
      <c r="E331" s="23"/>
      <c r="F331" s="23"/>
      <c r="G331" s="22"/>
      <c r="M331" s="22"/>
      <c r="S331" s="22"/>
    </row>
    <row r="332" spans="1:19" s="21" customFormat="1" x14ac:dyDescent="0.25">
      <c r="A332" s="22"/>
      <c r="B332" s="23"/>
      <c r="C332" s="23"/>
      <c r="D332" s="23"/>
      <c r="E332" s="23"/>
      <c r="F332" s="23"/>
      <c r="G332" s="22"/>
      <c r="M332" s="22"/>
      <c r="S332" s="22"/>
    </row>
    <row r="333" spans="1:19" s="21" customFormat="1" x14ac:dyDescent="0.25">
      <c r="A333" s="22"/>
      <c r="B333" s="23"/>
      <c r="C333" s="23"/>
      <c r="D333" s="23"/>
      <c r="E333" s="23"/>
      <c r="F333" s="23"/>
      <c r="G333" s="22"/>
      <c r="M333" s="22"/>
      <c r="S333" s="22"/>
    </row>
    <row r="334" spans="1:19" s="21" customFormat="1" x14ac:dyDescent="0.25">
      <c r="A334" s="22"/>
      <c r="B334" s="23"/>
      <c r="C334" s="23"/>
      <c r="D334" s="23"/>
      <c r="E334" s="23"/>
      <c r="F334" s="23"/>
      <c r="G334" s="22"/>
      <c r="M334" s="22"/>
      <c r="S334" s="22"/>
    </row>
    <row r="335" spans="1:19" s="21" customFormat="1" x14ac:dyDescent="0.25">
      <c r="A335" s="22"/>
      <c r="B335" s="23"/>
      <c r="C335" s="23"/>
      <c r="D335" s="23"/>
      <c r="E335" s="23"/>
      <c r="F335" s="23"/>
      <c r="G335" s="22"/>
      <c r="M335" s="22"/>
      <c r="S335" s="22"/>
    </row>
    <row r="336" spans="1:19" s="21" customFormat="1" x14ac:dyDescent="0.25">
      <c r="A336" s="22"/>
      <c r="B336" s="23"/>
      <c r="C336" s="23"/>
      <c r="D336" s="23"/>
      <c r="E336" s="23"/>
      <c r="F336" s="23"/>
      <c r="G336" s="22"/>
      <c r="M336" s="22"/>
      <c r="S336" s="22"/>
    </row>
    <row r="337" spans="1:19" s="21" customFormat="1" x14ac:dyDescent="0.25">
      <c r="A337" s="22"/>
      <c r="B337" s="23"/>
      <c r="C337" s="23"/>
      <c r="D337" s="23"/>
      <c r="E337" s="23"/>
      <c r="F337" s="23"/>
      <c r="G337" s="22"/>
      <c r="M337" s="22"/>
      <c r="S337" s="22"/>
    </row>
    <row r="338" spans="1:19" s="21" customFormat="1" x14ac:dyDescent="0.25">
      <c r="A338" s="22"/>
      <c r="B338" s="23"/>
      <c r="C338" s="23"/>
      <c r="D338" s="23"/>
      <c r="E338" s="23"/>
      <c r="F338" s="23"/>
      <c r="G338" s="22"/>
      <c r="M338" s="22"/>
      <c r="S338" s="22"/>
    </row>
    <row r="339" spans="1:19" s="21" customFormat="1" x14ac:dyDescent="0.25">
      <c r="A339" s="22"/>
      <c r="B339" s="23"/>
      <c r="C339" s="23"/>
      <c r="D339" s="23"/>
      <c r="E339" s="23"/>
      <c r="F339" s="23"/>
      <c r="G339" s="22"/>
      <c r="M339" s="22"/>
      <c r="S339" s="22"/>
    </row>
    <row r="340" spans="1:19" s="21" customFormat="1" x14ac:dyDescent="0.25">
      <c r="A340" s="22"/>
      <c r="B340" s="23"/>
      <c r="C340" s="23"/>
      <c r="D340" s="23"/>
      <c r="E340" s="23"/>
      <c r="F340" s="23"/>
      <c r="G340" s="22"/>
      <c r="M340" s="22"/>
      <c r="S340" s="22"/>
    </row>
    <row r="341" spans="1:19" s="21" customFormat="1" x14ac:dyDescent="0.25">
      <c r="A341" s="22"/>
      <c r="B341" s="23"/>
      <c r="C341" s="23"/>
      <c r="D341" s="23"/>
      <c r="E341" s="23"/>
      <c r="F341" s="23"/>
      <c r="G341" s="22"/>
      <c r="M341" s="22"/>
      <c r="S341" s="22"/>
    </row>
    <row r="342" spans="1:19" s="21" customFormat="1" x14ac:dyDescent="0.25">
      <c r="A342" s="22"/>
      <c r="B342" s="23"/>
      <c r="C342" s="23"/>
      <c r="D342" s="23"/>
      <c r="E342" s="23"/>
      <c r="F342" s="23"/>
      <c r="G342" s="22"/>
      <c r="M342" s="22"/>
      <c r="S342" s="22"/>
    </row>
    <row r="343" spans="1:19" s="21" customFormat="1" x14ac:dyDescent="0.25">
      <c r="A343" s="22"/>
      <c r="B343" s="23"/>
      <c r="C343" s="23"/>
      <c r="D343" s="23"/>
      <c r="E343" s="23"/>
      <c r="F343" s="23"/>
      <c r="G343" s="22"/>
      <c r="M343" s="22"/>
      <c r="S343" s="22"/>
    </row>
    <row r="344" spans="1:19" s="21" customFormat="1" x14ac:dyDescent="0.25">
      <c r="A344" s="22"/>
      <c r="B344" s="23"/>
      <c r="C344" s="23"/>
      <c r="D344" s="23"/>
      <c r="E344" s="23"/>
      <c r="F344" s="23"/>
      <c r="G344" s="22"/>
      <c r="M344" s="22"/>
      <c r="S344" s="22"/>
    </row>
    <row r="345" spans="1:19" s="21" customFormat="1" x14ac:dyDescent="0.25">
      <c r="A345" s="22"/>
      <c r="B345" s="23"/>
      <c r="C345" s="23"/>
      <c r="D345" s="23"/>
      <c r="E345" s="23"/>
      <c r="F345" s="23"/>
      <c r="G345" s="22"/>
      <c r="M345" s="22"/>
      <c r="S345" s="22"/>
    </row>
    <row r="346" spans="1:19" s="21" customFormat="1" x14ac:dyDescent="0.25">
      <c r="A346" s="22"/>
      <c r="B346" s="23"/>
      <c r="C346" s="23"/>
      <c r="D346" s="23"/>
      <c r="E346" s="23"/>
      <c r="F346" s="23"/>
      <c r="G346" s="22"/>
      <c r="M346" s="22"/>
      <c r="S346" s="22"/>
    </row>
    <row r="347" spans="1:19" s="21" customFormat="1" x14ac:dyDescent="0.25">
      <c r="A347" s="22"/>
      <c r="B347" s="23"/>
      <c r="C347" s="23"/>
      <c r="D347" s="23"/>
      <c r="E347" s="23"/>
      <c r="F347" s="23"/>
      <c r="G347" s="22"/>
      <c r="M347" s="22"/>
      <c r="S347" s="22"/>
    </row>
    <row r="348" spans="1:19" s="21" customFormat="1" x14ac:dyDescent="0.25">
      <c r="A348" s="22"/>
      <c r="B348" s="23"/>
      <c r="C348" s="23"/>
      <c r="D348" s="23"/>
      <c r="E348" s="23"/>
      <c r="F348" s="23"/>
      <c r="G348" s="22"/>
      <c r="M348" s="22"/>
      <c r="S348" s="22"/>
    </row>
    <row r="349" spans="1:19" s="21" customFormat="1" x14ac:dyDescent="0.25">
      <c r="A349" s="22"/>
      <c r="B349" s="23"/>
      <c r="C349" s="23"/>
      <c r="D349" s="23"/>
      <c r="E349" s="23"/>
      <c r="F349" s="23"/>
      <c r="G349" s="22"/>
      <c r="M349" s="22"/>
      <c r="S349" s="22"/>
    </row>
    <row r="350" spans="1:19" s="21" customFormat="1" x14ac:dyDescent="0.25">
      <c r="A350" s="22"/>
      <c r="B350" s="23"/>
      <c r="C350" s="23"/>
      <c r="D350" s="23"/>
      <c r="E350" s="23"/>
      <c r="F350" s="23"/>
      <c r="G350" s="22"/>
      <c r="M350" s="22"/>
      <c r="S350" s="22"/>
    </row>
    <row r="351" spans="1:19" s="21" customFormat="1" x14ac:dyDescent="0.25">
      <c r="A351" s="22"/>
      <c r="B351" s="23"/>
      <c r="C351" s="23"/>
      <c r="D351" s="23"/>
      <c r="E351" s="23"/>
      <c r="F351" s="23"/>
      <c r="G351" s="22"/>
      <c r="M351" s="22"/>
      <c r="S351" s="22"/>
    </row>
    <row r="352" spans="1:19" s="21" customFormat="1" x14ac:dyDescent="0.25">
      <c r="A352" s="22"/>
      <c r="B352" s="23"/>
      <c r="C352" s="23"/>
      <c r="D352" s="23"/>
      <c r="E352" s="23"/>
      <c r="F352" s="23"/>
      <c r="G352" s="22"/>
      <c r="M352" s="22"/>
      <c r="S352" s="22"/>
    </row>
    <row r="353" spans="1:19" s="21" customFormat="1" x14ac:dyDescent="0.25">
      <c r="A353" s="22"/>
      <c r="B353" s="23"/>
      <c r="C353" s="23"/>
      <c r="D353" s="23"/>
      <c r="E353" s="23"/>
      <c r="F353" s="23"/>
      <c r="G353" s="22"/>
      <c r="M353" s="22"/>
      <c r="S353" s="22"/>
    </row>
    <row r="354" spans="1:19" s="21" customFormat="1" x14ac:dyDescent="0.25">
      <c r="A354" s="22"/>
      <c r="B354" s="23"/>
      <c r="C354" s="23"/>
      <c r="D354" s="23"/>
      <c r="E354" s="23"/>
      <c r="F354" s="23"/>
      <c r="G354" s="22"/>
      <c r="M354" s="22"/>
      <c r="S354" s="22"/>
    </row>
    <row r="355" spans="1:19" s="21" customFormat="1" x14ac:dyDescent="0.25">
      <c r="A355" s="22"/>
      <c r="B355" s="23"/>
      <c r="C355" s="23"/>
      <c r="D355" s="23"/>
      <c r="E355" s="23"/>
      <c r="F355" s="23"/>
      <c r="G355" s="22"/>
      <c r="M355" s="22"/>
      <c r="S355" s="22"/>
    </row>
    <row r="356" spans="1:19" s="21" customFormat="1" x14ac:dyDescent="0.25">
      <c r="A356" s="22"/>
      <c r="B356" s="23"/>
      <c r="C356" s="23"/>
      <c r="D356" s="23"/>
      <c r="E356" s="23"/>
      <c r="F356" s="23"/>
      <c r="G356" s="22"/>
      <c r="M356" s="22"/>
      <c r="S356" s="22"/>
    </row>
    <row r="357" spans="1:19" s="21" customFormat="1" x14ac:dyDescent="0.25">
      <c r="A357" s="22"/>
      <c r="B357" s="23"/>
      <c r="C357" s="23"/>
      <c r="D357" s="23"/>
      <c r="E357" s="23"/>
      <c r="F357" s="23"/>
      <c r="G357" s="22"/>
      <c r="M357" s="22"/>
      <c r="S357" s="22"/>
    </row>
    <row r="358" spans="1:19" s="21" customFormat="1" x14ac:dyDescent="0.25">
      <c r="A358" s="22"/>
      <c r="B358" s="23"/>
      <c r="C358" s="23"/>
      <c r="D358" s="23"/>
      <c r="E358" s="23"/>
      <c r="F358" s="23"/>
      <c r="G358" s="22"/>
      <c r="M358" s="22"/>
      <c r="S358" s="22"/>
    </row>
    <row r="359" spans="1:19" s="21" customFormat="1" x14ac:dyDescent="0.25">
      <c r="A359" s="22"/>
      <c r="B359" s="23"/>
      <c r="C359" s="23"/>
      <c r="D359" s="23"/>
      <c r="E359" s="23"/>
      <c r="F359" s="23"/>
      <c r="G359" s="22"/>
      <c r="M359" s="22"/>
      <c r="S359" s="22"/>
    </row>
    <row r="360" spans="1:19" s="21" customFormat="1" x14ac:dyDescent="0.25">
      <c r="A360" s="22"/>
      <c r="B360" s="23"/>
      <c r="C360" s="23"/>
      <c r="D360" s="23"/>
      <c r="E360" s="23"/>
      <c r="F360" s="23"/>
      <c r="G360" s="22"/>
      <c r="M360" s="22"/>
      <c r="S360" s="22"/>
    </row>
    <row r="361" spans="1:19" s="21" customFormat="1" x14ac:dyDescent="0.25">
      <c r="A361" s="22"/>
      <c r="B361" s="23"/>
      <c r="C361" s="23"/>
      <c r="D361" s="23"/>
      <c r="E361" s="23"/>
      <c r="F361" s="23"/>
      <c r="G361" s="22"/>
      <c r="M361" s="22"/>
      <c r="S361" s="22"/>
    </row>
    <row r="362" spans="1:19" s="21" customFormat="1" x14ac:dyDescent="0.25">
      <c r="A362" s="22"/>
      <c r="B362" s="23"/>
      <c r="C362" s="23"/>
      <c r="D362" s="23"/>
      <c r="E362" s="23"/>
      <c r="F362" s="23"/>
      <c r="G362" s="22"/>
      <c r="M362" s="22"/>
      <c r="S362" s="22"/>
    </row>
    <row r="363" spans="1:19" s="21" customFormat="1" x14ac:dyDescent="0.25">
      <c r="A363" s="22"/>
      <c r="B363" s="23"/>
      <c r="C363" s="23"/>
      <c r="D363" s="23"/>
      <c r="E363" s="23"/>
      <c r="F363" s="23"/>
      <c r="G363" s="22"/>
      <c r="M363" s="22"/>
      <c r="S363" s="22"/>
    </row>
    <row r="364" spans="1:19" s="21" customFormat="1" x14ac:dyDescent="0.25">
      <c r="A364" s="22"/>
      <c r="B364" s="23"/>
      <c r="C364" s="23"/>
      <c r="D364" s="23"/>
      <c r="E364" s="23"/>
      <c r="F364" s="23"/>
      <c r="G364" s="22"/>
      <c r="M364" s="22"/>
      <c r="S364" s="22"/>
    </row>
    <row r="365" spans="1:19" s="21" customFormat="1" x14ac:dyDescent="0.25">
      <c r="A365" s="22"/>
      <c r="B365" s="23"/>
      <c r="C365" s="23"/>
      <c r="D365" s="23"/>
      <c r="E365" s="23"/>
      <c r="F365" s="23"/>
      <c r="G365" s="22"/>
      <c r="M365" s="22"/>
      <c r="S365" s="22"/>
    </row>
    <row r="366" spans="1:19" s="21" customFormat="1" x14ac:dyDescent="0.25">
      <c r="A366" s="22"/>
      <c r="B366" s="23"/>
      <c r="C366" s="23"/>
      <c r="D366" s="23"/>
      <c r="E366" s="23"/>
      <c r="F366" s="23"/>
      <c r="G366" s="22"/>
      <c r="M366" s="22"/>
      <c r="S366" s="22"/>
    </row>
    <row r="367" spans="1:19" s="21" customFormat="1" x14ac:dyDescent="0.25">
      <c r="A367" s="22"/>
      <c r="B367" s="23"/>
      <c r="C367" s="23"/>
      <c r="D367" s="23"/>
      <c r="E367" s="23"/>
      <c r="F367" s="23"/>
      <c r="G367" s="22"/>
      <c r="M367" s="22"/>
      <c r="S367" s="22"/>
    </row>
    <row r="368" spans="1:19" s="21" customFormat="1" x14ac:dyDescent="0.25">
      <c r="A368" s="22"/>
      <c r="B368" s="23"/>
      <c r="C368" s="23"/>
      <c r="D368" s="23"/>
      <c r="E368" s="23"/>
      <c r="F368" s="23"/>
      <c r="G368" s="22"/>
      <c r="M368" s="22"/>
      <c r="S368" s="22"/>
    </row>
    <row r="369" spans="1:19" s="21" customFormat="1" x14ac:dyDescent="0.25">
      <c r="A369" s="22"/>
      <c r="B369" s="23"/>
      <c r="C369" s="23"/>
      <c r="D369" s="23"/>
      <c r="E369" s="23"/>
      <c r="F369" s="23"/>
      <c r="G369" s="22"/>
      <c r="M369" s="22"/>
      <c r="S369" s="22"/>
    </row>
    <row r="370" spans="1:19" s="21" customFormat="1" x14ac:dyDescent="0.25">
      <c r="A370" s="22"/>
      <c r="B370" s="23"/>
      <c r="C370" s="23"/>
      <c r="D370" s="23"/>
      <c r="E370" s="23"/>
      <c r="F370" s="23"/>
      <c r="G370" s="22"/>
      <c r="M370" s="22"/>
      <c r="S370" s="22"/>
    </row>
    <row r="371" spans="1:19" s="21" customFormat="1" x14ac:dyDescent="0.25">
      <c r="A371" s="22"/>
      <c r="B371" s="23"/>
      <c r="C371" s="23"/>
      <c r="D371" s="23"/>
      <c r="E371" s="23"/>
      <c r="F371" s="23"/>
      <c r="G371" s="22"/>
      <c r="M371" s="22"/>
      <c r="S371" s="22"/>
    </row>
    <row r="372" spans="1:19" s="21" customFormat="1" x14ac:dyDescent="0.25">
      <c r="A372" s="22"/>
      <c r="B372" s="23"/>
      <c r="C372" s="23"/>
      <c r="D372" s="23"/>
      <c r="E372" s="23"/>
      <c r="F372" s="23"/>
      <c r="G372" s="22"/>
      <c r="M372" s="22"/>
      <c r="S372" s="22"/>
    </row>
    <row r="373" spans="1:19" s="21" customFormat="1" x14ac:dyDescent="0.25">
      <c r="A373" s="22"/>
      <c r="B373" s="23"/>
      <c r="C373" s="23"/>
      <c r="D373" s="23"/>
      <c r="E373" s="23"/>
      <c r="F373" s="23"/>
      <c r="G373" s="22"/>
      <c r="M373" s="22"/>
      <c r="S373" s="22"/>
    </row>
    <row r="374" spans="1:19" s="21" customFormat="1" x14ac:dyDescent="0.25">
      <c r="A374" s="22"/>
      <c r="B374" s="23"/>
      <c r="C374" s="23"/>
      <c r="D374" s="23"/>
      <c r="E374" s="23"/>
      <c r="F374" s="23"/>
      <c r="G374" s="22"/>
      <c r="M374" s="22"/>
      <c r="S374" s="22"/>
    </row>
    <row r="375" spans="1:19" s="21" customFormat="1" x14ac:dyDescent="0.25">
      <c r="A375" s="22"/>
      <c r="B375" s="23"/>
      <c r="C375" s="23"/>
      <c r="D375" s="23"/>
      <c r="E375" s="23"/>
      <c r="F375" s="23"/>
      <c r="G375" s="22"/>
      <c r="M375" s="22"/>
      <c r="S375" s="22"/>
    </row>
    <row r="376" spans="1:19" s="21" customFormat="1" x14ac:dyDescent="0.25">
      <c r="A376" s="22"/>
      <c r="B376" s="23"/>
      <c r="C376" s="23"/>
      <c r="D376" s="23"/>
      <c r="E376" s="23"/>
      <c r="F376" s="23"/>
      <c r="G376" s="22"/>
      <c r="M376" s="22"/>
      <c r="S376" s="22"/>
    </row>
    <row r="377" spans="1:19" s="21" customFormat="1" x14ac:dyDescent="0.25">
      <c r="A377" s="22"/>
      <c r="B377" s="23"/>
      <c r="C377" s="23"/>
      <c r="D377" s="23"/>
      <c r="E377" s="23"/>
      <c r="F377" s="23"/>
      <c r="G377" s="22"/>
      <c r="M377" s="22"/>
      <c r="S377" s="22"/>
    </row>
    <row r="378" spans="1:19" s="21" customFormat="1" x14ac:dyDescent="0.25">
      <c r="A378" s="22"/>
      <c r="B378" s="23"/>
      <c r="C378" s="23"/>
      <c r="D378" s="23"/>
      <c r="E378" s="23"/>
      <c r="F378" s="23"/>
      <c r="G378" s="22"/>
      <c r="M378" s="22"/>
      <c r="S378" s="22"/>
    </row>
    <row r="379" spans="1:19" s="21" customFormat="1" x14ac:dyDescent="0.25">
      <c r="A379" s="22"/>
      <c r="B379" s="23"/>
      <c r="C379" s="23"/>
      <c r="D379" s="23"/>
      <c r="E379" s="23"/>
      <c r="F379" s="23"/>
      <c r="G379" s="22"/>
      <c r="M379" s="22"/>
      <c r="S379" s="22"/>
    </row>
    <row r="380" spans="1:19" s="21" customFormat="1" x14ac:dyDescent="0.25">
      <c r="A380" s="22"/>
      <c r="B380" s="23"/>
      <c r="C380" s="23"/>
      <c r="D380" s="23"/>
      <c r="E380" s="23"/>
      <c r="F380" s="23"/>
      <c r="G380" s="22"/>
      <c r="M380" s="22"/>
      <c r="S380" s="22"/>
    </row>
    <row r="381" spans="1:19" s="21" customFormat="1" x14ac:dyDescent="0.25">
      <c r="A381" s="22"/>
      <c r="B381" s="23"/>
      <c r="C381" s="23"/>
      <c r="D381" s="23"/>
      <c r="E381" s="23"/>
      <c r="F381" s="23"/>
      <c r="G381" s="22"/>
      <c r="M381" s="22"/>
      <c r="S381" s="22"/>
    </row>
    <row r="382" spans="1:19" s="21" customFormat="1" x14ac:dyDescent="0.25">
      <c r="A382" s="22"/>
      <c r="B382" s="23"/>
      <c r="C382" s="23"/>
      <c r="D382" s="23"/>
      <c r="E382" s="23"/>
      <c r="F382" s="23"/>
      <c r="G382" s="22"/>
      <c r="M382" s="22"/>
      <c r="S382" s="22"/>
    </row>
    <row r="383" spans="1:19" s="21" customFormat="1" x14ac:dyDescent="0.25">
      <c r="A383" s="22"/>
      <c r="B383" s="23"/>
      <c r="C383" s="23"/>
      <c r="D383" s="23"/>
      <c r="E383" s="23"/>
      <c r="F383" s="23"/>
      <c r="G383" s="22"/>
      <c r="M383" s="22"/>
      <c r="S383" s="22"/>
    </row>
    <row r="384" spans="1:19" s="21" customFormat="1" x14ac:dyDescent="0.25">
      <c r="A384" s="22"/>
      <c r="B384" s="23"/>
      <c r="C384" s="23"/>
      <c r="D384" s="23"/>
      <c r="E384" s="23"/>
      <c r="F384" s="23"/>
      <c r="G384" s="22"/>
      <c r="M384" s="22"/>
      <c r="S384" s="22"/>
    </row>
    <row r="385" spans="1:19" s="21" customFormat="1" x14ac:dyDescent="0.25">
      <c r="A385" s="22"/>
      <c r="B385" s="23"/>
      <c r="C385" s="23"/>
      <c r="D385" s="23"/>
      <c r="E385" s="23"/>
      <c r="F385" s="23"/>
      <c r="G385" s="22"/>
      <c r="M385" s="22"/>
      <c r="S385" s="22"/>
    </row>
    <row r="386" spans="1:19" s="21" customFormat="1" x14ac:dyDescent="0.25">
      <c r="A386" s="22"/>
      <c r="B386" s="23"/>
      <c r="C386" s="23"/>
      <c r="D386" s="23"/>
      <c r="E386" s="23"/>
      <c r="F386" s="23"/>
      <c r="G386" s="22"/>
      <c r="M386" s="22"/>
      <c r="S386" s="22"/>
    </row>
    <row r="387" spans="1:19" s="21" customFormat="1" x14ac:dyDescent="0.25">
      <c r="A387" s="22"/>
      <c r="B387" s="23"/>
      <c r="C387" s="23"/>
      <c r="D387" s="23"/>
      <c r="E387" s="23"/>
      <c r="F387" s="23"/>
      <c r="G387" s="22"/>
      <c r="M387" s="22"/>
      <c r="S387" s="22"/>
    </row>
    <row r="388" spans="1:19" s="21" customFormat="1" x14ac:dyDescent="0.25">
      <c r="A388" s="22"/>
      <c r="B388" s="23"/>
      <c r="C388" s="23"/>
      <c r="D388" s="23"/>
      <c r="E388" s="23"/>
      <c r="F388" s="23"/>
      <c r="G388" s="22"/>
      <c r="M388" s="22"/>
      <c r="S388" s="22"/>
    </row>
    <row r="389" spans="1:19" s="21" customFormat="1" x14ac:dyDescent="0.25">
      <c r="A389" s="22"/>
      <c r="G389" s="22"/>
      <c r="M389" s="22"/>
      <c r="S389" s="22"/>
    </row>
    <row r="390" spans="1:19" s="21" customFormat="1" x14ac:dyDescent="0.25">
      <c r="A390" s="22"/>
      <c r="G390" s="22"/>
      <c r="M390" s="22"/>
      <c r="S390" s="22"/>
    </row>
    <row r="391" spans="1:19" s="21" customFormat="1" x14ac:dyDescent="0.25">
      <c r="A391" s="22"/>
      <c r="G391" s="22"/>
      <c r="M391" s="22"/>
      <c r="S391" s="22"/>
    </row>
    <row r="392" spans="1:19" s="21" customFormat="1" x14ac:dyDescent="0.25">
      <c r="A392" s="22"/>
      <c r="G392" s="22"/>
      <c r="M392" s="22"/>
      <c r="S392" s="22"/>
    </row>
    <row r="393" spans="1:19" s="21" customFormat="1" x14ac:dyDescent="0.25">
      <c r="A393" s="22"/>
      <c r="G393" s="22"/>
      <c r="M393" s="22"/>
      <c r="S393" s="22"/>
    </row>
    <row r="394" spans="1:19" s="21" customFormat="1" x14ac:dyDescent="0.25">
      <c r="A394" s="22"/>
      <c r="G394" s="22"/>
      <c r="M394" s="22"/>
      <c r="S394" s="22"/>
    </row>
    <row r="395" spans="1:19" s="21" customFormat="1" x14ac:dyDescent="0.25">
      <c r="A395" s="22"/>
      <c r="G395" s="22"/>
      <c r="M395" s="22"/>
      <c r="S395" s="22"/>
    </row>
    <row r="396" spans="1:19" s="21" customFormat="1" x14ac:dyDescent="0.25">
      <c r="A396" s="22"/>
      <c r="G396" s="22"/>
      <c r="M396" s="22"/>
      <c r="S396" s="22"/>
    </row>
    <row r="397" spans="1:19" s="21" customFormat="1" x14ac:dyDescent="0.25">
      <c r="A397" s="22"/>
      <c r="G397" s="22"/>
      <c r="M397" s="22"/>
      <c r="S397" s="22"/>
    </row>
    <row r="398" spans="1:19" s="21" customFormat="1" x14ac:dyDescent="0.25">
      <c r="A398" s="22"/>
      <c r="G398" s="22"/>
      <c r="M398" s="22"/>
      <c r="S398" s="22"/>
    </row>
    <row r="399" spans="1:19" s="21" customFormat="1" x14ac:dyDescent="0.25">
      <c r="A399" s="22"/>
      <c r="G399" s="22"/>
      <c r="M399" s="22"/>
      <c r="S399" s="22"/>
    </row>
    <row r="400" spans="1:19" s="21" customFormat="1" x14ac:dyDescent="0.25">
      <c r="A400" s="22"/>
      <c r="G400" s="22"/>
      <c r="M400" s="22"/>
      <c r="S400" s="22"/>
    </row>
    <row r="401" spans="1:19" s="21" customFormat="1" x14ac:dyDescent="0.25">
      <c r="A401" s="22"/>
      <c r="G401" s="22"/>
      <c r="M401" s="22"/>
      <c r="S401" s="22"/>
    </row>
    <row r="402" spans="1:19" s="21" customFormat="1" x14ac:dyDescent="0.25">
      <c r="A402" s="22"/>
      <c r="G402" s="22"/>
      <c r="M402" s="22"/>
      <c r="S402" s="22"/>
    </row>
    <row r="403" spans="1:19" s="21" customFormat="1" x14ac:dyDescent="0.25">
      <c r="A403" s="22"/>
      <c r="G403" s="22"/>
      <c r="M403" s="22"/>
      <c r="S403" s="22"/>
    </row>
    <row r="404" spans="1:19" s="21" customFormat="1" x14ac:dyDescent="0.25">
      <c r="A404" s="22"/>
      <c r="G404" s="22"/>
      <c r="M404" s="22"/>
      <c r="S404" s="22"/>
    </row>
    <row r="405" spans="1:19" s="21" customFormat="1" x14ac:dyDescent="0.25">
      <c r="A405" s="22"/>
      <c r="G405" s="22"/>
      <c r="M405" s="22"/>
      <c r="S405" s="22"/>
    </row>
    <row r="406" spans="1:19" s="21" customFormat="1" x14ac:dyDescent="0.25">
      <c r="A406" s="22"/>
      <c r="G406" s="22"/>
      <c r="M406" s="22"/>
      <c r="S406" s="22"/>
    </row>
    <row r="407" spans="1:19" s="21" customFormat="1" x14ac:dyDescent="0.25">
      <c r="A407" s="22"/>
      <c r="G407" s="22"/>
      <c r="M407" s="22"/>
      <c r="S407" s="22"/>
    </row>
    <row r="408" spans="1:19" s="21" customFormat="1" x14ac:dyDescent="0.25">
      <c r="A408" s="22"/>
      <c r="G408" s="22"/>
      <c r="M408" s="22"/>
      <c r="S408" s="22"/>
    </row>
    <row r="409" spans="1:19" s="21" customFormat="1" x14ac:dyDescent="0.25">
      <c r="A409" s="22"/>
      <c r="G409" s="22"/>
      <c r="M409" s="22"/>
      <c r="S409" s="22"/>
    </row>
    <row r="410" spans="1:19" s="21" customFormat="1" x14ac:dyDescent="0.25">
      <c r="A410" s="22"/>
      <c r="G410" s="22"/>
      <c r="M410" s="22"/>
      <c r="S410" s="22"/>
    </row>
    <row r="411" spans="1:19" s="21" customFormat="1" x14ac:dyDescent="0.25">
      <c r="A411" s="22"/>
      <c r="G411" s="22"/>
      <c r="M411" s="22"/>
      <c r="S411" s="22"/>
    </row>
    <row r="412" spans="1:19" s="21" customFormat="1" x14ac:dyDescent="0.25">
      <c r="A412" s="22"/>
      <c r="G412" s="22"/>
      <c r="M412" s="22"/>
      <c r="S412" s="22"/>
    </row>
    <row r="413" spans="1:19" s="21" customFormat="1" x14ac:dyDescent="0.25">
      <c r="A413" s="22"/>
      <c r="G413" s="22"/>
      <c r="M413" s="22"/>
      <c r="S413" s="22"/>
    </row>
    <row r="414" spans="1:19" s="21" customFormat="1" x14ac:dyDescent="0.25">
      <c r="A414" s="22"/>
      <c r="G414" s="22"/>
      <c r="M414" s="22"/>
      <c r="S414" s="22"/>
    </row>
    <row r="415" spans="1:19" s="21" customFormat="1" x14ac:dyDescent="0.25">
      <c r="A415" s="22"/>
      <c r="G415" s="22"/>
      <c r="M415" s="22"/>
      <c r="S415" s="22"/>
    </row>
    <row r="416" spans="1:19" s="21" customFormat="1" x14ac:dyDescent="0.25">
      <c r="A416" s="22"/>
      <c r="G416" s="22"/>
      <c r="M416" s="22"/>
      <c r="S416" s="22"/>
    </row>
    <row r="417" spans="1:19" s="21" customFormat="1" x14ac:dyDescent="0.25">
      <c r="A417" s="22"/>
      <c r="G417" s="22"/>
      <c r="M417" s="22"/>
      <c r="S417" s="22"/>
    </row>
    <row r="418" spans="1:19" s="21" customFormat="1" x14ac:dyDescent="0.25">
      <c r="A418" s="22"/>
      <c r="G418" s="22"/>
      <c r="M418" s="22"/>
      <c r="S418" s="22"/>
    </row>
    <row r="419" spans="1:19" s="21" customFormat="1" x14ac:dyDescent="0.25">
      <c r="A419" s="22"/>
      <c r="G419" s="22"/>
      <c r="M419" s="22"/>
      <c r="S419" s="22"/>
    </row>
    <row r="420" spans="1:19" s="21" customFormat="1" x14ac:dyDescent="0.25">
      <c r="A420" s="22"/>
      <c r="G420" s="22"/>
      <c r="M420" s="22"/>
      <c r="S420" s="22"/>
    </row>
    <row r="421" spans="1:19" s="21" customFormat="1" x14ac:dyDescent="0.25">
      <c r="A421" s="22"/>
      <c r="G421" s="22"/>
      <c r="M421" s="22"/>
      <c r="S421" s="22"/>
    </row>
    <row r="422" spans="1:19" s="21" customFormat="1" x14ac:dyDescent="0.25">
      <c r="A422" s="22"/>
      <c r="G422" s="22"/>
      <c r="M422" s="22"/>
      <c r="S422" s="22"/>
    </row>
    <row r="423" spans="1:19" s="21" customFormat="1" x14ac:dyDescent="0.25">
      <c r="A423" s="22"/>
      <c r="G423" s="22"/>
      <c r="M423" s="22"/>
      <c r="S423" s="22"/>
    </row>
    <row r="424" spans="1:19" s="21" customFormat="1" x14ac:dyDescent="0.25">
      <c r="A424" s="22"/>
      <c r="G424" s="22"/>
      <c r="M424" s="22"/>
      <c r="S424" s="22"/>
    </row>
    <row r="425" spans="1:19" s="21" customFormat="1" x14ac:dyDescent="0.25">
      <c r="A425" s="22"/>
      <c r="G425" s="22"/>
      <c r="M425" s="22"/>
      <c r="S425" s="22"/>
    </row>
    <row r="426" spans="1:19" s="21" customFormat="1" x14ac:dyDescent="0.25">
      <c r="A426" s="22"/>
      <c r="G426" s="22"/>
      <c r="M426" s="22"/>
      <c r="S426" s="22"/>
    </row>
    <row r="427" spans="1:19" s="21" customFormat="1" x14ac:dyDescent="0.25">
      <c r="A427" s="22"/>
      <c r="G427" s="22"/>
      <c r="M427" s="22"/>
      <c r="S427" s="22"/>
    </row>
    <row r="428" spans="1:19" s="21" customFormat="1" x14ac:dyDescent="0.25">
      <c r="A428" s="22"/>
      <c r="G428" s="22"/>
      <c r="M428" s="22"/>
      <c r="S428" s="22"/>
    </row>
    <row r="429" spans="1:19" s="21" customFormat="1" x14ac:dyDescent="0.25">
      <c r="A429" s="22"/>
      <c r="G429" s="22"/>
      <c r="M429" s="22"/>
      <c r="S429" s="22"/>
    </row>
    <row r="430" spans="1:19" s="21" customFormat="1" x14ac:dyDescent="0.25">
      <c r="A430" s="22"/>
      <c r="G430" s="22"/>
      <c r="M430" s="22"/>
      <c r="S430" s="22"/>
    </row>
    <row r="431" spans="1:19" s="21" customFormat="1" x14ac:dyDescent="0.25">
      <c r="A431" s="22"/>
      <c r="G431" s="22"/>
      <c r="M431" s="22"/>
      <c r="S431" s="22"/>
    </row>
    <row r="432" spans="1:19" s="21" customFormat="1" x14ac:dyDescent="0.25">
      <c r="A432" s="22"/>
      <c r="G432" s="22"/>
      <c r="M432" s="22"/>
      <c r="S432" s="22"/>
    </row>
    <row r="433" spans="1:19" s="21" customFormat="1" x14ac:dyDescent="0.25">
      <c r="A433" s="22"/>
      <c r="G433" s="22"/>
      <c r="M433" s="22"/>
      <c r="S433" s="22"/>
    </row>
    <row r="434" spans="1:19" s="21" customFormat="1" x14ac:dyDescent="0.25">
      <c r="A434" s="22"/>
      <c r="G434" s="22"/>
      <c r="M434" s="22"/>
      <c r="S434" s="22"/>
    </row>
    <row r="435" spans="1:19" s="21" customFormat="1" x14ac:dyDescent="0.25">
      <c r="A435" s="22"/>
      <c r="G435" s="22"/>
      <c r="M435" s="22"/>
      <c r="S435" s="22"/>
    </row>
    <row r="436" spans="1:19" s="21" customFormat="1" x14ac:dyDescent="0.25">
      <c r="A436" s="22"/>
      <c r="G436" s="22"/>
      <c r="M436" s="22"/>
      <c r="S436" s="22"/>
    </row>
    <row r="437" spans="1:19" s="21" customFormat="1" x14ac:dyDescent="0.25">
      <c r="A437" s="22"/>
      <c r="G437" s="22"/>
      <c r="M437" s="22"/>
      <c r="S437" s="22"/>
    </row>
    <row r="438" spans="1:19" s="21" customFormat="1" x14ac:dyDescent="0.25">
      <c r="A438" s="22"/>
      <c r="G438" s="22"/>
      <c r="M438" s="22"/>
      <c r="S438" s="22"/>
    </row>
    <row r="439" spans="1:19" s="21" customFormat="1" x14ac:dyDescent="0.25">
      <c r="A439" s="22"/>
      <c r="G439" s="22"/>
      <c r="M439" s="22"/>
      <c r="S439" s="22"/>
    </row>
    <row r="440" spans="1:19" s="21" customFormat="1" x14ac:dyDescent="0.25">
      <c r="A440" s="22"/>
      <c r="G440" s="22"/>
      <c r="M440" s="22"/>
      <c r="S440" s="22"/>
    </row>
    <row r="441" spans="1:19" s="21" customFormat="1" x14ac:dyDescent="0.25">
      <c r="A441" s="22"/>
      <c r="G441" s="22"/>
      <c r="M441" s="22"/>
      <c r="S441" s="22"/>
    </row>
    <row r="442" spans="1:19" s="21" customFormat="1" x14ac:dyDescent="0.25">
      <c r="A442" s="22"/>
      <c r="G442" s="22"/>
      <c r="M442" s="22"/>
      <c r="S442" s="22"/>
    </row>
    <row r="443" spans="1:19" s="21" customFormat="1" x14ac:dyDescent="0.25">
      <c r="A443" s="22"/>
      <c r="G443" s="22"/>
      <c r="M443" s="22"/>
      <c r="S443" s="22"/>
    </row>
    <row r="444" spans="1:19" s="21" customFormat="1" x14ac:dyDescent="0.25">
      <c r="A444" s="22"/>
      <c r="G444" s="22"/>
      <c r="M444" s="22"/>
      <c r="S444" s="22"/>
    </row>
    <row r="445" spans="1:19" s="21" customFormat="1" x14ac:dyDescent="0.25">
      <c r="A445" s="22"/>
      <c r="G445" s="22"/>
      <c r="M445" s="22"/>
      <c r="S445" s="22"/>
    </row>
    <row r="446" spans="1:19" s="21" customFormat="1" x14ac:dyDescent="0.25">
      <c r="A446" s="22"/>
      <c r="G446" s="22"/>
      <c r="M446" s="22"/>
      <c r="S446" s="22"/>
    </row>
    <row r="447" spans="1:19" s="21" customFormat="1" x14ac:dyDescent="0.25">
      <c r="A447" s="22"/>
      <c r="G447" s="22"/>
      <c r="M447" s="22"/>
      <c r="S447" s="22"/>
    </row>
    <row r="448" spans="1:19" s="21" customFormat="1" x14ac:dyDescent="0.25">
      <c r="A448" s="22"/>
      <c r="G448" s="22"/>
      <c r="M448" s="22"/>
      <c r="S448" s="22"/>
    </row>
    <row r="449" spans="1:19" s="21" customFormat="1" x14ac:dyDescent="0.25">
      <c r="A449" s="22"/>
      <c r="G449" s="22"/>
      <c r="M449" s="22"/>
      <c r="S449" s="22"/>
    </row>
    <row r="450" spans="1:19" s="21" customFormat="1" x14ac:dyDescent="0.25">
      <c r="A450" s="22"/>
      <c r="G450" s="22"/>
      <c r="M450" s="22"/>
      <c r="S450" s="22"/>
    </row>
    <row r="451" spans="1:19" s="21" customFormat="1" x14ac:dyDescent="0.25">
      <c r="A451" s="22"/>
      <c r="G451" s="22"/>
      <c r="M451" s="22"/>
      <c r="S451" s="22"/>
    </row>
    <row r="452" spans="1:19" s="21" customFormat="1" x14ac:dyDescent="0.25">
      <c r="A452" s="22"/>
      <c r="G452" s="22"/>
      <c r="M452" s="22"/>
      <c r="S452" s="22"/>
    </row>
    <row r="453" spans="1:19" s="21" customFormat="1" x14ac:dyDescent="0.25">
      <c r="A453" s="22"/>
      <c r="G453" s="22"/>
      <c r="M453" s="22"/>
      <c r="S453" s="22"/>
    </row>
    <row r="454" spans="1:19" s="21" customFormat="1" x14ac:dyDescent="0.25">
      <c r="A454" s="22"/>
      <c r="G454" s="22"/>
      <c r="M454" s="22"/>
      <c r="S454" s="22"/>
    </row>
    <row r="455" spans="1:19" s="21" customFormat="1" x14ac:dyDescent="0.25">
      <c r="A455" s="22"/>
      <c r="G455" s="22"/>
      <c r="M455" s="22"/>
      <c r="S455" s="22"/>
    </row>
    <row r="456" spans="1:19" s="21" customFormat="1" x14ac:dyDescent="0.25">
      <c r="A456" s="22"/>
      <c r="G456" s="22"/>
      <c r="M456" s="22"/>
      <c r="S456" s="22"/>
    </row>
    <row r="457" spans="1:19" s="21" customFormat="1" x14ac:dyDescent="0.25">
      <c r="A457" s="22"/>
      <c r="G457" s="22"/>
      <c r="M457" s="22"/>
      <c r="S457" s="22"/>
    </row>
    <row r="458" spans="1:19" s="21" customFormat="1" x14ac:dyDescent="0.25">
      <c r="A458" s="22"/>
      <c r="G458" s="22"/>
      <c r="M458" s="22"/>
      <c r="S458" s="22"/>
    </row>
    <row r="459" spans="1:19" s="21" customFormat="1" x14ac:dyDescent="0.25">
      <c r="A459" s="22"/>
      <c r="G459" s="22"/>
      <c r="M459" s="22"/>
      <c r="S459" s="22"/>
    </row>
    <row r="460" spans="1:19" s="21" customFormat="1" x14ac:dyDescent="0.25">
      <c r="A460" s="22"/>
      <c r="G460" s="22"/>
      <c r="M460" s="22"/>
      <c r="S460" s="22"/>
    </row>
    <row r="461" spans="1:19" s="21" customFormat="1" x14ac:dyDescent="0.25">
      <c r="A461" s="22"/>
      <c r="G461" s="22"/>
      <c r="M461" s="22"/>
      <c r="S461" s="22"/>
    </row>
    <row r="462" spans="1:19" s="21" customFormat="1" x14ac:dyDescent="0.25">
      <c r="A462" s="22"/>
      <c r="G462" s="22"/>
      <c r="M462" s="22"/>
      <c r="S462" s="22"/>
    </row>
    <row r="463" spans="1:19" s="21" customFormat="1" x14ac:dyDescent="0.25">
      <c r="A463" s="22"/>
      <c r="G463" s="22"/>
      <c r="M463" s="22"/>
      <c r="S463" s="22"/>
    </row>
    <row r="464" spans="1:19" s="21" customFormat="1" x14ac:dyDescent="0.25">
      <c r="A464" s="22"/>
      <c r="G464" s="22"/>
      <c r="M464" s="22"/>
      <c r="S464" s="22"/>
    </row>
    <row r="465" spans="1:19" s="21" customFormat="1" x14ac:dyDescent="0.25">
      <c r="A465" s="22"/>
      <c r="G465" s="22"/>
      <c r="M465" s="22"/>
      <c r="S465" s="22"/>
    </row>
    <row r="466" spans="1:19" s="21" customFormat="1" x14ac:dyDescent="0.25">
      <c r="A466" s="22"/>
      <c r="G466" s="22"/>
      <c r="M466" s="22"/>
      <c r="S466" s="22"/>
    </row>
    <row r="467" spans="1:19" s="21" customFormat="1" x14ac:dyDescent="0.25">
      <c r="A467" s="22"/>
      <c r="G467" s="22"/>
      <c r="M467" s="22"/>
      <c r="S467" s="22"/>
    </row>
    <row r="468" spans="1:19" s="21" customFormat="1" x14ac:dyDescent="0.25">
      <c r="A468" s="22"/>
      <c r="G468" s="22"/>
      <c r="M468" s="22"/>
      <c r="S468" s="22"/>
    </row>
    <row r="469" spans="1:19" s="21" customFormat="1" x14ac:dyDescent="0.25">
      <c r="A469" s="22"/>
      <c r="G469" s="22"/>
      <c r="M469" s="22"/>
      <c r="S469" s="22"/>
    </row>
    <row r="470" spans="1:19" s="21" customFormat="1" x14ac:dyDescent="0.25">
      <c r="A470" s="22"/>
      <c r="G470" s="22"/>
      <c r="M470" s="22"/>
      <c r="S470" s="22"/>
    </row>
    <row r="471" spans="1:19" s="21" customFormat="1" x14ac:dyDescent="0.25">
      <c r="A471" s="22"/>
      <c r="G471" s="22"/>
      <c r="M471" s="22"/>
      <c r="S471" s="22"/>
    </row>
    <row r="472" spans="1:19" s="21" customFormat="1" x14ac:dyDescent="0.25">
      <c r="A472" s="22"/>
      <c r="G472" s="22"/>
      <c r="M472" s="22"/>
      <c r="S472" s="22"/>
    </row>
    <row r="473" spans="1:19" s="21" customFormat="1" x14ac:dyDescent="0.25">
      <c r="A473" s="22"/>
      <c r="G473" s="22"/>
      <c r="M473" s="22"/>
      <c r="S473" s="22"/>
    </row>
    <row r="474" spans="1:19" s="21" customFormat="1" x14ac:dyDescent="0.25">
      <c r="A474" s="22"/>
      <c r="G474" s="22"/>
      <c r="M474" s="22"/>
      <c r="S474" s="22"/>
    </row>
    <row r="475" spans="1:19" s="21" customFormat="1" x14ac:dyDescent="0.25">
      <c r="A475" s="22"/>
      <c r="G475" s="22"/>
      <c r="M475" s="22"/>
      <c r="S475" s="22"/>
    </row>
    <row r="476" spans="1:19" s="21" customFormat="1" x14ac:dyDescent="0.25">
      <c r="A476" s="22"/>
      <c r="G476" s="22"/>
      <c r="M476" s="22"/>
      <c r="S476" s="22"/>
    </row>
    <row r="477" spans="1:19" s="21" customFormat="1" x14ac:dyDescent="0.25">
      <c r="A477" s="22"/>
      <c r="G477" s="22"/>
      <c r="M477" s="22"/>
      <c r="S477" s="22"/>
    </row>
    <row r="478" spans="1:19" s="21" customFormat="1" x14ac:dyDescent="0.25">
      <c r="A478" s="22"/>
      <c r="G478" s="22"/>
      <c r="M478" s="22"/>
      <c r="S478" s="22"/>
    </row>
    <row r="479" spans="1:19" s="21" customFormat="1" x14ac:dyDescent="0.25">
      <c r="A479" s="22"/>
      <c r="G479" s="22"/>
      <c r="M479" s="22"/>
      <c r="S479" s="22"/>
    </row>
    <row r="480" spans="1:19" s="21" customFormat="1" x14ac:dyDescent="0.25">
      <c r="A480" s="22"/>
      <c r="G480" s="22"/>
      <c r="M480" s="22"/>
      <c r="S480" s="22"/>
    </row>
    <row r="481" spans="1:19" s="21" customFormat="1" x14ac:dyDescent="0.25">
      <c r="A481" s="22"/>
      <c r="G481" s="22"/>
      <c r="M481" s="22"/>
      <c r="S481" s="22"/>
    </row>
    <row r="482" spans="1:19" s="21" customFormat="1" x14ac:dyDescent="0.25">
      <c r="A482" s="22"/>
      <c r="G482" s="22"/>
      <c r="M482" s="22"/>
      <c r="S482" s="22"/>
    </row>
    <row r="483" spans="1:19" s="21" customFormat="1" x14ac:dyDescent="0.25">
      <c r="A483" s="22"/>
      <c r="G483" s="22"/>
      <c r="M483" s="22"/>
      <c r="S483" s="22"/>
    </row>
    <row r="484" spans="1:19" s="21" customFormat="1" x14ac:dyDescent="0.25">
      <c r="A484" s="22"/>
      <c r="G484" s="22"/>
      <c r="M484" s="22"/>
      <c r="S484" s="22"/>
    </row>
    <row r="485" spans="1:19" s="21" customFormat="1" x14ac:dyDescent="0.25">
      <c r="A485" s="22"/>
      <c r="G485" s="22"/>
      <c r="M485" s="22"/>
      <c r="S485" s="22"/>
    </row>
    <row r="486" spans="1:19" s="21" customFormat="1" x14ac:dyDescent="0.25">
      <c r="A486" s="22"/>
      <c r="G486" s="22"/>
      <c r="M486" s="22"/>
      <c r="S486" s="22"/>
    </row>
    <row r="487" spans="1:19" s="21" customFormat="1" x14ac:dyDescent="0.25">
      <c r="A487" s="22"/>
      <c r="G487" s="22"/>
      <c r="M487" s="22"/>
      <c r="S487" s="22"/>
    </row>
    <row r="488" spans="1:19" s="21" customFormat="1" x14ac:dyDescent="0.25">
      <c r="A488" s="22"/>
      <c r="G488" s="22"/>
      <c r="M488" s="22"/>
      <c r="S488" s="22"/>
    </row>
    <row r="489" spans="1:19" s="21" customFormat="1" x14ac:dyDescent="0.25">
      <c r="A489" s="22"/>
      <c r="G489" s="22"/>
      <c r="M489" s="22"/>
      <c r="S489" s="22"/>
    </row>
    <row r="490" spans="1:19" s="21" customFormat="1" x14ac:dyDescent="0.25">
      <c r="A490" s="22"/>
      <c r="G490" s="22"/>
      <c r="M490" s="22"/>
      <c r="S490" s="22"/>
    </row>
    <row r="491" spans="1:19" s="21" customFormat="1" x14ac:dyDescent="0.25">
      <c r="A491" s="22"/>
      <c r="G491" s="22"/>
      <c r="M491" s="22"/>
      <c r="S491" s="22"/>
    </row>
    <row r="492" spans="1:19" s="21" customFormat="1" x14ac:dyDescent="0.25">
      <c r="A492" s="22"/>
      <c r="G492" s="22"/>
      <c r="M492" s="22"/>
      <c r="S492" s="22"/>
    </row>
    <row r="493" spans="1:19" s="21" customFormat="1" x14ac:dyDescent="0.25">
      <c r="A493" s="22"/>
      <c r="G493" s="22"/>
      <c r="M493" s="22"/>
      <c r="S493" s="22"/>
    </row>
    <row r="494" spans="1:19" s="21" customFormat="1" x14ac:dyDescent="0.25">
      <c r="A494" s="22"/>
      <c r="G494" s="22"/>
      <c r="M494" s="22"/>
      <c r="S494" s="22"/>
    </row>
    <row r="495" spans="1:19" s="21" customFormat="1" x14ac:dyDescent="0.25">
      <c r="A495" s="22"/>
      <c r="G495" s="22"/>
      <c r="M495" s="22"/>
      <c r="S495" s="22"/>
    </row>
    <row r="496" spans="1:19" s="21" customFormat="1" x14ac:dyDescent="0.25">
      <c r="A496" s="22"/>
      <c r="G496" s="22"/>
      <c r="M496" s="22"/>
      <c r="S496" s="22"/>
    </row>
    <row r="497" spans="1:19" s="21" customFormat="1" x14ac:dyDescent="0.25">
      <c r="A497" s="22"/>
      <c r="G497" s="22"/>
      <c r="M497" s="22"/>
      <c r="S497" s="22"/>
    </row>
    <row r="498" spans="1:19" s="21" customFormat="1" x14ac:dyDescent="0.25">
      <c r="A498" s="22"/>
      <c r="G498" s="22"/>
      <c r="M498" s="22"/>
      <c r="S498" s="22"/>
    </row>
    <row r="499" spans="1:19" s="21" customFormat="1" x14ac:dyDescent="0.25">
      <c r="A499" s="22"/>
      <c r="G499" s="22"/>
      <c r="M499" s="22"/>
      <c r="S499" s="22"/>
    </row>
    <row r="500" spans="1:19" s="21" customFormat="1" x14ac:dyDescent="0.25">
      <c r="A500" s="22"/>
      <c r="G500" s="22"/>
      <c r="M500" s="22"/>
      <c r="S500" s="22"/>
    </row>
    <row r="501" spans="1:19" s="21" customFormat="1" x14ac:dyDescent="0.25">
      <c r="A501" s="22"/>
      <c r="G501" s="22"/>
      <c r="M501" s="22"/>
      <c r="S501" s="22"/>
    </row>
    <row r="502" spans="1:19" s="21" customFormat="1" x14ac:dyDescent="0.25">
      <c r="A502" s="22"/>
      <c r="G502" s="22"/>
      <c r="M502" s="22"/>
      <c r="S502" s="22"/>
    </row>
    <row r="503" spans="1:19" s="21" customFormat="1" x14ac:dyDescent="0.25">
      <c r="A503" s="22"/>
      <c r="G503" s="22"/>
      <c r="M503" s="22"/>
      <c r="S503" s="22"/>
    </row>
    <row r="504" spans="1:19" s="21" customFormat="1" x14ac:dyDescent="0.25">
      <c r="A504" s="22"/>
      <c r="G504" s="22"/>
      <c r="M504" s="22"/>
      <c r="S504" s="22"/>
    </row>
    <row r="505" spans="1:19" s="21" customFormat="1" x14ac:dyDescent="0.25">
      <c r="A505" s="22"/>
      <c r="G505" s="22"/>
      <c r="M505" s="22"/>
      <c r="S505" s="22"/>
    </row>
    <row r="506" spans="1:19" s="21" customFormat="1" x14ac:dyDescent="0.25">
      <c r="A506" s="22"/>
      <c r="G506" s="22"/>
      <c r="M506" s="22"/>
      <c r="S506" s="22"/>
    </row>
    <row r="507" spans="1:19" s="21" customFormat="1" x14ac:dyDescent="0.25">
      <c r="A507" s="22"/>
      <c r="G507" s="22"/>
      <c r="M507" s="22"/>
      <c r="S507" s="22"/>
    </row>
    <row r="508" spans="1:19" s="21" customFormat="1" x14ac:dyDescent="0.25">
      <c r="A508" s="22"/>
      <c r="G508" s="22"/>
      <c r="M508" s="22"/>
      <c r="S508" s="22"/>
    </row>
    <row r="509" spans="1:19" s="21" customFormat="1" x14ac:dyDescent="0.25">
      <c r="A509" s="22"/>
      <c r="G509" s="22"/>
      <c r="M509" s="22"/>
      <c r="S509" s="22"/>
    </row>
    <row r="510" spans="1:19" s="21" customFormat="1" x14ac:dyDescent="0.25">
      <c r="A510" s="22"/>
      <c r="G510" s="22"/>
      <c r="M510" s="22"/>
      <c r="S510" s="22"/>
    </row>
    <row r="511" spans="1:19" s="21" customFormat="1" x14ac:dyDescent="0.25">
      <c r="A511" s="22"/>
      <c r="G511" s="22"/>
      <c r="M511" s="22"/>
      <c r="S511" s="22"/>
    </row>
    <row r="512" spans="1:19" s="21" customFormat="1" x14ac:dyDescent="0.25">
      <c r="A512" s="22"/>
      <c r="G512" s="22"/>
      <c r="M512" s="22"/>
      <c r="S512" s="22"/>
    </row>
    <row r="513" spans="1:19" s="21" customFormat="1" x14ac:dyDescent="0.25">
      <c r="A513" s="22"/>
      <c r="G513" s="22"/>
      <c r="M513" s="22"/>
      <c r="S513" s="22"/>
    </row>
    <row r="514" spans="1:19" s="21" customFormat="1" x14ac:dyDescent="0.25">
      <c r="A514" s="22"/>
      <c r="G514" s="22"/>
      <c r="M514" s="22"/>
      <c r="S514" s="22"/>
    </row>
    <row r="515" spans="1:19" s="21" customFormat="1" x14ac:dyDescent="0.25">
      <c r="A515" s="22"/>
      <c r="G515" s="22"/>
      <c r="M515" s="22"/>
      <c r="S515" s="22"/>
    </row>
    <row r="516" spans="1:19" s="21" customFormat="1" x14ac:dyDescent="0.25">
      <c r="A516" s="22"/>
      <c r="G516" s="22"/>
      <c r="M516" s="22"/>
      <c r="S516" s="22"/>
    </row>
    <row r="517" spans="1:19" s="21" customFormat="1" x14ac:dyDescent="0.25">
      <c r="A517" s="22"/>
      <c r="G517" s="22"/>
      <c r="M517" s="22"/>
      <c r="S517" s="22"/>
    </row>
    <row r="518" spans="1:19" s="21" customFormat="1" x14ac:dyDescent="0.25">
      <c r="A518" s="22"/>
      <c r="G518" s="22"/>
      <c r="M518" s="22"/>
      <c r="S518" s="22"/>
    </row>
    <row r="519" spans="1:19" s="21" customFormat="1" x14ac:dyDescent="0.25">
      <c r="A519" s="22"/>
      <c r="G519" s="22"/>
      <c r="M519" s="22"/>
      <c r="S519" s="22"/>
    </row>
    <row r="520" spans="1:19" s="21" customFormat="1" x14ac:dyDescent="0.25">
      <c r="A520" s="22"/>
      <c r="G520" s="22"/>
      <c r="M520" s="22"/>
      <c r="S520" s="22"/>
    </row>
    <row r="521" spans="1:19" s="21" customFormat="1" x14ac:dyDescent="0.25">
      <c r="A521" s="22"/>
      <c r="G521" s="22"/>
      <c r="M521" s="22"/>
      <c r="S521" s="22"/>
    </row>
    <row r="522" spans="1:19" s="21" customFormat="1" x14ac:dyDescent="0.25">
      <c r="A522" s="22"/>
      <c r="G522" s="22"/>
      <c r="M522" s="22"/>
      <c r="S522" s="22"/>
    </row>
    <row r="523" spans="1:19" s="21" customFormat="1" x14ac:dyDescent="0.25">
      <c r="A523" s="22"/>
      <c r="G523" s="22"/>
      <c r="M523" s="22"/>
      <c r="S523" s="22"/>
    </row>
    <row r="524" spans="1:19" s="21" customFormat="1" x14ac:dyDescent="0.25">
      <c r="A524" s="22"/>
      <c r="G524" s="22"/>
      <c r="M524" s="22"/>
      <c r="S524" s="22"/>
    </row>
    <row r="525" spans="1:19" s="21" customFormat="1" x14ac:dyDescent="0.25">
      <c r="A525" s="22"/>
      <c r="G525" s="22"/>
      <c r="M525" s="22"/>
      <c r="S525" s="22"/>
    </row>
    <row r="526" spans="1:19" s="21" customFormat="1" x14ac:dyDescent="0.25">
      <c r="A526" s="22"/>
      <c r="G526" s="22"/>
      <c r="M526" s="22"/>
      <c r="S526" s="22"/>
    </row>
    <row r="527" spans="1:19" s="21" customFormat="1" x14ac:dyDescent="0.25">
      <c r="A527" s="22"/>
      <c r="G527" s="22"/>
      <c r="M527" s="22"/>
      <c r="S527" s="22"/>
    </row>
    <row r="528" spans="1:19" s="21" customFormat="1" x14ac:dyDescent="0.25">
      <c r="A528" s="22"/>
      <c r="G528" s="22"/>
      <c r="M528" s="22"/>
      <c r="S528" s="22"/>
    </row>
    <row r="529" spans="1:19" s="21" customFormat="1" x14ac:dyDescent="0.25">
      <c r="A529" s="22"/>
      <c r="G529" s="22"/>
      <c r="M529" s="22"/>
      <c r="S529" s="22"/>
    </row>
    <row r="530" spans="1:19" s="21" customFormat="1" x14ac:dyDescent="0.25">
      <c r="A530" s="22"/>
      <c r="G530" s="22"/>
      <c r="M530" s="22"/>
      <c r="S530" s="22"/>
    </row>
    <row r="531" spans="1:19" s="21" customFormat="1" x14ac:dyDescent="0.25">
      <c r="A531" s="22"/>
      <c r="G531" s="22"/>
      <c r="M531" s="22"/>
      <c r="S531" s="22"/>
    </row>
    <row r="532" spans="1:19" s="21" customFormat="1" x14ac:dyDescent="0.25">
      <c r="A532" s="22"/>
      <c r="G532" s="22"/>
      <c r="M532" s="22"/>
      <c r="S532" s="22"/>
    </row>
    <row r="533" spans="1:19" s="21" customFormat="1" x14ac:dyDescent="0.25">
      <c r="A533" s="22"/>
      <c r="G533" s="22"/>
      <c r="M533" s="22"/>
      <c r="S533" s="22"/>
    </row>
    <row r="534" spans="1:19" s="21" customFormat="1" x14ac:dyDescent="0.25">
      <c r="A534" s="22"/>
      <c r="G534" s="22"/>
      <c r="M534" s="22"/>
      <c r="S534" s="22"/>
    </row>
    <row r="535" spans="1:19" s="21" customFormat="1" x14ac:dyDescent="0.25">
      <c r="A535" s="22"/>
      <c r="G535" s="22"/>
      <c r="M535" s="22"/>
      <c r="S535" s="22"/>
    </row>
    <row r="536" spans="1:19" s="21" customFormat="1" x14ac:dyDescent="0.25">
      <c r="A536" s="22"/>
      <c r="G536" s="22"/>
      <c r="M536" s="22"/>
      <c r="S536" s="22"/>
    </row>
    <row r="537" spans="1:19" s="21" customFormat="1" x14ac:dyDescent="0.25">
      <c r="A537" s="22"/>
      <c r="G537" s="22"/>
      <c r="M537" s="22"/>
      <c r="S537" s="22"/>
    </row>
    <row r="538" spans="1:19" s="21" customFormat="1" x14ac:dyDescent="0.25">
      <c r="A538" s="22"/>
      <c r="G538" s="22"/>
      <c r="M538" s="22"/>
      <c r="S538" s="22"/>
    </row>
    <row r="539" spans="1:19" s="21" customFormat="1" x14ac:dyDescent="0.25">
      <c r="A539" s="22"/>
      <c r="G539" s="22"/>
      <c r="M539" s="22"/>
      <c r="S539" s="22"/>
    </row>
    <row r="540" spans="1:19" s="21" customFormat="1" x14ac:dyDescent="0.25">
      <c r="A540" s="22"/>
      <c r="G540" s="22"/>
      <c r="M540" s="22"/>
      <c r="S540" s="22"/>
    </row>
    <row r="541" spans="1:19" s="21" customFormat="1" x14ac:dyDescent="0.25">
      <c r="A541" s="22"/>
      <c r="G541" s="22"/>
      <c r="M541" s="22"/>
      <c r="S541" s="22"/>
    </row>
    <row r="542" spans="1:19" s="21" customFormat="1" x14ac:dyDescent="0.25">
      <c r="A542" s="22"/>
      <c r="G542" s="22"/>
      <c r="M542" s="22"/>
      <c r="S542" s="22"/>
    </row>
    <row r="543" spans="1:19" s="21" customFormat="1" x14ac:dyDescent="0.25">
      <c r="A543" s="22"/>
      <c r="G543" s="22"/>
      <c r="M543" s="22"/>
      <c r="S543" s="22"/>
    </row>
    <row r="544" spans="1:19" s="21" customFormat="1" x14ac:dyDescent="0.25">
      <c r="A544" s="22"/>
      <c r="G544" s="22"/>
      <c r="M544" s="22"/>
      <c r="S544" s="22"/>
    </row>
    <row r="545" spans="1:19" s="21" customFormat="1" x14ac:dyDescent="0.25">
      <c r="A545" s="22"/>
      <c r="G545" s="22"/>
      <c r="M545" s="22"/>
      <c r="S545" s="22"/>
    </row>
    <row r="546" spans="1:19" s="21" customFormat="1" x14ac:dyDescent="0.25">
      <c r="A546" s="22"/>
      <c r="G546" s="22"/>
      <c r="M546" s="22"/>
      <c r="S546" s="22"/>
    </row>
    <row r="547" spans="1:19" s="21" customFormat="1" x14ac:dyDescent="0.25">
      <c r="A547" s="22"/>
      <c r="G547" s="22"/>
      <c r="M547" s="22"/>
      <c r="S547" s="22"/>
    </row>
    <row r="548" spans="1:19" s="21" customFormat="1" x14ac:dyDescent="0.25">
      <c r="A548" s="22"/>
      <c r="G548" s="22"/>
      <c r="M548" s="22"/>
      <c r="S548" s="22"/>
    </row>
    <row r="549" spans="1:19" s="21" customFormat="1" x14ac:dyDescent="0.25">
      <c r="A549" s="22"/>
      <c r="G549" s="22"/>
      <c r="M549" s="22"/>
      <c r="S549" s="22"/>
    </row>
    <row r="550" spans="1:19" s="21" customFormat="1" x14ac:dyDescent="0.25">
      <c r="A550" s="22"/>
      <c r="G550" s="22"/>
      <c r="M550" s="22"/>
      <c r="S550" s="22"/>
    </row>
    <row r="551" spans="1:19" s="21" customFormat="1" x14ac:dyDescent="0.25">
      <c r="A551" s="22"/>
      <c r="G551" s="22"/>
      <c r="M551" s="22"/>
      <c r="S551" s="22"/>
    </row>
    <row r="552" spans="1:19" s="21" customFormat="1" x14ac:dyDescent="0.25">
      <c r="A552" s="22"/>
      <c r="G552" s="22"/>
      <c r="M552" s="22"/>
      <c r="S552" s="22"/>
    </row>
    <row r="553" spans="1:19" s="21" customFormat="1" x14ac:dyDescent="0.25">
      <c r="A553" s="22"/>
      <c r="G553" s="22"/>
      <c r="M553" s="22"/>
      <c r="S553" s="22"/>
    </row>
    <row r="554" spans="1:19" s="21" customFormat="1" x14ac:dyDescent="0.25">
      <c r="A554" s="22"/>
      <c r="G554" s="22"/>
      <c r="M554" s="22"/>
      <c r="S554" s="22"/>
    </row>
    <row r="555" spans="1:19" s="21" customFormat="1" x14ac:dyDescent="0.25">
      <c r="A555" s="22"/>
      <c r="G555" s="22"/>
      <c r="M555" s="22"/>
      <c r="S555" s="22"/>
    </row>
    <row r="556" spans="1:19" s="21" customFormat="1" x14ac:dyDescent="0.25">
      <c r="A556" s="22"/>
      <c r="G556" s="22"/>
      <c r="M556" s="22"/>
      <c r="S556" s="22"/>
    </row>
    <row r="557" spans="1:19" s="21" customFormat="1" x14ac:dyDescent="0.25">
      <c r="A557" s="22"/>
      <c r="G557" s="22"/>
      <c r="M557" s="22"/>
      <c r="S557" s="22"/>
    </row>
    <row r="558" spans="1:19" s="21" customFormat="1" x14ac:dyDescent="0.25">
      <c r="A558" s="22"/>
      <c r="G558" s="22"/>
      <c r="M558" s="22"/>
      <c r="S558" s="22"/>
    </row>
    <row r="559" spans="1:19" s="21" customFormat="1" x14ac:dyDescent="0.25">
      <c r="A559" s="22"/>
      <c r="G559" s="22"/>
      <c r="M559" s="22"/>
      <c r="S559" s="22"/>
    </row>
    <row r="560" spans="1:19" s="21" customFormat="1" x14ac:dyDescent="0.25">
      <c r="A560" s="22"/>
      <c r="G560" s="22"/>
      <c r="M560" s="22"/>
      <c r="S560" s="22"/>
    </row>
    <row r="561" spans="1:19" s="21" customFormat="1" x14ac:dyDescent="0.25">
      <c r="A561" s="22"/>
      <c r="G561" s="22"/>
      <c r="M561" s="22"/>
      <c r="S561" s="22"/>
    </row>
    <row r="562" spans="1:19" s="21" customFormat="1" x14ac:dyDescent="0.25">
      <c r="A562" s="22"/>
      <c r="G562" s="22"/>
      <c r="M562" s="22"/>
      <c r="S562" s="22"/>
    </row>
    <row r="563" spans="1:19" s="21" customFormat="1" x14ac:dyDescent="0.25">
      <c r="A563" s="22"/>
      <c r="G563" s="22"/>
      <c r="M563" s="22"/>
      <c r="S563" s="22"/>
    </row>
    <row r="564" spans="1:19" s="21" customFormat="1" x14ac:dyDescent="0.25">
      <c r="A564" s="22"/>
      <c r="G564" s="22"/>
      <c r="M564" s="22"/>
      <c r="S564" s="22"/>
    </row>
    <row r="565" spans="1:19" s="21" customFormat="1" x14ac:dyDescent="0.25">
      <c r="A565" s="22"/>
      <c r="G565" s="22"/>
      <c r="M565" s="22"/>
      <c r="S565" s="22"/>
    </row>
    <row r="566" spans="1:19" s="21" customFormat="1" x14ac:dyDescent="0.25">
      <c r="A566" s="22"/>
      <c r="G566" s="22"/>
      <c r="M566" s="22"/>
      <c r="S566" s="22"/>
    </row>
    <row r="567" spans="1:19" s="21" customFormat="1" x14ac:dyDescent="0.25">
      <c r="A567" s="22"/>
      <c r="G567" s="22"/>
      <c r="M567" s="22"/>
      <c r="S567" s="22"/>
    </row>
    <row r="568" spans="1:19" s="21" customFormat="1" x14ac:dyDescent="0.25">
      <c r="A568" s="22"/>
      <c r="G568" s="22"/>
      <c r="M568" s="22"/>
      <c r="S568" s="22"/>
    </row>
    <row r="569" spans="1:19" s="21" customFormat="1" x14ac:dyDescent="0.25">
      <c r="A569" s="22"/>
      <c r="G569" s="22"/>
      <c r="M569" s="22"/>
      <c r="S569" s="22"/>
    </row>
    <row r="570" spans="1:19" s="21" customFormat="1" x14ac:dyDescent="0.25">
      <c r="A570" s="22"/>
      <c r="G570" s="22"/>
      <c r="M570" s="22"/>
      <c r="S570" s="22"/>
    </row>
    <row r="571" spans="1:19" s="21" customFormat="1" x14ac:dyDescent="0.25">
      <c r="A571" s="22"/>
      <c r="G571" s="22"/>
      <c r="M571" s="22"/>
      <c r="S571" s="22"/>
    </row>
    <row r="572" spans="1:19" s="21" customFormat="1" x14ac:dyDescent="0.25">
      <c r="A572" s="22"/>
      <c r="G572" s="22"/>
      <c r="M572" s="22"/>
      <c r="S572" s="22"/>
    </row>
    <row r="573" spans="1:19" s="21" customFormat="1" x14ac:dyDescent="0.25">
      <c r="A573" s="22"/>
      <c r="G573" s="22"/>
      <c r="M573" s="22"/>
      <c r="S573" s="22"/>
    </row>
    <row r="574" spans="1:19" s="21" customFormat="1" x14ac:dyDescent="0.25">
      <c r="A574" s="22"/>
      <c r="G574" s="22"/>
      <c r="M574" s="22"/>
      <c r="S574" s="22"/>
    </row>
    <row r="575" spans="1:19" s="21" customFormat="1" x14ac:dyDescent="0.25">
      <c r="A575" s="22"/>
      <c r="G575" s="22"/>
      <c r="M575" s="22"/>
      <c r="S575" s="22"/>
    </row>
    <row r="576" spans="1:19" s="21" customFormat="1" x14ac:dyDescent="0.25">
      <c r="A576" s="22"/>
      <c r="G576" s="22"/>
      <c r="M576" s="22"/>
      <c r="S576" s="22"/>
    </row>
    <row r="577" spans="1:19" s="21" customFormat="1" x14ac:dyDescent="0.25">
      <c r="A577" s="22"/>
      <c r="G577" s="22"/>
      <c r="M577" s="22"/>
      <c r="S577" s="22"/>
    </row>
    <row r="578" spans="1:19" s="21" customFormat="1" x14ac:dyDescent="0.25">
      <c r="A578" s="22"/>
      <c r="G578" s="22"/>
      <c r="M578" s="22"/>
      <c r="S578" s="22"/>
    </row>
    <row r="579" spans="1:19" s="21" customFormat="1" x14ac:dyDescent="0.25">
      <c r="A579" s="22"/>
      <c r="G579" s="22"/>
      <c r="M579" s="22"/>
      <c r="S579" s="22"/>
    </row>
    <row r="580" spans="1:19" s="21" customFormat="1" x14ac:dyDescent="0.25">
      <c r="A580" s="22"/>
      <c r="G580" s="22"/>
      <c r="M580" s="22"/>
      <c r="S580" s="22"/>
    </row>
    <row r="581" spans="1:19" s="21" customFormat="1" x14ac:dyDescent="0.25">
      <c r="A581" s="22"/>
      <c r="G581" s="22"/>
      <c r="M581" s="22"/>
      <c r="S581" s="22"/>
    </row>
    <row r="582" spans="1:19" s="21" customFormat="1" x14ac:dyDescent="0.25">
      <c r="A582" s="22"/>
      <c r="G582" s="22"/>
      <c r="M582" s="22"/>
      <c r="S582" s="22"/>
    </row>
    <row r="583" spans="1:19" s="21" customFormat="1" x14ac:dyDescent="0.25">
      <c r="A583" s="22"/>
      <c r="G583" s="22"/>
      <c r="M583" s="22"/>
      <c r="S583" s="22"/>
    </row>
    <row r="584" spans="1:19" s="21" customFormat="1" x14ac:dyDescent="0.25">
      <c r="A584" s="22"/>
      <c r="G584" s="22"/>
      <c r="M584" s="22"/>
      <c r="S584" s="22"/>
    </row>
    <row r="585" spans="1:19" s="21" customFormat="1" x14ac:dyDescent="0.25">
      <c r="A585" s="22"/>
      <c r="G585" s="22"/>
      <c r="M585" s="22"/>
      <c r="S585" s="22"/>
    </row>
    <row r="586" spans="1:19" s="21" customFormat="1" x14ac:dyDescent="0.25">
      <c r="A586" s="22"/>
      <c r="G586" s="22"/>
      <c r="M586" s="22"/>
      <c r="S586" s="22"/>
    </row>
    <row r="587" spans="1:19" s="21" customFormat="1" x14ac:dyDescent="0.25">
      <c r="A587" s="22"/>
      <c r="G587" s="22"/>
      <c r="M587" s="22"/>
      <c r="S587" s="22"/>
    </row>
    <row r="588" spans="1:19" s="21" customFormat="1" x14ac:dyDescent="0.25">
      <c r="A588" s="22"/>
      <c r="G588" s="22"/>
      <c r="M588" s="22"/>
      <c r="S588" s="22"/>
    </row>
    <row r="589" spans="1:19" s="21" customFormat="1" x14ac:dyDescent="0.25">
      <c r="A589" s="22"/>
      <c r="G589" s="22"/>
      <c r="M589" s="22"/>
      <c r="S589" s="22"/>
    </row>
    <row r="590" spans="1:19" s="21" customFormat="1" x14ac:dyDescent="0.25">
      <c r="A590" s="22"/>
      <c r="G590" s="22"/>
      <c r="M590" s="22"/>
      <c r="S590" s="22"/>
    </row>
    <row r="591" spans="1:19" s="21" customFormat="1" x14ac:dyDescent="0.25">
      <c r="A591" s="22"/>
      <c r="G591" s="22"/>
      <c r="M591" s="22"/>
      <c r="S591" s="22"/>
    </row>
    <row r="592" spans="1:19" s="21" customFormat="1" x14ac:dyDescent="0.25">
      <c r="A592" s="22"/>
      <c r="G592" s="22"/>
      <c r="M592" s="22"/>
      <c r="S592" s="22"/>
    </row>
    <row r="593" spans="1:19" s="21" customFormat="1" x14ac:dyDescent="0.25">
      <c r="A593" s="22"/>
      <c r="G593" s="22"/>
      <c r="M593" s="22"/>
      <c r="S593" s="22"/>
    </row>
    <row r="594" spans="1:19" s="21" customFormat="1" x14ac:dyDescent="0.25">
      <c r="A594" s="22"/>
      <c r="G594" s="22"/>
      <c r="M594" s="22"/>
      <c r="S594" s="22"/>
    </row>
    <row r="595" spans="1:19" s="21" customFormat="1" x14ac:dyDescent="0.25">
      <c r="A595" s="22"/>
      <c r="G595" s="22"/>
      <c r="M595" s="22"/>
      <c r="S595" s="22"/>
    </row>
    <row r="596" spans="1:19" s="21" customFormat="1" x14ac:dyDescent="0.25">
      <c r="A596" s="22"/>
      <c r="G596" s="22"/>
      <c r="M596" s="22"/>
      <c r="S596" s="22"/>
    </row>
    <row r="597" spans="1:19" s="21" customFormat="1" x14ac:dyDescent="0.25">
      <c r="A597" s="22"/>
      <c r="G597" s="22"/>
      <c r="M597" s="22"/>
      <c r="S597" s="22"/>
    </row>
    <row r="598" spans="1:19" s="21" customFormat="1" x14ac:dyDescent="0.25">
      <c r="A598" s="22"/>
      <c r="G598" s="22"/>
      <c r="M598" s="22"/>
      <c r="S598" s="22"/>
    </row>
    <row r="599" spans="1:19" s="21" customFormat="1" x14ac:dyDescent="0.25">
      <c r="A599" s="22"/>
      <c r="G599" s="22"/>
      <c r="M599" s="22"/>
      <c r="S599" s="22"/>
    </row>
    <row r="600" spans="1:19" s="21" customFormat="1" x14ac:dyDescent="0.25">
      <c r="A600" s="22"/>
      <c r="G600" s="22"/>
      <c r="M600" s="22"/>
      <c r="S600" s="22"/>
    </row>
    <row r="601" spans="1:19" s="21" customFormat="1" x14ac:dyDescent="0.25">
      <c r="A601" s="22"/>
      <c r="G601" s="22"/>
      <c r="M601" s="22"/>
      <c r="S601" s="22"/>
    </row>
    <row r="602" spans="1:19" s="21" customFormat="1" x14ac:dyDescent="0.25">
      <c r="A602" s="22"/>
      <c r="G602" s="22"/>
      <c r="M602" s="22"/>
      <c r="S602" s="22"/>
    </row>
    <row r="603" spans="1:19" s="21" customFormat="1" x14ac:dyDescent="0.25">
      <c r="A603" s="22"/>
      <c r="G603" s="22"/>
      <c r="M603" s="22"/>
      <c r="S603" s="22"/>
    </row>
    <row r="604" spans="1:19" s="21" customFormat="1" x14ac:dyDescent="0.25">
      <c r="A604" s="22"/>
      <c r="G604" s="22"/>
      <c r="M604" s="22"/>
      <c r="S604" s="22"/>
    </row>
    <row r="605" spans="1:19" s="21" customFormat="1" x14ac:dyDescent="0.25">
      <c r="A605" s="22"/>
      <c r="G605" s="22"/>
      <c r="M605" s="22"/>
      <c r="S605" s="22"/>
    </row>
    <row r="606" spans="1:19" s="21" customFormat="1" x14ac:dyDescent="0.25">
      <c r="A606" s="22"/>
      <c r="G606" s="22"/>
      <c r="M606" s="22"/>
      <c r="S606" s="22"/>
    </row>
    <row r="607" spans="1:19" s="21" customFormat="1" x14ac:dyDescent="0.25">
      <c r="A607" s="22"/>
      <c r="G607" s="22"/>
      <c r="M607" s="22"/>
      <c r="S607" s="22"/>
    </row>
    <row r="608" spans="1:19" s="21" customFormat="1" x14ac:dyDescent="0.25">
      <c r="A608" s="22"/>
      <c r="G608" s="22"/>
      <c r="M608" s="22"/>
      <c r="S608" s="22"/>
    </row>
    <row r="609" spans="1:19" s="21" customFormat="1" x14ac:dyDescent="0.25">
      <c r="A609" s="22"/>
      <c r="G609" s="22"/>
      <c r="M609" s="22"/>
      <c r="S609" s="22"/>
    </row>
    <row r="610" spans="1:19" s="21" customFormat="1" x14ac:dyDescent="0.25">
      <c r="A610" s="22"/>
      <c r="G610" s="22"/>
      <c r="M610" s="22"/>
      <c r="S610" s="22"/>
    </row>
    <row r="611" spans="1:19" s="21" customFormat="1" x14ac:dyDescent="0.25">
      <c r="A611" s="22"/>
      <c r="G611" s="22"/>
      <c r="M611" s="22"/>
      <c r="S611" s="22"/>
    </row>
    <row r="612" spans="1:19" s="21" customFormat="1" x14ac:dyDescent="0.25">
      <c r="A612" s="22"/>
      <c r="G612" s="22"/>
      <c r="M612" s="22"/>
      <c r="S612" s="22"/>
    </row>
    <row r="613" spans="1:19" s="21" customFormat="1" x14ac:dyDescent="0.25">
      <c r="A613" s="22"/>
      <c r="G613" s="22"/>
      <c r="M613" s="22"/>
      <c r="S613" s="22"/>
    </row>
    <row r="614" spans="1:19" s="21" customFormat="1" x14ac:dyDescent="0.25">
      <c r="A614" s="22"/>
      <c r="G614" s="22"/>
      <c r="M614" s="22"/>
      <c r="S614" s="22"/>
    </row>
    <row r="615" spans="1:19" s="21" customFormat="1" x14ac:dyDescent="0.25">
      <c r="A615" s="22"/>
      <c r="G615" s="22"/>
      <c r="M615" s="22"/>
      <c r="S615" s="22"/>
    </row>
    <row r="616" spans="1:19" s="21" customFormat="1" x14ac:dyDescent="0.25">
      <c r="A616" s="22"/>
      <c r="G616" s="22"/>
      <c r="M616" s="22"/>
      <c r="S616" s="22"/>
    </row>
    <row r="617" spans="1:19" s="21" customFormat="1" x14ac:dyDescent="0.25">
      <c r="A617" s="22"/>
      <c r="G617" s="22"/>
      <c r="M617" s="22"/>
      <c r="S617" s="22"/>
    </row>
    <row r="618" spans="1:19" s="21" customFormat="1" x14ac:dyDescent="0.25">
      <c r="A618" s="22"/>
      <c r="G618" s="22"/>
      <c r="M618" s="22"/>
      <c r="S618" s="22"/>
    </row>
    <row r="619" spans="1:19" s="21" customFormat="1" x14ac:dyDescent="0.25">
      <c r="A619" s="22"/>
      <c r="G619" s="22"/>
      <c r="M619" s="22"/>
      <c r="S619" s="22"/>
    </row>
    <row r="620" spans="1:19" s="21" customFormat="1" x14ac:dyDescent="0.25">
      <c r="A620" s="22"/>
      <c r="G620" s="22"/>
      <c r="M620" s="22"/>
      <c r="S620" s="22"/>
    </row>
    <row r="621" spans="1:19" s="21" customFormat="1" x14ac:dyDescent="0.25">
      <c r="A621" s="22"/>
      <c r="G621" s="22"/>
      <c r="M621" s="22"/>
      <c r="S621" s="22"/>
    </row>
    <row r="622" spans="1:19" s="21" customFormat="1" x14ac:dyDescent="0.25">
      <c r="A622" s="22"/>
      <c r="G622" s="22"/>
      <c r="M622" s="22"/>
      <c r="S622" s="22"/>
    </row>
    <row r="623" spans="1:19" s="21" customFormat="1" x14ac:dyDescent="0.25">
      <c r="A623" s="22"/>
      <c r="G623" s="22"/>
      <c r="M623" s="22"/>
      <c r="S623" s="22"/>
    </row>
    <row r="624" spans="1:19" s="21" customFormat="1" x14ac:dyDescent="0.25">
      <c r="A624" s="22"/>
      <c r="G624" s="22"/>
      <c r="M624" s="22"/>
      <c r="S624" s="22"/>
    </row>
    <row r="625" spans="1:19" s="21" customFormat="1" x14ac:dyDescent="0.25">
      <c r="A625" s="22"/>
      <c r="G625" s="22"/>
      <c r="M625" s="22"/>
      <c r="S625" s="22"/>
    </row>
    <row r="626" spans="1:19" s="21" customFormat="1" x14ac:dyDescent="0.25">
      <c r="A626" s="22"/>
      <c r="G626" s="22"/>
      <c r="M626" s="22"/>
      <c r="S626" s="22"/>
    </row>
    <row r="627" spans="1:19" s="21" customFormat="1" x14ac:dyDescent="0.25">
      <c r="A627" s="22"/>
      <c r="G627" s="22"/>
      <c r="M627" s="22"/>
      <c r="S627" s="22"/>
    </row>
    <row r="628" spans="1:19" s="21" customFormat="1" x14ac:dyDescent="0.25">
      <c r="A628" s="22"/>
      <c r="G628" s="22"/>
      <c r="M628" s="22"/>
      <c r="S628" s="22"/>
    </row>
    <row r="629" spans="1:19" s="21" customFormat="1" x14ac:dyDescent="0.25">
      <c r="A629" s="22"/>
      <c r="G629" s="22"/>
      <c r="M629" s="22"/>
      <c r="S629" s="22"/>
    </row>
    <row r="630" spans="1:19" s="21" customFormat="1" x14ac:dyDescent="0.25">
      <c r="A630" s="22"/>
      <c r="G630" s="22"/>
      <c r="M630" s="22"/>
      <c r="S630" s="22"/>
    </row>
    <row r="631" spans="1:19" s="21" customFormat="1" x14ac:dyDescent="0.25">
      <c r="A631" s="22"/>
      <c r="G631" s="22"/>
      <c r="M631" s="22"/>
      <c r="S631" s="22"/>
    </row>
    <row r="632" spans="1:19" s="21" customFormat="1" x14ac:dyDescent="0.25">
      <c r="A632" s="22"/>
      <c r="G632" s="22"/>
      <c r="M632" s="22"/>
      <c r="S632" s="22"/>
    </row>
    <row r="633" spans="1:19" s="21" customFormat="1" x14ac:dyDescent="0.25">
      <c r="A633" s="22"/>
      <c r="G633" s="22"/>
      <c r="M633" s="22"/>
      <c r="S633" s="22"/>
    </row>
    <row r="634" spans="1:19" s="21" customFormat="1" x14ac:dyDescent="0.25">
      <c r="A634" s="22"/>
      <c r="G634" s="22"/>
      <c r="M634" s="22"/>
      <c r="S634" s="22"/>
    </row>
    <row r="635" spans="1:19" s="21" customFormat="1" x14ac:dyDescent="0.25">
      <c r="A635" s="22"/>
      <c r="G635" s="22"/>
      <c r="M635" s="22"/>
      <c r="S635" s="22"/>
    </row>
    <row r="636" spans="1:19" s="21" customFormat="1" x14ac:dyDescent="0.25">
      <c r="A636" s="22"/>
      <c r="G636" s="22"/>
      <c r="M636" s="22"/>
      <c r="S636" s="22"/>
    </row>
    <row r="637" spans="1:19" s="21" customFormat="1" x14ac:dyDescent="0.25">
      <c r="A637" s="22"/>
      <c r="G637" s="22"/>
      <c r="M637" s="22"/>
      <c r="S637" s="22"/>
    </row>
    <row r="638" spans="1:19" s="21" customFormat="1" x14ac:dyDescent="0.25">
      <c r="A638" s="22"/>
      <c r="G638" s="22"/>
      <c r="M638" s="22"/>
      <c r="S638" s="22"/>
    </row>
    <row r="639" spans="1:19" s="21" customFormat="1" x14ac:dyDescent="0.25">
      <c r="A639" s="22"/>
      <c r="G639" s="22"/>
      <c r="M639" s="22"/>
      <c r="S639" s="22"/>
    </row>
    <row r="640" spans="1:19" s="21" customFormat="1" x14ac:dyDescent="0.25">
      <c r="A640" s="22"/>
      <c r="G640" s="22"/>
      <c r="M640" s="22"/>
      <c r="S640" s="22"/>
    </row>
    <row r="641" spans="1:19" s="21" customFormat="1" x14ac:dyDescent="0.25">
      <c r="A641" s="22"/>
      <c r="G641" s="22"/>
      <c r="M641" s="22"/>
      <c r="S641" s="22"/>
    </row>
    <row r="642" spans="1:19" s="21" customFormat="1" x14ac:dyDescent="0.25">
      <c r="A642" s="22"/>
      <c r="G642" s="22"/>
      <c r="M642" s="22"/>
      <c r="S642" s="22"/>
    </row>
    <row r="643" spans="1:19" s="21" customFormat="1" x14ac:dyDescent="0.25">
      <c r="A643" s="22"/>
      <c r="G643" s="22"/>
      <c r="M643" s="22"/>
      <c r="S643" s="22"/>
    </row>
    <row r="644" spans="1:19" s="21" customFormat="1" x14ac:dyDescent="0.25">
      <c r="A644" s="22"/>
      <c r="G644" s="22"/>
      <c r="M644" s="22"/>
      <c r="S644" s="22"/>
    </row>
    <row r="645" spans="1:19" s="21" customFormat="1" x14ac:dyDescent="0.25">
      <c r="A645" s="22"/>
      <c r="G645" s="22"/>
      <c r="M645" s="22"/>
      <c r="S645" s="22"/>
    </row>
    <row r="646" spans="1:19" s="21" customFormat="1" x14ac:dyDescent="0.25">
      <c r="A646" s="22"/>
      <c r="G646" s="22"/>
      <c r="M646" s="22"/>
      <c r="S646" s="22"/>
    </row>
    <row r="647" spans="1:19" s="21" customFormat="1" x14ac:dyDescent="0.25">
      <c r="A647" s="22"/>
      <c r="G647" s="22"/>
      <c r="M647" s="22"/>
      <c r="S647" s="22"/>
    </row>
    <row r="648" spans="1:19" s="21" customFormat="1" x14ac:dyDescent="0.25">
      <c r="A648" s="22"/>
      <c r="G648" s="22"/>
      <c r="M648" s="22"/>
      <c r="S648" s="22"/>
    </row>
    <row r="649" spans="1:19" s="21" customFormat="1" x14ac:dyDescent="0.25">
      <c r="A649" s="22"/>
      <c r="G649" s="22"/>
      <c r="M649" s="22"/>
      <c r="S649" s="22"/>
    </row>
    <row r="650" spans="1:19" s="21" customFormat="1" x14ac:dyDescent="0.25">
      <c r="A650" s="22"/>
      <c r="G650" s="22"/>
      <c r="M650" s="22"/>
      <c r="S650" s="22"/>
    </row>
    <row r="651" spans="1:19" s="21" customFormat="1" x14ac:dyDescent="0.25">
      <c r="A651" s="22"/>
      <c r="G651" s="22"/>
      <c r="M651" s="22"/>
      <c r="S651" s="22"/>
    </row>
    <row r="652" spans="1:19" s="21" customFormat="1" x14ac:dyDescent="0.25">
      <c r="A652" s="22"/>
      <c r="G652" s="22"/>
      <c r="M652" s="22"/>
      <c r="S652" s="22"/>
    </row>
    <row r="653" spans="1:19" s="21" customFormat="1" x14ac:dyDescent="0.25">
      <c r="A653" s="22"/>
      <c r="G653" s="22"/>
      <c r="M653" s="22"/>
      <c r="S653" s="22"/>
    </row>
    <row r="654" spans="1:19" s="21" customFormat="1" x14ac:dyDescent="0.25">
      <c r="A654" s="22"/>
      <c r="G654" s="22"/>
      <c r="M654" s="22"/>
      <c r="S654" s="22"/>
    </row>
    <row r="655" spans="1:19" s="21" customFormat="1" x14ac:dyDescent="0.25">
      <c r="A655" s="22"/>
      <c r="G655" s="22"/>
      <c r="M655" s="22"/>
      <c r="S655" s="22"/>
    </row>
    <row r="656" spans="1:19" s="21" customFormat="1" x14ac:dyDescent="0.25">
      <c r="A656" s="22"/>
      <c r="G656" s="22"/>
      <c r="M656" s="22"/>
      <c r="S656" s="22"/>
    </row>
    <row r="657" spans="1:19" s="21" customFormat="1" x14ac:dyDescent="0.25">
      <c r="A657" s="22"/>
      <c r="G657" s="22"/>
      <c r="M657" s="22"/>
      <c r="S657" s="22"/>
    </row>
    <row r="658" spans="1:19" s="21" customFormat="1" x14ac:dyDescent="0.25">
      <c r="A658" s="22"/>
      <c r="G658" s="22"/>
      <c r="M658" s="22"/>
      <c r="S658" s="22"/>
    </row>
    <row r="659" spans="1:19" s="21" customFormat="1" x14ac:dyDescent="0.25">
      <c r="A659" s="22"/>
      <c r="G659" s="22"/>
      <c r="M659" s="22"/>
      <c r="S659" s="22"/>
    </row>
    <row r="660" spans="1:19" s="21" customFormat="1" x14ac:dyDescent="0.25">
      <c r="A660" s="22"/>
      <c r="G660" s="22"/>
      <c r="M660" s="22"/>
      <c r="S660" s="22"/>
    </row>
    <row r="661" spans="1:19" s="21" customFormat="1" x14ac:dyDescent="0.25">
      <c r="A661" s="22"/>
      <c r="G661" s="22"/>
      <c r="M661" s="22"/>
      <c r="S661" s="22"/>
    </row>
    <row r="662" spans="1:19" s="21" customFormat="1" x14ac:dyDescent="0.25">
      <c r="A662" s="22"/>
      <c r="G662" s="22"/>
      <c r="M662" s="22"/>
      <c r="S662" s="22"/>
    </row>
    <row r="663" spans="1:19" s="21" customFormat="1" x14ac:dyDescent="0.25">
      <c r="A663" s="22"/>
      <c r="G663" s="22"/>
      <c r="M663" s="22"/>
      <c r="S663" s="22"/>
    </row>
    <row r="664" spans="1:19" s="21" customFormat="1" x14ac:dyDescent="0.25">
      <c r="A664" s="22"/>
      <c r="G664" s="22"/>
      <c r="M664" s="22"/>
      <c r="S664" s="22"/>
    </row>
    <row r="665" spans="1:19" s="21" customFormat="1" x14ac:dyDescent="0.25">
      <c r="A665" s="22"/>
      <c r="G665" s="22"/>
      <c r="M665" s="22"/>
      <c r="S665" s="22"/>
    </row>
    <row r="666" spans="1:19" s="21" customFormat="1" x14ac:dyDescent="0.25">
      <c r="A666" s="22"/>
      <c r="G666" s="22"/>
      <c r="M666" s="22"/>
      <c r="S666" s="22"/>
    </row>
    <row r="667" spans="1:19" s="21" customFormat="1" x14ac:dyDescent="0.25">
      <c r="A667" s="22"/>
      <c r="G667" s="22"/>
      <c r="M667" s="22"/>
      <c r="S667" s="22"/>
    </row>
    <row r="668" spans="1:19" s="21" customFormat="1" x14ac:dyDescent="0.25">
      <c r="A668" s="22"/>
      <c r="G668" s="22"/>
      <c r="M668" s="22"/>
      <c r="S668" s="22"/>
    </row>
    <row r="669" spans="1:19" s="21" customFormat="1" x14ac:dyDescent="0.25">
      <c r="A669" s="22"/>
      <c r="G669" s="22"/>
      <c r="M669" s="22"/>
      <c r="S669" s="22"/>
    </row>
    <row r="670" spans="1:19" s="21" customFormat="1" x14ac:dyDescent="0.25">
      <c r="A670" s="22"/>
      <c r="G670" s="22"/>
      <c r="M670" s="22"/>
      <c r="S670" s="22"/>
    </row>
    <row r="671" spans="1:19" s="21" customFormat="1" x14ac:dyDescent="0.25">
      <c r="A671" s="22"/>
      <c r="G671" s="22"/>
      <c r="M671" s="22"/>
      <c r="S671" s="22"/>
    </row>
    <row r="672" spans="1:19" s="21" customFormat="1" x14ac:dyDescent="0.25">
      <c r="A672" s="22"/>
      <c r="G672" s="22"/>
      <c r="M672" s="22"/>
      <c r="S672" s="22"/>
    </row>
    <row r="673" spans="1:19" s="21" customFormat="1" x14ac:dyDescent="0.25">
      <c r="A673" s="22"/>
      <c r="G673" s="22"/>
      <c r="M673" s="22"/>
      <c r="S673" s="22"/>
    </row>
    <row r="674" spans="1:19" s="21" customFormat="1" x14ac:dyDescent="0.25">
      <c r="A674" s="22"/>
      <c r="G674" s="22"/>
      <c r="M674" s="22"/>
      <c r="S674" s="22"/>
    </row>
    <row r="675" spans="1:19" s="21" customFormat="1" x14ac:dyDescent="0.25">
      <c r="A675" s="22"/>
      <c r="G675" s="22"/>
      <c r="M675" s="22"/>
      <c r="S675" s="22"/>
    </row>
    <row r="676" spans="1:19" s="21" customFormat="1" x14ac:dyDescent="0.25">
      <c r="A676" s="22"/>
      <c r="G676" s="22"/>
      <c r="M676" s="22"/>
      <c r="S676" s="22"/>
    </row>
    <row r="677" spans="1:19" s="21" customFormat="1" x14ac:dyDescent="0.25">
      <c r="A677" s="22"/>
      <c r="G677" s="22"/>
      <c r="M677" s="22"/>
      <c r="S677" s="22"/>
    </row>
    <row r="678" spans="1:19" s="21" customFormat="1" x14ac:dyDescent="0.25">
      <c r="A678" s="22"/>
      <c r="G678" s="22"/>
      <c r="M678" s="22"/>
      <c r="S678" s="22"/>
    </row>
    <row r="679" spans="1:19" s="21" customFormat="1" x14ac:dyDescent="0.25">
      <c r="A679" s="22"/>
      <c r="G679" s="22"/>
      <c r="M679" s="22"/>
      <c r="S679" s="22"/>
    </row>
    <row r="680" spans="1:19" s="21" customFormat="1" x14ac:dyDescent="0.25">
      <c r="A680" s="22"/>
      <c r="G680" s="22"/>
      <c r="M680" s="22"/>
      <c r="S680" s="22"/>
    </row>
    <row r="681" spans="1:19" s="21" customFormat="1" x14ac:dyDescent="0.25">
      <c r="A681" s="22"/>
      <c r="G681" s="22"/>
      <c r="M681" s="22"/>
      <c r="S681" s="22"/>
    </row>
    <row r="682" spans="1:19" s="21" customFormat="1" x14ac:dyDescent="0.25">
      <c r="A682" s="22"/>
      <c r="G682" s="22"/>
      <c r="M682" s="22"/>
      <c r="S682" s="22"/>
    </row>
    <row r="683" spans="1:19" s="21" customFormat="1" x14ac:dyDescent="0.25">
      <c r="A683" s="22"/>
      <c r="G683" s="22"/>
      <c r="M683" s="22"/>
      <c r="S683" s="22"/>
    </row>
    <row r="684" spans="1:19" s="21" customFormat="1" x14ac:dyDescent="0.25">
      <c r="A684" s="22"/>
      <c r="G684" s="22"/>
      <c r="M684" s="22"/>
      <c r="S684" s="22"/>
    </row>
    <row r="685" spans="1:19" s="21" customFormat="1" x14ac:dyDescent="0.25">
      <c r="A685" s="22"/>
      <c r="G685" s="22"/>
      <c r="M685" s="22"/>
      <c r="S685" s="22"/>
    </row>
    <row r="686" spans="1:19" s="21" customFormat="1" x14ac:dyDescent="0.25">
      <c r="A686" s="22"/>
      <c r="G686" s="22"/>
      <c r="M686" s="22"/>
      <c r="S686" s="22"/>
    </row>
    <row r="687" spans="1:19" s="21" customFormat="1" x14ac:dyDescent="0.25">
      <c r="A687" s="22"/>
      <c r="G687" s="22"/>
      <c r="M687" s="22"/>
      <c r="S687" s="22"/>
    </row>
    <row r="688" spans="1:19" s="21" customFormat="1" x14ac:dyDescent="0.25">
      <c r="A688" s="22"/>
      <c r="G688" s="22"/>
      <c r="M688" s="22"/>
      <c r="S688" s="22"/>
    </row>
    <row r="689" spans="1:19" s="21" customFormat="1" x14ac:dyDescent="0.25">
      <c r="A689" s="22"/>
      <c r="G689" s="22"/>
      <c r="M689" s="22"/>
      <c r="S689" s="22"/>
    </row>
    <row r="690" spans="1:19" s="21" customFormat="1" x14ac:dyDescent="0.25">
      <c r="A690" s="22"/>
      <c r="G690" s="22"/>
      <c r="M690" s="22"/>
      <c r="S690" s="22"/>
    </row>
    <row r="691" spans="1:19" s="21" customFormat="1" x14ac:dyDescent="0.25">
      <c r="A691" s="22"/>
      <c r="G691" s="22"/>
      <c r="M691" s="22"/>
      <c r="S691" s="22"/>
    </row>
    <row r="692" spans="1:19" s="21" customFormat="1" x14ac:dyDescent="0.25">
      <c r="A692" s="22"/>
      <c r="G692" s="22"/>
      <c r="M692" s="22"/>
      <c r="S692" s="22"/>
    </row>
    <row r="693" spans="1:19" s="21" customFormat="1" x14ac:dyDescent="0.25">
      <c r="A693" s="22"/>
      <c r="G693" s="22"/>
      <c r="M693" s="22"/>
      <c r="S693" s="22"/>
    </row>
    <row r="694" spans="1:19" s="21" customFormat="1" x14ac:dyDescent="0.25">
      <c r="A694" s="22"/>
      <c r="G694" s="22"/>
      <c r="M694" s="22"/>
      <c r="S694" s="22"/>
    </row>
    <row r="695" spans="1:19" s="21" customFormat="1" x14ac:dyDescent="0.25">
      <c r="A695" s="22"/>
      <c r="G695" s="22"/>
      <c r="M695" s="22"/>
      <c r="S695" s="22"/>
    </row>
    <row r="696" spans="1:19" s="21" customFormat="1" x14ac:dyDescent="0.25">
      <c r="A696" s="22"/>
      <c r="G696" s="22"/>
      <c r="M696" s="22"/>
      <c r="S696" s="22"/>
    </row>
    <row r="697" spans="1:19" s="21" customFormat="1" x14ac:dyDescent="0.25">
      <c r="A697" s="22"/>
      <c r="G697" s="22"/>
      <c r="M697" s="22"/>
      <c r="S697" s="22"/>
    </row>
    <row r="698" spans="1:19" s="21" customFormat="1" x14ac:dyDescent="0.25">
      <c r="A698" s="22"/>
      <c r="G698" s="22"/>
      <c r="M698" s="22"/>
      <c r="S698" s="22"/>
    </row>
    <row r="699" spans="1:19" s="21" customFormat="1" x14ac:dyDescent="0.25">
      <c r="A699" s="22"/>
      <c r="G699" s="22"/>
      <c r="M699" s="22"/>
      <c r="S699" s="22"/>
    </row>
    <row r="700" spans="1:19" s="21" customFormat="1" x14ac:dyDescent="0.25">
      <c r="A700" s="22"/>
      <c r="G700" s="22"/>
      <c r="M700" s="22"/>
      <c r="S700" s="22"/>
    </row>
    <row r="701" spans="1:19" s="21" customFormat="1" x14ac:dyDescent="0.25">
      <c r="A701" s="22"/>
      <c r="G701" s="22"/>
      <c r="M701" s="22"/>
      <c r="S701" s="22"/>
    </row>
    <row r="702" spans="1:19" s="21" customFormat="1" x14ac:dyDescent="0.25">
      <c r="A702" s="22"/>
      <c r="G702" s="22"/>
      <c r="M702" s="22"/>
      <c r="S702" s="22"/>
    </row>
    <row r="703" spans="1:19" s="21" customFormat="1" x14ac:dyDescent="0.25">
      <c r="A703" s="22"/>
      <c r="G703" s="22"/>
      <c r="M703" s="22"/>
      <c r="S703" s="22"/>
    </row>
    <row r="704" spans="1:19" s="21" customFormat="1" x14ac:dyDescent="0.25">
      <c r="A704" s="22"/>
      <c r="G704" s="22"/>
      <c r="M704" s="22"/>
      <c r="S704" s="22"/>
    </row>
    <row r="705" spans="1:19" s="21" customFormat="1" x14ac:dyDescent="0.25">
      <c r="A705" s="22"/>
      <c r="G705" s="22"/>
      <c r="M705" s="22"/>
      <c r="S705" s="22"/>
    </row>
    <row r="706" spans="1:19" s="21" customFormat="1" x14ac:dyDescent="0.25">
      <c r="A706" s="22"/>
      <c r="G706" s="22"/>
      <c r="M706" s="22"/>
      <c r="S706" s="22"/>
    </row>
    <row r="707" spans="1:19" s="21" customFormat="1" x14ac:dyDescent="0.25">
      <c r="A707" s="22"/>
      <c r="G707" s="22"/>
      <c r="M707" s="22"/>
      <c r="S707" s="22"/>
    </row>
    <row r="708" spans="1:19" s="21" customFormat="1" x14ac:dyDescent="0.25">
      <c r="A708" s="22"/>
      <c r="G708" s="22"/>
      <c r="M708" s="22"/>
      <c r="S708" s="22"/>
    </row>
    <row r="709" spans="1:19" s="21" customFormat="1" x14ac:dyDescent="0.25">
      <c r="A709" s="22"/>
      <c r="G709" s="22"/>
      <c r="M709" s="22"/>
      <c r="S709" s="22"/>
    </row>
    <row r="710" spans="1:19" s="21" customFormat="1" x14ac:dyDescent="0.25">
      <c r="A710" s="22"/>
      <c r="G710" s="22"/>
      <c r="M710" s="22"/>
      <c r="S710" s="22"/>
    </row>
    <row r="711" spans="1:19" s="21" customFormat="1" x14ac:dyDescent="0.25">
      <c r="A711" s="22"/>
      <c r="G711" s="22"/>
      <c r="M711" s="22"/>
      <c r="S711" s="22"/>
    </row>
    <row r="712" spans="1:19" s="21" customFormat="1" x14ac:dyDescent="0.25">
      <c r="A712" s="22"/>
      <c r="G712" s="22"/>
      <c r="M712" s="22"/>
      <c r="S712" s="22"/>
    </row>
    <row r="713" spans="1:19" s="21" customFormat="1" x14ac:dyDescent="0.25">
      <c r="A713" s="22"/>
      <c r="G713" s="22"/>
      <c r="M713" s="22"/>
      <c r="S713" s="22"/>
    </row>
    <row r="714" spans="1:19" s="21" customFormat="1" x14ac:dyDescent="0.25">
      <c r="A714" s="22"/>
      <c r="G714" s="22"/>
      <c r="M714" s="22"/>
      <c r="S714" s="22"/>
    </row>
    <row r="715" spans="1:19" s="21" customFormat="1" x14ac:dyDescent="0.25">
      <c r="A715" s="22"/>
      <c r="G715" s="22"/>
      <c r="M715" s="22"/>
      <c r="S715" s="22"/>
    </row>
    <row r="716" spans="1:19" s="21" customFormat="1" x14ac:dyDescent="0.25">
      <c r="A716" s="22"/>
      <c r="G716" s="22"/>
      <c r="M716" s="22"/>
      <c r="S716" s="22"/>
    </row>
    <row r="717" spans="1:19" s="21" customFormat="1" x14ac:dyDescent="0.25">
      <c r="A717" s="22"/>
      <c r="G717" s="22"/>
      <c r="M717" s="22"/>
      <c r="S717" s="22"/>
    </row>
    <row r="718" spans="1:19" s="21" customFormat="1" x14ac:dyDescent="0.25">
      <c r="A718" s="22"/>
      <c r="G718" s="22"/>
      <c r="M718" s="22"/>
      <c r="S718" s="22"/>
    </row>
    <row r="719" spans="1:19" s="21" customFormat="1" x14ac:dyDescent="0.25">
      <c r="A719" s="22"/>
      <c r="G719" s="22"/>
      <c r="M719" s="22"/>
      <c r="S719" s="22"/>
    </row>
    <row r="720" spans="1:19" s="21" customFormat="1" x14ac:dyDescent="0.25">
      <c r="A720" s="22"/>
      <c r="G720" s="22"/>
      <c r="M720" s="22"/>
      <c r="S720" s="22"/>
    </row>
    <row r="721" spans="1:19" s="21" customFormat="1" x14ac:dyDescent="0.25">
      <c r="A721" s="22"/>
      <c r="G721" s="22"/>
      <c r="M721" s="22"/>
      <c r="S721" s="22"/>
    </row>
    <row r="722" spans="1:19" s="21" customFormat="1" x14ac:dyDescent="0.25">
      <c r="A722" s="22"/>
      <c r="G722" s="22"/>
      <c r="M722" s="22"/>
      <c r="S722" s="22"/>
    </row>
    <row r="723" spans="1:19" s="21" customFormat="1" x14ac:dyDescent="0.25">
      <c r="A723" s="22"/>
      <c r="G723" s="22"/>
      <c r="M723" s="22"/>
      <c r="S723" s="22"/>
    </row>
    <row r="724" spans="1:19" s="21" customFormat="1" x14ac:dyDescent="0.25">
      <c r="A724" s="22"/>
      <c r="G724" s="22"/>
      <c r="M724" s="22"/>
      <c r="S724" s="22"/>
    </row>
    <row r="725" spans="1:19" s="21" customFormat="1" x14ac:dyDescent="0.25">
      <c r="A725" s="22"/>
      <c r="G725" s="22"/>
      <c r="M725" s="22"/>
      <c r="S725" s="22"/>
    </row>
    <row r="726" spans="1:19" s="21" customFormat="1" x14ac:dyDescent="0.25">
      <c r="A726" s="22"/>
      <c r="G726" s="22"/>
      <c r="M726" s="22"/>
      <c r="S726" s="22"/>
    </row>
    <row r="727" spans="1:19" s="21" customFormat="1" x14ac:dyDescent="0.25">
      <c r="A727" s="22"/>
      <c r="G727" s="22"/>
      <c r="M727" s="22"/>
      <c r="S727" s="22"/>
    </row>
    <row r="728" spans="1:19" s="21" customFormat="1" x14ac:dyDescent="0.25">
      <c r="A728" s="22"/>
      <c r="G728" s="22"/>
      <c r="M728" s="22"/>
      <c r="S728" s="22"/>
    </row>
    <row r="729" spans="1:19" s="21" customFormat="1" x14ac:dyDescent="0.25">
      <c r="A729" s="22"/>
      <c r="G729" s="22"/>
      <c r="M729" s="22"/>
      <c r="S729" s="22"/>
    </row>
    <row r="730" spans="1:19" s="21" customFormat="1" x14ac:dyDescent="0.25">
      <c r="A730" s="22"/>
      <c r="G730" s="22"/>
      <c r="M730" s="22"/>
      <c r="S730" s="22"/>
    </row>
    <row r="731" spans="1:19" s="21" customFormat="1" x14ac:dyDescent="0.25">
      <c r="A731" s="22"/>
      <c r="G731" s="22"/>
      <c r="M731" s="22"/>
      <c r="S731" s="22"/>
    </row>
    <row r="732" spans="1:19" s="21" customFormat="1" x14ac:dyDescent="0.25">
      <c r="A732" s="22"/>
      <c r="G732" s="22"/>
      <c r="M732" s="22"/>
      <c r="S732" s="22"/>
    </row>
    <row r="733" spans="1:19" s="21" customFormat="1" x14ac:dyDescent="0.25">
      <c r="A733" s="22"/>
      <c r="G733" s="22"/>
      <c r="M733" s="22"/>
      <c r="S733" s="22"/>
    </row>
    <row r="734" spans="1:19" s="21" customFormat="1" x14ac:dyDescent="0.25">
      <c r="A734" s="22"/>
      <c r="G734" s="22"/>
      <c r="M734" s="22"/>
      <c r="S734" s="22"/>
    </row>
    <row r="735" spans="1:19" s="21" customFormat="1" x14ac:dyDescent="0.25">
      <c r="A735" s="22"/>
      <c r="G735" s="22"/>
      <c r="M735" s="22"/>
      <c r="S735" s="22"/>
    </row>
    <row r="736" spans="1:19" s="21" customFormat="1" x14ac:dyDescent="0.25">
      <c r="A736" s="22"/>
      <c r="G736" s="22"/>
      <c r="M736" s="22"/>
      <c r="S736" s="22"/>
    </row>
    <row r="737" spans="1:19" s="21" customFormat="1" x14ac:dyDescent="0.25">
      <c r="A737" s="22"/>
      <c r="G737" s="22"/>
      <c r="M737" s="22"/>
      <c r="S737" s="22"/>
    </row>
    <row r="738" spans="1:19" s="21" customFormat="1" x14ac:dyDescent="0.25">
      <c r="A738" s="22"/>
      <c r="G738" s="22"/>
      <c r="M738" s="22"/>
      <c r="S738" s="22"/>
    </row>
    <row r="739" spans="1:19" s="21" customFormat="1" x14ac:dyDescent="0.25">
      <c r="A739" s="22"/>
      <c r="G739" s="22"/>
      <c r="M739" s="22"/>
      <c r="S739" s="22"/>
    </row>
    <row r="740" spans="1:19" s="21" customFormat="1" x14ac:dyDescent="0.25">
      <c r="A740" s="22"/>
      <c r="G740" s="22"/>
      <c r="M740" s="22"/>
      <c r="S740" s="22"/>
    </row>
    <row r="741" spans="1:19" s="21" customFormat="1" x14ac:dyDescent="0.25">
      <c r="A741" s="22"/>
      <c r="G741" s="22"/>
      <c r="M741" s="22"/>
      <c r="S741" s="22"/>
    </row>
    <row r="742" spans="1:19" s="21" customFormat="1" x14ac:dyDescent="0.25">
      <c r="A742" s="22"/>
      <c r="G742" s="22"/>
      <c r="M742" s="22"/>
      <c r="S742" s="22"/>
    </row>
    <row r="743" spans="1:19" s="21" customFormat="1" x14ac:dyDescent="0.25">
      <c r="A743" s="22"/>
      <c r="G743" s="22"/>
      <c r="M743" s="22"/>
      <c r="S743" s="22"/>
    </row>
    <row r="744" spans="1:19" s="21" customFormat="1" x14ac:dyDescent="0.25">
      <c r="A744" s="22"/>
      <c r="G744" s="22"/>
      <c r="M744" s="22"/>
      <c r="S744" s="22"/>
    </row>
    <row r="745" spans="1:19" s="21" customFormat="1" x14ac:dyDescent="0.25">
      <c r="A745" s="22"/>
      <c r="G745" s="22"/>
      <c r="M745" s="22"/>
      <c r="S745" s="22"/>
    </row>
    <row r="746" spans="1:19" s="21" customFormat="1" x14ac:dyDescent="0.25">
      <c r="A746" s="22"/>
      <c r="G746" s="22"/>
      <c r="M746" s="22"/>
      <c r="S746" s="22"/>
    </row>
    <row r="747" spans="1:19" s="21" customFormat="1" x14ac:dyDescent="0.25">
      <c r="A747" s="22"/>
      <c r="G747" s="22"/>
      <c r="M747" s="22"/>
      <c r="S747" s="22"/>
    </row>
    <row r="748" spans="1:19" s="21" customFormat="1" x14ac:dyDescent="0.25">
      <c r="A748" s="22"/>
      <c r="G748" s="22"/>
      <c r="M748" s="22"/>
      <c r="S748" s="22"/>
    </row>
    <row r="749" spans="1:19" s="21" customFormat="1" x14ac:dyDescent="0.25">
      <c r="A749" s="22"/>
      <c r="G749" s="22"/>
      <c r="M749" s="22"/>
      <c r="S749" s="22"/>
    </row>
    <row r="750" spans="1:19" s="21" customFormat="1" x14ac:dyDescent="0.25">
      <c r="A750" s="22"/>
      <c r="G750" s="22"/>
      <c r="M750" s="22"/>
      <c r="S750" s="22"/>
    </row>
    <row r="751" spans="1:19" s="21" customFormat="1" x14ac:dyDescent="0.25">
      <c r="A751" s="22"/>
      <c r="G751" s="22"/>
      <c r="M751" s="22"/>
      <c r="S751" s="22"/>
    </row>
    <row r="752" spans="1:19" s="21" customFormat="1" x14ac:dyDescent="0.25">
      <c r="A752" s="22"/>
      <c r="G752" s="22"/>
      <c r="M752" s="22"/>
      <c r="S752" s="22"/>
    </row>
    <row r="753" spans="1:19" s="21" customFormat="1" x14ac:dyDescent="0.25">
      <c r="A753" s="22"/>
      <c r="G753" s="22"/>
      <c r="M753" s="22"/>
      <c r="S753" s="22"/>
    </row>
    <row r="754" spans="1:19" s="21" customFormat="1" x14ac:dyDescent="0.25">
      <c r="A754" s="22"/>
      <c r="G754" s="22"/>
      <c r="M754" s="22"/>
      <c r="S754" s="22"/>
    </row>
    <row r="755" spans="1:19" s="21" customFormat="1" x14ac:dyDescent="0.25">
      <c r="A755" s="22"/>
      <c r="G755" s="22"/>
      <c r="M755" s="22"/>
      <c r="S755" s="22"/>
    </row>
    <row r="756" spans="1:19" s="21" customFormat="1" x14ac:dyDescent="0.25">
      <c r="A756" s="22"/>
      <c r="G756" s="22"/>
      <c r="M756" s="22"/>
      <c r="S756" s="22"/>
    </row>
    <row r="757" spans="1:19" s="21" customFormat="1" x14ac:dyDescent="0.25">
      <c r="A757" s="22"/>
      <c r="G757" s="22"/>
      <c r="M757" s="22"/>
      <c r="S757" s="22"/>
    </row>
    <row r="758" spans="1:19" s="21" customFormat="1" x14ac:dyDescent="0.25">
      <c r="A758" s="22"/>
      <c r="G758" s="22"/>
      <c r="M758" s="22"/>
      <c r="S758" s="22"/>
    </row>
    <row r="759" spans="1:19" s="21" customFormat="1" x14ac:dyDescent="0.25">
      <c r="A759" s="22"/>
      <c r="G759" s="22"/>
      <c r="M759" s="22"/>
      <c r="S759" s="22"/>
    </row>
    <row r="760" spans="1:19" s="21" customFormat="1" x14ac:dyDescent="0.25">
      <c r="A760" s="22"/>
      <c r="G760" s="22"/>
      <c r="M760" s="22"/>
      <c r="S760" s="22"/>
    </row>
    <row r="761" spans="1:19" s="21" customFormat="1" x14ac:dyDescent="0.25">
      <c r="A761" s="22"/>
      <c r="G761" s="22"/>
      <c r="M761" s="22"/>
      <c r="S761" s="22"/>
    </row>
    <row r="762" spans="1:19" s="21" customFormat="1" x14ac:dyDescent="0.25">
      <c r="A762" s="22"/>
      <c r="G762" s="22"/>
      <c r="M762" s="22"/>
      <c r="S762" s="22"/>
    </row>
    <row r="763" spans="1:19" s="21" customFormat="1" x14ac:dyDescent="0.25">
      <c r="A763" s="22"/>
      <c r="G763" s="22"/>
      <c r="M763" s="22"/>
      <c r="S763" s="22"/>
    </row>
    <row r="764" spans="1:19" s="21" customFormat="1" x14ac:dyDescent="0.25">
      <c r="A764" s="22"/>
      <c r="G764" s="22"/>
      <c r="M764" s="22"/>
      <c r="S764" s="22"/>
    </row>
    <row r="765" spans="1:19" s="21" customFormat="1" x14ac:dyDescent="0.25">
      <c r="A765" s="22"/>
      <c r="G765" s="22"/>
      <c r="M765" s="22"/>
      <c r="S765" s="22"/>
    </row>
    <row r="766" spans="1:19" s="21" customFormat="1" x14ac:dyDescent="0.25">
      <c r="A766" s="22"/>
      <c r="G766" s="22"/>
      <c r="M766" s="22"/>
      <c r="S766" s="22"/>
    </row>
    <row r="767" spans="1:19" s="21" customFormat="1" x14ac:dyDescent="0.25">
      <c r="A767" s="22"/>
      <c r="G767" s="22"/>
      <c r="M767" s="22"/>
      <c r="S767" s="22"/>
    </row>
    <row r="768" spans="1:19" s="21" customFormat="1" x14ac:dyDescent="0.25">
      <c r="A768" s="22"/>
      <c r="G768" s="22"/>
      <c r="M768" s="22"/>
      <c r="S768" s="22"/>
    </row>
    <row r="769" spans="1:19" s="21" customFormat="1" x14ac:dyDescent="0.25">
      <c r="A769" s="22"/>
      <c r="G769" s="22"/>
      <c r="M769" s="22"/>
      <c r="S769" s="22"/>
    </row>
    <row r="770" spans="1:19" s="21" customFormat="1" x14ac:dyDescent="0.25">
      <c r="A770" s="22"/>
      <c r="G770" s="22"/>
      <c r="M770" s="22"/>
      <c r="S770" s="22"/>
    </row>
    <row r="771" spans="1:19" s="21" customFormat="1" x14ac:dyDescent="0.25">
      <c r="A771" s="22"/>
      <c r="G771" s="22"/>
      <c r="M771" s="22"/>
      <c r="S771" s="22"/>
    </row>
    <row r="772" spans="1:19" s="21" customFormat="1" x14ac:dyDescent="0.25">
      <c r="A772" s="22"/>
      <c r="G772" s="22"/>
      <c r="M772" s="22"/>
      <c r="S772" s="22"/>
    </row>
    <row r="773" spans="1:19" s="21" customFormat="1" x14ac:dyDescent="0.25">
      <c r="A773" s="22"/>
      <c r="G773" s="22"/>
      <c r="M773" s="22"/>
      <c r="S773" s="22"/>
    </row>
    <row r="774" spans="1:19" s="21" customFormat="1" x14ac:dyDescent="0.25">
      <c r="A774" s="22"/>
      <c r="G774" s="22"/>
      <c r="M774" s="22"/>
      <c r="S774" s="22"/>
    </row>
    <row r="775" spans="1:19" s="21" customFormat="1" x14ac:dyDescent="0.25">
      <c r="A775" s="22"/>
      <c r="G775" s="22"/>
      <c r="M775" s="22"/>
      <c r="S775" s="22"/>
    </row>
    <row r="776" spans="1:19" s="21" customFormat="1" x14ac:dyDescent="0.25">
      <c r="A776" s="22"/>
      <c r="G776" s="22"/>
      <c r="M776" s="22"/>
      <c r="S776" s="22"/>
    </row>
    <row r="777" spans="1:19" s="21" customFormat="1" x14ac:dyDescent="0.25">
      <c r="A777" s="22"/>
      <c r="G777" s="22"/>
      <c r="M777" s="22"/>
      <c r="S777" s="22"/>
    </row>
    <row r="778" spans="1:19" s="21" customFormat="1" x14ac:dyDescent="0.25">
      <c r="A778" s="22"/>
      <c r="G778" s="22"/>
      <c r="M778" s="22"/>
      <c r="S778" s="22"/>
    </row>
    <row r="779" spans="1:19" s="21" customFormat="1" x14ac:dyDescent="0.25">
      <c r="A779" s="22"/>
      <c r="G779" s="22"/>
      <c r="M779" s="22"/>
      <c r="S779" s="22"/>
    </row>
    <row r="780" spans="1:19" s="21" customFormat="1" x14ac:dyDescent="0.25">
      <c r="A780" s="22"/>
      <c r="G780" s="22"/>
      <c r="M780" s="22"/>
      <c r="S780" s="22"/>
    </row>
    <row r="781" spans="1:19" s="21" customFormat="1" x14ac:dyDescent="0.25">
      <c r="A781" s="22"/>
      <c r="G781" s="22"/>
      <c r="M781" s="22"/>
      <c r="S781" s="22"/>
    </row>
    <row r="782" spans="1:19" s="21" customFormat="1" x14ac:dyDescent="0.25">
      <c r="A782" s="22"/>
      <c r="G782" s="22"/>
      <c r="M782" s="22"/>
      <c r="S782" s="22"/>
    </row>
    <row r="783" spans="1:19" s="21" customFormat="1" x14ac:dyDescent="0.25">
      <c r="A783" s="22"/>
      <c r="G783" s="22"/>
      <c r="M783" s="22"/>
      <c r="S783" s="22"/>
    </row>
    <row r="784" spans="1:19" s="21" customFormat="1" x14ac:dyDescent="0.25">
      <c r="A784" s="22"/>
      <c r="G784" s="22"/>
      <c r="M784" s="22"/>
      <c r="S784" s="22"/>
    </row>
    <row r="785" spans="1:19" s="21" customFormat="1" x14ac:dyDescent="0.25">
      <c r="A785" s="22"/>
      <c r="G785" s="22"/>
      <c r="M785" s="22"/>
      <c r="S785" s="22"/>
    </row>
    <row r="786" spans="1:19" s="21" customFormat="1" x14ac:dyDescent="0.25">
      <c r="A786" s="22"/>
      <c r="G786" s="22"/>
      <c r="M786" s="22"/>
      <c r="S786" s="22"/>
    </row>
    <row r="787" spans="1:19" s="21" customFormat="1" x14ac:dyDescent="0.25">
      <c r="A787" s="22"/>
      <c r="G787" s="22"/>
      <c r="M787" s="22"/>
      <c r="S787" s="22"/>
    </row>
    <row r="788" spans="1:19" s="21" customFormat="1" x14ac:dyDescent="0.25">
      <c r="A788" s="22"/>
      <c r="G788" s="22"/>
      <c r="M788" s="22"/>
      <c r="S788" s="22"/>
    </row>
    <row r="789" spans="1:19" s="21" customFormat="1" x14ac:dyDescent="0.25">
      <c r="A789" s="22"/>
      <c r="G789" s="22"/>
      <c r="M789" s="22"/>
      <c r="S789" s="22"/>
    </row>
    <row r="790" spans="1:19" s="21" customFormat="1" x14ac:dyDescent="0.25">
      <c r="A790" s="22"/>
      <c r="G790" s="22"/>
      <c r="M790" s="22"/>
      <c r="S790" s="22"/>
    </row>
    <row r="791" spans="1:19" s="21" customFormat="1" x14ac:dyDescent="0.25">
      <c r="A791" s="22"/>
      <c r="G791" s="22"/>
      <c r="M791" s="22"/>
      <c r="S791" s="22"/>
    </row>
    <row r="792" spans="1:19" s="21" customFormat="1" x14ac:dyDescent="0.25">
      <c r="A792" s="22"/>
      <c r="G792" s="22"/>
      <c r="M792" s="22"/>
      <c r="S792" s="22"/>
    </row>
    <row r="793" spans="1:19" s="21" customFormat="1" x14ac:dyDescent="0.25">
      <c r="A793" s="22"/>
      <c r="G793" s="22"/>
      <c r="M793" s="22"/>
      <c r="S793" s="22"/>
    </row>
    <row r="794" spans="1:19" s="21" customFormat="1" x14ac:dyDescent="0.25">
      <c r="A794" s="22"/>
      <c r="G794" s="22"/>
      <c r="M794" s="22"/>
      <c r="S794" s="22"/>
    </row>
    <row r="795" spans="1:19" s="21" customFormat="1" x14ac:dyDescent="0.25">
      <c r="A795" s="22"/>
      <c r="G795" s="22"/>
      <c r="M795" s="22"/>
      <c r="S795" s="22"/>
    </row>
    <row r="796" spans="1:19" s="21" customFormat="1" x14ac:dyDescent="0.25">
      <c r="A796" s="22"/>
      <c r="G796" s="22"/>
      <c r="M796" s="22"/>
      <c r="S796" s="22"/>
    </row>
    <row r="797" spans="1:19" s="21" customFormat="1" x14ac:dyDescent="0.25">
      <c r="A797" s="22"/>
      <c r="G797" s="22"/>
      <c r="M797" s="22"/>
      <c r="S797" s="22"/>
    </row>
    <row r="798" spans="1:19" s="21" customFormat="1" x14ac:dyDescent="0.25">
      <c r="A798" s="22"/>
      <c r="G798" s="22"/>
      <c r="M798" s="22"/>
      <c r="S798" s="22"/>
    </row>
    <row r="799" spans="1:19" s="21" customFormat="1" x14ac:dyDescent="0.25">
      <c r="A799" s="22"/>
      <c r="G799" s="22"/>
      <c r="M799" s="22"/>
      <c r="S799" s="22"/>
    </row>
    <row r="800" spans="1:19" s="21" customFormat="1" x14ac:dyDescent="0.25">
      <c r="A800" s="22"/>
      <c r="G800" s="22"/>
      <c r="M800" s="22"/>
      <c r="S800" s="22"/>
    </row>
    <row r="801" spans="1:19" s="21" customFormat="1" x14ac:dyDescent="0.25">
      <c r="A801" s="22"/>
      <c r="G801" s="22"/>
      <c r="M801" s="22"/>
      <c r="S801" s="22"/>
    </row>
    <row r="802" spans="1:19" s="21" customFormat="1" x14ac:dyDescent="0.25">
      <c r="A802" s="22"/>
      <c r="G802" s="22"/>
      <c r="M802" s="22"/>
      <c r="S802" s="22"/>
    </row>
    <row r="803" spans="1:19" s="21" customFormat="1" x14ac:dyDescent="0.25">
      <c r="A803" s="22"/>
      <c r="G803" s="22"/>
      <c r="M803" s="22"/>
      <c r="S803" s="22"/>
    </row>
    <row r="804" spans="1:19" s="21" customFormat="1" x14ac:dyDescent="0.25">
      <c r="A804" s="22"/>
      <c r="G804" s="22"/>
      <c r="M804" s="22"/>
      <c r="S804" s="22"/>
    </row>
    <row r="805" spans="1:19" s="21" customFormat="1" x14ac:dyDescent="0.25">
      <c r="A805" s="22"/>
      <c r="G805" s="22"/>
      <c r="M805" s="22"/>
      <c r="S805" s="22"/>
    </row>
    <row r="806" spans="1:19" s="21" customFormat="1" x14ac:dyDescent="0.25">
      <c r="A806" s="22"/>
      <c r="G806" s="22"/>
      <c r="M806" s="22"/>
      <c r="S806" s="22"/>
    </row>
    <row r="807" spans="1:19" s="21" customFormat="1" x14ac:dyDescent="0.25">
      <c r="A807" s="22"/>
      <c r="G807" s="22"/>
      <c r="M807" s="22"/>
      <c r="S807" s="22"/>
    </row>
    <row r="808" spans="1:19" s="21" customFormat="1" x14ac:dyDescent="0.25">
      <c r="A808" s="22"/>
      <c r="G808" s="22"/>
      <c r="M808" s="22"/>
      <c r="S808" s="22"/>
    </row>
    <row r="809" spans="1:19" s="21" customFormat="1" x14ac:dyDescent="0.25">
      <c r="A809" s="22"/>
      <c r="G809" s="22"/>
      <c r="M809" s="22"/>
      <c r="S809" s="22"/>
    </row>
    <row r="810" spans="1:19" s="21" customFormat="1" x14ac:dyDescent="0.25">
      <c r="A810" s="22"/>
      <c r="G810" s="22"/>
      <c r="M810" s="22"/>
      <c r="S810" s="22"/>
    </row>
    <row r="811" spans="1:19" s="21" customFormat="1" x14ac:dyDescent="0.25">
      <c r="A811" s="22"/>
      <c r="G811" s="22"/>
      <c r="M811" s="22"/>
      <c r="S811" s="22"/>
    </row>
    <row r="812" spans="1:19" s="21" customFormat="1" x14ac:dyDescent="0.25">
      <c r="A812" s="22"/>
      <c r="G812" s="22"/>
      <c r="M812" s="22"/>
      <c r="S812" s="22"/>
    </row>
    <row r="813" spans="1:19" s="21" customFormat="1" x14ac:dyDescent="0.25">
      <c r="A813" s="22"/>
      <c r="G813" s="22"/>
      <c r="M813" s="22"/>
      <c r="S813" s="22"/>
    </row>
    <row r="814" spans="1:19" s="21" customFormat="1" x14ac:dyDescent="0.25">
      <c r="A814" s="22"/>
      <c r="G814" s="22"/>
      <c r="M814" s="22"/>
      <c r="S814" s="22"/>
    </row>
    <row r="815" spans="1:19" s="21" customFormat="1" x14ac:dyDescent="0.25">
      <c r="A815" s="22"/>
      <c r="G815" s="22"/>
      <c r="M815" s="22"/>
      <c r="S815" s="22"/>
    </row>
    <row r="816" spans="1:19" s="21" customFormat="1" x14ac:dyDescent="0.25">
      <c r="A816" s="22"/>
      <c r="G816" s="22"/>
      <c r="M816" s="22"/>
      <c r="S816" s="22"/>
    </row>
    <row r="817" spans="1:19" s="21" customFormat="1" x14ac:dyDescent="0.25">
      <c r="A817" s="22"/>
      <c r="G817" s="22"/>
      <c r="M817" s="22"/>
      <c r="S817" s="22"/>
    </row>
    <row r="818" spans="1:19" s="21" customFormat="1" x14ac:dyDescent="0.25">
      <c r="A818" s="22"/>
      <c r="G818" s="22"/>
      <c r="M818" s="22"/>
      <c r="S818" s="22"/>
    </row>
    <row r="819" spans="1:19" s="21" customFormat="1" x14ac:dyDescent="0.25">
      <c r="A819" s="22"/>
      <c r="G819" s="22"/>
      <c r="M819" s="22"/>
      <c r="S819" s="22"/>
    </row>
    <row r="820" spans="1:19" s="21" customFormat="1" x14ac:dyDescent="0.25">
      <c r="A820" s="22"/>
      <c r="G820" s="22"/>
      <c r="M820" s="22"/>
      <c r="S820" s="22"/>
    </row>
    <row r="821" spans="1:19" s="21" customFormat="1" x14ac:dyDescent="0.25">
      <c r="A821" s="22"/>
      <c r="G821" s="22"/>
      <c r="M821" s="22"/>
      <c r="S821" s="22"/>
    </row>
    <row r="822" spans="1:19" s="21" customFormat="1" x14ac:dyDescent="0.25">
      <c r="A822" s="22"/>
      <c r="G822" s="22"/>
      <c r="M822" s="22"/>
      <c r="S822" s="22"/>
    </row>
    <row r="823" spans="1:19" s="21" customFormat="1" x14ac:dyDescent="0.25">
      <c r="A823" s="22"/>
      <c r="G823" s="22"/>
      <c r="M823" s="22"/>
      <c r="S823" s="22"/>
    </row>
    <row r="824" spans="1:19" s="21" customFormat="1" x14ac:dyDescent="0.25">
      <c r="A824" s="22"/>
      <c r="G824" s="22"/>
      <c r="M824" s="22"/>
      <c r="S824" s="22"/>
    </row>
    <row r="825" spans="1:19" s="21" customFormat="1" x14ac:dyDescent="0.25">
      <c r="A825" s="22"/>
      <c r="G825" s="22"/>
      <c r="M825" s="22"/>
      <c r="S825" s="22"/>
    </row>
    <row r="826" spans="1:19" s="21" customFormat="1" x14ac:dyDescent="0.25">
      <c r="A826" s="22"/>
      <c r="G826" s="22"/>
      <c r="M826" s="22"/>
      <c r="S826" s="22"/>
    </row>
    <row r="827" spans="1:19" s="21" customFormat="1" x14ac:dyDescent="0.25">
      <c r="A827" s="22"/>
      <c r="G827" s="22"/>
      <c r="M827" s="22"/>
      <c r="S827" s="22"/>
    </row>
    <row r="828" spans="1:19" s="21" customFormat="1" x14ac:dyDescent="0.25">
      <c r="A828" s="22"/>
      <c r="G828" s="22"/>
      <c r="M828" s="22"/>
      <c r="S828" s="22"/>
    </row>
    <row r="829" spans="1:19" s="21" customFormat="1" x14ac:dyDescent="0.25">
      <c r="A829" s="22"/>
      <c r="G829" s="22"/>
      <c r="M829" s="22"/>
      <c r="S829" s="22"/>
    </row>
    <row r="830" spans="1:19" s="21" customFormat="1" x14ac:dyDescent="0.25">
      <c r="A830" s="22"/>
      <c r="G830" s="22"/>
      <c r="M830" s="22"/>
      <c r="S830" s="22"/>
    </row>
    <row r="831" spans="1:19" s="21" customFormat="1" x14ac:dyDescent="0.25">
      <c r="A831" s="22"/>
      <c r="G831" s="22"/>
      <c r="M831" s="22"/>
      <c r="S831" s="22"/>
    </row>
    <row r="832" spans="1:19" s="21" customFormat="1" x14ac:dyDescent="0.25">
      <c r="A832" s="22"/>
      <c r="G832" s="22"/>
      <c r="M832" s="22"/>
      <c r="S832" s="22"/>
    </row>
    <row r="833" spans="1:19" s="21" customFormat="1" x14ac:dyDescent="0.25">
      <c r="A833" s="22"/>
      <c r="G833" s="22"/>
      <c r="M833" s="22"/>
      <c r="S833" s="22"/>
    </row>
    <row r="834" spans="1:19" s="21" customFormat="1" x14ac:dyDescent="0.25">
      <c r="A834" s="22"/>
      <c r="G834" s="22"/>
      <c r="M834" s="22"/>
      <c r="S834" s="22"/>
    </row>
    <row r="835" spans="1:19" s="21" customFormat="1" x14ac:dyDescent="0.25">
      <c r="A835" s="22"/>
      <c r="G835" s="22"/>
      <c r="M835" s="22"/>
      <c r="S835" s="22"/>
    </row>
    <row r="836" spans="1:19" s="21" customFormat="1" x14ac:dyDescent="0.25">
      <c r="A836" s="22"/>
      <c r="G836" s="22"/>
      <c r="M836" s="22"/>
      <c r="S836" s="22"/>
    </row>
    <row r="837" spans="1:19" s="21" customFormat="1" x14ac:dyDescent="0.25">
      <c r="A837" s="22"/>
      <c r="G837" s="22"/>
      <c r="M837" s="22"/>
      <c r="S837" s="22"/>
    </row>
    <row r="838" spans="1:19" s="21" customFormat="1" x14ac:dyDescent="0.25">
      <c r="A838" s="22"/>
      <c r="G838" s="22"/>
      <c r="M838" s="22"/>
      <c r="S838" s="22"/>
    </row>
    <row r="839" spans="1:19" s="21" customFormat="1" x14ac:dyDescent="0.25">
      <c r="A839" s="22"/>
      <c r="G839" s="22"/>
      <c r="M839" s="22"/>
      <c r="S839" s="22"/>
    </row>
    <row r="840" spans="1:19" s="21" customFormat="1" x14ac:dyDescent="0.25">
      <c r="A840" s="22"/>
      <c r="G840" s="22"/>
      <c r="M840" s="22"/>
      <c r="S840" s="22"/>
    </row>
    <row r="841" spans="1:19" s="21" customFormat="1" x14ac:dyDescent="0.25">
      <c r="A841" s="22"/>
      <c r="G841" s="22"/>
      <c r="M841" s="22"/>
      <c r="S841" s="22"/>
    </row>
    <row r="842" spans="1:19" s="21" customFormat="1" x14ac:dyDescent="0.25">
      <c r="A842" s="22"/>
      <c r="G842" s="22"/>
      <c r="M842" s="22"/>
      <c r="S842" s="22"/>
    </row>
    <row r="843" spans="1:19" s="21" customFormat="1" x14ac:dyDescent="0.25">
      <c r="A843" s="22"/>
      <c r="G843" s="22"/>
      <c r="M843" s="22"/>
      <c r="S843" s="22"/>
    </row>
    <row r="844" spans="1:19" s="21" customFormat="1" x14ac:dyDescent="0.25">
      <c r="A844" s="22"/>
      <c r="G844" s="22"/>
      <c r="M844" s="22"/>
      <c r="S844" s="22"/>
    </row>
    <row r="845" spans="1:19" s="21" customFormat="1" x14ac:dyDescent="0.25">
      <c r="A845" s="22"/>
      <c r="G845" s="22"/>
      <c r="M845" s="22"/>
      <c r="S845" s="22"/>
    </row>
    <row r="846" spans="1:19" s="21" customFormat="1" x14ac:dyDescent="0.25">
      <c r="A846" s="22"/>
      <c r="G846" s="22"/>
      <c r="M846" s="22"/>
      <c r="S846" s="22"/>
    </row>
    <row r="847" spans="1:19" s="21" customFormat="1" x14ac:dyDescent="0.25">
      <c r="A847" s="22"/>
      <c r="G847" s="22"/>
      <c r="M847" s="22"/>
      <c r="S847" s="22"/>
    </row>
    <row r="848" spans="1:19" s="21" customFormat="1" x14ac:dyDescent="0.25">
      <c r="A848" s="22"/>
      <c r="G848" s="22"/>
      <c r="M848" s="22"/>
      <c r="S848" s="22"/>
    </row>
    <row r="849" spans="1:19" s="21" customFormat="1" x14ac:dyDescent="0.25">
      <c r="A849" s="22"/>
      <c r="G849" s="22"/>
      <c r="M849" s="22"/>
      <c r="S849" s="22"/>
    </row>
    <row r="850" spans="1:19" s="21" customFormat="1" x14ac:dyDescent="0.25">
      <c r="A850" s="22"/>
      <c r="G850" s="22"/>
      <c r="M850" s="22"/>
      <c r="S850" s="22"/>
    </row>
    <row r="851" spans="1:19" s="21" customFormat="1" x14ac:dyDescent="0.25">
      <c r="A851" s="22"/>
      <c r="G851" s="22"/>
      <c r="M851" s="22"/>
      <c r="S851" s="22"/>
    </row>
    <row r="852" spans="1:19" s="21" customFormat="1" x14ac:dyDescent="0.25">
      <c r="A852" s="22"/>
      <c r="G852" s="22"/>
      <c r="M852" s="22"/>
      <c r="S852" s="22"/>
    </row>
    <row r="853" spans="1:19" s="21" customFormat="1" x14ac:dyDescent="0.25">
      <c r="A853" s="22"/>
      <c r="G853" s="22"/>
      <c r="M853" s="22"/>
      <c r="S853" s="22"/>
    </row>
    <row r="854" spans="1:19" s="21" customFormat="1" x14ac:dyDescent="0.25">
      <c r="A854" s="22"/>
      <c r="G854" s="22"/>
      <c r="M854" s="22"/>
      <c r="S854" s="22"/>
    </row>
    <row r="855" spans="1:19" s="21" customFormat="1" x14ac:dyDescent="0.25">
      <c r="A855" s="22"/>
      <c r="G855" s="22"/>
      <c r="M855" s="22"/>
      <c r="S855" s="22"/>
    </row>
    <row r="856" spans="1:19" s="21" customFormat="1" x14ac:dyDescent="0.25">
      <c r="A856" s="22"/>
      <c r="G856" s="22"/>
      <c r="M856" s="22"/>
      <c r="S856" s="22"/>
    </row>
    <row r="857" spans="1:19" s="21" customFormat="1" x14ac:dyDescent="0.25">
      <c r="A857" s="22"/>
      <c r="G857" s="22"/>
      <c r="M857" s="22"/>
      <c r="S857" s="22"/>
    </row>
    <row r="858" spans="1:19" s="21" customFormat="1" x14ac:dyDescent="0.25">
      <c r="A858" s="22"/>
      <c r="G858" s="22"/>
      <c r="M858" s="22"/>
      <c r="S858" s="22"/>
    </row>
    <row r="859" spans="1:19" s="21" customFormat="1" x14ac:dyDescent="0.25">
      <c r="A859" s="22"/>
      <c r="G859" s="22"/>
      <c r="M859" s="22"/>
      <c r="S859" s="22"/>
    </row>
    <row r="860" spans="1:19" s="21" customFormat="1" x14ac:dyDescent="0.25">
      <c r="A860" s="22"/>
      <c r="G860" s="22"/>
      <c r="M860" s="22"/>
      <c r="S860" s="22"/>
    </row>
    <row r="861" spans="1:19" s="21" customFormat="1" x14ac:dyDescent="0.25">
      <c r="A861" s="22"/>
      <c r="G861" s="22"/>
      <c r="M861" s="22"/>
      <c r="S861" s="22"/>
    </row>
    <row r="862" spans="1:19" s="21" customFormat="1" x14ac:dyDescent="0.25">
      <c r="A862" s="22"/>
      <c r="G862" s="22"/>
      <c r="M862" s="22"/>
      <c r="S862" s="22"/>
    </row>
    <row r="863" spans="1:19" s="21" customFormat="1" x14ac:dyDescent="0.25">
      <c r="A863" s="22"/>
      <c r="G863" s="22"/>
      <c r="M863" s="22"/>
      <c r="S863" s="22"/>
    </row>
    <row r="864" spans="1:19" s="21" customFormat="1" x14ac:dyDescent="0.25">
      <c r="A864" s="22"/>
      <c r="G864" s="22"/>
      <c r="M864" s="22"/>
      <c r="S864" s="22"/>
    </row>
    <row r="865" spans="1:19" s="21" customFormat="1" x14ac:dyDescent="0.25">
      <c r="A865" s="22"/>
      <c r="G865" s="22"/>
      <c r="M865" s="22"/>
      <c r="S865" s="22"/>
    </row>
    <row r="866" spans="1:19" s="21" customFormat="1" x14ac:dyDescent="0.25">
      <c r="A866" s="22"/>
      <c r="G866" s="22"/>
      <c r="M866" s="22"/>
      <c r="S866" s="22"/>
    </row>
    <row r="867" spans="1:19" s="21" customFormat="1" x14ac:dyDescent="0.25">
      <c r="A867" s="22"/>
      <c r="G867" s="22"/>
      <c r="M867" s="22"/>
      <c r="S867" s="22"/>
    </row>
    <row r="868" spans="1:19" s="21" customFormat="1" x14ac:dyDescent="0.25">
      <c r="A868" s="22"/>
      <c r="G868" s="22"/>
      <c r="M868" s="22"/>
      <c r="S868" s="22"/>
    </row>
    <row r="869" spans="1:19" s="21" customFormat="1" x14ac:dyDescent="0.25">
      <c r="A869" s="22"/>
      <c r="G869" s="22"/>
      <c r="M869" s="22"/>
      <c r="S869" s="22"/>
    </row>
    <row r="870" spans="1:19" s="21" customFormat="1" x14ac:dyDescent="0.25">
      <c r="A870" s="22"/>
      <c r="G870" s="22"/>
      <c r="M870" s="22"/>
      <c r="S870" s="22"/>
    </row>
    <row r="871" spans="1:19" s="21" customFormat="1" x14ac:dyDescent="0.25">
      <c r="A871" s="22"/>
      <c r="G871" s="22"/>
      <c r="M871" s="22"/>
      <c r="S871" s="22"/>
    </row>
    <row r="872" spans="1:19" s="21" customFormat="1" x14ac:dyDescent="0.25">
      <c r="A872" s="22"/>
      <c r="G872" s="22"/>
      <c r="M872" s="22"/>
      <c r="S872" s="22"/>
    </row>
    <row r="873" spans="1:19" s="21" customFormat="1" x14ac:dyDescent="0.25">
      <c r="A873" s="22"/>
      <c r="G873" s="22"/>
      <c r="M873" s="22"/>
      <c r="S873" s="22"/>
    </row>
    <row r="874" spans="1:19" s="21" customFormat="1" x14ac:dyDescent="0.25">
      <c r="A874" s="22"/>
      <c r="G874" s="22"/>
      <c r="M874" s="22"/>
      <c r="S874" s="22"/>
    </row>
    <row r="875" spans="1:19" s="21" customFormat="1" x14ac:dyDescent="0.25">
      <c r="A875" s="22"/>
      <c r="G875" s="22"/>
      <c r="M875" s="22"/>
      <c r="S875" s="22"/>
    </row>
    <row r="876" spans="1:19" s="21" customFormat="1" x14ac:dyDescent="0.25">
      <c r="A876" s="22"/>
      <c r="G876" s="22"/>
      <c r="M876" s="22"/>
      <c r="S876" s="22"/>
    </row>
    <row r="877" spans="1:19" s="21" customFormat="1" x14ac:dyDescent="0.25">
      <c r="A877" s="22"/>
      <c r="G877" s="22"/>
      <c r="M877" s="22"/>
      <c r="S877" s="22"/>
    </row>
    <row r="878" spans="1:19" s="21" customFormat="1" x14ac:dyDescent="0.25">
      <c r="A878" s="22"/>
      <c r="G878" s="22"/>
      <c r="M878" s="22"/>
      <c r="S878" s="22"/>
    </row>
    <row r="879" spans="1:19" s="21" customFormat="1" x14ac:dyDescent="0.25">
      <c r="A879" s="22"/>
      <c r="G879" s="22"/>
      <c r="M879" s="22"/>
      <c r="S879" s="22"/>
    </row>
    <row r="880" spans="1:19" s="21" customFormat="1" x14ac:dyDescent="0.25">
      <c r="A880" s="22"/>
      <c r="G880" s="22"/>
      <c r="M880" s="22"/>
      <c r="S880" s="22"/>
    </row>
    <row r="881" spans="1:19" s="21" customFormat="1" x14ac:dyDescent="0.25">
      <c r="A881" s="22"/>
      <c r="G881" s="22"/>
      <c r="M881" s="22"/>
      <c r="S881" s="22"/>
    </row>
    <row r="882" spans="1:19" s="21" customFormat="1" x14ac:dyDescent="0.25">
      <c r="A882" s="22"/>
      <c r="G882" s="22"/>
      <c r="M882" s="22"/>
      <c r="S882" s="22"/>
    </row>
    <row r="883" spans="1:19" s="21" customFormat="1" x14ac:dyDescent="0.25">
      <c r="A883" s="22"/>
      <c r="G883" s="22"/>
      <c r="M883" s="22"/>
      <c r="S883" s="22"/>
    </row>
    <row r="884" spans="1:19" s="21" customFormat="1" x14ac:dyDescent="0.25">
      <c r="A884" s="22"/>
      <c r="G884" s="22"/>
      <c r="M884" s="22"/>
      <c r="S884" s="22"/>
    </row>
    <row r="885" spans="1:19" s="21" customFormat="1" x14ac:dyDescent="0.25">
      <c r="A885" s="22"/>
      <c r="G885" s="22"/>
      <c r="M885" s="22"/>
      <c r="S885" s="22"/>
    </row>
    <row r="886" spans="1:19" s="21" customFormat="1" x14ac:dyDescent="0.25">
      <c r="A886" s="22"/>
      <c r="G886" s="22"/>
      <c r="M886" s="22"/>
      <c r="S886" s="22"/>
    </row>
    <row r="887" spans="1:19" s="21" customFormat="1" x14ac:dyDescent="0.25">
      <c r="A887" s="22"/>
      <c r="G887" s="22"/>
      <c r="M887" s="22"/>
      <c r="S887" s="22"/>
    </row>
    <row r="888" spans="1:19" s="21" customFormat="1" x14ac:dyDescent="0.25">
      <c r="A888" s="22"/>
      <c r="G888" s="22"/>
      <c r="M888" s="22"/>
      <c r="S888" s="22"/>
    </row>
    <row r="889" spans="1:19" s="21" customFormat="1" x14ac:dyDescent="0.25">
      <c r="A889" s="22"/>
      <c r="G889" s="22"/>
      <c r="M889" s="22"/>
      <c r="S889" s="22"/>
    </row>
    <row r="890" spans="1:19" s="21" customFormat="1" x14ac:dyDescent="0.25">
      <c r="A890" s="22"/>
      <c r="G890" s="22"/>
      <c r="M890" s="22"/>
      <c r="S890" s="22"/>
    </row>
    <row r="891" spans="1:19" s="21" customFormat="1" x14ac:dyDescent="0.25">
      <c r="A891" s="22"/>
      <c r="G891" s="22"/>
      <c r="M891" s="22"/>
      <c r="S891" s="22"/>
    </row>
    <row r="892" spans="1:19" s="21" customFormat="1" x14ac:dyDescent="0.25">
      <c r="A892" s="22"/>
      <c r="G892" s="22"/>
      <c r="M892" s="22"/>
      <c r="S892" s="22"/>
    </row>
    <row r="893" spans="1:19" s="21" customFormat="1" x14ac:dyDescent="0.25">
      <c r="A893" s="22"/>
      <c r="G893" s="22"/>
      <c r="M893" s="22"/>
      <c r="S893" s="22"/>
    </row>
    <row r="894" spans="1:19" s="21" customFormat="1" x14ac:dyDescent="0.25">
      <c r="A894" s="22"/>
      <c r="G894" s="22"/>
      <c r="M894" s="22"/>
      <c r="S894" s="22"/>
    </row>
    <row r="895" spans="1:19" s="21" customFormat="1" x14ac:dyDescent="0.25">
      <c r="A895" s="22"/>
      <c r="G895" s="22"/>
      <c r="M895" s="22"/>
      <c r="S895" s="22"/>
    </row>
    <row r="896" spans="1:19" s="21" customFormat="1" x14ac:dyDescent="0.25">
      <c r="A896" s="22"/>
      <c r="G896" s="22"/>
      <c r="M896" s="22"/>
      <c r="S896" s="22"/>
    </row>
    <row r="897" spans="1:19" s="21" customFormat="1" x14ac:dyDescent="0.25">
      <c r="A897" s="22"/>
      <c r="G897" s="22"/>
      <c r="M897" s="22"/>
      <c r="S897" s="22"/>
    </row>
    <row r="898" spans="1:19" s="21" customFormat="1" x14ac:dyDescent="0.25">
      <c r="A898" s="22"/>
      <c r="G898" s="22"/>
      <c r="M898" s="22"/>
      <c r="S898" s="22"/>
    </row>
    <row r="899" spans="1:19" s="21" customFormat="1" x14ac:dyDescent="0.25">
      <c r="A899" s="22"/>
      <c r="G899" s="22"/>
      <c r="M899" s="22"/>
      <c r="S899" s="22"/>
    </row>
    <row r="900" spans="1:19" s="21" customFormat="1" x14ac:dyDescent="0.25">
      <c r="A900" s="22"/>
      <c r="G900" s="22"/>
      <c r="M900" s="22"/>
      <c r="S900" s="22"/>
    </row>
    <row r="901" spans="1:19" s="21" customFormat="1" x14ac:dyDescent="0.25">
      <c r="A901" s="22"/>
      <c r="G901" s="22"/>
      <c r="M901" s="22"/>
      <c r="S901" s="22"/>
    </row>
    <row r="902" spans="1:19" s="21" customFormat="1" x14ac:dyDescent="0.25">
      <c r="A902" s="22"/>
      <c r="G902" s="22"/>
      <c r="M902" s="22"/>
      <c r="S902" s="22"/>
    </row>
    <row r="903" spans="1:19" s="21" customFormat="1" x14ac:dyDescent="0.25">
      <c r="A903" s="22"/>
      <c r="G903" s="22"/>
      <c r="M903" s="22"/>
      <c r="S903" s="22"/>
    </row>
    <row r="904" spans="1:19" s="21" customFormat="1" x14ac:dyDescent="0.25">
      <c r="A904" s="22"/>
      <c r="G904" s="22"/>
      <c r="M904" s="22"/>
      <c r="S904" s="22"/>
    </row>
    <row r="905" spans="1:19" s="21" customFormat="1" x14ac:dyDescent="0.25">
      <c r="A905" s="22"/>
      <c r="G905" s="22"/>
      <c r="M905" s="22"/>
      <c r="S905" s="22"/>
    </row>
    <row r="906" spans="1:19" s="21" customFormat="1" x14ac:dyDescent="0.25">
      <c r="A906" s="22"/>
      <c r="G906" s="22"/>
      <c r="M906" s="22"/>
      <c r="S906" s="22"/>
    </row>
    <row r="907" spans="1:19" s="21" customFormat="1" x14ac:dyDescent="0.25">
      <c r="A907" s="22"/>
      <c r="G907" s="22"/>
      <c r="M907" s="22"/>
      <c r="S907" s="22"/>
    </row>
    <row r="908" spans="1:19" s="21" customFormat="1" x14ac:dyDescent="0.25">
      <c r="A908" s="22"/>
      <c r="G908" s="22"/>
      <c r="M908" s="22"/>
      <c r="S908" s="22"/>
    </row>
    <row r="909" spans="1:19" s="21" customFormat="1" x14ac:dyDescent="0.25">
      <c r="A909" s="22"/>
      <c r="G909" s="22"/>
      <c r="M909" s="22"/>
      <c r="S909" s="22"/>
    </row>
    <row r="910" spans="1:19" s="21" customFormat="1" x14ac:dyDescent="0.25">
      <c r="A910" s="22"/>
      <c r="G910" s="22"/>
      <c r="M910" s="22"/>
      <c r="S910" s="22"/>
    </row>
    <row r="911" spans="1:19" s="21" customFormat="1" x14ac:dyDescent="0.25">
      <c r="A911" s="22"/>
      <c r="G911" s="22"/>
      <c r="M911" s="22"/>
      <c r="S911" s="22"/>
    </row>
    <row r="912" spans="1:19" s="21" customFormat="1" x14ac:dyDescent="0.25">
      <c r="A912" s="22"/>
      <c r="G912" s="22"/>
      <c r="M912" s="22"/>
      <c r="S912" s="22"/>
    </row>
    <row r="913" spans="1:19" s="21" customFormat="1" x14ac:dyDescent="0.25">
      <c r="A913" s="22"/>
      <c r="G913" s="22"/>
      <c r="M913" s="22"/>
      <c r="S913" s="22"/>
    </row>
    <row r="914" spans="1:19" s="21" customFormat="1" x14ac:dyDescent="0.25">
      <c r="A914" s="22"/>
      <c r="G914" s="22"/>
      <c r="M914" s="22"/>
      <c r="S914" s="22"/>
    </row>
    <row r="915" spans="1:19" s="21" customFormat="1" x14ac:dyDescent="0.25">
      <c r="A915" s="22"/>
      <c r="G915" s="22"/>
      <c r="M915" s="22"/>
      <c r="S915" s="2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AHFD hippocampi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zoltan</dc:creator>
  <cp:lastModifiedBy>zoltan</cp:lastModifiedBy>
  <dcterms:created xsi:type="dcterms:W3CDTF">2013-11-06T01:11:17Z</dcterms:created>
  <dcterms:modified xsi:type="dcterms:W3CDTF">2013-11-19T16:16:29Z</dcterms:modified>
</cp:coreProperties>
</file>